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2. 132 GZ EE/SWZ+Załaczniki - VOL:EE:132:2024_sprostowanie_04.11.24/"/>
    </mc:Choice>
  </mc:AlternateContent>
  <xr:revisionPtr revIDLastSave="0" documentId="13_ncr:1_{E467860A-EA35-174D-B59A-82EAE4BCE0CC}" xr6:coauthVersionLast="47" xr6:coauthVersionMax="47" xr10:uidLastSave="{00000000-0000-0000-0000-000000000000}"/>
  <bookViews>
    <workbookView xWindow="580" yWindow="1300" windowWidth="27680" windowHeight="14500" tabRatio="500" activeTab="1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14" i="3" l="1"/>
  <c r="V14" i="3"/>
  <c r="U14" i="3"/>
  <c r="T14" i="3"/>
  <c r="S14" i="3"/>
  <c r="Y13" i="3"/>
  <c r="AC13" i="3" s="1"/>
  <c r="AC14" i="3" s="1"/>
  <c r="X13" i="3"/>
  <c r="AB13" i="3" s="1"/>
  <c r="AB14" i="3" s="1"/>
  <c r="W13" i="3"/>
  <c r="AA13" i="3" s="1"/>
  <c r="V13" i="3"/>
  <c r="W12" i="3"/>
  <c r="U12" i="3"/>
  <c r="T12" i="3"/>
  <c r="S12" i="3"/>
  <c r="AB11" i="3"/>
  <c r="Y11" i="3"/>
  <c r="AC11" i="3" s="1"/>
  <c r="X11" i="3"/>
  <c r="W11" i="3"/>
  <c r="AA11" i="3" s="1"/>
  <c r="AD11" i="3" s="1"/>
  <c r="V11" i="3"/>
  <c r="V12" i="3" s="1"/>
  <c r="AB10" i="3"/>
  <c r="AB12" i="3" s="1"/>
  <c r="AA10" i="3"/>
  <c r="AA12" i="3" s="1"/>
  <c r="Z10" i="3"/>
  <c r="Y10" i="3"/>
  <c r="Y12" i="3" s="1"/>
  <c r="X10" i="3"/>
  <c r="X12" i="3" s="1"/>
  <c r="W10" i="3"/>
  <c r="V10" i="3"/>
  <c r="W9" i="3"/>
  <c r="V9" i="3"/>
  <c r="U9" i="3"/>
  <c r="T9" i="3"/>
  <c r="S9" i="3"/>
  <c r="AA8" i="3"/>
  <c r="Y8" i="3"/>
  <c r="AC8" i="3" s="1"/>
  <c r="AC9" i="3" s="1"/>
  <c r="X8" i="3"/>
  <c r="AB8" i="3" s="1"/>
  <c r="AB9" i="3" s="1"/>
  <c r="W8" i="3"/>
  <c r="V8" i="3"/>
  <c r="X7" i="3"/>
  <c r="W7" i="3"/>
  <c r="U7" i="3"/>
  <c r="T7" i="3"/>
  <c r="S7" i="3"/>
  <c r="AB6" i="3"/>
  <c r="AB7" i="3" s="1"/>
  <c r="Y6" i="3"/>
  <c r="AC6" i="3" s="1"/>
  <c r="AC7" i="3" s="1"/>
  <c r="X6" i="3"/>
  <c r="W6" i="3"/>
  <c r="AA6" i="3" s="1"/>
  <c r="V6" i="3"/>
  <c r="V7" i="3" s="1"/>
  <c r="V441" i="2"/>
  <c r="U441" i="2"/>
  <c r="T441" i="2"/>
  <c r="S441" i="2"/>
  <c r="AC440" i="2"/>
  <c r="AA440" i="2"/>
  <c r="Y440" i="2"/>
  <c r="X440" i="2"/>
  <c r="AB440" i="2" s="1"/>
  <c r="AD440" i="2" s="1"/>
  <c r="W440" i="2"/>
  <c r="Z440" i="2" s="1"/>
  <c r="AE440" i="2" s="1"/>
  <c r="V440" i="2"/>
  <c r="AB439" i="2"/>
  <c r="AB441" i="2" s="1"/>
  <c r="AA439" i="2"/>
  <c r="AA441" i="2" s="1"/>
  <c r="Y439" i="2"/>
  <c r="Y441" i="2" s="1"/>
  <c r="X439" i="2"/>
  <c r="X441" i="2" s="1"/>
  <c r="W439" i="2"/>
  <c r="W441" i="2" s="1"/>
  <c r="V439" i="2"/>
  <c r="U438" i="2"/>
  <c r="T438" i="2"/>
  <c r="S438" i="2"/>
  <c r="AC437" i="2"/>
  <c r="Z437" i="2"/>
  <c r="Y437" i="2"/>
  <c r="X437" i="2"/>
  <c r="AB437" i="2" s="1"/>
  <c r="W437" i="2"/>
  <c r="AA437" i="2" s="1"/>
  <c r="V437" i="2"/>
  <c r="AB436" i="2"/>
  <c r="Y436" i="2"/>
  <c r="AC436" i="2" s="1"/>
  <c r="X436" i="2"/>
  <c r="W436" i="2"/>
  <c r="AA436" i="2" s="1"/>
  <c r="AD436" i="2" s="1"/>
  <c r="V436" i="2"/>
  <c r="AC435" i="2"/>
  <c r="AB435" i="2"/>
  <c r="AA435" i="2"/>
  <c r="AD435" i="2" s="1"/>
  <c r="Z435" i="2"/>
  <c r="AE435" i="2" s="1"/>
  <c r="Y435" i="2"/>
  <c r="X435" i="2"/>
  <c r="W435" i="2"/>
  <c r="V435" i="2"/>
  <c r="AB434" i="2"/>
  <c r="Y434" i="2"/>
  <c r="AC434" i="2" s="1"/>
  <c r="X434" i="2"/>
  <c r="W434" i="2"/>
  <c r="AA434" i="2" s="1"/>
  <c r="AD434" i="2" s="1"/>
  <c r="V434" i="2"/>
  <c r="AA433" i="2"/>
  <c r="AD433" i="2" s="1"/>
  <c r="Y433" i="2"/>
  <c r="AC433" i="2" s="1"/>
  <c r="X433" i="2"/>
  <c r="AB433" i="2" s="1"/>
  <c r="W433" i="2"/>
  <c r="Z433" i="2" s="1"/>
  <c r="V433" i="2"/>
  <c r="AC432" i="2"/>
  <c r="AB432" i="2"/>
  <c r="Y432" i="2"/>
  <c r="X432" i="2"/>
  <c r="W432" i="2"/>
  <c r="AA432" i="2" s="1"/>
  <c r="AD432" i="2" s="1"/>
  <c r="V432" i="2"/>
  <c r="AA431" i="2"/>
  <c r="Y431" i="2"/>
  <c r="AC431" i="2" s="1"/>
  <c r="X431" i="2"/>
  <c r="AB431" i="2" s="1"/>
  <c r="AD431" i="2" s="1"/>
  <c r="W431" i="2"/>
  <c r="V431" i="2"/>
  <c r="AC430" i="2"/>
  <c r="Z430" i="2"/>
  <c r="Y430" i="2"/>
  <c r="X430" i="2"/>
  <c r="AB430" i="2" s="1"/>
  <c r="W430" i="2"/>
  <c r="AA430" i="2" s="1"/>
  <c r="AD430" i="2" s="1"/>
  <c r="V430" i="2"/>
  <c r="AE430" i="2" s="1"/>
  <c r="AB429" i="2"/>
  <c r="Y429" i="2"/>
  <c r="AC429" i="2" s="1"/>
  <c r="X429" i="2"/>
  <c r="W429" i="2"/>
  <c r="AA429" i="2" s="1"/>
  <c r="V429" i="2"/>
  <c r="AC428" i="2"/>
  <c r="AB428" i="2"/>
  <c r="AA428" i="2"/>
  <c r="AD428" i="2" s="1"/>
  <c r="Z428" i="2"/>
  <c r="Y428" i="2"/>
  <c r="X428" i="2"/>
  <c r="W428" i="2"/>
  <c r="V428" i="2"/>
  <c r="AB427" i="2"/>
  <c r="Y427" i="2"/>
  <c r="AC427" i="2" s="1"/>
  <c r="X427" i="2"/>
  <c r="W427" i="2"/>
  <c r="AA427" i="2" s="1"/>
  <c r="V427" i="2"/>
  <c r="AA426" i="2"/>
  <c r="Y426" i="2"/>
  <c r="AC426" i="2" s="1"/>
  <c r="X426" i="2"/>
  <c r="AB426" i="2" s="1"/>
  <c r="W426" i="2"/>
  <c r="Z426" i="2" s="1"/>
  <c r="V426" i="2"/>
  <c r="AC425" i="2"/>
  <c r="AB425" i="2"/>
  <c r="Y425" i="2"/>
  <c r="X425" i="2"/>
  <c r="W425" i="2"/>
  <c r="AA425" i="2" s="1"/>
  <c r="AD425" i="2" s="1"/>
  <c r="V425" i="2"/>
  <c r="AA424" i="2"/>
  <c r="Y424" i="2"/>
  <c r="AC424" i="2" s="1"/>
  <c r="X424" i="2"/>
  <c r="AB424" i="2" s="1"/>
  <c r="AD424" i="2" s="1"/>
  <c r="W424" i="2"/>
  <c r="V424" i="2"/>
  <c r="AC423" i="2"/>
  <c r="Z423" i="2"/>
  <c r="Y423" i="2"/>
  <c r="X423" i="2"/>
  <c r="AB423" i="2" s="1"/>
  <c r="W423" i="2"/>
  <c r="AA423" i="2" s="1"/>
  <c r="AD423" i="2" s="1"/>
  <c r="V423" i="2"/>
  <c r="AB422" i="2"/>
  <c r="Y422" i="2"/>
  <c r="AC422" i="2" s="1"/>
  <c r="X422" i="2"/>
  <c r="W422" i="2"/>
  <c r="AA422" i="2" s="1"/>
  <c r="AD422" i="2" s="1"/>
  <c r="V422" i="2"/>
  <c r="AC421" i="2"/>
  <c r="AB421" i="2"/>
  <c r="AA421" i="2"/>
  <c r="AD421" i="2" s="1"/>
  <c r="Z421" i="2"/>
  <c r="AE421" i="2" s="1"/>
  <c r="Y421" i="2"/>
  <c r="X421" i="2"/>
  <c r="W421" i="2"/>
  <c r="V421" i="2"/>
  <c r="AB420" i="2"/>
  <c r="Y420" i="2"/>
  <c r="AC420" i="2" s="1"/>
  <c r="X420" i="2"/>
  <c r="W420" i="2"/>
  <c r="AA420" i="2" s="1"/>
  <c r="V420" i="2"/>
  <c r="AA419" i="2"/>
  <c r="Y419" i="2"/>
  <c r="AC419" i="2" s="1"/>
  <c r="X419" i="2"/>
  <c r="AB419" i="2" s="1"/>
  <c r="W419" i="2"/>
  <c r="Z419" i="2" s="1"/>
  <c r="V419" i="2"/>
  <c r="AC418" i="2"/>
  <c r="AB418" i="2"/>
  <c r="Y418" i="2"/>
  <c r="X418" i="2"/>
  <c r="W418" i="2"/>
  <c r="AA418" i="2" s="1"/>
  <c r="AD418" i="2" s="1"/>
  <c r="V418" i="2"/>
  <c r="AA417" i="2"/>
  <c r="Y417" i="2"/>
  <c r="AC417" i="2" s="1"/>
  <c r="X417" i="2"/>
  <c r="AB417" i="2" s="1"/>
  <c r="AD417" i="2" s="1"/>
  <c r="W417" i="2"/>
  <c r="V417" i="2"/>
  <c r="AC416" i="2"/>
  <c r="Z416" i="2"/>
  <c r="Y416" i="2"/>
  <c r="X416" i="2"/>
  <c r="AB416" i="2" s="1"/>
  <c r="W416" i="2"/>
  <c r="AA416" i="2" s="1"/>
  <c r="V416" i="2"/>
  <c r="AB415" i="2"/>
  <c r="Y415" i="2"/>
  <c r="AC415" i="2" s="1"/>
  <c r="X415" i="2"/>
  <c r="W415" i="2"/>
  <c r="AA415" i="2" s="1"/>
  <c r="V415" i="2"/>
  <c r="V438" i="2" s="1"/>
  <c r="U414" i="2"/>
  <c r="T414" i="2"/>
  <c r="S414" i="2"/>
  <c r="AB413" i="2"/>
  <c r="AA413" i="2"/>
  <c r="Y413" i="2"/>
  <c r="AC413" i="2" s="1"/>
  <c r="X413" i="2"/>
  <c r="W413" i="2"/>
  <c r="V413" i="2"/>
  <c r="AA412" i="2"/>
  <c r="Y412" i="2"/>
  <c r="AC412" i="2" s="1"/>
  <c r="X412" i="2"/>
  <c r="AB412" i="2" s="1"/>
  <c r="W412" i="2"/>
  <c r="Z412" i="2" s="1"/>
  <c r="V412" i="2"/>
  <c r="AC411" i="2"/>
  <c r="Y411" i="2"/>
  <c r="X411" i="2"/>
  <c r="AB411" i="2" s="1"/>
  <c r="W411" i="2"/>
  <c r="AA411" i="2" s="1"/>
  <c r="AD411" i="2" s="1"/>
  <c r="V411" i="2"/>
  <c r="AC410" i="2"/>
  <c r="AB410" i="2"/>
  <c r="AA410" i="2"/>
  <c r="AD410" i="2" s="1"/>
  <c r="Y410" i="2"/>
  <c r="X410" i="2"/>
  <c r="W410" i="2"/>
  <c r="Z410" i="2" s="1"/>
  <c r="V410" i="2"/>
  <c r="AE410" i="2" s="1"/>
  <c r="Y409" i="2"/>
  <c r="AC409" i="2" s="1"/>
  <c r="X409" i="2"/>
  <c r="AB409" i="2" s="1"/>
  <c r="W409" i="2"/>
  <c r="AA409" i="2" s="1"/>
  <c r="AD409" i="2" s="1"/>
  <c r="V409" i="2"/>
  <c r="Y408" i="2"/>
  <c r="AC408" i="2" s="1"/>
  <c r="X408" i="2"/>
  <c r="AB408" i="2" s="1"/>
  <c r="W408" i="2"/>
  <c r="AA408" i="2" s="1"/>
  <c r="AD408" i="2" s="1"/>
  <c r="V408" i="2"/>
  <c r="AA407" i="2"/>
  <c r="Y407" i="2"/>
  <c r="AC407" i="2" s="1"/>
  <c r="X407" i="2"/>
  <c r="AB407" i="2" s="1"/>
  <c r="W407" i="2"/>
  <c r="V407" i="2"/>
  <c r="Y406" i="2"/>
  <c r="AC406" i="2" s="1"/>
  <c r="X406" i="2"/>
  <c r="AB406" i="2" s="1"/>
  <c r="W406" i="2"/>
  <c r="AA406" i="2" s="1"/>
  <c r="AD406" i="2" s="1"/>
  <c r="V406" i="2"/>
  <c r="AA405" i="2"/>
  <c r="Z405" i="2"/>
  <c r="Y405" i="2"/>
  <c r="AC405" i="2" s="1"/>
  <c r="X405" i="2"/>
  <c r="AB405" i="2" s="1"/>
  <c r="W405" i="2"/>
  <c r="V405" i="2"/>
  <c r="AC404" i="2"/>
  <c r="Y404" i="2"/>
  <c r="X404" i="2"/>
  <c r="AB404" i="2" s="1"/>
  <c r="W404" i="2"/>
  <c r="AA404" i="2" s="1"/>
  <c r="AD404" i="2" s="1"/>
  <c r="V404" i="2"/>
  <c r="AD403" i="2"/>
  <c r="AA403" i="2"/>
  <c r="Z403" i="2"/>
  <c r="Y403" i="2"/>
  <c r="AC403" i="2" s="1"/>
  <c r="X403" i="2"/>
  <c r="AB403" i="2" s="1"/>
  <c r="W403" i="2"/>
  <c r="V403" i="2"/>
  <c r="AC402" i="2"/>
  <c r="AB402" i="2"/>
  <c r="AA402" i="2"/>
  <c r="AD402" i="2" s="1"/>
  <c r="Z402" i="2"/>
  <c r="Y402" i="2"/>
  <c r="X402" i="2"/>
  <c r="W402" i="2"/>
  <c r="V402" i="2"/>
  <c r="AE402" i="2" s="1"/>
  <c r="Y401" i="2"/>
  <c r="AC401" i="2" s="1"/>
  <c r="X401" i="2"/>
  <c r="W401" i="2"/>
  <c r="AA401" i="2" s="1"/>
  <c r="V401" i="2"/>
  <c r="AC400" i="2"/>
  <c r="AB400" i="2"/>
  <c r="AA400" i="2"/>
  <c r="AD400" i="2" s="1"/>
  <c r="Z400" i="2"/>
  <c r="Y400" i="2"/>
  <c r="X400" i="2"/>
  <c r="W400" i="2"/>
  <c r="V400" i="2"/>
  <c r="AE400" i="2" s="1"/>
  <c r="AC399" i="2"/>
  <c r="AB399" i="2"/>
  <c r="Y399" i="2"/>
  <c r="X399" i="2"/>
  <c r="W399" i="2"/>
  <c r="V399" i="2"/>
  <c r="AA398" i="2"/>
  <c r="Z398" i="2"/>
  <c r="Y398" i="2"/>
  <c r="AC398" i="2" s="1"/>
  <c r="X398" i="2"/>
  <c r="AB398" i="2" s="1"/>
  <c r="W398" i="2"/>
  <c r="V398" i="2"/>
  <c r="AC397" i="2"/>
  <c r="AD397" i="2" s="1"/>
  <c r="Y397" i="2"/>
  <c r="X397" i="2"/>
  <c r="AB397" i="2" s="1"/>
  <c r="W397" i="2"/>
  <c r="AA397" i="2" s="1"/>
  <c r="V397" i="2"/>
  <c r="AD396" i="2"/>
  <c r="AA396" i="2"/>
  <c r="Y396" i="2"/>
  <c r="AC396" i="2" s="1"/>
  <c r="X396" i="2"/>
  <c r="AB396" i="2" s="1"/>
  <c r="W396" i="2"/>
  <c r="V396" i="2"/>
  <c r="AC395" i="2"/>
  <c r="AB395" i="2"/>
  <c r="AD395" i="2" s="1"/>
  <c r="AA395" i="2"/>
  <c r="Z395" i="2"/>
  <c r="Y395" i="2"/>
  <c r="X395" i="2"/>
  <c r="W395" i="2"/>
  <c r="V395" i="2"/>
  <c r="Y394" i="2"/>
  <c r="AC394" i="2" s="1"/>
  <c r="X394" i="2"/>
  <c r="W394" i="2"/>
  <c r="AA394" i="2" s="1"/>
  <c r="V394" i="2"/>
  <c r="AC393" i="2"/>
  <c r="AB393" i="2"/>
  <c r="AA393" i="2"/>
  <c r="AD393" i="2" s="1"/>
  <c r="Z393" i="2"/>
  <c r="Y393" i="2"/>
  <c r="X393" i="2"/>
  <c r="W393" i="2"/>
  <c r="V393" i="2"/>
  <c r="AC392" i="2"/>
  <c r="Y392" i="2"/>
  <c r="X392" i="2"/>
  <c r="AB392" i="2" s="1"/>
  <c r="W392" i="2"/>
  <c r="V392" i="2"/>
  <c r="AA391" i="2"/>
  <c r="Z391" i="2"/>
  <c r="Y391" i="2"/>
  <c r="AC391" i="2" s="1"/>
  <c r="X391" i="2"/>
  <c r="AB391" i="2" s="1"/>
  <c r="W391" i="2"/>
  <c r="V391" i="2"/>
  <c r="AC390" i="2"/>
  <c r="AB390" i="2"/>
  <c r="Y390" i="2"/>
  <c r="X390" i="2"/>
  <c r="W390" i="2"/>
  <c r="AA390" i="2" s="1"/>
  <c r="V390" i="2"/>
  <c r="AA389" i="2"/>
  <c r="Y389" i="2"/>
  <c r="AC389" i="2" s="1"/>
  <c r="AD389" i="2" s="1"/>
  <c r="X389" i="2"/>
  <c r="AB389" i="2" s="1"/>
  <c r="W389" i="2"/>
  <c r="V389" i="2"/>
  <c r="AC388" i="2"/>
  <c r="AB388" i="2"/>
  <c r="AD388" i="2" s="1"/>
  <c r="AA388" i="2"/>
  <c r="Z388" i="2"/>
  <c r="Y388" i="2"/>
  <c r="X388" i="2"/>
  <c r="W388" i="2"/>
  <c r="V388" i="2"/>
  <c r="Y387" i="2"/>
  <c r="AC387" i="2" s="1"/>
  <c r="X387" i="2"/>
  <c r="W387" i="2"/>
  <c r="AA387" i="2" s="1"/>
  <c r="V387" i="2"/>
  <c r="AC386" i="2"/>
  <c r="AB386" i="2"/>
  <c r="AA386" i="2"/>
  <c r="AD386" i="2" s="1"/>
  <c r="Z386" i="2"/>
  <c r="Y386" i="2"/>
  <c r="X386" i="2"/>
  <c r="W386" i="2"/>
  <c r="V386" i="2"/>
  <c r="AC385" i="2"/>
  <c r="AB385" i="2"/>
  <c r="Y385" i="2"/>
  <c r="X385" i="2"/>
  <c r="W385" i="2"/>
  <c r="V385" i="2"/>
  <c r="AA384" i="2"/>
  <c r="Z384" i="2"/>
  <c r="Y384" i="2"/>
  <c r="AC384" i="2" s="1"/>
  <c r="X384" i="2"/>
  <c r="AB384" i="2" s="1"/>
  <c r="W384" i="2"/>
  <c r="V384" i="2"/>
  <c r="AC383" i="2"/>
  <c r="Y383" i="2"/>
  <c r="X383" i="2"/>
  <c r="AB383" i="2" s="1"/>
  <c r="W383" i="2"/>
  <c r="AA383" i="2" s="1"/>
  <c r="AD383" i="2" s="1"/>
  <c r="V383" i="2"/>
  <c r="AA382" i="2"/>
  <c r="Y382" i="2"/>
  <c r="X382" i="2"/>
  <c r="AB382" i="2" s="1"/>
  <c r="W382" i="2"/>
  <c r="V382" i="2"/>
  <c r="AC381" i="2"/>
  <c r="AB381" i="2"/>
  <c r="AD381" i="2" s="1"/>
  <c r="AA381" i="2"/>
  <c r="Z381" i="2"/>
  <c r="Y381" i="2"/>
  <c r="X381" i="2"/>
  <c r="W381" i="2"/>
  <c r="V381" i="2"/>
  <c r="Y380" i="2"/>
  <c r="AC380" i="2" s="1"/>
  <c r="X380" i="2"/>
  <c r="W380" i="2"/>
  <c r="AA380" i="2" s="1"/>
  <c r="V380" i="2"/>
  <c r="AC379" i="2"/>
  <c r="AB379" i="2"/>
  <c r="AA379" i="2"/>
  <c r="AD379" i="2" s="1"/>
  <c r="Z379" i="2"/>
  <c r="Y379" i="2"/>
  <c r="X379" i="2"/>
  <c r="W379" i="2"/>
  <c r="V379" i="2"/>
  <c r="AC378" i="2"/>
  <c r="Y378" i="2"/>
  <c r="X378" i="2"/>
  <c r="AB378" i="2" s="1"/>
  <c r="W378" i="2"/>
  <c r="V378" i="2"/>
  <c r="AA377" i="2"/>
  <c r="Y377" i="2"/>
  <c r="AC377" i="2" s="1"/>
  <c r="X377" i="2"/>
  <c r="W377" i="2"/>
  <c r="V377" i="2"/>
  <c r="AC376" i="2"/>
  <c r="Y376" i="2"/>
  <c r="X376" i="2"/>
  <c r="AB376" i="2" s="1"/>
  <c r="W376" i="2"/>
  <c r="AA376" i="2" s="1"/>
  <c r="AD376" i="2" s="1"/>
  <c r="V376" i="2"/>
  <c r="AA375" i="2"/>
  <c r="Y375" i="2"/>
  <c r="AC375" i="2" s="1"/>
  <c r="X375" i="2"/>
  <c r="AB375" i="2" s="1"/>
  <c r="AD375" i="2" s="1"/>
  <c r="W375" i="2"/>
  <c r="V375" i="2"/>
  <c r="AC374" i="2"/>
  <c r="AB374" i="2"/>
  <c r="AD374" i="2" s="1"/>
  <c r="AA374" i="2"/>
  <c r="Z374" i="2"/>
  <c r="Y374" i="2"/>
  <c r="X374" i="2"/>
  <c r="W374" i="2"/>
  <c r="V374" i="2"/>
  <c r="AE374" i="2" s="1"/>
  <c r="Y373" i="2"/>
  <c r="AC373" i="2" s="1"/>
  <c r="X373" i="2"/>
  <c r="W373" i="2"/>
  <c r="AA373" i="2" s="1"/>
  <c r="V373" i="2"/>
  <c r="AC372" i="2"/>
  <c r="AB372" i="2"/>
  <c r="AA372" i="2"/>
  <c r="Z372" i="2"/>
  <c r="Y372" i="2"/>
  <c r="X372" i="2"/>
  <c r="W372" i="2"/>
  <c r="V372" i="2"/>
  <c r="AC371" i="2"/>
  <c r="Y371" i="2"/>
  <c r="X371" i="2"/>
  <c r="AB371" i="2" s="1"/>
  <c r="W371" i="2"/>
  <c r="V371" i="2"/>
  <c r="AA370" i="2"/>
  <c r="AD370" i="2" s="1"/>
  <c r="Y370" i="2"/>
  <c r="AC370" i="2" s="1"/>
  <c r="X370" i="2"/>
  <c r="AB370" i="2" s="1"/>
  <c r="W370" i="2"/>
  <c r="V370" i="2"/>
  <c r="AC369" i="2"/>
  <c r="Y369" i="2"/>
  <c r="X369" i="2"/>
  <c r="W369" i="2"/>
  <c r="V369" i="2"/>
  <c r="Y368" i="2"/>
  <c r="U368" i="2"/>
  <c r="T368" i="2"/>
  <c r="S368" i="2"/>
  <c r="AC367" i="2"/>
  <c r="Y367" i="2"/>
  <c r="X367" i="2"/>
  <c r="W367" i="2"/>
  <c r="AA367" i="2" s="1"/>
  <c r="V367" i="2"/>
  <c r="AB366" i="2"/>
  <c r="AA366" i="2"/>
  <c r="Y366" i="2"/>
  <c r="X366" i="2"/>
  <c r="W366" i="2"/>
  <c r="W368" i="2" s="1"/>
  <c r="V366" i="2"/>
  <c r="V368" i="2" s="1"/>
  <c r="Y365" i="2"/>
  <c r="X365" i="2"/>
  <c r="W365" i="2"/>
  <c r="U365" i="2"/>
  <c r="T365" i="2"/>
  <c r="S365" i="2"/>
  <c r="AC364" i="2"/>
  <c r="AC365" i="2" s="1"/>
  <c r="Y364" i="2"/>
  <c r="X364" i="2"/>
  <c r="AB364" i="2" s="1"/>
  <c r="AB365" i="2" s="1"/>
  <c r="W364" i="2"/>
  <c r="AA364" i="2" s="1"/>
  <c r="V364" i="2"/>
  <c r="U363" i="2"/>
  <c r="T363" i="2"/>
  <c r="S363" i="2"/>
  <c r="Y362" i="2"/>
  <c r="AC362" i="2" s="1"/>
  <c r="X362" i="2"/>
  <c r="AB362" i="2" s="1"/>
  <c r="W362" i="2"/>
  <c r="AA362" i="2" s="1"/>
  <c r="AD362" i="2" s="1"/>
  <c r="V362" i="2"/>
  <c r="AB361" i="2"/>
  <c r="AA361" i="2"/>
  <c r="Y361" i="2"/>
  <c r="X361" i="2"/>
  <c r="W361" i="2"/>
  <c r="V361" i="2"/>
  <c r="Y360" i="2"/>
  <c r="AC360" i="2" s="1"/>
  <c r="X360" i="2"/>
  <c r="AB360" i="2" s="1"/>
  <c r="W360" i="2"/>
  <c r="V360" i="2"/>
  <c r="AB359" i="2"/>
  <c r="AA359" i="2"/>
  <c r="AD359" i="2" s="1"/>
  <c r="AE359" i="2" s="1"/>
  <c r="Z359" i="2"/>
  <c r="Y359" i="2"/>
  <c r="AC359" i="2" s="1"/>
  <c r="X359" i="2"/>
  <c r="W359" i="2"/>
  <c r="V359" i="2"/>
  <c r="AC358" i="2"/>
  <c r="AB358" i="2"/>
  <c r="Y358" i="2"/>
  <c r="X358" i="2"/>
  <c r="W358" i="2"/>
  <c r="V358" i="2"/>
  <c r="Y357" i="2"/>
  <c r="AC357" i="2" s="1"/>
  <c r="X357" i="2"/>
  <c r="AB357" i="2" s="1"/>
  <c r="W357" i="2"/>
  <c r="V357" i="2"/>
  <c r="AC356" i="2"/>
  <c r="AB356" i="2"/>
  <c r="Y356" i="2"/>
  <c r="X356" i="2"/>
  <c r="W356" i="2"/>
  <c r="AA356" i="2" s="1"/>
  <c r="AD356" i="2" s="1"/>
  <c r="V356" i="2"/>
  <c r="Y355" i="2"/>
  <c r="AC355" i="2" s="1"/>
  <c r="X355" i="2"/>
  <c r="AB355" i="2" s="1"/>
  <c r="W355" i="2"/>
  <c r="AA355" i="2" s="1"/>
  <c r="V355" i="2"/>
  <c r="AB354" i="2"/>
  <c r="AA354" i="2"/>
  <c r="Y354" i="2"/>
  <c r="X354" i="2"/>
  <c r="W354" i="2"/>
  <c r="V354" i="2"/>
  <c r="Y353" i="2"/>
  <c r="AC353" i="2" s="1"/>
  <c r="X353" i="2"/>
  <c r="AB353" i="2" s="1"/>
  <c r="W353" i="2"/>
  <c r="V353" i="2"/>
  <c r="AB352" i="2"/>
  <c r="AA352" i="2"/>
  <c r="Z352" i="2"/>
  <c r="Y352" i="2"/>
  <c r="AC352" i="2" s="1"/>
  <c r="X352" i="2"/>
  <c r="W352" i="2"/>
  <c r="V352" i="2"/>
  <c r="AC351" i="2"/>
  <c r="AB351" i="2"/>
  <c r="Y351" i="2"/>
  <c r="X351" i="2"/>
  <c r="W351" i="2"/>
  <c r="V351" i="2"/>
  <c r="Y350" i="2"/>
  <c r="AC350" i="2" s="1"/>
  <c r="X350" i="2"/>
  <c r="AB350" i="2" s="1"/>
  <c r="W350" i="2"/>
  <c r="V350" i="2"/>
  <c r="AC349" i="2"/>
  <c r="AB349" i="2"/>
  <c r="Y349" i="2"/>
  <c r="X349" i="2"/>
  <c r="W349" i="2"/>
  <c r="AA349" i="2" s="1"/>
  <c r="V349" i="2"/>
  <c r="AC348" i="2"/>
  <c r="Y348" i="2"/>
  <c r="X348" i="2"/>
  <c r="AB348" i="2" s="1"/>
  <c r="W348" i="2"/>
  <c r="AA348" i="2" s="1"/>
  <c r="V348" i="2"/>
  <c r="AB347" i="2"/>
  <c r="AA347" i="2"/>
  <c r="Y347" i="2"/>
  <c r="X347" i="2"/>
  <c r="W347" i="2"/>
  <c r="V347" i="2"/>
  <c r="Y346" i="2"/>
  <c r="AC346" i="2" s="1"/>
  <c r="X346" i="2"/>
  <c r="AB346" i="2" s="1"/>
  <c r="W346" i="2"/>
  <c r="V346" i="2"/>
  <c r="AB345" i="2"/>
  <c r="AA345" i="2"/>
  <c r="Z345" i="2"/>
  <c r="Y345" i="2"/>
  <c r="AC345" i="2" s="1"/>
  <c r="X345" i="2"/>
  <c r="W345" i="2"/>
  <c r="V345" i="2"/>
  <c r="AC344" i="2"/>
  <c r="Y344" i="2"/>
  <c r="X344" i="2"/>
  <c r="AB344" i="2" s="1"/>
  <c r="W344" i="2"/>
  <c r="V344" i="2"/>
  <c r="Y343" i="2"/>
  <c r="X343" i="2"/>
  <c r="W343" i="2"/>
  <c r="V343" i="2"/>
  <c r="V342" i="2"/>
  <c r="U342" i="2"/>
  <c r="T342" i="2"/>
  <c r="S342" i="2"/>
  <c r="AC341" i="2"/>
  <c r="AB341" i="2"/>
  <c r="AA341" i="2"/>
  <c r="AD341" i="2" s="1"/>
  <c r="Y341" i="2"/>
  <c r="X341" i="2"/>
  <c r="W341" i="2"/>
  <c r="Z341" i="2" s="1"/>
  <c r="V341" i="2"/>
  <c r="AB340" i="2"/>
  <c r="Y340" i="2"/>
  <c r="AC340" i="2" s="1"/>
  <c r="X340" i="2"/>
  <c r="W340" i="2"/>
  <c r="V340" i="2"/>
  <c r="AA339" i="2"/>
  <c r="Y339" i="2"/>
  <c r="Y342" i="2" s="1"/>
  <c r="X339" i="2"/>
  <c r="W339" i="2"/>
  <c r="V339" i="2"/>
  <c r="U338" i="2"/>
  <c r="T338" i="2"/>
  <c r="S338" i="2"/>
  <c r="AC337" i="2"/>
  <c r="AB337" i="2"/>
  <c r="Y337" i="2"/>
  <c r="X337" i="2"/>
  <c r="W337" i="2"/>
  <c r="AA337" i="2" s="1"/>
  <c r="AD337" i="2" s="1"/>
  <c r="V337" i="2"/>
  <c r="AA336" i="2"/>
  <c r="Y336" i="2"/>
  <c r="AC336" i="2" s="1"/>
  <c r="X336" i="2"/>
  <c r="W336" i="2"/>
  <c r="V336" i="2"/>
  <c r="AB335" i="2"/>
  <c r="AA335" i="2"/>
  <c r="Y335" i="2"/>
  <c r="AC335" i="2" s="1"/>
  <c r="X335" i="2"/>
  <c r="W335" i="2"/>
  <c r="Z335" i="2" s="1"/>
  <c r="V335" i="2"/>
  <c r="Y334" i="2"/>
  <c r="AC334" i="2" s="1"/>
  <c r="X334" i="2"/>
  <c r="AB334" i="2" s="1"/>
  <c r="W334" i="2"/>
  <c r="V334" i="2"/>
  <c r="AC333" i="2"/>
  <c r="AB333" i="2"/>
  <c r="AA333" i="2"/>
  <c r="AD333" i="2" s="1"/>
  <c r="Z333" i="2"/>
  <c r="AE333" i="2" s="1"/>
  <c r="Y333" i="2"/>
  <c r="X333" i="2"/>
  <c r="W333" i="2"/>
  <c r="V333" i="2"/>
  <c r="AC332" i="2"/>
  <c r="Y332" i="2"/>
  <c r="X332" i="2"/>
  <c r="AB332" i="2" s="1"/>
  <c r="W332" i="2"/>
  <c r="Z332" i="2" s="1"/>
  <c r="V332" i="2"/>
  <c r="Y331" i="2"/>
  <c r="AC331" i="2" s="1"/>
  <c r="X331" i="2"/>
  <c r="AB331" i="2" s="1"/>
  <c r="W331" i="2"/>
  <c r="V331" i="2"/>
  <c r="AC330" i="2"/>
  <c r="AB330" i="2"/>
  <c r="Y330" i="2"/>
  <c r="X330" i="2"/>
  <c r="W330" i="2"/>
  <c r="AA330" i="2" s="1"/>
  <c r="V330" i="2"/>
  <c r="Y329" i="2"/>
  <c r="AC329" i="2" s="1"/>
  <c r="X329" i="2"/>
  <c r="AB329" i="2" s="1"/>
  <c r="W329" i="2"/>
  <c r="AA329" i="2" s="1"/>
  <c r="V329" i="2"/>
  <c r="AB328" i="2"/>
  <c r="AA328" i="2"/>
  <c r="Y328" i="2"/>
  <c r="X328" i="2"/>
  <c r="W328" i="2"/>
  <c r="V328" i="2"/>
  <c r="Y327" i="2"/>
  <c r="AC327" i="2" s="1"/>
  <c r="X327" i="2"/>
  <c r="AB327" i="2" s="1"/>
  <c r="W327" i="2"/>
  <c r="V327" i="2"/>
  <c r="AB326" i="2"/>
  <c r="AA326" i="2"/>
  <c r="Z326" i="2"/>
  <c r="Y326" i="2"/>
  <c r="AC326" i="2" s="1"/>
  <c r="X326" i="2"/>
  <c r="W326" i="2"/>
  <c r="V326" i="2"/>
  <c r="AC325" i="2"/>
  <c r="AB325" i="2"/>
  <c r="Y325" i="2"/>
  <c r="X325" i="2"/>
  <c r="W325" i="2"/>
  <c r="Z325" i="2" s="1"/>
  <c r="V325" i="2"/>
  <c r="AC324" i="2"/>
  <c r="AB324" i="2"/>
  <c r="Y324" i="2"/>
  <c r="X324" i="2"/>
  <c r="W324" i="2"/>
  <c r="V324" i="2"/>
  <c r="Y323" i="2"/>
  <c r="AC323" i="2" s="1"/>
  <c r="X323" i="2"/>
  <c r="AB323" i="2" s="1"/>
  <c r="W323" i="2"/>
  <c r="Z323" i="2" s="1"/>
  <c r="V323" i="2"/>
  <c r="Y322" i="2"/>
  <c r="AC322" i="2" s="1"/>
  <c r="X322" i="2"/>
  <c r="AB322" i="2" s="1"/>
  <c r="W322" i="2"/>
  <c r="V322" i="2"/>
  <c r="AC321" i="2"/>
  <c r="AB321" i="2"/>
  <c r="Y321" i="2"/>
  <c r="X321" i="2"/>
  <c r="W321" i="2"/>
  <c r="V321" i="2"/>
  <c r="AC320" i="2"/>
  <c r="AA320" i="2"/>
  <c r="Y320" i="2"/>
  <c r="X320" i="2"/>
  <c r="AB320" i="2" s="1"/>
  <c r="W320" i="2"/>
  <c r="V320" i="2"/>
  <c r="AB319" i="2"/>
  <c r="Y319" i="2"/>
  <c r="AC319" i="2" s="1"/>
  <c r="X319" i="2"/>
  <c r="W319" i="2"/>
  <c r="AA319" i="2" s="1"/>
  <c r="AD319" i="2" s="1"/>
  <c r="V319" i="2"/>
  <c r="AC318" i="2"/>
  <c r="AB318" i="2"/>
  <c r="Y318" i="2"/>
  <c r="X318" i="2"/>
  <c r="W318" i="2"/>
  <c r="Z318" i="2" s="1"/>
  <c r="V318" i="2"/>
  <c r="Y317" i="2"/>
  <c r="AC317" i="2" s="1"/>
  <c r="X317" i="2"/>
  <c r="AB317" i="2" s="1"/>
  <c r="W317" i="2"/>
  <c r="V317" i="2"/>
  <c r="AA316" i="2"/>
  <c r="AD316" i="2" s="1"/>
  <c r="Y316" i="2"/>
  <c r="AC316" i="2" s="1"/>
  <c r="X316" i="2"/>
  <c r="AB316" i="2" s="1"/>
  <c r="W316" i="2"/>
  <c r="V316" i="2"/>
  <c r="AC315" i="2"/>
  <c r="AA315" i="2"/>
  <c r="AD315" i="2" s="1"/>
  <c r="Z315" i="2"/>
  <c r="AE315" i="2" s="1"/>
  <c r="Y315" i="2"/>
  <c r="X315" i="2"/>
  <c r="AB315" i="2" s="1"/>
  <c r="W315" i="2"/>
  <c r="V315" i="2"/>
  <c r="AB314" i="2"/>
  <c r="Y314" i="2"/>
  <c r="AC314" i="2" s="1"/>
  <c r="X314" i="2"/>
  <c r="W314" i="2"/>
  <c r="AA314" i="2" s="1"/>
  <c r="AD314" i="2" s="1"/>
  <c r="V314" i="2"/>
  <c r="Y313" i="2"/>
  <c r="AC313" i="2" s="1"/>
  <c r="X313" i="2"/>
  <c r="AB313" i="2" s="1"/>
  <c r="W313" i="2"/>
  <c r="V313" i="2"/>
  <c r="AC312" i="2"/>
  <c r="AB312" i="2"/>
  <c r="AA312" i="2"/>
  <c r="Z312" i="2"/>
  <c r="Y312" i="2"/>
  <c r="X312" i="2"/>
  <c r="W312" i="2"/>
  <c r="V312" i="2"/>
  <c r="AB311" i="2"/>
  <c r="AA311" i="2"/>
  <c r="Y311" i="2"/>
  <c r="AC311" i="2" s="1"/>
  <c r="AD311" i="2" s="1"/>
  <c r="X311" i="2"/>
  <c r="W311" i="2"/>
  <c r="V311" i="2"/>
  <c r="Y310" i="2"/>
  <c r="AC310" i="2" s="1"/>
  <c r="X310" i="2"/>
  <c r="AB310" i="2" s="1"/>
  <c r="W310" i="2"/>
  <c r="V310" i="2"/>
  <c r="AC309" i="2"/>
  <c r="AB309" i="2"/>
  <c r="AD309" i="2" s="1"/>
  <c r="AA309" i="2"/>
  <c r="Y309" i="2"/>
  <c r="X309" i="2"/>
  <c r="W309" i="2"/>
  <c r="V309" i="2"/>
  <c r="Y308" i="2"/>
  <c r="AC308" i="2" s="1"/>
  <c r="X308" i="2"/>
  <c r="AB308" i="2" s="1"/>
  <c r="W308" i="2"/>
  <c r="V308" i="2"/>
  <c r="AB307" i="2"/>
  <c r="Y307" i="2"/>
  <c r="AC307" i="2" s="1"/>
  <c r="X307" i="2"/>
  <c r="W307" i="2"/>
  <c r="V307" i="2"/>
  <c r="AA306" i="2"/>
  <c r="Y306" i="2"/>
  <c r="AC306" i="2" s="1"/>
  <c r="X306" i="2"/>
  <c r="AB306" i="2" s="1"/>
  <c r="W306" i="2"/>
  <c r="V306" i="2"/>
  <c r="AC305" i="2"/>
  <c r="AB305" i="2"/>
  <c r="Y305" i="2"/>
  <c r="X305" i="2"/>
  <c r="W305" i="2"/>
  <c r="AA305" i="2" s="1"/>
  <c r="AD305" i="2" s="1"/>
  <c r="V305" i="2"/>
  <c r="Y304" i="2"/>
  <c r="AC304" i="2" s="1"/>
  <c r="X304" i="2"/>
  <c r="AB304" i="2" s="1"/>
  <c r="W304" i="2"/>
  <c r="V304" i="2"/>
  <c r="AA303" i="2"/>
  <c r="Y303" i="2"/>
  <c r="AC303" i="2" s="1"/>
  <c r="X303" i="2"/>
  <c r="AB303" i="2" s="1"/>
  <c r="W303" i="2"/>
  <c r="V303" i="2"/>
  <c r="AC302" i="2"/>
  <c r="AB302" i="2"/>
  <c r="AA302" i="2"/>
  <c r="AD302" i="2" s="1"/>
  <c r="Y302" i="2"/>
  <c r="X302" i="2"/>
  <c r="W302" i="2"/>
  <c r="Z302" i="2" s="1"/>
  <c r="V302" i="2"/>
  <c r="AC301" i="2"/>
  <c r="Y301" i="2"/>
  <c r="X301" i="2"/>
  <c r="AB301" i="2" s="1"/>
  <c r="W301" i="2"/>
  <c r="V301" i="2"/>
  <c r="AC300" i="2"/>
  <c r="AB300" i="2"/>
  <c r="AA300" i="2"/>
  <c r="AD300" i="2" s="1"/>
  <c r="AE300" i="2" s="1"/>
  <c r="Z300" i="2"/>
  <c r="Y300" i="2"/>
  <c r="X300" i="2"/>
  <c r="W300" i="2"/>
  <c r="V300" i="2"/>
  <c r="Y299" i="2"/>
  <c r="AC299" i="2" s="1"/>
  <c r="X299" i="2"/>
  <c r="AB299" i="2" s="1"/>
  <c r="W299" i="2"/>
  <c r="V299" i="2"/>
  <c r="AC298" i="2"/>
  <c r="AB298" i="2"/>
  <c r="Y298" i="2"/>
  <c r="X298" i="2"/>
  <c r="W298" i="2"/>
  <c r="V298" i="2"/>
  <c r="Y297" i="2"/>
  <c r="AC297" i="2" s="1"/>
  <c r="X297" i="2"/>
  <c r="AB297" i="2" s="1"/>
  <c r="W297" i="2"/>
  <c r="Z297" i="2" s="1"/>
  <c r="V297" i="2"/>
  <c r="AA296" i="2"/>
  <c r="AD296" i="2" s="1"/>
  <c r="Y296" i="2"/>
  <c r="AC296" i="2" s="1"/>
  <c r="X296" i="2"/>
  <c r="AB296" i="2" s="1"/>
  <c r="W296" i="2"/>
  <c r="Z296" i="2" s="1"/>
  <c r="AE296" i="2" s="1"/>
  <c r="V296" i="2"/>
  <c r="AC295" i="2"/>
  <c r="AB295" i="2"/>
  <c r="Y295" i="2"/>
  <c r="X295" i="2"/>
  <c r="W295" i="2"/>
  <c r="V295" i="2"/>
  <c r="Y294" i="2"/>
  <c r="AC294" i="2" s="1"/>
  <c r="X294" i="2"/>
  <c r="AB294" i="2" s="1"/>
  <c r="W294" i="2"/>
  <c r="AA294" i="2" s="1"/>
  <c r="AD294" i="2" s="1"/>
  <c r="V294" i="2"/>
  <c r="AB293" i="2"/>
  <c r="AA293" i="2"/>
  <c r="AD293" i="2" s="1"/>
  <c r="Z293" i="2"/>
  <c r="Y293" i="2"/>
  <c r="AC293" i="2" s="1"/>
  <c r="X293" i="2"/>
  <c r="W293" i="2"/>
  <c r="V293" i="2"/>
  <c r="AC292" i="2"/>
  <c r="AA292" i="2"/>
  <c r="AD292" i="2" s="1"/>
  <c r="Y292" i="2"/>
  <c r="X292" i="2"/>
  <c r="AB292" i="2" s="1"/>
  <c r="W292" i="2"/>
  <c r="Z292" i="2" s="1"/>
  <c r="V292" i="2"/>
  <c r="AE292" i="2" s="1"/>
  <c r="AC291" i="2"/>
  <c r="AB291" i="2"/>
  <c r="AA291" i="2"/>
  <c r="AD291" i="2" s="1"/>
  <c r="Z291" i="2"/>
  <c r="AE291" i="2" s="1"/>
  <c r="Y291" i="2"/>
  <c r="X291" i="2"/>
  <c r="W291" i="2"/>
  <c r="V291" i="2"/>
  <c r="Y290" i="2"/>
  <c r="AC290" i="2" s="1"/>
  <c r="X290" i="2"/>
  <c r="AB290" i="2" s="1"/>
  <c r="W290" i="2"/>
  <c r="Z290" i="2" s="1"/>
  <c r="V290" i="2"/>
  <c r="AC289" i="2"/>
  <c r="AB289" i="2"/>
  <c r="AA289" i="2"/>
  <c r="AD289" i="2" s="1"/>
  <c r="Z289" i="2"/>
  <c r="AE289" i="2" s="1"/>
  <c r="Y289" i="2"/>
  <c r="X289" i="2"/>
  <c r="W289" i="2"/>
  <c r="V289" i="2"/>
  <c r="Y288" i="2"/>
  <c r="AC288" i="2" s="1"/>
  <c r="X288" i="2"/>
  <c r="AB288" i="2" s="1"/>
  <c r="W288" i="2"/>
  <c r="Z288" i="2" s="1"/>
  <c r="V288" i="2"/>
  <c r="Y287" i="2"/>
  <c r="AC287" i="2" s="1"/>
  <c r="X287" i="2"/>
  <c r="AB287" i="2" s="1"/>
  <c r="W287" i="2"/>
  <c r="V287" i="2"/>
  <c r="AC286" i="2"/>
  <c r="AB286" i="2"/>
  <c r="AA286" i="2"/>
  <c r="AD286" i="2" s="1"/>
  <c r="Z286" i="2"/>
  <c r="AE286" i="2" s="1"/>
  <c r="Y286" i="2"/>
  <c r="X286" i="2"/>
  <c r="W286" i="2"/>
  <c r="V286" i="2"/>
  <c r="Y285" i="2"/>
  <c r="AC285" i="2" s="1"/>
  <c r="X285" i="2"/>
  <c r="AB285" i="2" s="1"/>
  <c r="W285" i="2"/>
  <c r="AA285" i="2" s="1"/>
  <c r="AD285" i="2" s="1"/>
  <c r="V285" i="2"/>
  <c r="AB284" i="2"/>
  <c r="Y284" i="2"/>
  <c r="AC284" i="2" s="1"/>
  <c r="X284" i="2"/>
  <c r="W284" i="2"/>
  <c r="V284" i="2"/>
  <c r="AB283" i="2"/>
  <c r="AA283" i="2"/>
  <c r="Y283" i="2"/>
  <c r="AC283" i="2" s="1"/>
  <c r="X283" i="2"/>
  <c r="W283" i="2"/>
  <c r="V283" i="2"/>
  <c r="AC282" i="2"/>
  <c r="AB282" i="2"/>
  <c r="AA282" i="2"/>
  <c r="AD282" i="2" s="1"/>
  <c r="Z282" i="2"/>
  <c r="Y282" i="2"/>
  <c r="X282" i="2"/>
  <c r="W282" i="2"/>
  <c r="V282" i="2"/>
  <c r="Y281" i="2"/>
  <c r="AC281" i="2" s="1"/>
  <c r="X281" i="2"/>
  <c r="AB281" i="2" s="1"/>
  <c r="W281" i="2"/>
  <c r="V281" i="2"/>
  <c r="AC280" i="2"/>
  <c r="AB280" i="2"/>
  <c r="AD280" i="2" s="1"/>
  <c r="AA280" i="2"/>
  <c r="Y280" i="2"/>
  <c r="Z280" i="2" s="1"/>
  <c r="AE280" i="2" s="1"/>
  <c r="X280" i="2"/>
  <c r="W280" i="2"/>
  <c r="V280" i="2"/>
  <c r="Y279" i="2"/>
  <c r="AC279" i="2" s="1"/>
  <c r="X279" i="2"/>
  <c r="AB279" i="2" s="1"/>
  <c r="W279" i="2"/>
  <c r="AA279" i="2" s="1"/>
  <c r="V279" i="2"/>
  <c r="Y278" i="2"/>
  <c r="AC278" i="2" s="1"/>
  <c r="X278" i="2"/>
  <c r="AB278" i="2" s="1"/>
  <c r="W278" i="2"/>
  <c r="V278" i="2"/>
  <c r="AC277" i="2"/>
  <c r="AB277" i="2"/>
  <c r="AA277" i="2"/>
  <c r="Z277" i="2"/>
  <c r="Y277" i="2"/>
  <c r="X277" i="2"/>
  <c r="W277" i="2"/>
  <c r="V277" i="2"/>
  <c r="Y276" i="2"/>
  <c r="X276" i="2"/>
  <c r="W276" i="2"/>
  <c r="AC275" i="2"/>
  <c r="AB275" i="2"/>
  <c r="AA275" i="2"/>
  <c r="Z275" i="2"/>
  <c r="U275" i="2"/>
  <c r="T275" i="2"/>
  <c r="S275" i="2"/>
  <c r="V275" i="2" s="1"/>
  <c r="AD274" i="2"/>
  <c r="AC274" i="2"/>
  <c r="AB274" i="2"/>
  <c r="AA274" i="2"/>
  <c r="Z274" i="2"/>
  <c r="U274" i="2"/>
  <c r="V274" i="2" s="1"/>
  <c r="AE274" i="2" s="1"/>
  <c r="T274" i="2"/>
  <c r="S274" i="2"/>
  <c r="AC273" i="2"/>
  <c r="AB273" i="2"/>
  <c r="AA273" i="2"/>
  <c r="AD273" i="2" s="1"/>
  <c r="Z273" i="2"/>
  <c r="U273" i="2"/>
  <c r="T273" i="2"/>
  <c r="S273" i="2"/>
  <c r="AC272" i="2"/>
  <c r="AB272" i="2"/>
  <c r="AD272" i="2" s="1"/>
  <c r="AA272" i="2"/>
  <c r="Z272" i="2"/>
  <c r="U272" i="2"/>
  <c r="T272" i="2"/>
  <c r="S272" i="2"/>
  <c r="V272" i="2" s="1"/>
  <c r="AD271" i="2"/>
  <c r="AC271" i="2"/>
  <c r="AB271" i="2"/>
  <c r="AA271" i="2"/>
  <c r="Z271" i="2"/>
  <c r="U271" i="2"/>
  <c r="T271" i="2"/>
  <c r="V271" i="2" s="1"/>
  <c r="AE271" i="2" s="1"/>
  <c r="S271" i="2"/>
  <c r="AC270" i="2"/>
  <c r="AB270" i="2"/>
  <c r="AA270" i="2"/>
  <c r="AD270" i="2" s="1"/>
  <c r="Z270" i="2"/>
  <c r="U270" i="2"/>
  <c r="T270" i="2"/>
  <c r="S270" i="2"/>
  <c r="V270" i="2" s="1"/>
  <c r="AC269" i="2"/>
  <c r="AB269" i="2"/>
  <c r="AD269" i="2" s="1"/>
  <c r="AA269" i="2"/>
  <c r="Z269" i="2"/>
  <c r="U269" i="2"/>
  <c r="T269" i="2"/>
  <c r="S269" i="2"/>
  <c r="V269" i="2" s="1"/>
  <c r="AE269" i="2" s="1"/>
  <c r="AC268" i="2"/>
  <c r="AB268" i="2"/>
  <c r="AA268" i="2"/>
  <c r="AD268" i="2" s="1"/>
  <c r="Z268" i="2"/>
  <c r="U268" i="2"/>
  <c r="T268" i="2"/>
  <c r="S268" i="2"/>
  <c r="V268" i="2" s="1"/>
  <c r="AE268" i="2" s="1"/>
  <c r="AC267" i="2"/>
  <c r="AB267" i="2"/>
  <c r="AD267" i="2" s="1"/>
  <c r="AA267" i="2"/>
  <c r="Z267" i="2"/>
  <c r="U267" i="2"/>
  <c r="T267" i="2"/>
  <c r="S267" i="2"/>
  <c r="V267" i="2" s="1"/>
  <c r="AE267" i="2" s="1"/>
  <c r="AC266" i="2"/>
  <c r="AD266" i="2" s="1"/>
  <c r="AE266" i="2" s="1"/>
  <c r="AB266" i="2"/>
  <c r="AA266" i="2"/>
  <c r="Z266" i="2"/>
  <c r="U266" i="2"/>
  <c r="V266" i="2" s="1"/>
  <c r="T266" i="2"/>
  <c r="S266" i="2"/>
  <c r="AC265" i="2"/>
  <c r="AB265" i="2"/>
  <c r="AA265" i="2"/>
  <c r="AD265" i="2" s="1"/>
  <c r="Z265" i="2"/>
  <c r="U265" i="2"/>
  <c r="T265" i="2"/>
  <c r="S265" i="2"/>
  <c r="V265" i="2" s="1"/>
  <c r="AE265" i="2" s="1"/>
  <c r="AD264" i="2"/>
  <c r="AC264" i="2"/>
  <c r="AB264" i="2"/>
  <c r="AA264" i="2"/>
  <c r="Z264" i="2"/>
  <c r="U264" i="2"/>
  <c r="T264" i="2"/>
  <c r="S264" i="2"/>
  <c r="V264" i="2" s="1"/>
  <c r="AE264" i="2" s="1"/>
  <c r="AC263" i="2"/>
  <c r="AB263" i="2"/>
  <c r="AA263" i="2"/>
  <c r="AD263" i="2" s="1"/>
  <c r="AE263" i="2" s="1"/>
  <c r="Z263" i="2"/>
  <c r="U263" i="2"/>
  <c r="T263" i="2"/>
  <c r="S263" i="2"/>
  <c r="V263" i="2" s="1"/>
  <c r="AC262" i="2"/>
  <c r="AB262" i="2"/>
  <c r="AA262" i="2"/>
  <c r="Z262" i="2"/>
  <c r="U262" i="2"/>
  <c r="T262" i="2"/>
  <c r="T276" i="2" s="1"/>
  <c r="S262" i="2"/>
  <c r="U261" i="2"/>
  <c r="T261" i="2"/>
  <c r="S261" i="2"/>
  <c r="Y260" i="2"/>
  <c r="AC260" i="2" s="1"/>
  <c r="X260" i="2"/>
  <c r="AB260" i="2" s="1"/>
  <c r="W260" i="2"/>
  <c r="AA260" i="2" s="1"/>
  <c r="AD260" i="2" s="1"/>
  <c r="V260" i="2"/>
  <c r="AC259" i="2"/>
  <c r="AB259" i="2"/>
  <c r="AA259" i="2"/>
  <c r="AD259" i="2" s="1"/>
  <c r="Y259" i="2"/>
  <c r="X259" i="2"/>
  <c r="W259" i="2"/>
  <c r="Z259" i="2" s="1"/>
  <c r="V259" i="2"/>
  <c r="AE259" i="2" s="1"/>
  <c r="AC258" i="2"/>
  <c r="AB258" i="2"/>
  <c r="Y258" i="2"/>
  <c r="X258" i="2"/>
  <c r="W258" i="2"/>
  <c r="V258" i="2"/>
  <c r="Y257" i="2"/>
  <c r="AC257" i="2" s="1"/>
  <c r="X257" i="2"/>
  <c r="AB257" i="2" s="1"/>
  <c r="W257" i="2"/>
  <c r="AA257" i="2" s="1"/>
  <c r="V257" i="2"/>
  <c r="AC256" i="2"/>
  <c r="Y256" i="2"/>
  <c r="X256" i="2"/>
  <c r="AB256" i="2" s="1"/>
  <c r="W256" i="2"/>
  <c r="V256" i="2"/>
  <c r="AB255" i="2"/>
  <c r="AA255" i="2"/>
  <c r="AD255" i="2" s="1"/>
  <c r="Z255" i="2"/>
  <c r="Y255" i="2"/>
  <c r="AC255" i="2" s="1"/>
  <c r="X255" i="2"/>
  <c r="W255" i="2"/>
  <c r="V255" i="2"/>
  <c r="Y254" i="2"/>
  <c r="AC254" i="2" s="1"/>
  <c r="X254" i="2"/>
  <c r="AB254" i="2" s="1"/>
  <c r="W254" i="2"/>
  <c r="AA254" i="2" s="1"/>
  <c r="AD254" i="2" s="1"/>
  <c r="V254" i="2"/>
  <c r="Y253" i="2"/>
  <c r="X253" i="2"/>
  <c r="AB253" i="2" s="1"/>
  <c r="W253" i="2"/>
  <c r="AA253" i="2" s="1"/>
  <c r="V253" i="2"/>
  <c r="AC252" i="2"/>
  <c r="AB252" i="2"/>
  <c r="AA252" i="2"/>
  <c r="AD252" i="2" s="1"/>
  <c r="Y252" i="2"/>
  <c r="X252" i="2"/>
  <c r="W252" i="2"/>
  <c r="Z252" i="2" s="1"/>
  <c r="V252" i="2"/>
  <c r="Y251" i="2"/>
  <c r="AC251" i="2" s="1"/>
  <c r="X251" i="2"/>
  <c r="AB251" i="2" s="1"/>
  <c r="W251" i="2"/>
  <c r="V251" i="2"/>
  <c r="Y250" i="2"/>
  <c r="AC250" i="2" s="1"/>
  <c r="X250" i="2"/>
  <c r="AB250" i="2" s="1"/>
  <c r="W250" i="2"/>
  <c r="AA250" i="2" s="1"/>
  <c r="AD250" i="2" s="1"/>
  <c r="V250" i="2"/>
  <c r="AC249" i="2"/>
  <c r="Y249" i="2"/>
  <c r="X249" i="2"/>
  <c r="AB249" i="2" s="1"/>
  <c r="W249" i="2"/>
  <c r="V249" i="2"/>
  <c r="AC248" i="2"/>
  <c r="AB248" i="2"/>
  <c r="AA248" i="2"/>
  <c r="AD248" i="2" s="1"/>
  <c r="AE248" i="2" s="1"/>
  <c r="Z248" i="2"/>
  <c r="Y248" i="2"/>
  <c r="X248" i="2"/>
  <c r="W248" i="2"/>
  <c r="V248" i="2"/>
  <c r="AC247" i="2"/>
  <c r="AB247" i="2"/>
  <c r="AD247" i="2" s="1"/>
  <c r="AA247" i="2"/>
  <c r="Z247" i="2"/>
  <c r="Y247" i="2"/>
  <c r="X247" i="2"/>
  <c r="W247" i="2"/>
  <c r="V247" i="2"/>
  <c r="Y246" i="2"/>
  <c r="AC246" i="2" s="1"/>
  <c r="X246" i="2"/>
  <c r="AB246" i="2" s="1"/>
  <c r="W246" i="2"/>
  <c r="AA246" i="2" s="1"/>
  <c r="AD246" i="2" s="1"/>
  <c r="V246" i="2"/>
  <c r="AC245" i="2"/>
  <c r="AB245" i="2"/>
  <c r="AA245" i="2"/>
  <c r="AD245" i="2" s="1"/>
  <c r="AE245" i="2" s="1"/>
  <c r="Y245" i="2"/>
  <c r="X245" i="2"/>
  <c r="W245" i="2"/>
  <c r="Z245" i="2" s="1"/>
  <c r="V245" i="2"/>
  <c r="Y244" i="2"/>
  <c r="AC244" i="2" s="1"/>
  <c r="X244" i="2"/>
  <c r="AB244" i="2" s="1"/>
  <c r="W244" i="2"/>
  <c r="AA244" i="2" s="1"/>
  <c r="AD244" i="2" s="1"/>
  <c r="V244" i="2"/>
  <c r="AB243" i="2"/>
  <c r="AA243" i="2"/>
  <c r="Y243" i="2"/>
  <c r="X243" i="2"/>
  <c r="W243" i="2"/>
  <c r="V243" i="2"/>
  <c r="AC242" i="2"/>
  <c r="Y242" i="2"/>
  <c r="X242" i="2"/>
  <c r="AB242" i="2" s="1"/>
  <c r="W242" i="2"/>
  <c r="V242" i="2"/>
  <c r="AE241" i="2"/>
  <c r="AC241" i="2"/>
  <c r="AD241" i="2" s="1"/>
  <c r="AB241" i="2"/>
  <c r="AA241" i="2"/>
  <c r="Z241" i="2"/>
  <c r="Y241" i="2"/>
  <c r="X241" i="2"/>
  <c r="W241" i="2"/>
  <c r="V241" i="2"/>
  <c r="Z240" i="2"/>
  <c r="Y240" i="2"/>
  <c r="AC240" i="2" s="1"/>
  <c r="X240" i="2"/>
  <c r="AB240" i="2" s="1"/>
  <c r="W240" i="2"/>
  <c r="AA240" i="2" s="1"/>
  <c r="V240" i="2"/>
  <c r="Y239" i="2"/>
  <c r="AC239" i="2" s="1"/>
  <c r="X239" i="2"/>
  <c r="W239" i="2"/>
  <c r="V239" i="2"/>
  <c r="AC238" i="2"/>
  <c r="AB238" i="2"/>
  <c r="AA238" i="2"/>
  <c r="Y238" i="2"/>
  <c r="X238" i="2"/>
  <c r="W238" i="2"/>
  <c r="Z238" i="2" s="1"/>
  <c r="V238" i="2"/>
  <c r="U237" i="2"/>
  <c r="T237" i="2"/>
  <c r="S237" i="2"/>
  <c r="Y236" i="2"/>
  <c r="X236" i="2"/>
  <c r="AB236" i="2" s="1"/>
  <c r="AB237" i="2" s="1"/>
  <c r="W236" i="2"/>
  <c r="W237" i="2" s="1"/>
  <c r="V236" i="2"/>
  <c r="U235" i="2"/>
  <c r="T235" i="2"/>
  <c r="S235" i="2"/>
  <c r="Y234" i="2"/>
  <c r="AC234" i="2" s="1"/>
  <c r="X234" i="2"/>
  <c r="W234" i="2"/>
  <c r="AA234" i="2" s="1"/>
  <c r="V234" i="2"/>
  <c r="AC233" i="2"/>
  <c r="AD233" i="2" s="1"/>
  <c r="AB233" i="2"/>
  <c r="AA233" i="2"/>
  <c r="Y233" i="2"/>
  <c r="X233" i="2"/>
  <c r="W233" i="2"/>
  <c r="Z233" i="2" s="1"/>
  <c r="V233" i="2"/>
  <c r="AE233" i="2" s="1"/>
  <c r="AC232" i="2"/>
  <c r="AB232" i="2"/>
  <c r="AA232" i="2"/>
  <c r="AD232" i="2" s="1"/>
  <c r="AE232" i="2" s="1"/>
  <c r="Y232" i="2"/>
  <c r="X232" i="2"/>
  <c r="Z232" i="2" s="1"/>
  <c r="W232" i="2"/>
  <c r="V232" i="2"/>
  <c r="Y231" i="2"/>
  <c r="AC231" i="2" s="1"/>
  <c r="X231" i="2"/>
  <c r="AB231" i="2" s="1"/>
  <c r="W231" i="2"/>
  <c r="AA231" i="2" s="1"/>
  <c r="AD231" i="2" s="1"/>
  <c r="V231" i="2"/>
  <c r="AC230" i="2"/>
  <c r="Y230" i="2"/>
  <c r="X230" i="2"/>
  <c r="AB230" i="2" s="1"/>
  <c r="W230" i="2"/>
  <c r="V230" i="2"/>
  <c r="AB229" i="2"/>
  <c r="AA229" i="2"/>
  <c r="Y229" i="2"/>
  <c r="AC229" i="2" s="1"/>
  <c r="X229" i="2"/>
  <c r="W229" i="2"/>
  <c r="V229" i="2"/>
  <c r="AC228" i="2"/>
  <c r="Y228" i="2"/>
  <c r="X228" i="2"/>
  <c r="AB228" i="2" s="1"/>
  <c r="W228" i="2"/>
  <c r="V228" i="2"/>
  <c r="Y227" i="2"/>
  <c r="AC227" i="2" s="1"/>
  <c r="X227" i="2"/>
  <c r="AB227" i="2" s="1"/>
  <c r="W227" i="2"/>
  <c r="AA227" i="2" s="1"/>
  <c r="AD227" i="2" s="1"/>
  <c r="V227" i="2"/>
  <c r="AE226" i="2"/>
  <c r="AC226" i="2"/>
  <c r="AB226" i="2"/>
  <c r="AA226" i="2"/>
  <c r="AD226" i="2" s="1"/>
  <c r="Y226" i="2"/>
  <c r="X226" i="2"/>
  <c r="W226" i="2"/>
  <c r="Z226" i="2" s="1"/>
  <c r="V226" i="2"/>
  <c r="AC225" i="2"/>
  <c r="AB225" i="2"/>
  <c r="AA225" i="2"/>
  <c r="AD225" i="2" s="1"/>
  <c r="Z225" i="2"/>
  <c r="AE225" i="2" s="1"/>
  <c r="Y225" i="2"/>
  <c r="X225" i="2"/>
  <c r="W225" i="2"/>
  <c r="V225" i="2"/>
  <c r="AB224" i="2"/>
  <c r="Y224" i="2"/>
  <c r="AC224" i="2" s="1"/>
  <c r="X224" i="2"/>
  <c r="W224" i="2"/>
  <c r="AA224" i="2" s="1"/>
  <c r="AD224" i="2" s="1"/>
  <c r="V224" i="2"/>
  <c r="AC223" i="2"/>
  <c r="Y223" i="2"/>
  <c r="X223" i="2"/>
  <c r="AB223" i="2" s="1"/>
  <c r="W223" i="2"/>
  <c r="V223" i="2"/>
  <c r="AB222" i="2"/>
  <c r="Y222" i="2"/>
  <c r="AC222" i="2" s="1"/>
  <c r="X222" i="2"/>
  <c r="W222" i="2"/>
  <c r="AA222" i="2" s="1"/>
  <c r="AD222" i="2" s="1"/>
  <c r="V222" i="2"/>
  <c r="Y221" i="2"/>
  <c r="AC221" i="2" s="1"/>
  <c r="X221" i="2"/>
  <c r="AB221" i="2" s="1"/>
  <c r="W221" i="2"/>
  <c r="AA221" i="2" s="1"/>
  <c r="AD221" i="2" s="1"/>
  <c r="V221" i="2"/>
  <c r="AC220" i="2"/>
  <c r="AA220" i="2"/>
  <c r="Z220" i="2"/>
  <c r="Y220" i="2"/>
  <c r="X220" i="2"/>
  <c r="AB220" i="2" s="1"/>
  <c r="W220" i="2"/>
  <c r="V220" i="2"/>
  <c r="AC219" i="2"/>
  <c r="AB219" i="2"/>
  <c r="AA219" i="2"/>
  <c r="AD219" i="2" s="1"/>
  <c r="AE219" i="2" s="1"/>
  <c r="Y219" i="2"/>
  <c r="X219" i="2"/>
  <c r="W219" i="2"/>
  <c r="Z219" i="2" s="1"/>
  <c r="V219" i="2"/>
  <c r="Y218" i="2"/>
  <c r="AC218" i="2" s="1"/>
  <c r="X218" i="2"/>
  <c r="AB218" i="2" s="1"/>
  <c r="W218" i="2"/>
  <c r="AA218" i="2" s="1"/>
  <c r="AD218" i="2" s="1"/>
  <c r="V218" i="2"/>
  <c r="AC217" i="2"/>
  <c r="AB217" i="2"/>
  <c r="AA217" i="2"/>
  <c r="AD217" i="2" s="1"/>
  <c r="AE217" i="2" s="1"/>
  <c r="Z217" i="2"/>
  <c r="Y217" i="2"/>
  <c r="X217" i="2"/>
  <c r="W217" i="2"/>
  <c r="V217" i="2"/>
  <c r="Y216" i="2"/>
  <c r="AC216" i="2" s="1"/>
  <c r="X216" i="2"/>
  <c r="AB216" i="2" s="1"/>
  <c r="W216" i="2"/>
  <c r="V216" i="2"/>
  <c r="AB215" i="2"/>
  <c r="Y215" i="2"/>
  <c r="AC215" i="2" s="1"/>
  <c r="X215" i="2"/>
  <c r="W215" i="2"/>
  <c r="V215" i="2"/>
  <c r="AC214" i="2"/>
  <c r="AB214" i="2"/>
  <c r="AA214" i="2"/>
  <c r="AD214" i="2" s="1"/>
  <c r="Z214" i="2"/>
  <c r="Y214" i="2"/>
  <c r="X214" i="2"/>
  <c r="W214" i="2"/>
  <c r="V214" i="2"/>
  <c r="Y213" i="2"/>
  <c r="AC213" i="2" s="1"/>
  <c r="X213" i="2"/>
  <c r="AB213" i="2" s="1"/>
  <c r="W213" i="2"/>
  <c r="AA213" i="2" s="1"/>
  <c r="AD213" i="2" s="1"/>
  <c r="V213" i="2"/>
  <c r="AB212" i="2"/>
  <c r="Y212" i="2"/>
  <c r="AC212" i="2" s="1"/>
  <c r="X212" i="2"/>
  <c r="W212" i="2"/>
  <c r="V212" i="2"/>
  <c r="AB211" i="2"/>
  <c r="AA211" i="2"/>
  <c r="Y211" i="2"/>
  <c r="X211" i="2"/>
  <c r="W211" i="2"/>
  <c r="V211" i="2"/>
  <c r="AC210" i="2"/>
  <c r="Y210" i="2"/>
  <c r="X210" i="2"/>
  <c r="AB210" i="2" s="1"/>
  <c r="W210" i="2"/>
  <c r="AA210" i="2" s="1"/>
  <c r="AD210" i="2" s="1"/>
  <c r="V210" i="2"/>
  <c r="Y209" i="2"/>
  <c r="AC209" i="2" s="1"/>
  <c r="X209" i="2"/>
  <c r="AB209" i="2" s="1"/>
  <c r="W209" i="2"/>
  <c r="V209" i="2"/>
  <c r="AB208" i="2"/>
  <c r="AA208" i="2"/>
  <c r="Y208" i="2"/>
  <c r="AC208" i="2" s="1"/>
  <c r="X208" i="2"/>
  <c r="W208" i="2"/>
  <c r="V208" i="2"/>
  <c r="AB207" i="2"/>
  <c r="AA207" i="2"/>
  <c r="Y207" i="2"/>
  <c r="X207" i="2"/>
  <c r="W207" i="2"/>
  <c r="V207" i="2"/>
  <c r="Y206" i="2"/>
  <c r="X206" i="2"/>
  <c r="W206" i="2"/>
  <c r="U206" i="2"/>
  <c r="T206" i="2"/>
  <c r="S206" i="2"/>
  <c r="AD205" i="2"/>
  <c r="AE205" i="2" s="1"/>
  <c r="AC205" i="2"/>
  <c r="AB205" i="2"/>
  <c r="AA205" i="2"/>
  <c r="Z205" i="2"/>
  <c r="V205" i="2"/>
  <c r="AC204" i="2"/>
  <c r="AB204" i="2"/>
  <c r="AA204" i="2"/>
  <c r="AD204" i="2" s="1"/>
  <c r="Z204" i="2"/>
  <c r="V204" i="2"/>
  <c r="AE204" i="2" s="1"/>
  <c r="AC203" i="2"/>
  <c r="AB203" i="2"/>
  <c r="AD203" i="2" s="1"/>
  <c r="AE203" i="2" s="1"/>
  <c r="AA203" i="2"/>
  <c r="Z203" i="2"/>
  <c r="V203" i="2"/>
  <c r="AC202" i="2"/>
  <c r="AB202" i="2"/>
  <c r="AA202" i="2"/>
  <c r="AD202" i="2" s="1"/>
  <c r="Z202" i="2"/>
  <c r="V202" i="2"/>
  <c r="AE202" i="2" s="1"/>
  <c r="AC201" i="2"/>
  <c r="AB201" i="2"/>
  <c r="AD201" i="2" s="1"/>
  <c r="AE201" i="2" s="1"/>
  <c r="AA201" i="2"/>
  <c r="Z201" i="2"/>
  <c r="V201" i="2"/>
  <c r="AC200" i="2"/>
  <c r="AB200" i="2"/>
  <c r="AA200" i="2"/>
  <c r="AD200" i="2" s="1"/>
  <c r="Z200" i="2"/>
  <c r="V200" i="2"/>
  <c r="AE200" i="2" s="1"/>
  <c r="AC199" i="2"/>
  <c r="AB199" i="2"/>
  <c r="AD199" i="2" s="1"/>
  <c r="AE199" i="2" s="1"/>
  <c r="AA199" i="2"/>
  <c r="Z199" i="2"/>
  <c r="V199" i="2"/>
  <c r="AC198" i="2"/>
  <c r="AB198" i="2"/>
  <c r="AA198" i="2"/>
  <c r="Z198" i="2"/>
  <c r="V198" i="2"/>
  <c r="AC197" i="2"/>
  <c r="AB197" i="2"/>
  <c r="AD197" i="2" s="1"/>
  <c r="AE197" i="2" s="1"/>
  <c r="AA197" i="2"/>
  <c r="Z197" i="2"/>
  <c r="V197" i="2"/>
  <c r="AC196" i="2"/>
  <c r="AB196" i="2"/>
  <c r="AA196" i="2"/>
  <c r="AD196" i="2" s="1"/>
  <c r="Z196" i="2"/>
  <c r="V196" i="2"/>
  <c r="AC195" i="2"/>
  <c r="AB195" i="2"/>
  <c r="AD195" i="2" s="1"/>
  <c r="AE195" i="2" s="1"/>
  <c r="AA195" i="2"/>
  <c r="Z195" i="2"/>
  <c r="V195" i="2"/>
  <c r="AC194" i="2"/>
  <c r="AB194" i="2"/>
  <c r="AA194" i="2"/>
  <c r="AD194" i="2" s="1"/>
  <c r="Z194" i="2"/>
  <c r="V194" i="2"/>
  <c r="AC193" i="2"/>
  <c r="AB193" i="2"/>
  <c r="AD193" i="2" s="1"/>
  <c r="AE193" i="2" s="1"/>
  <c r="AA193" i="2"/>
  <c r="Z193" i="2"/>
  <c r="V193" i="2"/>
  <c r="AC192" i="2"/>
  <c r="AB192" i="2"/>
  <c r="AA192" i="2"/>
  <c r="AD192" i="2" s="1"/>
  <c r="Z192" i="2"/>
  <c r="V192" i="2"/>
  <c r="AD191" i="2"/>
  <c r="AE191" i="2" s="1"/>
  <c r="AC191" i="2"/>
  <c r="AB191" i="2"/>
  <c r="AA191" i="2"/>
  <c r="Z191" i="2"/>
  <c r="V191" i="2"/>
  <c r="AC190" i="2"/>
  <c r="AB190" i="2"/>
  <c r="AA190" i="2"/>
  <c r="Z190" i="2"/>
  <c r="V190" i="2"/>
  <c r="AC189" i="2"/>
  <c r="AB189" i="2"/>
  <c r="AA189" i="2"/>
  <c r="Z189" i="2"/>
  <c r="V189" i="2"/>
  <c r="U188" i="2"/>
  <c r="T188" i="2"/>
  <c r="S188" i="2"/>
  <c r="AA187" i="2"/>
  <c r="AD187" i="2" s="1"/>
  <c r="Y187" i="2"/>
  <c r="AC187" i="2" s="1"/>
  <c r="X187" i="2"/>
  <c r="AB187" i="2" s="1"/>
  <c r="W187" i="2"/>
  <c r="Z187" i="2" s="1"/>
  <c r="V187" i="2"/>
  <c r="AC186" i="2"/>
  <c r="AB186" i="2"/>
  <c r="AA186" i="2"/>
  <c r="AD186" i="2" s="1"/>
  <c r="Y186" i="2"/>
  <c r="X186" i="2"/>
  <c r="W186" i="2"/>
  <c r="Z186" i="2" s="1"/>
  <c r="V186" i="2"/>
  <c r="Y185" i="2"/>
  <c r="AC185" i="2" s="1"/>
  <c r="X185" i="2"/>
  <c r="AB185" i="2" s="1"/>
  <c r="W185" i="2"/>
  <c r="AA185" i="2" s="1"/>
  <c r="AD185" i="2" s="1"/>
  <c r="V185" i="2"/>
  <c r="AA184" i="2"/>
  <c r="Y184" i="2"/>
  <c r="AC184" i="2" s="1"/>
  <c r="X184" i="2"/>
  <c r="AB184" i="2" s="1"/>
  <c r="W184" i="2"/>
  <c r="V184" i="2"/>
  <c r="AC183" i="2"/>
  <c r="AB183" i="2"/>
  <c r="Y183" i="2"/>
  <c r="X183" i="2"/>
  <c r="W183" i="2"/>
  <c r="V183" i="2"/>
  <c r="AB182" i="2"/>
  <c r="AA182" i="2"/>
  <c r="Y182" i="2"/>
  <c r="X182" i="2"/>
  <c r="W182" i="2"/>
  <c r="V182" i="2"/>
  <c r="AC181" i="2"/>
  <c r="Y181" i="2"/>
  <c r="X181" i="2"/>
  <c r="AB181" i="2" s="1"/>
  <c r="W181" i="2"/>
  <c r="V181" i="2"/>
  <c r="AC180" i="2"/>
  <c r="Y180" i="2"/>
  <c r="X180" i="2"/>
  <c r="AB180" i="2" s="1"/>
  <c r="W180" i="2"/>
  <c r="V180" i="2"/>
  <c r="AA179" i="2"/>
  <c r="Y179" i="2"/>
  <c r="AC179" i="2" s="1"/>
  <c r="X179" i="2"/>
  <c r="W179" i="2"/>
  <c r="V179" i="2"/>
  <c r="AC178" i="2"/>
  <c r="Y178" i="2"/>
  <c r="X178" i="2"/>
  <c r="AB178" i="2" s="1"/>
  <c r="W178" i="2"/>
  <c r="AA178" i="2" s="1"/>
  <c r="V178" i="2"/>
  <c r="AC177" i="2"/>
  <c r="AA177" i="2"/>
  <c r="Y177" i="2"/>
  <c r="X177" i="2"/>
  <c r="W177" i="2"/>
  <c r="V177" i="2"/>
  <c r="AB176" i="2"/>
  <c r="AA176" i="2"/>
  <c r="AD176" i="2" s="1"/>
  <c r="Y176" i="2"/>
  <c r="AC176" i="2" s="1"/>
  <c r="X176" i="2"/>
  <c r="W176" i="2"/>
  <c r="V176" i="2"/>
  <c r="AD175" i="2"/>
  <c r="AB175" i="2"/>
  <c r="AA175" i="2"/>
  <c r="Z175" i="2"/>
  <c r="Y175" i="2"/>
  <c r="AC175" i="2" s="1"/>
  <c r="X175" i="2"/>
  <c r="W175" i="2"/>
  <c r="V175" i="2"/>
  <c r="AC174" i="2"/>
  <c r="Y174" i="2"/>
  <c r="X174" i="2"/>
  <c r="AB174" i="2" s="1"/>
  <c r="W174" i="2"/>
  <c r="V174" i="2"/>
  <c r="AC173" i="2"/>
  <c r="AD173" i="2" s="1"/>
  <c r="AE173" i="2" s="1"/>
  <c r="AB173" i="2"/>
  <c r="AA173" i="2"/>
  <c r="Z173" i="2"/>
  <c r="Y173" i="2"/>
  <c r="X173" i="2"/>
  <c r="W173" i="2"/>
  <c r="V173" i="2"/>
  <c r="AB172" i="2"/>
  <c r="AA172" i="2"/>
  <c r="AD172" i="2" s="1"/>
  <c r="Y172" i="2"/>
  <c r="AC172" i="2" s="1"/>
  <c r="X172" i="2"/>
  <c r="Z172" i="2" s="1"/>
  <c r="W172" i="2"/>
  <c r="V172" i="2"/>
  <c r="Y171" i="2"/>
  <c r="AC171" i="2" s="1"/>
  <c r="X171" i="2"/>
  <c r="AB171" i="2" s="1"/>
  <c r="W171" i="2"/>
  <c r="V171" i="2"/>
  <c r="AC170" i="2"/>
  <c r="AB170" i="2"/>
  <c r="AA170" i="2"/>
  <c r="Z170" i="2"/>
  <c r="Y170" i="2"/>
  <c r="X170" i="2"/>
  <c r="W170" i="2"/>
  <c r="V170" i="2"/>
  <c r="Y169" i="2"/>
  <c r="AC169" i="2" s="1"/>
  <c r="X169" i="2"/>
  <c r="AB169" i="2" s="1"/>
  <c r="W169" i="2"/>
  <c r="V169" i="2"/>
  <c r="AA168" i="2"/>
  <c r="AD168" i="2" s="1"/>
  <c r="Y168" i="2"/>
  <c r="AC168" i="2" s="1"/>
  <c r="X168" i="2"/>
  <c r="AB168" i="2" s="1"/>
  <c r="W168" i="2"/>
  <c r="Z168" i="2" s="1"/>
  <c r="V168" i="2"/>
  <c r="AC167" i="2"/>
  <c r="AB167" i="2"/>
  <c r="AA167" i="2"/>
  <c r="AD167" i="2" s="1"/>
  <c r="Y167" i="2"/>
  <c r="X167" i="2"/>
  <c r="W167" i="2"/>
  <c r="Z167" i="2" s="1"/>
  <c r="V167" i="2"/>
  <c r="AE167" i="2" s="1"/>
  <c r="Y166" i="2"/>
  <c r="AC166" i="2" s="1"/>
  <c r="X166" i="2"/>
  <c r="AB166" i="2" s="1"/>
  <c r="W166" i="2"/>
  <c r="AA166" i="2" s="1"/>
  <c r="AD166" i="2" s="1"/>
  <c r="V166" i="2"/>
  <c r="AB165" i="2"/>
  <c r="AA165" i="2"/>
  <c r="Y165" i="2"/>
  <c r="X165" i="2"/>
  <c r="W165" i="2"/>
  <c r="V165" i="2"/>
  <c r="AC164" i="2"/>
  <c r="AB164" i="2"/>
  <c r="Y164" i="2"/>
  <c r="X164" i="2"/>
  <c r="W164" i="2"/>
  <c r="V164" i="2"/>
  <c r="AC163" i="2"/>
  <c r="AA163" i="2"/>
  <c r="Y163" i="2"/>
  <c r="X163" i="2"/>
  <c r="AB163" i="2" s="1"/>
  <c r="AD163" i="2" s="1"/>
  <c r="W163" i="2"/>
  <c r="V163" i="2"/>
  <c r="Y162" i="2"/>
  <c r="AC162" i="2" s="1"/>
  <c r="X162" i="2"/>
  <c r="AB162" i="2" s="1"/>
  <c r="W162" i="2"/>
  <c r="AA162" i="2" s="1"/>
  <c r="AD162" i="2" s="1"/>
  <c r="V162" i="2"/>
  <c r="Y161" i="2"/>
  <c r="AC161" i="2" s="1"/>
  <c r="X161" i="2"/>
  <c r="AB161" i="2" s="1"/>
  <c r="W161" i="2"/>
  <c r="V161" i="2"/>
  <c r="AC160" i="2"/>
  <c r="AB160" i="2"/>
  <c r="AD160" i="2" s="1"/>
  <c r="AA160" i="2"/>
  <c r="Z160" i="2"/>
  <c r="Y160" i="2"/>
  <c r="X160" i="2"/>
  <c r="W160" i="2"/>
  <c r="V160" i="2"/>
  <c r="Y159" i="2"/>
  <c r="AC159" i="2" s="1"/>
  <c r="X159" i="2"/>
  <c r="AB159" i="2" s="1"/>
  <c r="W159" i="2"/>
  <c r="V159" i="2"/>
  <c r="Y158" i="2"/>
  <c r="AC158" i="2" s="1"/>
  <c r="X158" i="2"/>
  <c r="AB158" i="2" s="1"/>
  <c r="W158" i="2"/>
  <c r="V158" i="2"/>
  <c r="Y157" i="2"/>
  <c r="AC157" i="2" s="1"/>
  <c r="X157" i="2"/>
  <c r="AB157" i="2" s="1"/>
  <c r="AD157" i="2" s="1"/>
  <c r="W157" i="2"/>
  <c r="AA157" i="2" s="1"/>
  <c r="V157" i="2"/>
  <c r="AA156" i="2"/>
  <c r="Y156" i="2"/>
  <c r="AC156" i="2" s="1"/>
  <c r="X156" i="2"/>
  <c r="AB156" i="2" s="1"/>
  <c r="W156" i="2"/>
  <c r="V156" i="2"/>
  <c r="AD155" i="2"/>
  <c r="Z155" i="2"/>
  <c r="AE155" i="2" s="1"/>
  <c r="Y155" i="2"/>
  <c r="AC155" i="2" s="1"/>
  <c r="X155" i="2"/>
  <c r="AB155" i="2" s="1"/>
  <c r="W155" i="2"/>
  <c r="AA155" i="2" s="1"/>
  <c r="V155" i="2"/>
  <c r="AB154" i="2"/>
  <c r="AA154" i="2"/>
  <c r="AD154" i="2" s="1"/>
  <c r="Y154" i="2"/>
  <c r="AC154" i="2" s="1"/>
  <c r="X154" i="2"/>
  <c r="W154" i="2"/>
  <c r="V154" i="2"/>
  <c r="AC153" i="2"/>
  <c r="Y153" i="2"/>
  <c r="X153" i="2"/>
  <c r="AB153" i="2" s="1"/>
  <c r="W153" i="2"/>
  <c r="AA153" i="2" s="1"/>
  <c r="AD153" i="2" s="1"/>
  <c r="V153" i="2"/>
  <c r="Y152" i="2"/>
  <c r="AC152" i="2" s="1"/>
  <c r="X152" i="2"/>
  <c r="AB152" i="2" s="1"/>
  <c r="W152" i="2"/>
  <c r="AA152" i="2" s="1"/>
  <c r="AD152" i="2" s="1"/>
  <c r="V152" i="2"/>
  <c r="AC151" i="2"/>
  <c r="AB151" i="2"/>
  <c r="Y151" i="2"/>
  <c r="X151" i="2"/>
  <c r="W151" i="2"/>
  <c r="Z151" i="2" s="1"/>
  <c r="V151" i="2"/>
  <c r="AD150" i="2"/>
  <c r="AE150" i="2" s="1"/>
  <c r="AC150" i="2"/>
  <c r="AB150" i="2"/>
  <c r="AA150" i="2"/>
  <c r="Y150" i="2"/>
  <c r="X150" i="2"/>
  <c r="W150" i="2"/>
  <c r="Z150" i="2" s="1"/>
  <c r="V150" i="2"/>
  <c r="Y149" i="2"/>
  <c r="AC149" i="2" s="1"/>
  <c r="X149" i="2"/>
  <c r="AB149" i="2" s="1"/>
  <c r="W149" i="2"/>
  <c r="V149" i="2"/>
  <c r="Y148" i="2"/>
  <c r="AC148" i="2" s="1"/>
  <c r="X148" i="2"/>
  <c r="AB148" i="2" s="1"/>
  <c r="W148" i="2"/>
  <c r="V148" i="2"/>
  <c r="AB147" i="2"/>
  <c r="AA147" i="2"/>
  <c r="Z147" i="2"/>
  <c r="Y147" i="2"/>
  <c r="AC147" i="2" s="1"/>
  <c r="X147" i="2"/>
  <c r="W147" i="2"/>
  <c r="V147" i="2"/>
  <c r="Y146" i="2"/>
  <c r="AC146" i="2" s="1"/>
  <c r="X146" i="2"/>
  <c r="AB146" i="2" s="1"/>
  <c r="W146" i="2"/>
  <c r="V146" i="2"/>
  <c r="AA145" i="2"/>
  <c r="AD145" i="2" s="1"/>
  <c r="Y145" i="2"/>
  <c r="AC145" i="2" s="1"/>
  <c r="X145" i="2"/>
  <c r="AB145" i="2" s="1"/>
  <c r="W145" i="2"/>
  <c r="Z145" i="2" s="1"/>
  <c r="V145" i="2"/>
  <c r="AC144" i="2"/>
  <c r="AB144" i="2"/>
  <c r="AA144" i="2"/>
  <c r="AD144" i="2" s="1"/>
  <c r="Y144" i="2"/>
  <c r="X144" i="2"/>
  <c r="W144" i="2"/>
  <c r="Z144" i="2" s="1"/>
  <c r="V144" i="2"/>
  <c r="AE144" i="2" s="1"/>
  <c r="Y143" i="2"/>
  <c r="AC143" i="2" s="1"/>
  <c r="X143" i="2"/>
  <c r="AB143" i="2" s="1"/>
  <c r="W143" i="2"/>
  <c r="AA143" i="2" s="1"/>
  <c r="AD143" i="2" s="1"/>
  <c r="V143" i="2"/>
  <c r="AC142" i="2"/>
  <c r="AB142" i="2"/>
  <c r="AA142" i="2"/>
  <c r="Z142" i="2"/>
  <c r="Y142" i="2"/>
  <c r="X142" i="2"/>
  <c r="W142" i="2"/>
  <c r="V142" i="2"/>
  <c r="Y141" i="2"/>
  <c r="AC141" i="2" s="1"/>
  <c r="X141" i="2"/>
  <c r="AB141" i="2" s="1"/>
  <c r="W141" i="2"/>
  <c r="V141" i="2"/>
  <c r="AE140" i="2"/>
  <c r="AC140" i="2"/>
  <c r="AD140" i="2" s="1"/>
  <c r="AB140" i="2"/>
  <c r="AA140" i="2"/>
  <c r="Y140" i="2"/>
  <c r="Z140" i="2" s="1"/>
  <c r="X140" i="2"/>
  <c r="W140" i="2"/>
  <c r="V140" i="2"/>
  <c r="AB139" i="2"/>
  <c r="AA139" i="2"/>
  <c r="Y139" i="2"/>
  <c r="Z139" i="2" s="1"/>
  <c r="X139" i="2"/>
  <c r="W139" i="2"/>
  <c r="V139" i="2"/>
  <c r="Y138" i="2"/>
  <c r="AC138" i="2" s="1"/>
  <c r="X138" i="2"/>
  <c r="AB138" i="2" s="1"/>
  <c r="W138" i="2"/>
  <c r="AA138" i="2" s="1"/>
  <c r="AD138" i="2" s="1"/>
  <c r="V138" i="2"/>
  <c r="AC137" i="2"/>
  <c r="AB137" i="2"/>
  <c r="Y137" i="2"/>
  <c r="X137" i="2"/>
  <c r="W137" i="2"/>
  <c r="Z137" i="2" s="1"/>
  <c r="V137" i="2"/>
  <c r="AA136" i="2"/>
  <c r="AD136" i="2" s="1"/>
  <c r="Z136" i="2"/>
  <c r="AE136" i="2" s="1"/>
  <c r="Y136" i="2"/>
  <c r="AC136" i="2" s="1"/>
  <c r="X136" i="2"/>
  <c r="AB136" i="2" s="1"/>
  <c r="W136" i="2"/>
  <c r="V136" i="2"/>
  <c r="Y135" i="2"/>
  <c r="AC135" i="2" s="1"/>
  <c r="X135" i="2"/>
  <c r="AB135" i="2" s="1"/>
  <c r="W135" i="2"/>
  <c r="AA135" i="2" s="1"/>
  <c r="V135" i="2"/>
  <c r="AC134" i="2"/>
  <c r="Y134" i="2"/>
  <c r="X134" i="2"/>
  <c r="AB134" i="2" s="1"/>
  <c r="W134" i="2"/>
  <c r="V134" i="2"/>
  <c r="AB133" i="2"/>
  <c r="AA133" i="2"/>
  <c r="AD133" i="2" s="1"/>
  <c r="Y133" i="2"/>
  <c r="AC133" i="2" s="1"/>
  <c r="X133" i="2"/>
  <c r="W133" i="2"/>
  <c r="V133" i="2"/>
  <c r="Y132" i="2"/>
  <c r="AC132" i="2" s="1"/>
  <c r="X132" i="2"/>
  <c r="AB132" i="2" s="1"/>
  <c r="W132" i="2"/>
  <c r="AA132" i="2" s="1"/>
  <c r="V132" i="2"/>
  <c r="AA131" i="2"/>
  <c r="AD131" i="2" s="1"/>
  <c r="Z131" i="2"/>
  <c r="Y131" i="2"/>
  <c r="AC131" i="2" s="1"/>
  <c r="X131" i="2"/>
  <c r="AB131" i="2" s="1"/>
  <c r="W131" i="2"/>
  <c r="V131" i="2"/>
  <c r="AC130" i="2"/>
  <c r="AB130" i="2"/>
  <c r="Y130" i="2"/>
  <c r="X130" i="2"/>
  <c r="W130" i="2"/>
  <c r="Z130" i="2" s="1"/>
  <c r="V130" i="2"/>
  <c r="AC129" i="2"/>
  <c r="AB129" i="2"/>
  <c r="AD129" i="2" s="1"/>
  <c r="Y129" i="2"/>
  <c r="X129" i="2"/>
  <c r="W129" i="2"/>
  <c r="AA129" i="2" s="1"/>
  <c r="V129" i="2"/>
  <c r="Z128" i="2"/>
  <c r="Y128" i="2"/>
  <c r="AC128" i="2" s="1"/>
  <c r="X128" i="2"/>
  <c r="AB128" i="2" s="1"/>
  <c r="W128" i="2"/>
  <c r="AA128" i="2" s="1"/>
  <c r="AD128" i="2" s="1"/>
  <c r="V128" i="2"/>
  <c r="AE128" i="2" s="1"/>
  <c r="Y127" i="2"/>
  <c r="AC127" i="2" s="1"/>
  <c r="X127" i="2"/>
  <c r="AB127" i="2" s="1"/>
  <c r="W127" i="2"/>
  <c r="V127" i="2"/>
  <c r="AC126" i="2"/>
  <c r="AB126" i="2"/>
  <c r="AA126" i="2"/>
  <c r="Y126" i="2"/>
  <c r="Z126" i="2" s="1"/>
  <c r="X126" i="2"/>
  <c r="W126" i="2"/>
  <c r="V126" i="2"/>
  <c r="Y125" i="2"/>
  <c r="AC125" i="2" s="1"/>
  <c r="X125" i="2"/>
  <c r="AB125" i="2" s="1"/>
  <c r="W125" i="2"/>
  <c r="V125" i="2"/>
  <c r="Y124" i="2"/>
  <c r="AC124" i="2" s="1"/>
  <c r="X124" i="2"/>
  <c r="AB124" i="2" s="1"/>
  <c r="W124" i="2"/>
  <c r="AA124" i="2" s="1"/>
  <c r="AD124" i="2" s="1"/>
  <c r="V124" i="2"/>
  <c r="AC123" i="2"/>
  <c r="AB123" i="2"/>
  <c r="Y123" i="2"/>
  <c r="X123" i="2"/>
  <c r="W123" i="2"/>
  <c r="Z123" i="2" s="1"/>
  <c r="V123" i="2"/>
  <c r="Y122" i="2"/>
  <c r="AC122" i="2" s="1"/>
  <c r="X122" i="2"/>
  <c r="AB122" i="2" s="1"/>
  <c r="W122" i="2"/>
  <c r="V122" i="2"/>
  <c r="AC121" i="2"/>
  <c r="AB121" i="2"/>
  <c r="AA121" i="2"/>
  <c r="Y121" i="2"/>
  <c r="X121" i="2"/>
  <c r="W121" i="2"/>
  <c r="Z121" i="2" s="1"/>
  <c r="V121" i="2"/>
  <c r="Y120" i="2"/>
  <c r="AC120" i="2" s="1"/>
  <c r="X120" i="2"/>
  <c r="AB120" i="2" s="1"/>
  <c r="W120" i="2"/>
  <c r="V120" i="2"/>
  <c r="AD119" i="2"/>
  <c r="AB119" i="2"/>
  <c r="AA119" i="2"/>
  <c r="Y119" i="2"/>
  <c r="AC119" i="2" s="1"/>
  <c r="X119" i="2"/>
  <c r="W119" i="2"/>
  <c r="V119" i="2"/>
  <c r="AC118" i="2"/>
  <c r="AB118" i="2"/>
  <c r="AD118" i="2" s="1"/>
  <c r="AA118" i="2"/>
  <c r="Z118" i="2"/>
  <c r="Y118" i="2"/>
  <c r="X118" i="2"/>
  <c r="W118" i="2"/>
  <c r="V118" i="2"/>
  <c r="Y117" i="2"/>
  <c r="AC117" i="2" s="1"/>
  <c r="X117" i="2"/>
  <c r="AB117" i="2" s="1"/>
  <c r="W117" i="2"/>
  <c r="V117" i="2"/>
  <c r="AB116" i="2"/>
  <c r="Y116" i="2"/>
  <c r="AC116" i="2" s="1"/>
  <c r="X116" i="2"/>
  <c r="W116" i="2"/>
  <c r="Z116" i="2" s="1"/>
  <c r="V116" i="2"/>
  <c r="AB115" i="2"/>
  <c r="AA115" i="2"/>
  <c r="Y115" i="2"/>
  <c r="Z115" i="2" s="1"/>
  <c r="X115" i="2"/>
  <c r="W115" i="2"/>
  <c r="V115" i="2"/>
  <c r="Y114" i="2"/>
  <c r="AC114" i="2" s="1"/>
  <c r="X114" i="2"/>
  <c r="AB114" i="2" s="1"/>
  <c r="W114" i="2"/>
  <c r="V114" i="2"/>
  <c r="Y113" i="2"/>
  <c r="AC113" i="2" s="1"/>
  <c r="X113" i="2"/>
  <c r="AB113" i="2" s="1"/>
  <c r="W113" i="2"/>
  <c r="Z113" i="2" s="1"/>
  <c r="V113" i="2"/>
  <c r="AB112" i="2"/>
  <c r="AA112" i="2"/>
  <c r="Y112" i="2"/>
  <c r="AC112" i="2" s="1"/>
  <c r="X112" i="2"/>
  <c r="W112" i="2"/>
  <c r="V112" i="2"/>
  <c r="Y111" i="2"/>
  <c r="AC111" i="2" s="1"/>
  <c r="X111" i="2"/>
  <c r="AB111" i="2" s="1"/>
  <c r="W111" i="2"/>
  <c r="V111" i="2"/>
  <c r="AC110" i="2"/>
  <c r="Y110" i="2"/>
  <c r="X110" i="2"/>
  <c r="AB110" i="2" s="1"/>
  <c r="W110" i="2"/>
  <c r="AA110" i="2" s="1"/>
  <c r="AD110" i="2" s="1"/>
  <c r="V110" i="2"/>
  <c r="AB109" i="2"/>
  <c r="AA109" i="2"/>
  <c r="AD109" i="2" s="1"/>
  <c r="Y109" i="2"/>
  <c r="AC109" i="2" s="1"/>
  <c r="X109" i="2"/>
  <c r="W109" i="2"/>
  <c r="Z109" i="2" s="1"/>
  <c r="V109" i="2"/>
  <c r="Y108" i="2"/>
  <c r="AC108" i="2" s="1"/>
  <c r="X108" i="2"/>
  <c r="AB108" i="2" s="1"/>
  <c r="W108" i="2"/>
  <c r="V108" i="2"/>
  <c r="AC107" i="2"/>
  <c r="Y107" i="2"/>
  <c r="X107" i="2"/>
  <c r="AB107" i="2" s="1"/>
  <c r="W107" i="2"/>
  <c r="AA107" i="2" s="1"/>
  <c r="AD107" i="2" s="1"/>
  <c r="V107" i="2"/>
  <c r="AA106" i="2"/>
  <c r="Y106" i="2"/>
  <c r="AC106" i="2" s="1"/>
  <c r="X106" i="2"/>
  <c r="AB106" i="2" s="1"/>
  <c r="W106" i="2"/>
  <c r="V106" i="2"/>
  <c r="AB105" i="2"/>
  <c r="Y105" i="2"/>
  <c r="AC105" i="2" s="1"/>
  <c r="X105" i="2"/>
  <c r="W105" i="2"/>
  <c r="V105" i="2"/>
  <c r="Y104" i="2"/>
  <c r="AC104" i="2" s="1"/>
  <c r="X104" i="2"/>
  <c r="AB104" i="2" s="1"/>
  <c r="W104" i="2"/>
  <c r="AA104" i="2" s="1"/>
  <c r="AD104" i="2" s="1"/>
  <c r="V104" i="2"/>
  <c r="AB103" i="2"/>
  <c r="AA103" i="2"/>
  <c r="Y103" i="2"/>
  <c r="X103" i="2"/>
  <c r="W103" i="2"/>
  <c r="V103" i="2"/>
  <c r="Y102" i="2"/>
  <c r="AC102" i="2" s="1"/>
  <c r="X102" i="2"/>
  <c r="AB102" i="2" s="1"/>
  <c r="W102" i="2"/>
  <c r="V102" i="2"/>
  <c r="AD101" i="2"/>
  <c r="Y101" i="2"/>
  <c r="AC101" i="2" s="1"/>
  <c r="X101" i="2"/>
  <c r="AB101" i="2" s="1"/>
  <c r="W101" i="2"/>
  <c r="AA101" i="2" s="1"/>
  <c r="V101" i="2"/>
  <c r="AC100" i="2"/>
  <c r="AB100" i="2"/>
  <c r="AA100" i="2"/>
  <c r="AD100" i="2" s="1"/>
  <c r="Z100" i="2"/>
  <c r="AE100" i="2" s="1"/>
  <c r="Y100" i="2"/>
  <c r="X100" i="2"/>
  <c r="W100" i="2"/>
  <c r="V100" i="2"/>
  <c r="Y99" i="2"/>
  <c r="AC99" i="2" s="1"/>
  <c r="X99" i="2"/>
  <c r="AB99" i="2" s="1"/>
  <c r="W99" i="2"/>
  <c r="V99" i="2"/>
  <c r="AB98" i="2"/>
  <c r="Y98" i="2"/>
  <c r="AC98" i="2" s="1"/>
  <c r="X98" i="2"/>
  <c r="W98" i="2"/>
  <c r="AA98" i="2" s="1"/>
  <c r="AD98" i="2" s="1"/>
  <c r="V98" i="2"/>
  <c r="AC97" i="2"/>
  <c r="AB97" i="2"/>
  <c r="AA97" i="2"/>
  <c r="AD97" i="2" s="1"/>
  <c r="Y97" i="2"/>
  <c r="X97" i="2"/>
  <c r="W97" i="2"/>
  <c r="Z97" i="2" s="1"/>
  <c r="AE97" i="2" s="1"/>
  <c r="V97" i="2"/>
  <c r="Z96" i="2"/>
  <c r="Y96" i="2"/>
  <c r="AC96" i="2" s="1"/>
  <c r="X96" i="2"/>
  <c r="AB96" i="2" s="1"/>
  <c r="W96" i="2"/>
  <c r="AA96" i="2" s="1"/>
  <c r="V96" i="2"/>
  <c r="Y95" i="2"/>
  <c r="AC95" i="2" s="1"/>
  <c r="X95" i="2"/>
  <c r="AB95" i="2" s="1"/>
  <c r="W95" i="2"/>
  <c r="Z95" i="2" s="1"/>
  <c r="V95" i="2"/>
  <c r="AC94" i="2"/>
  <c r="AB94" i="2"/>
  <c r="AA94" i="2"/>
  <c r="AD94" i="2" s="1"/>
  <c r="Y94" i="2"/>
  <c r="X94" i="2"/>
  <c r="W94" i="2"/>
  <c r="Z94" i="2" s="1"/>
  <c r="AE94" i="2" s="1"/>
  <c r="V94" i="2"/>
  <c r="AA93" i="2"/>
  <c r="AD93" i="2" s="1"/>
  <c r="Y93" i="2"/>
  <c r="AC93" i="2" s="1"/>
  <c r="X93" i="2"/>
  <c r="AB93" i="2" s="1"/>
  <c r="W93" i="2"/>
  <c r="Z93" i="2" s="1"/>
  <c r="V93" i="2"/>
  <c r="Y92" i="2"/>
  <c r="AC92" i="2" s="1"/>
  <c r="X92" i="2"/>
  <c r="AB92" i="2" s="1"/>
  <c r="W92" i="2"/>
  <c r="AA92" i="2" s="1"/>
  <c r="AD92" i="2" s="1"/>
  <c r="V92" i="2"/>
  <c r="AC91" i="2"/>
  <c r="AB91" i="2"/>
  <c r="AD91" i="2" s="1"/>
  <c r="Y91" i="2"/>
  <c r="X91" i="2"/>
  <c r="W91" i="2"/>
  <c r="AA91" i="2" s="1"/>
  <c r="V91" i="2"/>
  <c r="AA90" i="2"/>
  <c r="Y90" i="2"/>
  <c r="AC90" i="2" s="1"/>
  <c r="X90" i="2"/>
  <c r="AB90" i="2" s="1"/>
  <c r="W90" i="2"/>
  <c r="V90" i="2"/>
  <c r="Y89" i="2"/>
  <c r="AC89" i="2" s="1"/>
  <c r="X89" i="2"/>
  <c r="AB89" i="2" s="1"/>
  <c r="W89" i="2"/>
  <c r="V89" i="2"/>
  <c r="AC88" i="2"/>
  <c r="Y88" i="2"/>
  <c r="X88" i="2"/>
  <c r="AB88" i="2" s="1"/>
  <c r="W88" i="2"/>
  <c r="Z88" i="2" s="1"/>
  <c r="V88" i="2"/>
  <c r="AA87" i="2"/>
  <c r="Y87" i="2"/>
  <c r="AC87" i="2" s="1"/>
  <c r="X87" i="2"/>
  <c r="W87" i="2"/>
  <c r="V87" i="2"/>
  <c r="Y86" i="2"/>
  <c r="AC86" i="2" s="1"/>
  <c r="X86" i="2"/>
  <c r="AB86" i="2" s="1"/>
  <c r="W86" i="2"/>
  <c r="V86" i="2"/>
  <c r="Y85" i="2"/>
  <c r="AC85" i="2" s="1"/>
  <c r="X85" i="2"/>
  <c r="AB85" i="2" s="1"/>
  <c r="W85" i="2"/>
  <c r="AA85" i="2" s="1"/>
  <c r="V85" i="2"/>
  <c r="U84" i="2"/>
  <c r="T84" i="2"/>
  <c r="S84" i="2"/>
  <c r="AA83" i="2"/>
  <c r="AD83" i="2" s="1"/>
  <c r="Y83" i="2"/>
  <c r="AC83" i="2" s="1"/>
  <c r="X83" i="2"/>
  <c r="AB83" i="2" s="1"/>
  <c r="W83" i="2"/>
  <c r="V83" i="2"/>
  <c r="Y82" i="2"/>
  <c r="AC82" i="2" s="1"/>
  <c r="AC84" i="2" s="1"/>
  <c r="X82" i="2"/>
  <c r="W82" i="2"/>
  <c r="V82" i="2"/>
  <c r="U81" i="2"/>
  <c r="T81" i="2"/>
  <c r="S81" i="2"/>
  <c r="AC80" i="2"/>
  <c r="AA80" i="2"/>
  <c r="AD80" i="2" s="1"/>
  <c r="Z80" i="2"/>
  <c r="AE80" i="2" s="1"/>
  <c r="Y80" i="2"/>
  <c r="X80" i="2"/>
  <c r="AB80" i="2" s="1"/>
  <c r="W80" i="2"/>
  <c r="V80" i="2"/>
  <c r="AB79" i="2"/>
  <c r="Y79" i="2"/>
  <c r="AC79" i="2" s="1"/>
  <c r="X79" i="2"/>
  <c r="W79" i="2"/>
  <c r="AA79" i="2" s="1"/>
  <c r="AD79" i="2" s="1"/>
  <c r="V79" i="2"/>
  <c r="Y78" i="2"/>
  <c r="AC78" i="2" s="1"/>
  <c r="X78" i="2"/>
  <c r="AB78" i="2" s="1"/>
  <c r="W78" i="2"/>
  <c r="AA78" i="2" s="1"/>
  <c r="AD78" i="2" s="1"/>
  <c r="V78" i="2"/>
  <c r="AC77" i="2"/>
  <c r="AB77" i="2"/>
  <c r="AA77" i="2"/>
  <c r="Y77" i="2"/>
  <c r="X77" i="2"/>
  <c r="W77" i="2"/>
  <c r="Z77" i="2" s="1"/>
  <c r="V77" i="2"/>
  <c r="Y76" i="2"/>
  <c r="AC76" i="2" s="1"/>
  <c r="X76" i="2"/>
  <c r="AB76" i="2" s="1"/>
  <c r="W76" i="2"/>
  <c r="Z76" i="2" s="1"/>
  <c r="V76" i="2"/>
  <c r="Y75" i="2"/>
  <c r="AC75" i="2" s="1"/>
  <c r="X75" i="2"/>
  <c r="AB75" i="2" s="1"/>
  <c r="W75" i="2"/>
  <c r="AA75" i="2" s="1"/>
  <c r="AD75" i="2" s="1"/>
  <c r="V75" i="2"/>
  <c r="AC74" i="2"/>
  <c r="AB74" i="2"/>
  <c r="Y74" i="2"/>
  <c r="X74" i="2"/>
  <c r="W74" i="2"/>
  <c r="AA74" i="2" s="1"/>
  <c r="AD74" i="2" s="1"/>
  <c r="V74" i="2"/>
  <c r="AA73" i="2"/>
  <c r="Y73" i="2"/>
  <c r="AC73" i="2" s="1"/>
  <c r="X73" i="2"/>
  <c r="W73" i="2"/>
  <c r="V73" i="2"/>
  <c r="Y72" i="2"/>
  <c r="AC72" i="2" s="1"/>
  <c r="X72" i="2"/>
  <c r="AB72" i="2" s="1"/>
  <c r="W72" i="2"/>
  <c r="V72" i="2"/>
  <c r="Y71" i="2"/>
  <c r="AC71" i="2" s="1"/>
  <c r="X71" i="2"/>
  <c r="AB71" i="2" s="1"/>
  <c r="W71" i="2"/>
  <c r="AA71" i="2" s="1"/>
  <c r="AD71" i="2" s="1"/>
  <c r="V71" i="2"/>
  <c r="AC70" i="2"/>
  <c r="AB70" i="2"/>
  <c r="AD70" i="2" s="1"/>
  <c r="AA70" i="2"/>
  <c r="Z70" i="2"/>
  <c r="Y70" i="2"/>
  <c r="X70" i="2"/>
  <c r="W70" i="2"/>
  <c r="V70" i="2"/>
  <c r="Y69" i="2"/>
  <c r="AC69" i="2" s="1"/>
  <c r="X69" i="2"/>
  <c r="AB69" i="2" s="1"/>
  <c r="W69" i="2"/>
  <c r="V69" i="2"/>
  <c r="AA68" i="2"/>
  <c r="AD68" i="2" s="1"/>
  <c r="Y68" i="2"/>
  <c r="AC68" i="2" s="1"/>
  <c r="X68" i="2"/>
  <c r="AB68" i="2" s="1"/>
  <c r="W68" i="2"/>
  <c r="Z68" i="2" s="1"/>
  <c r="V68" i="2"/>
  <c r="AC67" i="2"/>
  <c r="AB67" i="2"/>
  <c r="Y67" i="2"/>
  <c r="X67" i="2"/>
  <c r="W67" i="2"/>
  <c r="AA67" i="2" s="1"/>
  <c r="AD67" i="2" s="1"/>
  <c r="V67" i="2"/>
  <c r="AB66" i="2"/>
  <c r="AA66" i="2"/>
  <c r="AD66" i="2" s="1"/>
  <c r="Z66" i="2"/>
  <c r="AE66" i="2" s="1"/>
  <c r="Y66" i="2"/>
  <c r="AC66" i="2" s="1"/>
  <c r="X66" i="2"/>
  <c r="W66" i="2"/>
  <c r="V66" i="2"/>
  <c r="Y65" i="2"/>
  <c r="AC65" i="2" s="1"/>
  <c r="X65" i="2"/>
  <c r="AB65" i="2" s="1"/>
  <c r="W65" i="2"/>
  <c r="V65" i="2"/>
  <c r="Y64" i="2"/>
  <c r="AC64" i="2" s="1"/>
  <c r="X64" i="2"/>
  <c r="AB64" i="2" s="1"/>
  <c r="W64" i="2"/>
  <c r="AA64" i="2" s="1"/>
  <c r="AD64" i="2" s="1"/>
  <c r="V64" i="2"/>
  <c r="AD63" i="2"/>
  <c r="AC63" i="2"/>
  <c r="AB63" i="2"/>
  <c r="AA63" i="2"/>
  <c r="Z63" i="2"/>
  <c r="Y63" i="2"/>
  <c r="X63" i="2"/>
  <c r="W63" i="2"/>
  <c r="V63" i="2"/>
  <c r="Y62" i="2"/>
  <c r="AC62" i="2" s="1"/>
  <c r="X62" i="2"/>
  <c r="AB62" i="2" s="1"/>
  <c r="W62" i="2"/>
  <c r="V62" i="2"/>
  <c r="Y61" i="2"/>
  <c r="AC61" i="2" s="1"/>
  <c r="X61" i="2"/>
  <c r="AB61" i="2" s="1"/>
  <c r="W61" i="2"/>
  <c r="AA61" i="2" s="1"/>
  <c r="V61" i="2"/>
  <c r="AC60" i="2"/>
  <c r="AB60" i="2"/>
  <c r="Y60" i="2"/>
  <c r="X60" i="2"/>
  <c r="W60" i="2"/>
  <c r="AA60" i="2" s="1"/>
  <c r="AD60" i="2" s="1"/>
  <c r="V60" i="2"/>
  <c r="AB59" i="2"/>
  <c r="AA59" i="2"/>
  <c r="AD59" i="2" s="1"/>
  <c r="Z59" i="2"/>
  <c r="AE59" i="2" s="1"/>
  <c r="Y59" i="2"/>
  <c r="AC59" i="2" s="1"/>
  <c r="X59" i="2"/>
  <c r="W59" i="2"/>
  <c r="V59" i="2"/>
  <c r="Y58" i="2"/>
  <c r="AC58" i="2" s="1"/>
  <c r="X58" i="2"/>
  <c r="AB58" i="2" s="1"/>
  <c r="W58" i="2"/>
  <c r="V58" i="2"/>
  <c r="Y57" i="2"/>
  <c r="AC57" i="2" s="1"/>
  <c r="X57" i="2"/>
  <c r="AB57" i="2" s="1"/>
  <c r="W57" i="2"/>
  <c r="AA57" i="2" s="1"/>
  <c r="AD57" i="2" s="1"/>
  <c r="V57" i="2"/>
  <c r="AC56" i="2"/>
  <c r="AB56" i="2"/>
  <c r="AA56" i="2"/>
  <c r="Z56" i="2"/>
  <c r="Y56" i="2"/>
  <c r="X56" i="2"/>
  <c r="W56" i="2"/>
  <c r="V56" i="2"/>
  <c r="Y55" i="2"/>
  <c r="X55" i="2"/>
  <c r="W55" i="2"/>
  <c r="U55" i="2"/>
  <c r="T55" i="2"/>
  <c r="S55" i="2"/>
  <c r="AC54" i="2"/>
  <c r="AB54" i="2"/>
  <c r="AA54" i="2"/>
  <c r="AD54" i="2" s="1"/>
  <c r="Z54" i="2"/>
  <c r="V54" i="2"/>
  <c r="AE54" i="2" s="1"/>
  <c r="AD53" i="2"/>
  <c r="AE53" i="2" s="1"/>
  <c r="AC53" i="2"/>
  <c r="AB53" i="2"/>
  <c r="AA53" i="2"/>
  <c r="Z53" i="2"/>
  <c r="V53" i="2"/>
  <c r="AC52" i="2"/>
  <c r="AB52" i="2"/>
  <c r="AA52" i="2"/>
  <c r="AD52" i="2" s="1"/>
  <c r="Z52" i="2"/>
  <c r="V52" i="2"/>
  <c r="AE52" i="2" s="1"/>
  <c r="AC51" i="2"/>
  <c r="AB51" i="2"/>
  <c r="AD51" i="2" s="1"/>
  <c r="AE51" i="2" s="1"/>
  <c r="AA51" i="2"/>
  <c r="Z51" i="2"/>
  <c r="V51" i="2"/>
  <c r="AC50" i="2"/>
  <c r="AB50" i="2"/>
  <c r="AA50" i="2"/>
  <c r="AD50" i="2" s="1"/>
  <c r="Z50" i="2"/>
  <c r="V50" i="2"/>
  <c r="AC49" i="2"/>
  <c r="AB49" i="2"/>
  <c r="AD49" i="2" s="1"/>
  <c r="AE49" i="2" s="1"/>
  <c r="AA49" i="2"/>
  <c r="Z49" i="2"/>
  <c r="V49" i="2"/>
  <c r="AC48" i="2"/>
  <c r="AB48" i="2"/>
  <c r="AA48" i="2"/>
  <c r="AD48" i="2" s="1"/>
  <c r="Z48" i="2"/>
  <c r="V48" i="2"/>
  <c r="AC47" i="2"/>
  <c r="AB47" i="2"/>
  <c r="AD47" i="2" s="1"/>
  <c r="AE47" i="2" s="1"/>
  <c r="AA47" i="2"/>
  <c r="Z47" i="2"/>
  <c r="V47" i="2"/>
  <c r="AC46" i="2"/>
  <c r="AB46" i="2"/>
  <c r="AA46" i="2"/>
  <c r="AD46" i="2" s="1"/>
  <c r="Z46" i="2"/>
  <c r="V46" i="2"/>
  <c r="AC45" i="2"/>
  <c r="AB45" i="2"/>
  <c r="AD45" i="2" s="1"/>
  <c r="AE45" i="2" s="1"/>
  <c r="AA45" i="2"/>
  <c r="Z45" i="2"/>
  <c r="V45" i="2"/>
  <c r="AC44" i="2"/>
  <c r="AB44" i="2"/>
  <c r="AA44" i="2"/>
  <c r="AD44" i="2" s="1"/>
  <c r="Z44" i="2"/>
  <c r="V44" i="2"/>
  <c r="AE44" i="2" s="1"/>
  <c r="AC43" i="2"/>
  <c r="AB43" i="2"/>
  <c r="AD43" i="2" s="1"/>
  <c r="AE43" i="2" s="1"/>
  <c r="AA43" i="2"/>
  <c r="Z43" i="2"/>
  <c r="V43" i="2"/>
  <c r="AC42" i="2"/>
  <c r="AB42" i="2"/>
  <c r="AA42" i="2"/>
  <c r="AD42" i="2" s="1"/>
  <c r="Z42" i="2"/>
  <c r="Z55" i="2" s="1"/>
  <c r="V42" i="2"/>
  <c r="AC41" i="2"/>
  <c r="AB41" i="2"/>
  <c r="AD41" i="2" s="1"/>
  <c r="AE41" i="2" s="1"/>
  <c r="AA41" i="2"/>
  <c r="Z41" i="2"/>
  <c r="V41" i="2"/>
  <c r="AC40" i="2"/>
  <c r="AB40" i="2"/>
  <c r="AA40" i="2"/>
  <c r="AD40" i="2" s="1"/>
  <c r="Z40" i="2"/>
  <c r="V40" i="2"/>
  <c r="AE39" i="2"/>
  <c r="AD39" i="2"/>
  <c r="AC39" i="2"/>
  <c r="AB39" i="2"/>
  <c r="AA39" i="2"/>
  <c r="Z39" i="2"/>
  <c r="V39" i="2"/>
  <c r="AC38" i="2"/>
  <c r="AB38" i="2"/>
  <c r="AA38" i="2"/>
  <c r="AD38" i="2" s="1"/>
  <c r="Z38" i="2"/>
  <c r="V38" i="2"/>
  <c r="AC37" i="2"/>
  <c r="AD37" i="2" s="1"/>
  <c r="AE37" i="2" s="1"/>
  <c r="AB37" i="2"/>
  <c r="AA37" i="2"/>
  <c r="Z37" i="2"/>
  <c r="V37" i="2"/>
  <c r="AC36" i="2"/>
  <c r="AB36" i="2"/>
  <c r="AA36" i="2"/>
  <c r="AD36" i="2" s="1"/>
  <c r="Z36" i="2"/>
  <c r="V36" i="2"/>
  <c r="AC35" i="2"/>
  <c r="AB35" i="2"/>
  <c r="AD35" i="2" s="1"/>
  <c r="AE35" i="2" s="1"/>
  <c r="AA35" i="2"/>
  <c r="Z35" i="2"/>
  <c r="V35" i="2"/>
  <c r="AC34" i="2"/>
  <c r="AB34" i="2"/>
  <c r="AA34" i="2"/>
  <c r="Z34" i="2"/>
  <c r="V34" i="2"/>
  <c r="AC33" i="2"/>
  <c r="AC55" i="2" s="1"/>
  <c r="AB33" i="2"/>
  <c r="AA33" i="2"/>
  <c r="Z33" i="2"/>
  <c r="V33" i="2"/>
  <c r="W32" i="2"/>
  <c r="U32" i="2"/>
  <c r="T32" i="2"/>
  <c r="S32" i="2"/>
  <c r="Y31" i="2"/>
  <c r="AC31" i="2" s="1"/>
  <c r="X31" i="2"/>
  <c r="AB31" i="2" s="1"/>
  <c r="W31" i="2"/>
  <c r="AA31" i="2" s="1"/>
  <c r="AD31" i="2" s="1"/>
  <c r="V31" i="2"/>
  <c r="Y30" i="2"/>
  <c r="AC30" i="2" s="1"/>
  <c r="AC32" i="2" s="1"/>
  <c r="X30" i="2"/>
  <c r="W30" i="2"/>
  <c r="V30" i="2"/>
  <c r="U29" i="2"/>
  <c r="T29" i="2"/>
  <c r="S29" i="2"/>
  <c r="AC28" i="2"/>
  <c r="AB28" i="2"/>
  <c r="AA28" i="2"/>
  <c r="AD28" i="2" s="1"/>
  <c r="Y28" i="2"/>
  <c r="Z28" i="2" s="1"/>
  <c r="AE28" i="2" s="1"/>
  <c r="X28" i="2"/>
  <c r="W28" i="2"/>
  <c r="V28" i="2"/>
  <c r="Z27" i="2"/>
  <c r="Y27" i="2"/>
  <c r="AC27" i="2" s="1"/>
  <c r="X27" i="2"/>
  <c r="AB27" i="2" s="1"/>
  <c r="W27" i="2"/>
  <c r="AA27" i="2" s="1"/>
  <c r="AD27" i="2" s="1"/>
  <c r="V27" i="2"/>
  <c r="Y26" i="2"/>
  <c r="AC26" i="2" s="1"/>
  <c r="X26" i="2"/>
  <c r="AB26" i="2" s="1"/>
  <c r="W26" i="2"/>
  <c r="AA26" i="2" s="1"/>
  <c r="AD26" i="2" s="1"/>
  <c r="V26" i="2"/>
  <c r="AC25" i="2"/>
  <c r="AB25" i="2"/>
  <c r="AA25" i="2"/>
  <c r="AD25" i="2" s="1"/>
  <c r="Y25" i="2"/>
  <c r="X25" i="2"/>
  <c r="W25" i="2"/>
  <c r="Z25" i="2" s="1"/>
  <c r="V25" i="2"/>
  <c r="Y24" i="2"/>
  <c r="AC24" i="2" s="1"/>
  <c r="X24" i="2"/>
  <c r="AB24" i="2" s="1"/>
  <c r="W24" i="2"/>
  <c r="V24" i="2"/>
  <c r="AB23" i="2"/>
  <c r="AA23" i="2"/>
  <c r="Z23" i="2"/>
  <c r="Y23" i="2"/>
  <c r="X23" i="2"/>
  <c r="W23" i="2"/>
  <c r="V23" i="2"/>
  <c r="AC22" i="2"/>
  <c r="AA22" i="2"/>
  <c r="Y22" i="2"/>
  <c r="X22" i="2"/>
  <c r="W22" i="2"/>
  <c r="V22" i="2"/>
  <c r="U22" i="2"/>
  <c r="T22" i="2"/>
  <c r="S22" i="2"/>
  <c r="AC21" i="2"/>
  <c r="AB21" i="2"/>
  <c r="AB22" i="2" s="1"/>
  <c r="AA21" i="2"/>
  <c r="Z21" i="2"/>
  <c r="Z22" i="2" s="1"/>
  <c r="V21" i="2"/>
  <c r="AC20" i="2"/>
  <c r="Y20" i="2"/>
  <c r="X20" i="2"/>
  <c r="W20" i="2"/>
  <c r="U20" i="2"/>
  <c r="T20" i="2"/>
  <c r="S20" i="2"/>
  <c r="AC19" i="2"/>
  <c r="AB19" i="2"/>
  <c r="AA19" i="2"/>
  <c r="AD19" i="2" s="1"/>
  <c r="Z19" i="2"/>
  <c r="V19" i="2"/>
  <c r="AE18" i="2"/>
  <c r="AD18" i="2"/>
  <c r="AC18" i="2"/>
  <c r="AB18" i="2"/>
  <c r="AA18" i="2"/>
  <c r="Z18" i="2"/>
  <c r="V18" i="2"/>
  <c r="AC17" i="2"/>
  <c r="AB17" i="2"/>
  <c r="AA17" i="2"/>
  <c r="Z17" i="2"/>
  <c r="V17" i="2"/>
  <c r="AC16" i="2"/>
  <c r="AB16" i="2"/>
  <c r="AA16" i="2"/>
  <c r="Z16" i="2"/>
  <c r="V16" i="2"/>
  <c r="AC15" i="2"/>
  <c r="AB15" i="2"/>
  <c r="AA15" i="2"/>
  <c r="AD15" i="2" s="1"/>
  <c r="Z15" i="2"/>
  <c r="V15" i="2"/>
  <c r="AC14" i="2"/>
  <c r="AB14" i="2"/>
  <c r="AA14" i="2"/>
  <c r="AD14" i="2" s="1"/>
  <c r="AE14" i="2" s="1"/>
  <c r="Z14" i="2"/>
  <c r="V14" i="2"/>
  <c r="AC13" i="2"/>
  <c r="AB13" i="2"/>
  <c r="AA13" i="2"/>
  <c r="AD13" i="2" s="1"/>
  <c r="Z13" i="2"/>
  <c r="V13" i="2"/>
  <c r="AE13" i="2" s="1"/>
  <c r="AC12" i="2"/>
  <c r="AB12" i="2"/>
  <c r="AA12" i="2"/>
  <c r="AD12" i="2" s="1"/>
  <c r="AE12" i="2" s="1"/>
  <c r="Z12" i="2"/>
  <c r="V12" i="2"/>
  <c r="AC11" i="2"/>
  <c r="AB11" i="2"/>
  <c r="AA11" i="2"/>
  <c r="Z11" i="2"/>
  <c r="V11" i="2"/>
  <c r="AC10" i="2"/>
  <c r="AB10" i="2"/>
  <c r="AA10" i="2"/>
  <c r="AD10" i="2" s="1"/>
  <c r="AE10" i="2" s="1"/>
  <c r="Z10" i="2"/>
  <c r="V10" i="2"/>
  <c r="AC9" i="2"/>
  <c r="AB9" i="2"/>
  <c r="AA9" i="2"/>
  <c r="Z9" i="2"/>
  <c r="V9" i="2"/>
  <c r="AC8" i="2"/>
  <c r="AB8" i="2"/>
  <c r="AA8" i="2"/>
  <c r="AD8" i="2" s="1"/>
  <c r="AE8" i="2" s="1"/>
  <c r="Z8" i="2"/>
  <c r="V8" i="2"/>
  <c r="AC7" i="2"/>
  <c r="AB7" i="2"/>
  <c r="AA7" i="2"/>
  <c r="Z7" i="2"/>
  <c r="Z20" i="2" s="1"/>
  <c r="V7" i="2"/>
  <c r="AC6" i="2"/>
  <c r="AB6" i="2"/>
  <c r="AA6" i="2"/>
  <c r="AD6" i="2" s="1"/>
  <c r="Z6" i="2"/>
  <c r="V6" i="2"/>
  <c r="U353" i="1"/>
  <c r="T353" i="1"/>
  <c r="S353" i="1"/>
  <c r="AA352" i="1"/>
  <c r="AD352" i="1" s="1"/>
  <c r="Y352" i="1"/>
  <c r="AC352" i="1" s="1"/>
  <c r="X352" i="1"/>
  <c r="AB352" i="1" s="1"/>
  <c r="W352" i="1"/>
  <c r="V352" i="1"/>
  <c r="Y351" i="1"/>
  <c r="AC351" i="1" s="1"/>
  <c r="X351" i="1"/>
  <c r="AB351" i="1" s="1"/>
  <c r="W351" i="1"/>
  <c r="AA351" i="1" s="1"/>
  <c r="AD351" i="1" s="1"/>
  <c r="V351" i="1"/>
  <c r="AC350" i="1"/>
  <c r="Y350" i="1"/>
  <c r="X350" i="1"/>
  <c r="AB350" i="1" s="1"/>
  <c r="W350" i="1"/>
  <c r="V350" i="1"/>
  <c r="AB349" i="1"/>
  <c r="AA349" i="1"/>
  <c r="Y349" i="1"/>
  <c r="AC349" i="1" s="1"/>
  <c r="X349" i="1"/>
  <c r="W349" i="1"/>
  <c r="V349" i="1"/>
  <c r="AC348" i="1"/>
  <c r="AD348" i="1" s="1"/>
  <c r="AB348" i="1"/>
  <c r="Y348" i="1"/>
  <c r="X348" i="1"/>
  <c r="W348" i="1"/>
  <c r="AA348" i="1" s="1"/>
  <c r="V348" i="1"/>
  <c r="Y347" i="1"/>
  <c r="AC347" i="1" s="1"/>
  <c r="X347" i="1"/>
  <c r="AB347" i="1" s="1"/>
  <c r="W347" i="1"/>
  <c r="AA347" i="1" s="1"/>
  <c r="V347" i="1"/>
  <c r="AD346" i="1"/>
  <c r="AE346" i="1" s="1"/>
  <c r="AC346" i="1"/>
  <c r="AB346" i="1"/>
  <c r="AA346" i="1"/>
  <c r="Y346" i="1"/>
  <c r="X346" i="1"/>
  <c r="W346" i="1"/>
  <c r="Z346" i="1" s="1"/>
  <c r="V346" i="1"/>
  <c r="AB345" i="1"/>
  <c r="AA345" i="1"/>
  <c r="Y345" i="1"/>
  <c r="AC345" i="1" s="1"/>
  <c r="X345" i="1"/>
  <c r="W345" i="1"/>
  <c r="V345" i="1"/>
  <c r="Y344" i="1"/>
  <c r="AC344" i="1" s="1"/>
  <c r="X344" i="1"/>
  <c r="AB344" i="1" s="1"/>
  <c r="W344" i="1"/>
  <c r="AA344" i="1" s="1"/>
  <c r="V344" i="1"/>
  <c r="AC343" i="1"/>
  <c r="Y343" i="1"/>
  <c r="X343" i="1"/>
  <c r="AB343" i="1" s="1"/>
  <c r="W343" i="1"/>
  <c r="V343" i="1"/>
  <c r="AB342" i="1"/>
  <c r="AA342" i="1"/>
  <c r="Y342" i="1"/>
  <c r="X342" i="1"/>
  <c r="W342" i="1"/>
  <c r="V342" i="1"/>
  <c r="AD341" i="1"/>
  <c r="Y341" i="1"/>
  <c r="AC341" i="1" s="1"/>
  <c r="X341" i="1"/>
  <c r="AB341" i="1" s="1"/>
  <c r="W341" i="1"/>
  <c r="AA341" i="1" s="1"/>
  <c r="V341" i="1"/>
  <c r="Z340" i="1"/>
  <c r="Y340" i="1"/>
  <c r="AC340" i="1" s="1"/>
  <c r="X340" i="1"/>
  <c r="AB340" i="1" s="1"/>
  <c r="W340" i="1"/>
  <c r="AA340" i="1" s="1"/>
  <c r="AD340" i="1" s="1"/>
  <c r="V340" i="1"/>
  <c r="AC339" i="1"/>
  <c r="AB339" i="1"/>
  <c r="AA339" i="1"/>
  <c r="AD339" i="1" s="1"/>
  <c r="Y339" i="1"/>
  <c r="X339" i="1"/>
  <c r="W339" i="1"/>
  <c r="Z339" i="1" s="1"/>
  <c r="V339" i="1"/>
  <c r="AC338" i="1"/>
  <c r="AB338" i="1"/>
  <c r="AA338" i="1"/>
  <c r="Y338" i="1"/>
  <c r="X338" i="1"/>
  <c r="W338" i="1"/>
  <c r="Z338" i="1" s="1"/>
  <c r="V338" i="1"/>
  <c r="Y337" i="1"/>
  <c r="AC337" i="1" s="1"/>
  <c r="X337" i="1"/>
  <c r="AB337" i="1" s="1"/>
  <c r="W337" i="1"/>
  <c r="AA337" i="1" s="1"/>
  <c r="AD337" i="1" s="1"/>
  <c r="V337" i="1"/>
  <c r="AC336" i="1"/>
  <c r="Y336" i="1"/>
  <c r="X336" i="1"/>
  <c r="AB336" i="1" s="1"/>
  <c r="W336" i="1"/>
  <c r="V336" i="1"/>
  <c r="AB335" i="1"/>
  <c r="AA335" i="1"/>
  <c r="Y335" i="1"/>
  <c r="X335" i="1"/>
  <c r="W335" i="1"/>
  <c r="V335" i="1"/>
  <c r="Y334" i="1"/>
  <c r="AC334" i="1" s="1"/>
  <c r="X334" i="1"/>
  <c r="AB334" i="1" s="1"/>
  <c r="W334" i="1"/>
  <c r="AA334" i="1" s="1"/>
  <c r="V334" i="1"/>
  <c r="Y333" i="1"/>
  <c r="AC333" i="1" s="1"/>
  <c r="X333" i="1"/>
  <c r="AB333" i="1" s="1"/>
  <c r="W333" i="1"/>
  <c r="AA333" i="1" s="1"/>
  <c r="V333" i="1"/>
  <c r="AC332" i="1"/>
  <c r="AB332" i="1"/>
  <c r="AA332" i="1"/>
  <c r="AD332" i="1" s="1"/>
  <c r="Y332" i="1"/>
  <c r="X332" i="1"/>
  <c r="W332" i="1"/>
  <c r="Z332" i="1" s="1"/>
  <c r="V332" i="1"/>
  <c r="AC331" i="1"/>
  <c r="Y331" i="1"/>
  <c r="X331" i="1"/>
  <c r="AB331" i="1" s="1"/>
  <c r="W331" i="1"/>
  <c r="AA331" i="1" s="1"/>
  <c r="AD331" i="1" s="1"/>
  <c r="V331" i="1"/>
  <c r="Y330" i="1"/>
  <c r="AC330" i="1" s="1"/>
  <c r="X330" i="1"/>
  <c r="AB330" i="1" s="1"/>
  <c r="W330" i="1"/>
  <c r="V330" i="1"/>
  <c r="AC329" i="1"/>
  <c r="Y329" i="1"/>
  <c r="X329" i="1"/>
  <c r="AB329" i="1" s="1"/>
  <c r="W329" i="1"/>
  <c r="V329" i="1"/>
  <c r="AC328" i="1"/>
  <c r="AB328" i="1"/>
  <c r="AA328" i="1"/>
  <c r="Y328" i="1"/>
  <c r="Z328" i="1" s="1"/>
  <c r="X328" i="1"/>
  <c r="W328" i="1"/>
  <c r="V328" i="1"/>
  <c r="Y327" i="1"/>
  <c r="AC327" i="1" s="1"/>
  <c r="X327" i="1"/>
  <c r="AB327" i="1" s="1"/>
  <c r="W327" i="1"/>
  <c r="AA327" i="1" s="1"/>
  <c r="V327" i="1"/>
  <c r="Z326" i="1"/>
  <c r="Y326" i="1"/>
  <c r="AC326" i="1" s="1"/>
  <c r="X326" i="1"/>
  <c r="AB326" i="1" s="1"/>
  <c r="W326" i="1"/>
  <c r="AA326" i="1" s="1"/>
  <c r="V326" i="1"/>
  <c r="AC325" i="1"/>
  <c r="AB325" i="1"/>
  <c r="AA325" i="1"/>
  <c r="AD325" i="1" s="1"/>
  <c r="Y325" i="1"/>
  <c r="X325" i="1"/>
  <c r="W325" i="1"/>
  <c r="Z325" i="1" s="1"/>
  <c r="V325" i="1"/>
  <c r="Y324" i="1"/>
  <c r="AC324" i="1" s="1"/>
  <c r="X324" i="1"/>
  <c r="AB324" i="1" s="1"/>
  <c r="W324" i="1"/>
  <c r="AA324" i="1" s="1"/>
  <c r="AD324" i="1" s="1"/>
  <c r="V324" i="1"/>
  <c r="AA323" i="1"/>
  <c r="Y323" i="1"/>
  <c r="AC323" i="1" s="1"/>
  <c r="X323" i="1"/>
  <c r="W323" i="1"/>
  <c r="V323" i="1"/>
  <c r="AC322" i="1"/>
  <c r="Y322" i="1"/>
  <c r="X322" i="1"/>
  <c r="AB322" i="1" s="1"/>
  <c r="W322" i="1"/>
  <c r="V322" i="1"/>
  <c r="AC321" i="1"/>
  <c r="AB321" i="1"/>
  <c r="AA321" i="1"/>
  <c r="Y321" i="1"/>
  <c r="Z321" i="1" s="1"/>
  <c r="X321" i="1"/>
  <c r="W321" i="1"/>
  <c r="V321" i="1"/>
  <c r="Z320" i="1"/>
  <c r="Y320" i="1"/>
  <c r="AC320" i="1" s="1"/>
  <c r="X320" i="1"/>
  <c r="AB320" i="1" s="1"/>
  <c r="W320" i="1"/>
  <c r="AA320" i="1" s="1"/>
  <c r="V320" i="1"/>
  <c r="Y319" i="1"/>
  <c r="AC319" i="1" s="1"/>
  <c r="X319" i="1"/>
  <c r="AB319" i="1" s="1"/>
  <c r="W319" i="1"/>
  <c r="AA319" i="1" s="1"/>
  <c r="AD319" i="1" s="1"/>
  <c r="V319" i="1"/>
  <c r="AB318" i="1"/>
  <c r="Y318" i="1"/>
  <c r="AC318" i="1" s="1"/>
  <c r="X318" i="1"/>
  <c r="W318" i="1"/>
  <c r="V318" i="1"/>
  <c r="Y317" i="1"/>
  <c r="AC317" i="1" s="1"/>
  <c r="X317" i="1"/>
  <c r="AB317" i="1" s="1"/>
  <c r="W317" i="1"/>
  <c r="V317" i="1"/>
  <c r="AC316" i="1"/>
  <c r="AB316" i="1"/>
  <c r="Y316" i="1"/>
  <c r="X316" i="1"/>
  <c r="W316" i="1"/>
  <c r="AA316" i="1" s="1"/>
  <c r="V316" i="1"/>
  <c r="Y315" i="1"/>
  <c r="AC315" i="1" s="1"/>
  <c r="X315" i="1"/>
  <c r="AB315" i="1" s="1"/>
  <c r="W315" i="1"/>
  <c r="V315" i="1"/>
  <c r="AB314" i="1"/>
  <c r="Y314" i="1"/>
  <c r="AC314" i="1" s="1"/>
  <c r="X314" i="1"/>
  <c r="W314" i="1"/>
  <c r="AA314" i="1" s="1"/>
  <c r="V314" i="1"/>
  <c r="AC313" i="1"/>
  <c r="AB313" i="1"/>
  <c r="Y313" i="1"/>
  <c r="X313" i="1"/>
  <c r="W313" i="1"/>
  <c r="AA313" i="1" s="1"/>
  <c r="AD313" i="1" s="1"/>
  <c r="V313" i="1"/>
  <c r="Z312" i="1"/>
  <c r="Y312" i="1"/>
  <c r="AC312" i="1" s="1"/>
  <c r="X312" i="1"/>
  <c r="AB312" i="1" s="1"/>
  <c r="W312" i="1"/>
  <c r="AA312" i="1" s="1"/>
  <c r="V312" i="1"/>
  <c r="AB311" i="1"/>
  <c r="AA311" i="1"/>
  <c r="AD311" i="1" s="1"/>
  <c r="Y311" i="1"/>
  <c r="AC311" i="1" s="1"/>
  <c r="X311" i="1"/>
  <c r="W311" i="1"/>
  <c r="Z311" i="1" s="1"/>
  <c r="V311" i="1"/>
  <c r="AC310" i="1"/>
  <c r="AB310" i="1"/>
  <c r="AA310" i="1"/>
  <c r="AD310" i="1" s="1"/>
  <c r="AE310" i="1" s="1"/>
  <c r="Y310" i="1"/>
  <c r="X310" i="1"/>
  <c r="W310" i="1"/>
  <c r="Z310" i="1" s="1"/>
  <c r="V310" i="1"/>
  <c r="Y309" i="1"/>
  <c r="AC309" i="1" s="1"/>
  <c r="X309" i="1"/>
  <c r="AB309" i="1" s="1"/>
  <c r="W309" i="1"/>
  <c r="AA309" i="1" s="1"/>
  <c r="V309" i="1"/>
  <c r="Y308" i="1"/>
  <c r="AC308" i="1" s="1"/>
  <c r="X308" i="1"/>
  <c r="AB308" i="1" s="1"/>
  <c r="W308" i="1"/>
  <c r="V308" i="1"/>
  <c r="AD307" i="1"/>
  <c r="AC307" i="1"/>
  <c r="AB307" i="1"/>
  <c r="AA307" i="1"/>
  <c r="Z307" i="1"/>
  <c r="Y307" i="1"/>
  <c r="X307" i="1"/>
  <c r="W307" i="1"/>
  <c r="V307" i="1"/>
  <c r="Y306" i="1"/>
  <c r="AC306" i="1" s="1"/>
  <c r="X306" i="1"/>
  <c r="AB306" i="1" s="1"/>
  <c r="W306" i="1"/>
  <c r="V306" i="1"/>
  <c r="Y305" i="1"/>
  <c r="AC305" i="1" s="1"/>
  <c r="X305" i="1"/>
  <c r="AB305" i="1" s="1"/>
  <c r="W305" i="1"/>
  <c r="AA305" i="1" s="1"/>
  <c r="V305" i="1"/>
  <c r="AB304" i="1"/>
  <c r="AA304" i="1"/>
  <c r="AD304" i="1" s="1"/>
  <c r="Y304" i="1"/>
  <c r="AC304" i="1" s="1"/>
  <c r="X304" i="1"/>
  <c r="W304" i="1"/>
  <c r="V304" i="1"/>
  <c r="Y303" i="1"/>
  <c r="AC303" i="1" s="1"/>
  <c r="X303" i="1"/>
  <c r="AB303" i="1" s="1"/>
  <c r="W303" i="1"/>
  <c r="V303" i="1"/>
  <c r="Y302" i="1"/>
  <c r="AC302" i="1" s="1"/>
  <c r="X302" i="1"/>
  <c r="AB302" i="1" s="1"/>
  <c r="W302" i="1"/>
  <c r="AA302" i="1" s="1"/>
  <c r="V302" i="1"/>
  <c r="AD301" i="1"/>
  <c r="AA301" i="1"/>
  <c r="Y301" i="1"/>
  <c r="AC301" i="1" s="1"/>
  <c r="X301" i="1"/>
  <c r="AB301" i="1" s="1"/>
  <c r="W301" i="1"/>
  <c r="V301" i="1"/>
  <c r="AB300" i="1"/>
  <c r="Y300" i="1"/>
  <c r="AC300" i="1" s="1"/>
  <c r="X300" i="1"/>
  <c r="W300" i="1"/>
  <c r="AA300" i="1" s="1"/>
  <c r="V300" i="1"/>
  <c r="Y299" i="1"/>
  <c r="AC299" i="1" s="1"/>
  <c r="X299" i="1"/>
  <c r="AB299" i="1" s="1"/>
  <c r="W299" i="1"/>
  <c r="AA299" i="1" s="1"/>
  <c r="AD299" i="1" s="1"/>
  <c r="V299" i="1"/>
  <c r="AA298" i="1"/>
  <c r="Y298" i="1"/>
  <c r="AC298" i="1" s="1"/>
  <c r="X298" i="1"/>
  <c r="W298" i="1"/>
  <c r="V298" i="1"/>
  <c r="Y297" i="1"/>
  <c r="AC297" i="1" s="1"/>
  <c r="X297" i="1"/>
  <c r="AB297" i="1" s="1"/>
  <c r="W297" i="1"/>
  <c r="V297" i="1"/>
  <c r="AC296" i="1"/>
  <c r="Y296" i="1"/>
  <c r="X296" i="1"/>
  <c r="AB296" i="1" s="1"/>
  <c r="W296" i="1"/>
  <c r="AA296" i="1" s="1"/>
  <c r="AD296" i="1" s="1"/>
  <c r="V296" i="1"/>
  <c r="AC295" i="1"/>
  <c r="AB295" i="1"/>
  <c r="AA295" i="1"/>
  <c r="Y295" i="1"/>
  <c r="Z295" i="1" s="1"/>
  <c r="X295" i="1"/>
  <c r="W295" i="1"/>
  <c r="V295" i="1"/>
  <c r="Y294" i="1"/>
  <c r="AC294" i="1" s="1"/>
  <c r="X294" i="1"/>
  <c r="AB294" i="1" s="1"/>
  <c r="W294" i="1"/>
  <c r="AA294" i="1" s="1"/>
  <c r="AD294" i="1" s="1"/>
  <c r="V294" i="1"/>
  <c r="AB293" i="1"/>
  <c r="Y293" i="1"/>
  <c r="AC293" i="1" s="1"/>
  <c r="AD293" i="1" s="1"/>
  <c r="X293" i="1"/>
  <c r="W293" i="1"/>
  <c r="AA293" i="1" s="1"/>
  <c r="V293" i="1"/>
  <c r="AC292" i="1"/>
  <c r="AB292" i="1"/>
  <c r="AA292" i="1"/>
  <c r="AD292" i="1" s="1"/>
  <c r="Z292" i="1"/>
  <c r="Y292" i="1"/>
  <c r="X292" i="1"/>
  <c r="W292" i="1"/>
  <c r="V292" i="1"/>
  <c r="Y291" i="1"/>
  <c r="AC291" i="1" s="1"/>
  <c r="X291" i="1"/>
  <c r="AB291" i="1" s="1"/>
  <c r="W291" i="1"/>
  <c r="V291" i="1"/>
  <c r="Y290" i="1"/>
  <c r="AC290" i="1" s="1"/>
  <c r="X290" i="1"/>
  <c r="AB290" i="1" s="1"/>
  <c r="W290" i="1"/>
  <c r="V290" i="1"/>
  <c r="AC289" i="1"/>
  <c r="AB289" i="1"/>
  <c r="AA289" i="1"/>
  <c r="AD289" i="1" s="1"/>
  <c r="Z289" i="1"/>
  <c r="AE289" i="1" s="1"/>
  <c r="Y289" i="1"/>
  <c r="X289" i="1"/>
  <c r="W289" i="1"/>
  <c r="V289" i="1"/>
  <c r="Y288" i="1"/>
  <c r="AC288" i="1" s="1"/>
  <c r="X288" i="1"/>
  <c r="AB288" i="1" s="1"/>
  <c r="W288" i="1"/>
  <c r="V288" i="1"/>
  <c r="Y287" i="1"/>
  <c r="AC287" i="1" s="1"/>
  <c r="X287" i="1"/>
  <c r="AB287" i="1" s="1"/>
  <c r="W287" i="1"/>
  <c r="AA287" i="1" s="1"/>
  <c r="AD287" i="1" s="1"/>
  <c r="V287" i="1"/>
  <c r="AC286" i="1"/>
  <c r="AB286" i="1"/>
  <c r="AA286" i="1"/>
  <c r="Y286" i="1"/>
  <c r="X286" i="1"/>
  <c r="W286" i="1"/>
  <c r="Z286" i="1" s="1"/>
  <c r="V286" i="1"/>
  <c r="AA285" i="1"/>
  <c r="AD285" i="1" s="1"/>
  <c r="Y285" i="1"/>
  <c r="AC285" i="1" s="1"/>
  <c r="X285" i="1"/>
  <c r="AB285" i="1" s="1"/>
  <c r="W285" i="1"/>
  <c r="Z285" i="1" s="1"/>
  <c r="V285" i="1"/>
  <c r="Y284" i="1"/>
  <c r="AC284" i="1" s="1"/>
  <c r="X284" i="1"/>
  <c r="AB284" i="1" s="1"/>
  <c r="W284" i="1"/>
  <c r="AA284" i="1" s="1"/>
  <c r="AD284" i="1" s="1"/>
  <c r="V284" i="1"/>
  <c r="AC283" i="1"/>
  <c r="AB283" i="1"/>
  <c r="Y283" i="1"/>
  <c r="X283" i="1"/>
  <c r="W283" i="1"/>
  <c r="Z283" i="1" s="1"/>
  <c r="V283" i="1"/>
  <c r="Y282" i="1"/>
  <c r="AC282" i="1" s="1"/>
  <c r="X282" i="1"/>
  <c r="AB282" i="1" s="1"/>
  <c r="W282" i="1"/>
  <c r="Z282" i="1" s="1"/>
  <c r="V282" i="1"/>
  <c r="Y281" i="1"/>
  <c r="AC281" i="1" s="1"/>
  <c r="X281" i="1"/>
  <c r="AB281" i="1" s="1"/>
  <c r="W281" i="1"/>
  <c r="V281" i="1"/>
  <c r="AC280" i="1"/>
  <c r="Y280" i="1"/>
  <c r="X280" i="1"/>
  <c r="AB280" i="1" s="1"/>
  <c r="W280" i="1"/>
  <c r="AA280" i="1" s="1"/>
  <c r="AD280" i="1" s="1"/>
  <c r="V280" i="1"/>
  <c r="AB279" i="1"/>
  <c r="AA279" i="1"/>
  <c r="Y279" i="1"/>
  <c r="AC279" i="1" s="1"/>
  <c r="X279" i="1"/>
  <c r="W279" i="1"/>
  <c r="V279" i="1"/>
  <c r="Y278" i="1"/>
  <c r="AC278" i="1" s="1"/>
  <c r="X278" i="1"/>
  <c r="AB278" i="1" s="1"/>
  <c r="W278" i="1"/>
  <c r="AA278" i="1" s="1"/>
  <c r="V278" i="1"/>
  <c r="AC277" i="1"/>
  <c r="Y277" i="1"/>
  <c r="X277" i="1"/>
  <c r="AB277" i="1" s="1"/>
  <c r="W277" i="1"/>
  <c r="AA277" i="1" s="1"/>
  <c r="AD277" i="1" s="1"/>
  <c r="V277" i="1"/>
  <c r="AC276" i="1"/>
  <c r="AA276" i="1"/>
  <c r="AD276" i="1" s="1"/>
  <c r="Y276" i="1"/>
  <c r="X276" i="1"/>
  <c r="AB276" i="1" s="1"/>
  <c r="W276" i="1"/>
  <c r="V276" i="1"/>
  <c r="Y275" i="1"/>
  <c r="AC275" i="1" s="1"/>
  <c r="X275" i="1"/>
  <c r="AB275" i="1" s="1"/>
  <c r="W275" i="1"/>
  <c r="AA275" i="1" s="1"/>
  <c r="V275" i="1"/>
  <c r="Y274" i="1"/>
  <c r="AC274" i="1" s="1"/>
  <c r="X274" i="1"/>
  <c r="AB274" i="1" s="1"/>
  <c r="W274" i="1"/>
  <c r="AA274" i="1" s="1"/>
  <c r="V274" i="1"/>
  <c r="AD273" i="1"/>
  <c r="AA273" i="1"/>
  <c r="Y273" i="1"/>
  <c r="AC273" i="1" s="1"/>
  <c r="X273" i="1"/>
  <c r="AB273" i="1" s="1"/>
  <c r="W273" i="1"/>
  <c r="V273" i="1"/>
  <c r="AB272" i="1"/>
  <c r="Y272" i="1"/>
  <c r="AC272" i="1" s="1"/>
  <c r="X272" i="1"/>
  <c r="W272" i="1"/>
  <c r="V272" i="1"/>
  <c r="Y271" i="1"/>
  <c r="AC271" i="1" s="1"/>
  <c r="X271" i="1"/>
  <c r="AB271" i="1" s="1"/>
  <c r="W271" i="1"/>
  <c r="AA271" i="1" s="1"/>
  <c r="V271" i="1"/>
  <c r="AC270" i="1"/>
  <c r="AB270" i="1"/>
  <c r="AA270" i="1"/>
  <c r="Z270" i="1"/>
  <c r="Y270" i="1"/>
  <c r="X270" i="1"/>
  <c r="W270" i="1"/>
  <c r="V270" i="1"/>
  <c r="Y269" i="1"/>
  <c r="AC269" i="1" s="1"/>
  <c r="X269" i="1"/>
  <c r="AB269" i="1" s="1"/>
  <c r="W269" i="1"/>
  <c r="V269" i="1"/>
  <c r="Y268" i="1"/>
  <c r="AC268" i="1" s="1"/>
  <c r="X268" i="1"/>
  <c r="AB268" i="1" s="1"/>
  <c r="W268" i="1"/>
  <c r="AA268" i="1" s="1"/>
  <c r="AD268" i="1" s="1"/>
  <c r="V268" i="1"/>
  <c r="AC267" i="1"/>
  <c r="AB267" i="1"/>
  <c r="AA267" i="1"/>
  <c r="AD267" i="1" s="1"/>
  <c r="Y267" i="1"/>
  <c r="X267" i="1"/>
  <c r="W267" i="1"/>
  <c r="Z267" i="1" s="1"/>
  <c r="AE267" i="1" s="1"/>
  <c r="V267" i="1"/>
  <c r="Y266" i="1"/>
  <c r="AC266" i="1" s="1"/>
  <c r="X266" i="1"/>
  <c r="AB266" i="1" s="1"/>
  <c r="W266" i="1"/>
  <c r="V266" i="1"/>
  <c r="AB265" i="1"/>
  <c r="AA265" i="1"/>
  <c r="AD265" i="1" s="1"/>
  <c r="Y265" i="1"/>
  <c r="AC265" i="1" s="1"/>
  <c r="X265" i="1"/>
  <c r="W265" i="1"/>
  <c r="Z265" i="1" s="1"/>
  <c r="V265" i="1"/>
  <c r="AE265" i="1" s="1"/>
  <c r="AC264" i="1"/>
  <c r="AB264" i="1"/>
  <c r="Y264" i="1"/>
  <c r="X264" i="1"/>
  <c r="W264" i="1"/>
  <c r="AA264" i="1" s="1"/>
  <c r="AD264" i="1" s="1"/>
  <c r="V264" i="1"/>
  <c r="Y263" i="1"/>
  <c r="AC263" i="1" s="1"/>
  <c r="X263" i="1"/>
  <c r="AB263" i="1" s="1"/>
  <c r="W263" i="1"/>
  <c r="V263" i="1"/>
  <c r="Y262" i="1"/>
  <c r="AC262" i="1" s="1"/>
  <c r="X262" i="1"/>
  <c r="AB262" i="1" s="1"/>
  <c r="W262" i="1"/>
  <c r="Z262" i="1" s="1"/>
  <c r="V262" i="1"/>
  <c r="AC261" i="1"/>
  <c r="AB261" i="1"/>
  <c r="Y261" i="1"/>
  <c r="X261" i="1"/>
  <c r="W261" i="1"/>
  <c r="AA261" i="1" s="1"/>
  <c r="V261" i="1"/>
  <c r="AB260" i="1"/>
  <c r="AA260" i="1"/>
  <c r="AD260" i="1" s="1"/>
  <c r="Z260" i="1"/>
  <c r="AE260" i="1" s="1"/>
  <c r="Y260" i="1"/>
  <c r="AC260" i="1" s="1"/>
  <c r="X260" i="1"/>
  <c r="W260" i="1"/>
  <c r="V260" i="1"/>
  <c r="Y259" i="1"/>
  <c r="AC259" i="1" s="1"/>
  <c r="X259" i="1"/>
  <c r="AB259" i="1" s="1"/>
  <c r="W259" i="1"/>
  <c r="V259" i="1"/>
  <c r="AC258" i="1"/>
  <c r="AB258" i="1"/>
  <c r="Y258" i="1"/>
  <c r="X258" i="1"/>
  <c r="W258" i="1"/>
  <c r="AA258" i="1" s="1"/>
  <c r="AD258" i="1" s="1"/>
  <c r="V258" i="1"/>
  <c r="AB257" i="1"/>
  <c r="AA257" i="1"/>
  <c r="Z257" i="1"/>
  <c r="Y257" i="1"/>
  <c r="AC257" i="1" s="1"/>
  <c r="X257" i="1"/>
  <c r="W257" i="1"/>
  <c r="V257" i="1"/>
  <c r="Y256" i="1"/>
  <c r="AC256" i="1" s="1"/>
  <c r="X256" i="1"/>
  <c r="AB256" i="1" s="1"/>
  <c r="W256" i="1"/>
  <c r="V256" i="1"/>
  <c r="Y255" i="1"/>
  <c r="AC255" i="1" s="1"/>
  <c r="X255" i="1"/>
  <c r="AB255" i="1" s="1"/>
  <c r="W255" i="1"/>
  <c r="V255" i="1"/>
  <c r="AB254" i="1"/>
  <c r="AA254" i="1"/>
  <c r="Y254" i="1"/>
  <c r="AC254" i="1" s="1"/>
  <c r="X254" i="1"/>
  <c r="W254" i="1"/>
  <c r="V254" i="1"/>
  <c r="Y253" i="1"/>
  <c r="AC253" i="1" s="1"/>
  <c r="X253" i="1"/>
  <c r="AB253" i="1" s="1"/>
  <c r="W253" i="1"/>
  <c r="V253" i="1"/>
  <c r="Y252" i="1"/>
  <c r="AC252" i="1" s="1"/>
  <c r="X252" i="1"/>
  <c r="AB252" i="1" s="1"/>
  <c r="W252" i="1"/>
  <c r="AA252" i="1" s="1"/>
  <c r="V252" i="1"/>
  <c r="AC251" i="1"/>
  <c r="AB251" i="1"/>
  <c r="AA251" i="1"/>
  <c r="AD251" i="1" s="1"/>
  <c r="Z251" i="1"/>
  <c r="AE251" i="1" s="1"/>
  <c r="Y251" i="1"/>
  <c r="X251" i="1"/>
  <c r="W251" i="1"/>
  <c r="V251" i="1"/>
  <c r="Y250" i="1"/>
  <c r="AC250" i="1" s="1"/>
  <c r="X250" i="1"/>
  <c r="AB250" i="1" s="1"/>
  <c r="W250" i="1"/>
  <c r="AA250" i="1" s="1"/>
  <c r="V250" i="1"/>
  <c r="Y249" i="1"/>
  <c r="AC249" i="1" s="1"/>
  <c r="X249" i="1"/>
  <c r="AB249" i="1" s="1"/>
  <c r="W249" i="1"/>
  <c r="AA249" i="1" s="1"/>
  <c r="V249" i="1"/>
  <c r="AD248" i="1"/>
  <c r="AC248" i="1"/>
  <c r="AB248" i="1"/>
  <c r="AA248" i="1"/>
  <c r="Y248" i="1"/>
  <c r="X248" i="1"/>
  <c r="W248" i="1"/>
  <c r="V248" i="1"/>
  <c r="X247" i="1"/>
  <c r="U247" i="1"/>
  <c r="T247" i="1"/>
  <c r="S247" i="1"/>
  <c r="Y246" i="1"/>
  <c r="AC246" i="1" s="1"/>
  <c r="X246" i="1"/>
  <c r="AB246" i="1" s="1"/>
  <c r="W246" i="1"/>
  <c r="V246" i="1"/>
  <c r="Y245" i="1"/>
  <c r="AC245" i="1" s="1"/>
  <c r="X245" i="1"/>
  <c r="AB245" i="1" s="1"/>
  <c r="W245" i="1"/>
  <c r="AA245" i="1" s="1"/>
  <c r="AD245" i="1" s="1"/>
  <c r="V245" i="1"/>
  <c r="AD244" i="1"/>
  <c r="AE244" i="1" s="1"/>
  <c r="AC244" i="1"/>
  <c r="AB244" i="1"/>
  <c r="AA244" i="1"/>
  <c r="Y244" i="1"/>
  <c r="X244" i="1"/>
  <c r="W244" i="1"/>
  <c r="Z244" i="1" s="1"/>
  <c r="V244" i="1"/>
  <c r="Y243" i="1"/>
  <c r="AC243" i="1" s="1"/>
  <c r="X243" i="1"/>
  <c r="AB243" i="1" s="1"/>
  <c r="W243" i="1"/>
  <c r="AA243" i="1" s="1"/>
  <c r="AD243" i="1" s="1"/>
  <c r="V243" i="1"/>
  <c r="Y242" i="1"/>
  <c r="AC242" i="1" s="1"/>
  <c r="X242" i="1"/>
  <c r="AB242" i="1" s="1"/>
  <c r="W242" i="1"/>
  <c r="V242" i="1"/>
  <c r="AC241" i="1"/>
  <c r="Y241" i="1"/>
  <c r="X241" i="1"/>
  <c r="AB241" i="1" s="1"/>
  <c r="W241" i="1"/>
  <c r="AA241" i="1" s="1"/>
  <c r="AD241" i="1" s="1"/>
  <c r="V241" i="1"/>
  <c r="AB240" i="1"/>
  <c r="AA240" i="1"/>
  <c r="Z240" i="1"/>
  <c r="Y240" i="1"/>
  <c r="X240" i="1"/>
  <c r="W240" i="1"/>
  <c r="V240" i="1"/>
  <c r="Y239" i="1"/>
  <c r="AC239" i="1" s="1"/>
  <c r="X239" i="1"/>
  <c r="AB239" i="1" s="1"/>
  <c r="W239" i="1"/>
  <c r="V239" i="1"/>
  <c r="Z238" i="1"/>
  <c r="Y238" i="1"/>
  <c r="AC238" i="1" s="1"/>
  <c r="X238" i="1"/>
  <c r="AB238" i="1" s="1"/>
  <c r="W238" i="1"/>
  <c r="AA238" i="1" s="1"/>
  <c r="V238" i="1"/>
  <c r="U237" i="1"/>
  <c r="T237" i="1"/>
  <c r="S237" i="1"/>
  <c r="AC236" i="1"/>
  <c r="AB236" i="1"/>
  <c r="AA236" i="1"/>
  <c r="AD236" i="1" s="1"/>
  <c r="Z236" i="1"/>
  <c r="AE236" i="1" s="1"/>
  <c r="Y236" i="1"/>
  <c r="X236" i="1"/>
  <c r="W236" i="1"/>
  <c r="V236" i="1"/>
  <c r="Y235" i="1"/>
  <c r="AC235" i="1" s="1"/>
  <c r="X235" i="1"/>
  <c r="AB235" i="1" s="1"/>
  <c r="W235" i="1"/>
  <c r="V235" i="1"/>
  <c r="Y234" i="1"/>
  <c r="AC234" i="1" s="1"/>
  <c r="X234" i="1"/>
  <c r="AB234" i="1" s="1"/>
  <c r="W234" i="1"/>
  <c r="AA234" i="1" s="1"/>
  <c r="AD234" i="1" s="1"/>
  <c r="V234" i="1"/>
  <c r="AC233" i="1"/>
  <c r="AD233" i="1" s="1"/>
  <c r="AB233" i="1"/>
  <c r="Y233" i="1"/>
  <c r="X233" i="1"/>
  <c r="W233" i="1"/>
  <c r="AA233" i="1" s="1"/>
  <c r="V233" i="1"/>
  <c r="AB232" i="1"/>
  <c r="AA232" i="1"/>
  <c r="Y232" i="1"/>
  <c r="AC232" i="1" s="1"/>
  <c r="X232" i="1"/>
  <c r="Z232" i="1" s="1"/>
  <c r="W232" i="1"/>
  <c r="V232" i="1"/>
  <c r="Y231" i="1"/>
  <c r="AC231" i="1" s="1"/>
  <c r="X231" i="1"/>
  <c r="AB231" i="1" s="1"/>
  <c r="W231" i="1"/>
  <c r="V231" i="1"/>
  <c r="Y230" i="1"/>
  <c r="AC230" i="1" s="1"/>
  <c r="X230" i="1"/>
  <c r="AB230" i="1" s="1"/>
  <c r="W230" i="1"/>
  <c r="AA230" i="1" s="1"/>
  <c r="AD230" i="1" s="1"/>
  <c r="V230" i="1"/>
  <c r="AC229" i="1"/>
  <c r="AB229" i="1"/>
  <c r="AA229" i="1"/>
  <c r="AD229" i="1" s="1"/>
  <c r="Z229" i="1"/>
  <c r="Y229" i="1"/>
  <c r="X229" i="1"/>
  <c r="W229" i="1"/>
  <c r="V229" i="1"/>
  <c r="Y228" i="1"/>
  <c r="AC228" i="1" s="1"/>
  <c r="X228" i="1"/>
  <c r="AB228" i="1" s="1"/>
  <c r="W228" i="1"/>
  <c r="AA228" i="1" s="1"/>
  <c r="V228" i="1"/>
  <c r="Y227" i="1"/>
  <c r="AC227" i="1" s="1"/>
  <c r="X227" i="1"/>
  <c r="AB227" i="1" s="1"/>
  <c r="W227" i="1"/>
  <c r="AA227" i="1" s="1"/>
  <c r="AD227" i="1" s="1"/>
  <c r="V227" i="1"/>
  <c r="AD226" i="1"/>
  <c r="AC226" i="1"/>
  <c r="AB226" i="1"/>
  <c r="Y226" i="1"/>
  <c r="X226" i="1"/>
  <c r="W226" i="1"/>
  <c r="AA226" i="1" s="1"/>
  <c r="V226" i="1"/>
  <c r="AA225" i="1"/>
  <c r="Y225" i="1"/>
  <c r="AC225" i="1" s="1"/>
  <c r="X225" i="1"/>
  <c r="AB225" i="1" s="1"/>
  <c r="W225" i="1"/>
  <c r="V225" i="1"/>
  <c r="Y224" i="1"/>
  <c r="AC224" i="1" s="1"/>
  <c r="X224" i="1"/>
  <c r="AB224" i="1" s="1"/>
  <c r="W224" i="1"/>
  <c r="V224" i="1"/>
  <c r="Y223" i="1"/>
  <c r="AC223" i="1" s="1"/>
  <c r="X223" i="1"/>
  <c r="AB223" i="1" s="1"/>
  <c r="W223" i="1"/>
  <c r="AA223" i="1" s="1"/>
  <c r="V223" i="1"/>
  <c r="AC222" i="1"/>
  <c r="AB222" i="1"/>
  <c r="AA222" i="1"/>
  <c r="AD222" i="1" s="1"/>
  <c r="Z222" i="1"/>
  <c r="AE222" i="1" s="1"/>
  <c r="Y222" i="1"/>
  <c r="X222" i="1"/>
  <c r="W222" i="1"/>
  <c r="V222" i="1"/>
  <c r="AB221" i="1"/>
  <c r="Y221" i="1"/>
  <c r="AC221" i="1" s="1"/>
  <c r="X221" i="1"/>
  <c r="W221" i="1"/>
  <c r="AA221" i="1" s="1"/>
  <c r="AD221" i="1" s="1"/>
  <c r="V221" i="1"/>
  <c r="AA220" i="1"/>
  <c r="Y220" i="1"/>
  <c r="AC220" i="1" s="1"/>
  <c r="X220" i="1"/>
  <c r="AB220" i="1" s="1"/>
  <c r="W220" i="1"/>
  <c r="V220" i="1"/>
  <c r="AC219" i="1"/>
  <c r="AB219" i="1"/>
  <c r="Y219" i="1"/>
  <c r="X219" i="1"/>
  <c r="W219" i="1"/>
  <c r="V219" i="1"/>
  <c r="AC218" i="1"/>
  <c r="AB218" i="1"/>
  <c r="AD218" i="1" s="1"/>
  <c r="AA218" i="1"/>
  <c r="Y218" i="1"/>
  <c r="X218" i="1"/>
  <c r="Z218" i="1" s="1"/>
  <c r="W218" i="1"/>
  <c r="V218" i="1"/>
  <c r="AC217" i="1"/>
  <c r="Y217" i="1"/>
  <c r="X217" i="1"/>
  <c r="AB217" i="1" s="1"/>
  <c r="W217" i="1"/>
  <c r="AA217" i="1" s="1"/>
  <c r="AD217" i="1" s="1"/>
  <c r="V217" i="1"/>
  <c r="AD216" i="1"/>
  <c r="Y216" i="1"/>
  <c r="AC216" i="1" s="1"/>
  <c r="X216" i="1"/>
  <c r="AB216" i="1" s="1"/>
  <c r="W216" i="1"/>
  <c r="AA216" i="1" s="1"/>
  <c r="V216" i="1"/>
  <c r="AD215" i="1"/>
  <c r="AC215" i="1"/>
  <c r="AB215" i="1"/>
  <c r="AA215" i="1"/>
  <c r="Z215" i="1"/>
  <c r="AE215" i="1" s="1"/>
  <c r="Y215" i="1"/>
  <c r="X215" i="1"/>
  <c r="W215" i="1"/>
  <c r="V215" i="1"/>
  <c r="Y214" i="1"/>
  <c r="AC214" i="1" s="1"/>
  <c r="X214" i="1"/>
  <c r="AB214" i="1" s="1"/>
  <c r="W214" i="1"/>
  <c r="AA214" i="1" s="1"/>
  <c r="AD214" i="1" s="1"/>
  <c r="V214" i="1"/>
  <c r="Y213" i="1"/>
  <c r="AC213" i="1" s="1"/>
  <c r="X213" i="1"/>
  <c r="AB213" i="1" s="1"/>
  <c r="W213" i="1"/>
  <c r="V213" i="1"/>
  <c r="AC212" i="1"/>
  <c r="AB212" i="1"/>
  <c r="Y212" i="1"/>
  <c r="X212" i="1"/>
  <c r="W212" i="1"/>
  <c r="V212" i="1"/>
  <c r="AA211" i="1"/>
  <c r="Y211" i="1"/>
  <c r="AC211" i="1" s="1"/>
  <c r="X211" i="1"/>
  <c r="AB211" i="1" s="1"/>
  <c r="W211" i="1"/>
  <c r="V211" i="1"/>
  <c r="AC210" i="1"/>
  <c r="Y210" i="1"/>
  <c r="X210" i="1"/>
  <c r="AB210" i="1" s="1"/>
  <c r="W210" i="1"/>
  <c r="AA210" i="1" s="1"/>
  <c r="V210" i="1"/>
  <c r="Y209" i="1"/>
  <c r="AC209" i="1" s="1"/>
  <c r="X209" i="1"/>
  <c r="AB209" i="1" s="1"/>
  <c r="W209" i="1"/>
  <c r="AA209" i="1" s="1"/>
  <c r="AD209" i="1" s="1"/>
  <c r="V209" i="1"/>
  <c r="AC208" i="1"/>
  <c r="AB208" i="1"/>
  <c r="AA208" i="1"/>
  <c r="AD208" i="1" s="1"/>
  <c r="Z208" i="1"/>
  <c r="AE208" i="1" s="1"/>
  <c r="Y208" i="1"/>
  <c r="X208" i="1"/>
  <c r="W208" i="1"/>
  <c r="V208" i="1"/>
  <c r="AB207" i="1"/>
  <c r="AA207" i="1"/>
  <c r="AD207" i="1" s="1"/>
  <c r="Z207" i="1"/>
  <c r="Y207" i="1"/>
  <c r="AC207" i="1" s="1"/>
  <c r="X207" i="1"/>
  <c r="W207" i="1"/>
  <c r="V207" i="1"/>
  <c r="Y206" i="1"/>
  <c r="AC206" i="1" s="1"/>
  <c r="X206" i="1"/>
  <c r="AB206" i="1" s="1"/>
  <c r="W206" i="1"/>
  <c r="V206" i="1"/>
  <c r="AC205" i="1"/>
  <c r="AB205" i="1"/>
  <c r="Y205" i="1"/>
  <c r="X205" i="1"/>
  <c r="W205" i="1"/>
  <c r="V205" i="1"/>
  <c r="AC204" i="1"/>
  <c r="AB204" i="1"/>
  <c r="AA204" i="1"/>
  <c r="AD204" i="1" s="1"/>
  <c r="Y204" i="1"/>
  <c r="X204" i="1"/>
  <c r="Z204" i="1" s="1"/>
  <c r="AE204" i="1" s="1"/>
  <c r="W204" i="1"/>
  <c r="V204" i="1"/>
  <c r="AC203" i="1"/>
  <c r="AB203" i="1"/>
  <c r="Y203" i="1"/>
  <c r="X203" i="1"/>
  <c r="W203" i="1"/>
  <c r="V203" i="1"/>
  <c r="Y202" i="1"/>
  <c r="X202" i="1"/>
  <c r="AB202" i="1" s="1"/>
  <c r="W202" i="1"/>
  <c r="V202" i="1"/>
  <c r="AE201" i="1"/>
  <c r="AD201" i="1"/>
  <c r="AC201" i="1"/>
  <c r="AB201" i="1"/>
  <c r="AA201" i="1"/>
  <c r="Z201" i="1"/>
  <c r="Y201" i="1"/>
  <c r="X201" i="1"/>
  <c r="W201" i="1"/>
  <c r="V201" i="1"/>
  <c r="Y200" i="1"/>
  <c r="X200" i="1"/>
  <c r="W200" i="1"/>
  <c r="AD199" i="1"/>
  <c r="AC199" i="1"/>
  <c r="AB199" i="1"/>
  <c r="AA199" i="1"/>
  <c r="Z199" i="1"/>
  <c r="U199" i="1"/>
  <c r="T199" i="1"/>
  <c r="S199" i="1"/>
  <c r="AC198" i="1"/>
  <c r="AB198" i="1"/>
  <c r="AA198" i="1"/>
  <c r="AD198" i="1" s="1"/>
  <c r="Z198" i="1"/>
  <c r="V198" i="1"/>
  <c r="AE198" i="1" s="1"/>
  <c r="U198" i="1"/>
  <c r="T198" i="1"/>
  <c r="S198" i="1"/>
  <c r="AC197" i="1"/>
  <c r="AB197" i="1"/>
  <c r="AA197" i="1"/>
  <c r="AD197" i="1" s="1"/>
  <c r="AE197" i="1" s="1"/>
  <c r="Z197" i="1"/>
  <c r="U197" i="1"/>
  <c r="T197" i="1"/>
  <c r="S197" i="1"/>
  <c r="V197" i="1" s="1"/>
  <c r="AD196" i="1"/>
  <c r="AC196" i="1"/>
  <c r="AB196" i="1"/>
  <c r="AA196" i="1"/>
  <c r="Z196" i="1"/>
  <c r="U196" i="1"/>
  <c r="T196" i="1"/>
  <c r="V196" i="1" s="1"/>
  <c r="AE196" i="1" s="1"/>
  <c r="S196" i="1"/>
  <c r="AC195" i="1"/>
  <c r="AB195" i="1"/>
  <c r="AA195" i="1"/>
  <c r="AD195" i="1" s="1"/>
  <c r="Z195" i="1"/>
  <c r="U195" i="1"/>
  <c r="T195" i="1"/>
  <c r="S195" i="1"/>
  <c r="AC194" i="1"/>
  <c r="AD194" i="1" s="1"/>
  <c r="AB194" i="1"/>
  <c r="AA194" i="1"/>
  <c r="Z194" i="1"/>
  <c r="U194" i="1"/>
  <c r="T194" i="1"/>
  <c r="S194" i="1"/>
  <c r="AC193" i="1"/>
  <c r="AB193" i="1"/>
  <c r="AA193" i="1"/>
  <c r="AD193" i="1" s="1"/>
  <c r="Z193" i="1"/>
  <c r="V193" i="1"/>
  <c r="U193" i="1"/>
  <c r="T193" i="1"/>
  <c r="S193" i="1"/>
  <c r="AD192" i="1"/>
  <c r="AC192" i="1"/>
  <c r="AB192" i="1"/>
  <c r="AA192" i="1"/>
  <c r="Z192" i="1"/>
  <c r="U192" i="1"/>
  <c r="T192" i="1"/>
  <c r="S192" i="1"/>
  <c r="V192" i="1" s="1"/>
  <c r="AE192" i="1" s="1"/>
  <c r="AC191" i="1"/>
  <c r="AB191" i="1"/>
  <c r="AA191" i="1"/>
  <c r="AD191" i="1" s="1"/>
  <c r="Z191" i="1"/>
  <c r="V191" i="1"/>
  <c r="U191" i="1"/>
  <c r="T191" i="1"/>
  <c r="S191" i="1"/>
  <c r="AC190" i="1"/>
  <c r="AB190" i="1"/>
  <c r="AA190" i="1"/>
  <c r="AD190" i="1" s="1"/>
  <c r="Z190" i="1"/>
  <c r="U190" i="1"/>
  <c r="T190" i="1"/>
  <c r="S190" i="1"/>
  <c r="V190" i="1" s="1"/>
  <c r="AE190" i="1" s="1"/>
  <c r="AD189" i="1"/>
  <c r="AC189" i="1"/>
  <c r="AB189" i="1"/>
  <c r="AA189" i="1"/>
  <c r="Z189" i="1"/>
  <c r="U189" i="1"/>
  <c r="T189" i="1"/>
  <c r="V189" i="1" s="1"/>
  <c r="AE189" i="1" s="1"/>
  <c r="S189" i="1"/>
  <c r="AC188" i="1"/>
  <c r="AB188" i="1"/>
  <c r="AA188" i="1"/>
  <c r="Z188" i="1"/>
  <c r="V188" i="1"/>
  <c r="U188" i="1"/>
  <c r="T188" i="1"/>
  <c r="S188" i="1"/>
  <c r="AD187" i="1"/>
  <c r="AC187" i="1"/>
  <c r="AB187" i="1"/>
  <c r="AA187" i="1"/>
  <c r="Z187" i="1"/>
  <c r="U187" i="1"/>
  <c r="T187" i="1"/>
  <c r="S187" i="1"/>
  <c r="V187" i="1" s="1"/>
  <c r="AE187" i="1" s="1"/>
  <c r="AC186" i="1"/>
  <c r="AD186" i="1" s="1"/>
  <c r="AE186" i="1" s="1"/>
  <c r="AB186" i="1"/>
  <c r="AA186" i="1"/>
  <c r="Z186" i="1"/>
  <c r="V186" i="1"/>
  <c r="U186" i="1"/>
  <c r="T186" i="1"/>
  <c r="S186" i="1"/>
  <c r="AC185" i="1"/>
  <c r="AB185" i="1"/>
  <c r="AA185" i="1"/>
  <c r="AD185" i="1" s="1"/>
  <c r="Z185" i="1"/>
  <c r="U185" i="1"/>
  <c r="V185" i="1" s="1"/>
  <c r="AE185" i="1" s="1"/>
  <c r="T185" i="1"/>
  <c r="S185" i="1"/>
  <c r="AC184" i="1"/>
  <c r="AB184" i="1"/>
  <c r="AA184" i="1"/>
  <c r="AD184" i="1" s="1"/>
  <c r="Z184" i="1"/>
  <c r="U184" i="1"/>
  <c r="T184" i="1"/>
  <c r="S184" i="1"/>
  <c r="V184" i="1" s="1"/>
  <c r="AE184" i="1" s="1"/>
  <c r="AC183" i="1"/>
  <c r="AD183" i="1" s="1"/>
  <c r="AE183" i="1" s="1"/>
  <c r="AB183" i="1"/>
  <c r="AA183" i="1"/>
  <c r="Z183" i="1"/>
  <c r="U183" i="1"/>
  <c r="T183" i="1"/>
  <c r="S183" i="1"/>
  <c r="V183" i="1" s="1"/>
  <c r="AC182" i="1"/>
  <c r="AB182" i="1"/>
  <c r="AA182" i="1"/>
  <c r="AD182" i="1" s="1"/>
  <c r="Z182" i="1"/>
  <c r="U182" i="1"/>
  <c r="V182" i="1" s="1"/>
  <c r="AE182" i="1" s="1"/>
  <c r="T182" i="1"/>
  <c r="S182" i="1"/>
  <c r="AC181" i="1"/>
  <c r="AB181" i="1"/>
  <c r="AA181" i="1"/>
  <c r="Z181" i="1"/>
  <c r="U181" i="1"/>
  <c r="T181" i="1"/>
  <c r="S181" i="1"/>
  <c r="V181" i="1" s="1"/>
  <c r="AD180" i="1"/>
  <c r="AC180" i="1"/>
  <c r="AB180" i="1"/>
  <c r="AA180" i="1"/>
  <c r="Z180" i="1"/>
  <c r="U180" i="1"/>
  <c r="T180" i="1"/>
  <c r="S180" i="1"/>
  <c r="AE179" i="1"/>
  <c r="AC179" i="1"/>
  <c r="AB179" i="1"/>
  <c r="AA179" i="1"/>
  <c r="AD179" i="1" s="1"/>
  <c r="Z179" i="1"/>
  <c r="V179" i="1"/>
  <c r="U179" i="1"/>
  <c r="T179" i="1"/>
  <c r="S179" i="1"/>
  <c r="AC178" i="1"/>
  <c r="AB178" i="1"/>
  <c r="AA178" i="1"/>
  <c r="AD178" i="1" s="1"/>
  <c r="Z178" i="1"/>
  <c r="U178" i="1"/>
  <c r="T178" i="1"/>
  <c r="S178" i="1"/>
  <c r="V178" i="1" s="1"/>
  <c r="AE178" i="1" s="1"/>
  <c r="AC177" i="1"/>
  <c r="AB177" i="1"/>
  <c r="AA177" i="1"/>
  <c r="AD177" i="1" s="1"/>
  <c r="Z177" i="1"/>
  <c r="U177" i="1"/>
  <c r="T177" i="1"/>
  <c r="S177" i="1"/>
  <c r="V177" i="1" s="1"/>
  <c r="AE177" i="1" s="1"/>
  <c r="AC176" i="1"/>
  <c r="AB176" i="1"/>
  <c r="AA176" i="1"/>
  <c r="AD176" i="1" s="1"/>
  <c r="AE176" i="1" s="1"/>
  <c r="Z176" i="1"/>
  <c r="U176" i="1"/>
  <c r="T176" i="1"/>
  <c r="S176" i="1"/>
  <c r="V176" i="1" s="1"/>
  <c r="AC175" i="1"/>
  <c r="AB175" i="1"/>
  <c r="AA175" i="1"/>
  <c r="AD175" i="1" s="1"/>
  <c r="Z175" i="1"/>
  <c r="AE175" i="1" s="1"/>
  <c r="V175" i="1"/>
  <c r="U175" i="1"/>
  <c r="T175" i="1"/>
  <c r="S175" i="1"/>
  <c r="AC174" i="1"/>
  <c r="AB174" i="1"/>
  <c r="AA174" i="1"/>
  <c r="AD174" i="1" s="1"/>
  <c r="Z174" i="1"/>
  <c r="V174" i="1"/>
  <c r="U174" i="1"/>
  <c r="T174" i="1"/>
  <c r="S174" i="1"/>
  <c r="AD173" i="1"/>
  <c r="AC173" i="1"/>
  <c r="AB173" i="1"/>
  <c r="AA173" i="1"/>
  <c r="Z173" i="1"/>
  <c r="U173" i="1"/>
  <c r="T173" i="1"/>
  <c r="S173" i="1"/>
  <c r="V173" i="1" s="1"/>
  <c r="AE173" i="1" s="1"/>
  <c r="AE172" i="1"/>
  <c r="AD172" i="1"/>
  <c r="AC172" i="1"/>
  <c r="AB172" i="1"/>
  <c r="AA172" i="1"/>
  <c r="Z172" i="1"/>
  <c r="V172" i="1"/>
  <c r="U172" i="1"/>
  <c r="T172" i="1"/>
  <c r="S172" i="1"/>
  <c r="AC171" i="1"/>
  <c r="AB171" i="1"/>
  <c r="AA171" i="1"/>
  <c r="AD171" i="1" s="1"/>
  <c r="Z171" i="1"/>
  <c r="V171" i="1"/>
  <c r="U171" i="1"/>
  <c r="T171" i="1"/>
  <c r="S171" i="1"/>
  <c r="AC170" i="1"/>
  <c r="AB170" i="1"/>
  <c r="AA170" i="1"/>
  <c r="Z170" i="1"/>
  <c r="U170" i="1"/>
  <c r="T170" i="1"/>
  <c r="S170" i="1"/>
  <c r="V170" i="1" s="1"/>
  <c r="AE169" i="1"/>
  <c r="AD169" i="1"/>
  <c r="AC169" i="1"/>
  <c r="AB169" i="1"/>
  <c r="AA169" i="1"/>
  <c r="Z169" i="1"/>
  <c r="V169" i="1"/>
  <c r="U169" i="1"/>
  <c r="T169" i="1"/>
  <c r="S169" i="1"/>
  <c r="AC168" i="1"/>
  <c r="AB168" i="1"/>
  <c r="AA168" i="1"/>
  <c r="AD168" i="1" s="1"/>
  <c r="Z168" i="1"/>
  <c r="U168" i="1"/>
  <c r="T168" i="1"/>
  <c r="V168" i="1" s="1"/>
  <c r="AE168" i="1" s="1"/>
  <c r="S168" i="1"/>
  <c r="AC167" i="1"/>
  <c r="AB167" i="1"/>
  <c r="AA167" i="1"/>
  <c r="AD167" i="1" s="1"/>
  <c r="Z167" i="1"/>
  <c r="U167" i="1"/>
  <c r="T167" i="1"/>
  <c r="V167" i="1" s="1"/>
  <c r="AE167" i="1" s="1"/>
  <c r="S167" i="1"/>
  <c r="AC166" i="1"/>
  <c r="AB166" i="1"/>
  <c r="AA166" i="1"/>
  <c r="AD166" i="1" s="1"/>
  <c r="Z166" i="1"/>
  <c r="U166" i="1"/>
  <c r="T166" i="1"/>
  <c r="S166" i="1"/>
  <c r="V166" i="1" s="1"/>
  <c r="AE166" i="1" s="1"/>
  <c r="AC165" i="1"/>
  <c r="AD165" i="1" s="1"/>
  <c r="AE165" i="1" s="1"/>
  <c r="AB165" i="1"/>
  <c r="AA165" i="1"/>
  <c r="Z165" i="1"/>
  <c r="U165" i="1"/>
  <c r="T165" i="1"/>
  <c r="S165" i="1"/>
  <c r="V165" i="1" s="1"/>
  <c r="AC164" i="1"/>
  <c r="AB164" i="1"/>
  <c r="AA164" i="1"/>
  <c r="AD164" i="1" s="1"/>
  <c r="Z164" i="1"/>
  <c r="V164" i="1"/>
  <c r="AE164" i="1" s="1"/>
  <c r="U164" i="1"/>
  <c r="T164" i="1"/>
  <c r="S164" i="1"/>
  <c r="AC163" i="1"/>
  <c r="AB163" i="1"/>
  <c r="AA163" i="1"/>
  <c r="Z163" i="1"/>
  <c r="U163" i="1"/>
  <c r="T163" i="1"/>
  <c r="S163" i="1"/>
  <c r="V163" i="1" s="1"/>
  <c r="AD162" i="1"/>
  <c r="AC162" i="1"/>
  <c r="AB162" i="1"/>
  <c r="AA162" i="1"/>
  <c r="Z162" i="1"/>
  <c r="U162" i="1"/>
  <c r="T162" i="1"/>
  <c r="S162" i="1"/>
  <c r="AC161" i="1"/>
  <c r="AB161" i="1"/>
  <c r="AA161" i="1"/>
  <c r="AD161" i="1" s="1"/>
  <c r="Z161" i="1"/>
  <c r="V161" i="1"/>
  <c r="AE161" i="1" s="1"/>
  <c r="U161" i="1"/>
  <c r="T161" i="1"/>
  <c r="S161" i="1"/>
  <c r="AD160" i="1"/>
  <c r="AC160" i="1"/>
  <c r="AB160" i="1"/>
  <c r="AA160" i="1"/>
  <c r="Z160" i="1"/>
  <c r="U160" i="1"/>
  <c r="T160" i="1"/>
  <c r="S160" i="1"/>
  <c r="AC159" i="1"/>
  <c r="AB159" i="1"/>
  <c r="AA159" i="1"/>
  <c r="AD159" i="1" s="1"/>
  <c r="Z159" i="1"/>
  <c r="U159" i="1"/>
  <c r="T159" i="1"/>
  <c r="S159" i="1"/>
  <c r="V159" i="1" s="1"/>
  <c r="AE159" i="1" s="1"/>
  <c r="AD158" i="1"/>
  <c r="AC158" i="1"/>
  <c r="AB158" i="1"/>
  <c r="AB200" i="1" s="1"/>
  <c r="AA158" i="1"/>
  <c r="Z158" i="1"/>
  <c r="U158" i="1"/>
  <c r="T158" i="1"/>
  <c r="S158" i="1"/>
  <c r="V158" i="1" s="1"/>
  <c r="AC157" i="1"/>
  <c r="AB157" i="1"/>
  <c r="AA157" i="1"/>
  <c r="AD157" i="1" s="1"/>
  <c r="Z157" i="1"/>
  <c r="U157" i="1"/>
  <c r="V157" i="1" s="1"/>
  <c r="AE157" i="1" s="1"/>
  <c r="T157" i="1"/>
  <c r="S157" i="1"/>
  <c r="AC156" i="1"/>
  <c r="AB156" i="1"/>
  <c r="AA156" i="1"/>
  <c r="AD156" i="1" s="1"/>
  <c r="Z156" i="1"/>
  <c r="U156" i="1"/>
  <c r="T156" i="1"/>
  <c r="S156" i="1"/>
  <c r="V155" i="1"/>
  <c r="U155" i="1"/>
  <c r="T155" i="1"/>
  <c r="S155" i="1"/>
  <c r="AC154" i="1"/>
  <c r="AB154" i="1"/>
  <c r="AA154" i="1"/>
  <c r="Z154" i="1"/>
  <c r="Y154" i="1"/>
  <c r="X154" i="1"/>
  <c r="W154" i="1"/>
  <c r="V154" i="1"/>
  <c r="Y153" i="1"/>
  <c r="AC153" i="1" s="1"/>
  <c r="X153" i="1"/>
  <c r="AB153" i="1" s="1"/>
  <c r="W153" i="1"/>
  <c r="V153" i="1"/>
  <c r="Z152" i="1"/>
  <c r="Y152" i="1"/>
  <c r="AC152" i="1" s="1"/>
  <c r="X152" i="1"/>
  <c r="AB152" i="1" s="1"/>
  <c r="W152" i="1"/>
  <c r="AA152" i="1" s="1"/>
  <c r="V152" i="1"/>
  <c r="AC151" i="1"/>
  <c r="AB151" i="1"/>
  <c r="AD151" i="1" s="1"/>
  <c r="Z151" i="1"/>
  <c r="Y151" i="1"/>
  <c r="X151" i="1"/>
  <c r="W151" i="1"/>
  <c r="AA151" i="1" s="1"/>
  <c r="V151" i="1"/>
  <c r="AA150" i="1"/>
  <c r="Y150" i="1"/>
  <c r="AC150" i="1" s="1"/>
  <c r="X150" i="1"/>
  <c r="W150" i="1"/>
  <c r="V150" i="1"/>
  <c r="AA149" i="1"/>
  <c r="Y149" i="1"/>
  <c r="AC149" i="1" s="1"/>
  <c r="X149" i="1"/>
  <c r="AB149" i="1" s="1"/>
  <c r="W149" i="1"/>
  <c r="Z149" i="1" s="1"/>
  <c r="V149" i="1"/>
  <c r="AB148" i="1"/>
  <c r="AD148" i="1" s="1"/>
  <c r="AE148" i="1" s="1"/>
  <c r="AA148" i="1"/>
  <c r="Y148" i="1"/>
  <c r="AC148" i="1" s="1"/>
  <c r="X148" i="1"/>
  <c r="W148" i="1"/>
  <c r="Z148" i="1" s="1"/>
  <c r="V148" i="1"/>
  <c r="AC147" i="1"/>
  <c r="Y147" i="1"/>
  <c r="X147" i="1"/>
  <c r="AB147" i="1" s="1"/>
  <c r="W147" i="1"/>
  <c r="AA147" i="1" s="1"/>
  <c r="AD147" i="1" s="1"/>
  <c r="V147" i="1"/>
  <c r="AB146" i="1"/>
  <c r="Y146" i="1"/>
  <c r="Y155" i="1" s="1"/>
  <c r="X146" i="1"/>
  <c r="X155" i="1" s="1"/>
  <c r="W146" i="1"/>
  <c r="W155" i="1" s="1"/>
  <c r="V146" i="1"/>
  <c r="U145" i="1"/>
  <c r="T145" i="1"/>
  <c r="S145" i="1"/>
  <c r="AC144" i="1"/>
  <c r="AB144" i="1"/>
  <c r="AA144" i="1"/>
  <c r="AD144" i="1" s="1"/>
  <c r="Z144" i="1"/>
  <c r="AE144" i="1" s="1"/>
  <c r="Y144" i="1"/>
  <c r="X144" i="1"/>
  <c r="W144" i="1"/>
  <c r="V144" i="1"/>
  <c r="Y143" i="1"/>
  <c r="AC143" i="1" s="1"/>
  <c r="X143" i="1"/>
  <c r="AB143" i="1" s="1"/>
  <c r="W143" i="1"/>
  <c r="V143" i="1"/>
  <c r="Z142" i="1"/>
  <c r="Y142" i="1"/>
  <c r="AC142" i="1" s="1"/>
  <c r="X142" i="1"/>
  <c r="AB142" i="1" s="1"/>
  <c r="W142" i="1"/>
  <c r="AA142" i="1" s="1"/>
  <c r="AD142" i="1" s="1"/>
  <c r="V142" i="1"/>
  <c r="AC141" i="1"/>
  <c r="AB141" i="1"/>
  <c r="AD141" i="1" s="1"/>
  <c r="AA141" i="1"/>
  <c r="Y141" i="1"/>
  <c r="X141" i="1"/>
  <c r="W141" i="1"/>
  <c r="Z141" i="1" s="1"/>
  <c r="V141" i="1"/>
  <c r="Y140" i="1"/>
  <c r="AC140" i="1" s="1"/>
  <c r="X140" i="1"/>
  <c r="AB140" i="1" s="1"/>
  <c r="W140" i="1"/>
  <c r="V140" i="1"/>
  <c r="AB139" i="1"/>
  <c r="AA139" i="1"/>
  <c r="Y139" i="1"/>
  <c r="AC139" i="1" s="1"/>
  <c r="X139" i="1"/>
  <c r="W139" i="1"/>
  <c r="Z139" i="1" s="1"/>
  <c r="V139" i="1"/>
  <c r="AC138" i="1"/>
  <c r="AB138" i="1"/>
  <c r="Y138" i="1"/>
  <c r="X138" i="1"/>
  <c r="W138" i="1"/>
  <c r="V138" i="1"/>
  <c r="Y137" i="1"/>
  <c r="AC137" i="1" s="1"/>
  <c r="X137" i="1"/>
  <c r="AB137" i="1" s="1"/>
  <c r="W137" i="1"/>
  <c r="AA137" i="1" s="1"/>
  <c r="AD137" i="1" s="1"/>
  <c r="V137" i="1"/>
  <c r="AB136" i="1"/>
  <c r="AA136" i="1"/>
  <c r="AD136" i="1" s="1"/>
  <c r="Y136" i="1"/>
  <c r="AC136" i="1" s="1"/>
  <c r="X136" i="1"/>
  <c r="W136" i="1"/>
  <c r="Z136" i="1" s="1"/>
  <c r="V136" i="1"/>
  <c r="AE136" i="1" s="1"/>
  <c r="AC135" i="1"/>
  <c r="AB135" i="1"/>
  <c r="Y135" i="1"/>
  <c r="X135" i="1"/>
  <c r="W135" i="1"/>
  <c r="V135" i="1"/>
  <c r="AA134" i="1"/>
  <c r="Z134" i="1"/>
  <c r="Y134" i="1"/>
  <c r="AC134" i="1" s="1"/>
  <c r="X134" i="1"/>
  <c r="AB134" i="1" s="1"/>
  <c r="W134" i="1"/>
  <c r="V134" i="1"/>
  <c r="AC133" i="1"/>
  <c r="Y133" i="1"/>
  <c r="X133" i="1"/>
  <c r="AB133" i="1" s="1"/>
  <c r="W133" i="1"/>
  <c r="AA133" i="1" s="1"/>
  <c r="AD133" i="1" s="1"/>
  <c r="V133" i="1"/>
  <c r="AD132" i="1"/>
  <c r="AC132" i="1"/>
  <c r="AB132" i="1"/>
  <c r="Y132" i="1"/>
  <c r="X132" i="1"/>
  <c r="W132" i="1"/>
  <c r="AA132" i="1" s="1"/>
  <c r="V132" i="1"/>
  <c r="AB131" i="1"/>
  <c r="AA131" i="1"/>
  <c r="Z131" i="1"/>
  <c r="Y131" i="1"/>
  <c r="AC131" i="1" s="1"/>
  <c r="X131" i="1"/>
  <c r="W131" i="1"/>
  <c r="V131" i="1"/>
  <c r="AC130" i="1"/>
  <c r="Y130" i="1"/>
  <c r="X130" i="1"/>
  <c r="AB130" i="1" s="1"/>
  <c r="W130" i="1"/>
  <c r="V130" i="1"/>
  <c r="Y129" i="1"/>
  <c r="AC129" i="1" s="1"/>
  <c r="X129" i="1"/>
  <c r="AB129" i="1" s="1"/>
  <c r="W129" i="1"/>
  <c r="V129" i="1"/>
  <c r="AB128" i="1"/>
  <c r="AA128" i="1"/>
  <c r="Z128" i="1"/>
  <c r="Y128" i="1"/>
  <c r="AC128" i="1" s="1"/>
  <c r="X128" i="1"/>
  <c r="W128" i="1"/>
  <c r="V128" i="1"/>
  <c r="Y127" i="1"/>
  <c r="AC127" i="1" s="1"/>
  <c r="X127" i="1"/>
  <c r="AB127" i="1" s="1"/>
  <c r="W127" i="1"/>
  <c r="V127" i="1"/>
  <c r="Y126" i="1"/>
  <c r="AC126" i="1" s="1"/>
  <c r="X126" i="1"/>
  <c r="AB126" i="1" s="1"/>
  <c r="W126" i="1"/>
  <c r="AA126" i="1" s="1"/>
  <c r="AD126" i="1" s="1"/>
  <c r="V126" i="1"/>
  <c r="AC125" i="1"/>
  <c r="AB125" i="1"/>
  <c r="AA125" i="1"/>
  <c r="AD125" i="1" s="1"/>
  <c r="Z125" i="1"/>
  <c r="AE125" i="1" s="1"/>
  <c r="Y125" i="1"/>
  <c r="X125" i="1"/>
  <c r="W125" i="1"/>
  <c r="V125" i="1"/>
  <c r="Y124" i="1"/>
  <c r="AC124" i="1" s="1"/>
  <c r="X124" i="1"/>
  <c r="AB124" i="1" s="1"/>
  <c r="W124" i="1"/>
  <c r="V124" i="1"/>
  <c r="Z123" i="1"/>
  <c r="Y123" i="1"/>
  <c r="AC123" i="1" s="1"/>
  <c r="X123" i="1"/>
  <c r="AB123" i="1" s="1"/>
  <c r="W123" i="1"/>
  <c r="AA123" i="1" s="1"/>
  <c r="AD123" i="1" s="1"/>
  <c r="V123" i="1"/>
  <c r="AE123" i="1" s="1"/>
  <c r="AC122" i="1"/>
  <c r="AB122" i="1"/>
  <c r="AD122" i="1" s="1"/>
  <c r="AE122" i="1" s="1"/>
  <c r="AA122" i="1"/>
  <c r="Y122" i="1"/>
  <c r="X122" i="1"/>
  <c r="W122" i="1"/>
  <c r="Z122" i="1" s="1"/>
  <c r="V122" i="1"/>
  <c r="Y121" i="1"/>
  <c r="AC121" i="1" s="1"/>
  <c r="X121" i="1"/>
  <c r="AB121" i="1" s="1"/>
  <c r="W121" i="1"/>
  <c r="V121" i="1"/>
  <c r="AA120" i="1"/>
  <c r="AD120" i="1" s="1"/>
  <c r="Y120" i="1"/>
  <c r="AC120" i="1" s="1"/>
  <c r="X120" i="1"/>
  <c r="AB120" i="1" s="1"/>
  <c r="W120" i="1"/>
  <c r="Z120" i="1" s="1"/>
  <c r="V120" i="1"/>
  <c r="AC119" i="1"/>
  <c r="AD119" i="1" s="1"/>
  <c r="AA119" i="1"/>
  <c r="Y119" i="1"/>
  <c r="X119" i="1"/>
  <c r="AB119" i="1" s="1"/>
  <c r="W119" i="1"/>
  <c r="Z119" i="1" s="1"/>
  <c r="V119" i="1"/>
  <c r="AE119" i="1" s="1"/>
  <c r="AB118" i="1"/>
  <c r="Z118" i="1"/>
  <c r="AE118" i="1" s="1"/>
  <c r="Y118" i="1"/>
  <c r="AC118" i="1" s="1"/>
  <c r="X118" i="1"/>
  <c r="W118" i="1"/>
  <c r="AA118" i="1" s="1"/>
  <c r="AD118" i="1" s="1"/>
  <c r="V118" i="1"/>
  <c r="AB117" i="1"/>
  <c r="Y117" i="1"/>
  <c r="AC117" i="1" s="1"/>
  <c r="X117" i="1"/>
  <c r="W117" i="1"/>
  <c r="AA117" i="1" s="1"/>
  <c r="AD117" i="1" s="1"/>
  <c r="V117" i="1"/>
  <c r="AC116" i="1"/>
  <c r="AB116" i="1"/>
  <c r="Y116" i="1"/>
  <c r="X116" i="1"/>
  <c r="W116" i="1"/>
  <c r="V116" i="1"/>
  <c r="Y115" i="1"/>
  <c r="AC115" i="1" s="1"/>
  <c r="X115" i="1"/>
  <c r="AB115" i="1" s="1"/>
  <c r="W115" i="1"/>
  <c r="V115" i="1"/>
  <c r="AB114" i="1"/>
  <c r="Y114" i="1"/>
  <c r="AC114" i="1" s="1"/>
  <c r="X114" i="1"/>
  <c r="W114" i="1"/>
  <c r="AA114" i="1" s="1"/>
  <c r="AD114" i="1" s="1"/>
  <c r="V114" i="1"/>
  <c r="AD113" i="1"/>
  <c r="AC113" i="1"/>
  <c r="Y113" i="1"/>
  <c r="X113" i="1"/>
  <c r="AB113" i="1" s="1"/>
  <c r="W113" i="1"/>
  <c r="AA113" i="1" s="1"/>
  <c r="V113" i="1"/>
  <c r="AA112" i="1"/>
  <c r="Y112" i="1"/>
  <c r="AC112" i="1" s="1"/>
  <c r="X112" i="1"/>
  <c r="AB112" i="1" s="1"/>
  <c r="W112" i="1"/>
  <c r="V112" i="1"/>
  <c r="AC111" i="1"/>
  <c r="AB111" i="1"/>
  <c r="Y111" i="1"/>
  <c r="X111" i="1"/>
  <c r="W111" i="1"/>
  <c r="V111" i="1"/>
  <c r="Y110" i="1"/>
  <c r="AC110" i="1" s="1"/>
  <c r="X110" i="1"/>
  <c r="AB110" i="1" s="1"/>
  <c r="W110" i="1"/>
  <c r="AA110" i="1" s="1"/>
  <c r="AD110" i="1" s="1"/>
  <c r="V110" i="1"/>
  <c r="AB109" i="1"/>
  <c r="AA109" i="1"/>
  <c r="Y109" i="1"/>
  <c r="AC109" i="1" s="1"/>
  <c r="X109" i="1"/>
  <c r="W109" i="1"/>
  <c r="V109" i="1"/>
  <c r="Y108" i="1"/>
  <c r="AC108" i="1" s="1"/>
  <c r="X108" i="1"/>
  <c r="AB108" i="1" s="1"/>
  <c r="W108" i="1"/>
  <c r="V108" i="1"/>
  <c r="Y107" i="1"/>
  <c r="X107" i="1"/>
  <c r="AB107" i="1" s="1"/>
  <c r="W107" i="1"/>
  <c r="AA107" i="1" s="1"/>
  <c r="V107" i="1"/>
  <c r="AC106" i="1"/>
  <c r="AB106" i="1"/>
  <c r="AA106" i="1"/>
  <c r="Z106" i="1"/>
  <c r="Y106" i="1"/>
  <c r="X106" i="1"/>
  <c r="W106" i="1"/>
  <c r="V106" i="1"/>
  <c r="U105" i="1"/>
  <c r="T105" i="1"/>
  <c r="S105" i="1"/>
  <c r="AC104" i="1"/>
  <c r="AB104" i="1"/>
  <c r="Y104" i="1"/>
  <c r="X104" i="1"/>
  <c r="W104" i="1"/>
  <c r="AA104" i="1" s="1"/>
  <c r="AD104" i="1" s="1"/>
  <c r="V104" i="1"/>
  <c r="AC103" i="1"/>
  <c r="AA103" i="1"/>
  <c r="Y103" i="1"/>
  <c r="X103" i="1"/>
  <c r="W103" i="1"/>
  <c r="V103" i="1"/>
  <c r="AB102" i="1"/>
  <c r="AA102" i="1"/>
  <c r="AD102" i="1" s="1"/>
  <c r="Y102" i="1"/>
  <c r="AC102" i="1" s="1"/>
  <c r="X102" i="1"/>
  <c r="W102" i="1"/>
  <c r="V102" i="1"/>
  <c r="Y101" i="1"/>
  <c r="AC101" i="1" s="1"/>
  <c r="X101" i="1"/>
  <c r="AB101" i="1" s="1"/>
  <c r="W101" i="1"/>
  <c r="V101" i="1"/>
  <c r="AD100" i="1"/>
  <c r="AC100" i="1"/>
  <c r="Y100" i="1"/>
  <c r="X100" i="1"/>
  <c r="AB100" i="1" s="1"/>
  <c r="W100" i="1"/>
  <c r="AA100" i="1" s="1"/>
  <c r="V100" i="1"/>
  <c r="AC99" i="1"/>
  <c r="AB99" i="1"/>
  <c r="AA99" i="1"/>
  <c r="AD99" i="1" s="1"/>
  <c r="Z99" i="1"/>
  <c r="AE99" i="1" s="1"/>
  <c r="Y99" i="1"/>
  <c r="X99" i="1"/>
  <c r="W99" i="1"/>
  <c r="V99" i="1"/>
  <c r="AC98" i="1"/>
  <c r="Y98" i="1"/>
  <c r="X98" i="1"/>
  <c r="AB98" i="1" s="1"/>
  <c r="W98" i="1"/>
  <c r="V98" i="1"/>
  <c r="Y97" i="1"/>
  <c r="AC97" i="1" s="1"/>
  <c r="X97" i="1"/>
  <c r="AB97" i="1" s="1"/>
  <c r="W97" i="1"/>
  <c r="AA97" i="1" s="1"/>
  <c r="AD97" i="1" s="1"/>
  <c r="V97" i="1"/>
  <c r="AC96" i="1"/>
  <c r="AB96" i="1"/>
  <c r="AA96" i="1"/>
  <c r="AD96" i="1" s="1"/>
  <c r="Z96" i="1"/>
  <c r="AE96" i="1" s="1"/>
  <c r="Y96" i="1"/>
  <c r="X96" i="1"/>
  <c r="W96" i="1"/>
  <c r="V96" i="1"/>
  <c r="Y95" i="1"/>
  <c r="AC95" i="1" s="1"/>
  <c r="X95" i="1"/>
  <c r="AB95" i="1" s="1"/>
  <c r="W95" i="1"/>
  <c r="V95" i="1"/>
  <c r="Z94" i="1"/>
  <c r="Y94" i="1"/>
  <c r="AC94" i="1" s="1"/>
  <c r="X94" i="1"/>
  <c r="AB94" i="1" s="1"/>
  <c r="W94" i="1"/>
  <c r="AA94" i="1" s="1"/>
  <c r="AD94" i="1" s="1"/>
  <c r="V94" i="1"/>
  <c r="AE94" i="1" s="1"/>
  <c r="AC93" i="1"/>
  <c r="AB93" i="1"/>
  <c r="AA93" i="1"/>
  <c r="AD93" i="1" s="1"/>
  <c r="Y93" i="1"/>
  <c r="X93" i="1"/>
  <c r="W93" i="1"/>
  <c r="Z93" i="1" s="1"/>
  <c r="V93" i="1"/>
  <c r="Y92" i="1"/>
  <c r="AC92" i="1" s="1"/>
  <c r="X92" i="1"/>
  <c r="AB92" i="1" s="1"/>
  <c r="W92" i="1"/>
  <c r="AA92" i="1" s="1"/>
  <c r="AD92" i="1" s="1"/>
  <c r="V92" i="1"/>
  <c r="AA91" i="1"/>
  <c r="AD91" i="1" s="1"/>
  <c r="Y91" i="1"/>
  <c r="AC91" i="1" s="1"/>
  <c r="X91" i="1"/>
  <c r="AB91" i="1" s="1"/>
  <c r="W91" i="1"/>
  <c r="Z91" i="1" s="1"/>
  <c r="V91" i="1"/>
  <c r="AC90" i="1"/>
  <c r="AB90" i="1"/>
  <c r="AD90" i="1" s="1"/>
  <c r="Y90" i="1"/>
  <c r="X90" i="1"/>
  <c r="W90" i="1"/>
  <c r="AA90" i="1" s="1"/>
  <c r="V90" i="1"/>
  <c r="AA89" i="1"/>
  <c r="AD89" i="1" s="1"/>
  <c r="Z89" i="1"/>
  <c r="AE89" i="1" s="1"/>
  <c r="Y89" i="1"/>
  <c r="AC89" i="1" s="1"/>
  <c r="X89" i="1"/>
  <c r="AB89" i="1" s="1"/>
  <c r="W89" i="1"/>
  <c r="V89" i="1"/>
  <c r="AB88" i="1"/>
  <c r="AA88" i="1"/>
  <c r="Y88" i="1"/>
  <c r="AC88" i="1" s="1"/>
  <c r="X88" i="1"/>
  <c r="W88" i="1"/>
  <c r="Z88" i="1" s="1"/>
  <c r="V88" i="1"/>
  <c r="AB87" i="1"/>
  <c r="Y87" i="1"/>
  <c r="AC87" i="1" s="1"/>
  <c r="X87" i="1"/>
  <c r="W87" i="1"/>
  <c r="V87" i="1"/>
  <c r="AA86" i="1"/>
  <c r="Y86" i="1"/>
  <c r="AC86" i="1" s="1"/>
  <c r="X86" i="1"/>
  <c r="AB86" i="1" s="1"/>
  <c r="W86" i="1"/>
  <c r="V86" i="1"/>
  <c r="AC85" i="1"/>
  <c r="AB85" i="1"/>
  <c r="Y85" i="1"/>
  <c r="X85" i="1"/>
  <c r="W85" i="1"/>
  <c r="V85" i="1"/>
  <c r="Y84" i="1"/>
  <c r="AC84" i="1" s="1"/>
  <c r="X84" i="1"/>
  <c r="AB84" i="1" s="1"/>
  <c r="W84" i="1"/>
  <c r="AA84" i="1" s="1"/>
  <c r="AD84" i="1" s="1"/>
  <c r="V84" i="1"/>
  <c r="AC83" i="1"/>
  <c r="AB83" i="1"/>
  <c r="AA83" i="1"/>
  <c r="AD83" i="1" s="1"/>
  <c r="Z83" i="1"/>
  <c r="AE83" i="1" s="1"/>
  <c r="Y83" i="1"/>
  <c r="X83" i="1"/>
  <c r="W83" i="1"/>
  <c r="V83" i="1"/>
  <c r="Y82" i="1"/>
  <c r="AC82" i="1" s="1"/>
  <c r="X82" i="1"/>
  <c r="AB82" i="1" s="1"/>
  <c r="W82" i="1"/>
  <c r="Z82" i="1" s="1"/>
  <c r="V82" i="1"/>
  <c r="Y81" i="1"/>
  <c r="AC81" i="1" s="1"/>
  <c r="X81" i="1"/>
  <c r="AB81" i="1" s="1"/>
  <c r="W81" i="1"/>
  <c r="Z81" i="1" s="1"/>
  <c r="V81" i="1"/>
  <c r="AC80" i="1"/>
  <c r="AB80" i="1"/>
  <c r="Y80" i="1"/>
  <c r="X80" i="1"/>
  <c r="W80" i="1"/>
  <c r="V80" i="1"/>
  <c r="AA79" i="1"/>
  <c r="Y79" i="1"/>
  <c r="AC79" i="1" s="1"/>
  <c r="X79" i="1"/>
  <c r="AB79" i="1" s="1"/>
  <c r="W79" i="1"/>
  <c r="V79" i="1"/>
  <c r="Y78" i="1"/>
  <c r="AC78" i="1" s="1"/>
  <c r="X78" i="1"/>
  <c r="AB78" i="1" s="1"/>
  <c r="W78" i="1"/>
  <c r="V78" i="1"/>
  <c r="Y77" i="1"/>
  <c r="AC77" i="1" s="1"/>
  <c r="X77" i="1"/>
  <c r="AB77" i="1" s="1"/>
  <c r="W77" i="1"/>
  <c r="AA77" i="1" s="1"/>
  <c r="AD77" i="1" s="1"/>
  <c r="V77" i="1"/>
  <c r="AC76" i="1"/>
  <c r="AB76" i="1"/>
  <c r="AA76" i="1"/>
  <c r="AD76" i="1" s="1"/>
  <c r="Z76" i="1"/>
  <c r="Y76" i="1"/>
  <c r="X76" i="1"/>
  <c r="W76" i="1"/>
  <c r="V76" i="1"/>
  <c r="AA75" i="1"/>
  <c r="AD75" i="1" s="1"/>
  <c r="Z75" i="1"/>
  <c r="Y75" i="1"/>
  <c r="AC75" i="1" s="1"/>
  <c r="X75" i="1"/>
  <c r="AB75" i="1" s="1"/>
  <c r="W75" i="1"/>
  <c r="V75" i="1"/>
  <c r="Y74" i="1"/>
  <c r="AC74" i="1" s="1"/>
  <c r="X74" i="1"/>
  <c r="AB74" i="1" s="1"/>
  <c r="W74" i="1"/>
  <c r="AA74" i="1" s="1"/>
  <c r="AD74" i="1" s="1"/>
  <c r="V74" i="1"/>
  <c r="AC73" i="1"/>
  <c r="AB73" i="1"/>
  <c r="Y73" i="1"/>
  <c r="X73" i="1"/>
  <c r="W73" i="1"/>
  <c r="V73" i="1"/>
  <c r="AA72" i="1"/>
  <c r="Y72" i="1"/>
  <c r="AC72" i="1" s="1"/>
  <c r="X72" i="1"/>
  <c r="AB72" i="1" s="1"/>
  <c r="W72" i="1"/>
  <c r="V72" i="1"/>
  <c r="AC71" i="1"/>
  <c r="AB71" i="1"/>
  <c r="Y71" i="1"/>
  <c r="X71" i="1"/>
  <c r="W71" i="1"/>
  <c r="V71" i="1"/>
  <c r="Y70" i="1"/>
  <c r="X70" i="1"/>
  <c r="AB70" i="1" s="1"/>
  <c r="W70" i="1"/>
  <c r="AA70" i="1" s="1"/>
  <c r="V70" i="1"/>
  <c r="AB69" i="1"/>
  <c r="Y69" i="1"/>
  <c r="X69" i="1"/>
  <c r="W69" i="1"/>
  <c r="U69" i="1"/>
  <c r="T69" i="1"/>
  <c r="S69" i="1"/>
  <c r="AC68" i="1"/>
  <c r="AB68" i="1"/>
  <c r="AA68" i="1"/>
  <c r="AD68" i="1" s="1"/>
  <c r="Z68" i="1"/>
  <c r="V68" i="1"/>
  <c r="AC67" i="1"/>
  <c r="AB67" i="1"/>
  <c r="AA67" i="1"/>
  <c r="AD67" i="1" s="1"/>
  <c r="Z67" i="1"/>
  <c r="V67" i="1"/>
  <c r="AE67" i="1" s="1"/>
  <c r="AC66" i="1"/>
  <c r="AB66" i="1"/>
  <c r="AA66" i="1"/>
  <c r="AD66" i="1" s="1"/>
  <c r="Z66" i="1"/>
  <c r="V66" i="1"/>
  <c r="AC65" i="1"/>
  <c r="AB65" i="1"/>
  <c r="AA65" i="1"/>
  <c r="AD65" i="1" s="1"/>
  <c r="Z65" i="1"/>
  <c r="V65" i="1"/>
  <c r="AC64" i="1"/>
  <c r="AB64" i="1"/>
  <c r="AA64" i="1"/>
  <c r="AD64" i="1" s="1"/>
  <c r="Z64" i="1"/>
  <c r="V64" i="1"/>
  <c r="AC63" i="1"/>
  <c r="AB63" i="1"/>
  <c r="AA63" i="1"/>
  <c r="AD63" i="1" s="1"/>
  <c r="Z63" i="1"/>
  <c r="V63" i="1"/>
  <c r="AE63" i="1" s="1"/>
  <c r="AD62" i="1"/>
  <c r="AC62" i="1"/>
  <c r="AB62" i="1"/>
  <c r="AA62" i="1"/>
  <c r="Z62" i="1"/>
  <c r="V62" i="1"/>
  <c r="AC61" i="1"/>
  <c r="AB61" i="1"/>
  <c r="AA61" i="1"/>
  <c r="AD61" i="1" s="1"/>
  <c r="Z61" i="1"/>
  <c r="V61" i="1"/>
  <c r="AE61" i="1" s="1"/>
  <c r="AC60" i="1"/>
  <c r="AB60" i="1"/>
  <c r="AA60" i="1"/>
  <c r="AD60" i="1" s="1"/>
  <c r="Z60" i="1"/>
  <c r="V60" i="1"/>
  <c r="AC59" i="1"/>
  <c r="AB59" i="1"/>
  <c r="AA59" i="1"/>
  <c r="AD59" i="1" s="1"/>
  <c r="Z59" i="1"/>
  <c r="V59" i="1"/>
  <c r="AE59" i="1" s="1"/>
  <c r="AC58" i="1"/>
  <c r="AB58" i="1"/>
  <c r="AA58" i="1"/>
  <c r="AD58" i="1" s="1"/>
  <c r="Z58" i="1"/>
  <c r="V58" i="1"/>
  <c r="AC57" i="1"/>
  <c r="AB57" i="1"/>
  <c r="AA57" i="1"/>
  <c r="AD57" i="1" s="1"/>
  <c r="Z57" i="1"/>
  <c r="V57" i="1"/>
  <c r="AE57" i="1" s="1"/>
  <c r="AC56" i="1"/>
  <c r="AB56" i="1"/>
  <c r="AA56" i="1"/>
  <c r="AD56" i="1" s="1"/>
  <c r="Z56" i="1"/>
  <c r="V56" i="1"/>
  <c r="AC55" i="1"/>
  <c r="AB55" i="1"/>
  <c r="AA55" i="1"/>
  <c r="AD55" i="1" s="1"/>
  <c r="Z55" i="1"/>
  <c r="V55" i="1"/>
  <c r="AC54" i="1"/>
  <c r="AB54" i="1"/>
  <c r="AA54" i="1"/>
  <c r="AD54" i="1" s="1"/>
  <c r="Z54" i="1"/>
  <c r="V54" i="1"/>
  <c r="AC53" i="1"/>
  <c r="AB53" i="1"/>
  <c r="AA53" i="1"/>
  <c r="AD53" i="1" s="1"/>
  <c r="Z53" i="1"/>
  <c r="V53" i="1"/>
  <c r="AE53" i="1" s="1"/>
  <c r="AC52" i="1"/>
  <c r="AD52" i="1" s="1"/>
  <c r="AB52" i="1"/>
  <c r="AA52" i="1"/>
  <c r="Z52" i="1"/>
  <c r="V52" i="1"/>
  <c r="AC51" i="1"/>
  <c r="AB51" i="1"/>
  <c r="AA51" i="1"/>
  <c r="AD51" i="1" s="1"/>
  <c r="Z51" i="1"/>
  <c r="V51" i="1"/>
  <c r="AE51" i="1" s="1"/>
  <c r="AC50" i="1"/>
  <c r="AB50" i="1"/>
  <c r="AA50" i="1"/>
  <c r="AD50" i="1" s="1"/>
  <c r="Z50" i="1"/>
  <c r="V50" i="1"/>
  <c r="AC49" i="1"/>
  <c r="AB49" i="1"/>
  <c r="AA49" i="1"/>
  <c r="AD49" i="1" s="1"/>
  <c r="Z49" i="1"/>
  <c r="V49" i="1"/>
  <c r="AC48" i="1"/>
  <c r="AB48" i="1"/>
  <c r="AA48" i="1"/>
  <c r="AD48" i="1" s="1"/>
  <c r="Z48" i="1"/>
  <c r="V48" i="1"/>
  <c r="AC47" i="1"/>
  <c r="AB47" i="1"/>
  <c r="AA47" i="1"/>
  <c r="AD47" i="1" s="1"/>
  <c r="Z47" i="1"/>
  <c r="V47" i="1"/>
  <c r="AC46" i="1"/>
  <c r="AB46" i="1"/>
  <c r="AA46" i="1"/>
  <c r="AD46" i="1" s="1"/>
  <c r="Z46" i="1"/>
  <c r="V46" i="1"/>
  <c r="AC45" i="1"/>
  <c r="AB45" i="1"/>
  <c r="AA45" i="1"/>
  <c r="AD45" i="1" s="1"/>
  <c r="Z45" i="1"/>
  <c r="V45" i="1"/>
  <c r="AE45" i="1" s="1"/>
  <c r="AC44" i="1"/>
  <c r="AB44" i="1"/>
  <c r="AA44" i="1"/>
  <c r="AD44" i="1" s="1"/>
  <c r="Z44" i="1"/>
  <c r="V44" i="1"/>
  <c r="AC43" i="1"/>
  <c r="AB43" i="1"/>
  <c r="AA43" i="1"/>
  <c r="AD43" i="1" s="1"/>
  <c r="Z43" i="1"/>
  <c r="V43" i="1"/>
  <c r="AE43" i="1" s="1"/>
  <c r="AC42" i="1"/>
  <c r="AD42" i="1" s="1"/>
  <c r="AE42" i="1" s="1"/>
  <c r="AB42" i="1"/>
  <c r="AA42" i="1"/>
  <c r="Z42" i="1"/>
  <c r="V42" i="1"/>
  <c r="AC41" i="1"/>
  <c r="AB41" i="1"/>
  <c r="AA41" i="1"/>
  <c r="AD41" i="1" s="1"/>
  <c r="Z41" i="1"/>
  <c r="V41" i="1"/>
  <c r="AE41" i="1" s="1"/>
  <c r="AC40" i="1"/>
  <c r="AB40" i="1"/>
  <c r="AA40" i="1"/>
  <c r="AD40" i="1" s="1"/>
  <c r="AE40" i="1" s="1"/>
  <c r="Z40" i="1"/>
  <c r="V40" i="1"/>
  <c r="AC39" i="1"/>
  <c r="AB39" i="1"/>
  <c r="AA39" i="1"/>
  <c r="AD39" i="1" s="1"/>
  <c r="Z39" i="1"/>
  <c r="V39" i="1"/>
  <c r="AE39" i="1" s="1"/>
  <c r="AC38" i="1"/>
  <c r="AB38" i="1"/>
  <c r="AA38" i="1"/>
  <c r="AD38" i="1" s="1"/>
  <c r="Z38" i="1"/>
  <c r="V38" i="1"/>
  <c r="AC37" i="1"/>
  <c r="AB37" i="1"/>
  <c r="AA37" i="1"/>
  <c r="AD37" i="1" s="1"/>
  <c r="Z37" i="1"/>
  <c r="V37" i="1"/>
  <c r="AE37" i="1" s="1"/>
  <c r="AC36" i="1"/>
  <c r="AB36" i="1"/>
  <c r="AA36" i="1"/>
  <c r="AD36" i="1" s="1"/>
  <c r="Z36" i="1"/>
  <c r="V36" i="1"/>
  <c r="AE36" i="1" s="1"/>
  <c r="AC35" i="1"/>
  <c r="AB35" i="1"/>
  <c r="AA35" i="1"/>
  <c r="AD35" i="1" s="1"/>
  <c r="Z35" i="1"/>
  <c r="V35" i="1"/>
  <c r="AC34" i="1"/>
  <c r="AB34" i="1"/>
  <c r="AA34" i="1"/>
  <c r="AD34" i="1" s="1"/>
  <c r="Z34" i="1"/>
  <c r="V34" i="1"/>
  <c r="AE34" i="1" s="1"/>
  <c r="AC33" i="1"/>
  <c r="AB33" i="1"/>
  <c r="AA33" i="1"/>
  <c r="AD33" i="1" s="1"/>
  <c r="Z33" i="1"/>
  <c r="V33" i="1"/>
  <c r="AC32" i="1"/>
  <c r="AB32" i="1"/>
  <c r="AA32" i="1"/>
  <c r="AD32" i="1" s="1"/>
  <c r="Z32" i="1"/>
  <c r="V32" i="1"/>
  <c r="AE32" i="1" s="1"/>
  <c r="AC31" i="1"/>
  <c r="AB31" i="1"/>
  <c r="AA31" i="1"/>
  <c r="AD31" i="1" s="1"/>
  <c r="Z31" i="1"/>
  <c r="V31" i="1"/>
  <c r="AE31" i="1" s="1"/>
  <c r="AC30" i="1"/>
  <c r="AB30" i="1"/>
  <c r="AA30" i="1"/>
  <c r="AD30" i="1" s="1"/>
  <c r="Z30" i="1"/>
  <c r="V30" i="1"/>
  <c r="AC29" i="1"/>
  <c r="AB29" i="1"/>
  <c r="AA29" i="1"/>
  <c r="AD29" i="1" s="1"/>
  <c r="Z29" i="1"/>
  <c r="Z69" i="1" s="1"/>
  <c r="V29" i="1"/>
  <c r="AC28" i="1"/>
  <c r="Y28" i="1"/>
  <c r="X28" i="1"/>
  <c r="W28" i="1"/>
  <c r="U28" i="1"/>
  <c r="T28" i="1"/>
  <c r="S28" i="1"/>
  <c r="AC27" i="1"/>
  <c r="AB27" i="1"/>
  <c r="AA27" i="1"/>
  <c r="AD27" i="1" s="1"/>
  <c r="AE27" i="1" s="1"/>
  <c r="Z27" i="1"/>
  <c r="V27" i="1"/>
  <c r="AC26" i="1"/>
  <c r="AB26" i="1"/>
  <c r="AA26" i="1"/>
  <c r="AD26" i="1" s="1"/>
  <c r="Z26" i="1"/>
  <c r="V26" i="1"/>
  <c r="AE26" i="1" s="1"/>
  <c r="AC25" i="1"/>
  <c r="AB25" i="1"/>
  <c r="AA25" i="1"/>
  <c r="AD25" i="1" s="1"/>
  <c r="Z25" i="1"/>
  <c r="AE25" i="1" s="1"/>
  <c r="V25" i="1"/>
  <c r="AC24" i="1"/>
  <c r="AB24" i="1"/>
  <c r="AA24" i="1"/>
  <c r="AD24" i="1" s="1"/>
  <c r="Z24" i="1"/>
  <c r="V24" i="1"/>
  <c r="AE24" i="1" s="1"/>
  <c r="AC23" i="1"/>
  <c r="AB23" i="1"/>
  <c r="AA23" i="1"/>
  <c r="AD23" i="1" s="1"/>
  <c r="Z23" i="1"/>
  <c r="V23" i="1"/>
  <c r="AE23" i="1" s="1"/>
  <c r="AC22" i="1"/>
  <c r="AB22" i="1"/>
  <c r="AA22" i="1"/>
  <c r="AD22" i="1" s="1"/>
  <c r="Z22" i="1"/>
  <c r="V22" i="1"/>
  <c r="AE22" i="1" s="1"/>
  <c r="AC21" i="1"/>
  <c r="AB21" i="1"/>
  <c r="AA21" i="1"/>
  <c r="AD21" i="1" s="1"/>
  <c r="Z21" i="1"/>
  <c r="V21" i="1"/>
  <c r="AE21" i="1" s="1"/>
  <c r="AE20" i="1"/>
  <c r="AC20" i="1"/>
  <c r="AB20" i="1"/>
  <c r="AA20" i="1"/>
  <c r="AD20" i="1" s="1"/>
  <c r="Z20" i="1"/>
  <c r="V20" i="1"/>
  <c r="AC19" i="1"/>
  <c r="AB19" i="1"/>
  <c r="AA19" i="1"/>
  <c r="AD19" i="1" s="1"/>
  <c r="Z19" i="1"/>
  <c r="V19" i="1"/>
  <c r="AE18" i="1"/>
  <c r="AC18" i="1"/>
  <c r="AB18" i="1"/>
  <c r="AA18" i="1"/>
  <c r="AD18" i="1" s="1"/>
  <c r="Z18" i="1"/>
  <c r="V18" i="1"/>
  <c r="AC17" i="1"/>
  <c r="AB17" i="1"/>
  <c r="AA17" i="1"/>
  <c r="AD17" i="1" s="1"/>
  <c r="Z17" i="1"/>
  <c r="V17" i="1"/>
  <c r="AE17" i="1" s="1"/>
  <c r="AE16" i="1"/>
  <c r="AC16" i="1"/>
  <c r="AB16" i="1"/>
  <c r="AA16" i="1"/>
  <c r="AD16" i="1" s="1"/>
  <c r="Z16" i="1"/>
  <c r="V16" i="1"/>
  <c r="AC15" i="1"/>
  <c r="AB15" i="1"/>
  <c r="AA15" i="1"/>
  <c r="AD15" i="1" s="1"/>
  <c r="Z15" i="1"/>
  <c r="V15" i="1"/>
  <c r="AE15" i="1" s="1"/>
  <c r="AC14" i="1"/>
  <c r="AB14" i="1"/>
  <c r="AA14" i="1"/>
  <c r="AD14" i="1" s="1"/>
  <c r="AE14" i="1" s="1"/>
  <c r="Z14" i="1"/>
  <c r="V14" i="1"/>
  <c r="AC13" i="1"/>
  <c r="AB13" i="1"/>
  <c r="AA13" i="1"/>
  <c r="AD13" i="1" s="1"/>
  <c r="Z13" i="1"/>
  <c r="V13" i="1"/>
  <c r="AE13" i="1" s="1"/>
  <c r="AC12" i="1"/>
  <c r="AB12" i="1"/>
  <c r="AA12" i="1"/>
  <c r="AD12" i="1" s="1"/>
  <c r="Z12" i="1"/>
  <c r="AE12" i="1" s="1"/>
  <c r="V12" i="1"/>
  <c r="AC11" i="1"/>
  <c r="AB11" i="1"/>
  <c r="AA11" i="1"/>
  <c r="AD11" i="1" s="1"/>
  <c r="Z11" i="1"/>
  <c r="V11" i="1"/>
  <c r="AC10" i="1"/>
  <c r="AB10" i="1"/>
  <c r="AA10" i="1"/>
  <c r="AD10" i="1" s="1"/>
  <c r="Z10" i="1"/>
  <c r="V10" i="1"/>
  <c r="AE10" i="1" s="1"/>
  <c r="AC9" i="1"/>
  <c r="AB9" i="1"/>
  <c r="AA9" i="1"/>
  <c r="AD9" i="1" s="1"/>
  <c r="Z9" i="1"/>
  <c r="V9" i="1"/>
  <c r="AE9" i="1" s="1"/>
  <c r="AC8" i="1"/>
  <c r="AB8" i="1"/>
  <c r="AA8" i="1"/>
  <c r="AD8" i="1" s="1"/>
  <c r="Z8" i="1"/>
  <c r="V8" i="1"/>
  <c r="AE8" i="1" s="1"/>
  <c r="AC7" i="1"/>
  <c r="AB7" i="1"/>
  <c r="AB28" i="1" s="1"/>
  <c r="AA7" i="1"/>
  <c r="AD7" i="1" s="1"/>
  <c r="Z7" i="1"/>
  <c r="V7" i="1"/>
  <c r="AC6" i="1"/>
  <c r="AB6" i="1"/>
  <c r="AA6" i="1"/>
  <c r="AD6" i="1" s="1"/>
  <c r="Z6" i="1"/>
  <c r="Z28" i="1" s="1"/>
  <c r="V6" i="1"/>
  <c r="AE6" i="1" s="1"/>
  <c r="AD69" i="1" l="1"/>
  <c r="AE30" i="1"/>
  <c r="AE76" i="1"/>
  <c r="AE80" i="1"/>
  <c r="AE75" i="1"/>
  <c r="AE143" i="1"/>
  <c r="AD28" i="1"/>
  <c r="AE7" i="1"/>
  <c r="AE11" i="1"/>
  <c r="AE28" i="1" s="1"/>
  <c r="AE19" i="1"/>
  <c r="AE38" i="1"/>
  <c r="AA235" i="1"/>
  <c r="AD235" i="1" s="1"/>
  <c r="Z235" i="1"/>
  <c r="AE328" i="1"/>
  <c r="AB87" i="2"/>
  <c r="Z87" i="2"/>
  <c r="AA85" i="1"/>
  <c r="AD85" i="1" s="1"/>
  <c r="Z85" i="1"/>
  <c r="AE85" i="1" s="1"/>
  <c r="AE58" i="1"/>
  <c r="AB103" i="1"/>
  <c r="AD103" i="1" s="1"/>
  <c r="Z103" i="1"/>
  <c r="AE103" i="1" s="1"/>
  <c r="AE29" i="1"/>
  <c r="V69" i="1"/>
  <c r="AB179" i="2"/>
  <c r="Z179" i="2"/>
  <c r="W105" i="1"/>
  <c r="AC107" i="1"/>
  <c r="AD107" i="1" s="1"/>
  <c r="Y145" i="1"/>
  <c r="AD128" i="1"/>
  <c r="Z137" i="1"/>
  <c r="AE137" i="1" s="1"/>
  <c r="AB237" i="1"/>
  <c r="AE218" i="1"/>
  <c r="V20" i="2"/>
  <c r="V105" i="1"/>
  <c r="AD139" i="1"/>
  <c r="Z112" i="2"/>
  <c r="AE46" i="1"/>
  <c r="Z92" i="1"/>
  <c r="AE92" i="1" s="1"/>
  <c r="X105" i="1"/>
  <c r="AE151" i="1"/>
  <c r="Z318" i="1"/>
  <c r="AA318" i="1"/>
  <c r="AD318" i="1" s="1"/>
  <c r="AE128" i="1"/>
  <c r="AE56" i="1"/>
  <c r="AE64" i="1"/>
  <c r="AB105" i="1"/>
  <c r="Z72" i="1"/>
  <c r="AA80" i="1"/>
  <c r="AD80" i="1" s="1"/>
  <c r="Z80" i="1"/>
  <c r="AE93" i="1"/>
  <c r="AA95" i="1"/>
  <c r="AD95" i="1" s="1"/>
  <c r="Z95" i="1"/>
  <c r="AE95" i="1" s="1"/>
  <c r="AA124" i="1"/>
  <c r="AD124" i="1" s="1"/>
  <c r="Z124" i="1"/>
  <c r="AE124" i="1" s="1"/>
  <c r="AE131" i="1"/>
  <c r="AA138" i="1"/>
  <c r="AD138" i="1" s="1"/>
  <c r="Z138" i="1"/>
  <c r="AE138" i="1" s="1"/>
  <c r="AA140" i="1"/>
  <c r="AD140" i="1" s="1"/>
  <c r="Z140" i="1"/>
  <c r="AE140" i="1" s="1"/>
  <c r="AD220" i="1"/>
  <c r="Z200" i="1"/>
  <c r="AA81" i="1"/>
  <c r="AD81" i="1" s="1"/>
  <c r="AE81" i="1" s="1"/>
  <c r="AE54" i="1"/>
  <c r="AC70" i="1"/>
  <c r="AC105" i="1" s="1"/>
  <c r="Y105" i="1"/>
  <c r="AD72" i="1"/>
  <c r="AA78" i="1"/>
  <c r="AD78" i="1" s="1"/>
  <c r="Z78" i="1"/>
  <c r="AE78" i="1" s="1"/>
  <c r="AE108" i="1"/>
  <c r="V145" i="1"/>
  <c r="Z112" i="1"/>
  <c r="AE112" i="1" s="1"/>
  <c r="AD131" i="1"/>
  <c r="AE142" i="1"/>
  <c r="AE158" i="1"/>
  <c r="Z211" i="1"/>
  <c r="AD223" i="1"/>
  <c r="AA239" i="1"/>
  <c r="AD239" i="1" s="1"/>
  <c r="Z239" i="1"/>
  <c r="AD249" i="1"/>
  <c r="Z79" i="1"/>
  <c r="Z109" i="1"/>
  <c r="Z315" i="1"/>
  <c r="AA315" i="1"/>
  <c r="AD315" i="1" s="1"/>
  <c r="AD79" i="1"/>
  <c r="AE44" i="1"/>
  <c r="AE49" i="1"/>
  <c r="Z74" i="1"/>
  <c r="AE74" i="1" s="1"/>
  <c r="AD88" i="1"/>
  <c r="AE88" i="1" s="1"/>
  <c r="AE104" i="1"/>
  <c r="Z108" i="1"/>
  <c r="AA108" i="1"/>
  <c r="AD108" i="1" s="1"/>
  <c r="AD112" i="1"/>
  <c r="Z115" i="1"/>
  <c r="AE127" i="1"/>
  <c r="Z147" i="1"/>
  <c r="AE147" i="1" s="1"/>
  <c r="AD149" i="1"/>
  <c r="AE149" i="1" s="1"/>
  <c r="V160" i="1"/>
  <c r="AE160" i="1" s="1"/>
  <c r="V237" i="1"/>
  <c r="AE209" i="1"/>
  <c r="AD211" i="1"/>
  <c r="V247" i="1"/>
  <c r="AA303" i="1"/>
  <c r="AD303" i="1" s="1"/>
  <c r="Z303" i="1"/>
  <c r="AA306" i="1"/>
  <c r="AD306" i="1" s="1"/>
  <c r="Z306" i="1"/>
  <c r="AE306" i="1" s="1"/>
  <c r="Y235" i="2"/>
  <c r="Z207" i="2"/>
  <c r="AC207" i="2"/>
  <c r="AE66" i="1"/>
  <c r="AE62" i="1"/>
  <c r="AA82" i="1"/>
  <c r="AD82" i="1" s="1"/>
  <c r="AE82" i="1" s="1"/>
  <c r="Z86" i="1"/>
  <c r="AE86" i="1" s="1"/>
  <c r="AE98" i="1"/>
  <c r="X145" i="1"/>
  <c r="AA127" i="1"/>
  <c r="AD127" i="1" s="1"/>
  <c r="Z127" i="1"/>
  <c r="AE141" i="1"/>
  <c r="Z143" i="1"/>
  <c r="AA143" i="1"/>
  <c r="AD143" i="1" s="1"/>
  <c r="AA200" i="1"/>
  <c r="AA202" i="1"/>
  <c r="AA237" i="1" s="1"/>
  <c r="Z202" i="1"/>
  <c r="W247" i="1"/>
  <c r="AA263" i="1"/>
  <c r="AD263" i="1" s="1"/>
  <c r="Z263" i="1"/>
  <c r="AE263" i="1" s="1"/>
  <c r="AE330" i="1"/>
  <c r="AB323" i="1"/>
  <c r="Z323" i="1"/>
  <c r="AE52" i="1"/>
  <c r="AD86" i="1"/>
  <c r="AA98" i="1"/>
  <c r="AD98" i="1" s="1"/>
  <c r="Z98" i="1"/>
  <c r="AE120" i="1"/>
  <c r="W145" i="1"/>
  <c r="AD152" i="1"/>
  <c r="AE152" i="1" s="1"/>
  <c r="AD154" i="1"/>
  <c r="AE154" i="1" s="1"/>
  <c r="V162" i="1"/>
  <c r="AE162" i="1" s="1"/>
  <c r="AE191" i="1"/>
  <c r="V195" i="1"/>
  <c r="AE195" i="1" s="1"/>
  <c r="AA212" i="1"/>
  <c r="AD212" i="1" s="1"/>
  <c r="Z212" i="1"/>
  <c r="AE212" i="1" s="1"/>
  <c r="AA330" i="1"/>
  <c r="AD330" i="1" s="1"/>
  <c r="Z330" i="1"/>
  <c r="AC69" i="1"/>
  <c r="AA121" i="1"/>
  <c r="AD121" i="1" s="1"/>
  <c r="Z121" i="1"/>
  <c r="AE121" i="1" s="1"/>
  <c r="AE35" i="1"/>
  <c r="AE47" i="1"/>
  <c r="AA71" i="1"/>
  <c r="AD71" i="1" s="1"/>
  <c r="Z71" i="1"/>
  <c r="AE71" i="1" s="1"/>
  <c r="AA73" i="1"/>
  <c r="AD73" i="1" s="1"/>
  <c r="Z73" i="1"/>
  <c r="AE73" i="1" s="1"/>
  <c r="Z102" i="1"/>
  <c r="AE102" i="1" s="1"/>
  <c r="AE106" i="1"/>
  <c r="AA115" i="1"/>
  <c r="AD115" i="1" s="1"/>
  <c r="AB150" i="1"/>
  <c r="AB155" i="1" s="1"/>
  <c r="Z150" i="1"/>
  <c r="AC200" i="1"/>
  <c r="AE207" i="1"/>
  <c r="AE217" i="1"/>
  <c r="AE229" i="1"/>
  <c r="Z279" i="1"/>
  <c r="AE68" i="1"/>
  <c r="AA153" i="1"/>
  <c r="AD153" i="1" s="1"/>
  <c r="Z153" i="1"/>
  <c r="AA101" i="1"/>
  <c r="AD101" i="1" s="1"/>
  <c r="Z101" i="1"/>
  <c r="AE101" i="1" s="1"/>
  <c r="Z213" i="1"/>
  <c r="AE213" i="1" s="1"/>
  <c r="AA213" i="1"/>
  <c r="AD213" i="1" s="1"/>
  <c r="AE60" i="1"/>
  <c r="AE65" i="1"/>
  <c r="AA87" i="1"/>
  <c r="AD87" i="1" s="1"/>
  <c r="Z87" i="1"/>
  <c r="AE87" i="1" s="1"/>
  <c r="AD106" i="1"/>
  <c r="AA111" i="1"/>
  <c r="AD111" i="1" s="1"/>
  <c r="Z111" i="1"/>
  <c r="AE111" i="1" s="1"/>
  <c r="AA130" i="1"/>
  <c r="AD130" i="1" s="1"/>
  <c r="Z130" i="1"/>
  <c r="AE130" i="1" s="1"/>
  <c r="AE134" i="1"/>
  <c r="AE193" i="1"/>
  <c r="V199" i="1"/>
  <c r="AE199" i="1" s="1"/>
  <c r="AE256" i="1"/>
  <c r="AA266" i="1"/>
  <c r="AD266" i="1" s="1"/>
  <c r="Z266" i="1"/>
  <c r="AE266" i="1" s="1"/>
  <c r="AA69" i="2"/>
  <c r="AD69" i="2" s="1"/>
  <c r="Z69" i="2"/>
  <c r="AA135" i="1"/>
  <c r="AD135" i="1" s="1"/>
  <c r="Z135" i="1"/>
  <c r="AE135" i="1" s="1"/>
  <c r="AD240" i="1"/>
  <c r="AE240" i="1" s="1"/>
  <c r="V28" i="1"/>
  <c r="AE48" i="1"/>
  <c r="AD238" i="1"/>
  <c r="AD109" i="1"/>
  <c r="AA28" i="1"/>
  <c r="AE33" i="1"/>
  <c r="AE50" i="1"/>
  <c r="AE55" i="1"/>
  <c r="AA69" i="1"/>
  <c r="AB145" i="1"/>
  <c r="AA116" i="1"/>
  <c r="AD116" i="1" s="1"/>
  <c r="Z116" i="1"/>
  <c r="AD134" i="1"/>
  <c r="AE139" i="1"/>
  <c r="AD150" i="1"/>
  <c r="AA203" i="1"/>
  <c r="AD203" i="1" s="1"/>
  <c r="AE203" i="1" s="1"/>
  <c r="Z203" i="1"/>
  <c r="Y247" i="1"/>
  <c r="AC240" i="1"/>
  <c r="X353" i="1"/>
  <c r="AA256" i="1"/>
  <c r="AD256" i="1" s="1"/>
  <c r="Z256" i="1"/>
  <c r="AD261" i="1"/>
  <c r="AD274" i="1"/>
  <c r="AA288" i="1"/>
  <c r="AD288" i="1" s="1"/>
  <c r="Z288" i="1"/>
  <c r="AB298" i="1"/>
  <c r="AB353" i="1" s="1"/>
  <c r="Z298" i="1"/>
  <c r="AE171" i="1"/>
  <c r="AE174" i="1"/>
  <c r="AA231" i="1"/>
  <c r="AD231" i="1" s="1"/>
  <c r="Z231" i="1"/>
  <c r="AA242" i="1"/>
  <c r="AD242" i="1" s="1"/>
  <c r="Z242" i="1"/>
  <c r="Z269" i="1"/>
  <c r="AA269" i="1"/>
  <c r="AD269" i="1" s="1"/>
  <c r="AA281" i="1"/>
  <c r="AD281" i="1" s="1"/>
  <c r="Z281" i="1"/>
  <c r="AD286" i="1"/>
  <c r="AE286" i="1" s="1"/>
  <c r="AA291" i="1"/>
  <c r="AD291" i="1" s="1"/>
  <c r="Z291" i="1"/>
  <c r="AD295" i="1"/>
  <c r="AE295" i="1" s="1"/>
  <c r="AD300" i="1"/>
  <c r="AE315" i="1"/>
  <c r="AD344" i="1"/>
  <c r="AD16" i="2"/>
  <c r="AE16" i="2" s="1"/>
  <c r="AA20" i="2"/>
  <c r="AE25" i="2"/>
  <c r="AB30" i="2"/>
  <c r="AB32" i="2" s="1"/>
  <c r="X32" i="2"/>
  <c r="AB55" i="2"/>
  <c r="AD33" i="2"/>
  <c r="AE36" i="2"/>
  <c r="AB234" i="2"/>
  <c r="Z234" i="2"/>
  <c r="AE91" i="1"/>
  <c r="S200" i="1"/>
  <c r="AD188" i="1"/>
  <c r="AE188" i="1" s="1"/>
  <c r="AB247" i="1"/>
  <c r="AA272" i="1"/>
  <c r="AD272" i="1" s="1"/>
  <c r="Z272" i="1"/>
  <c r="AE272" i="1" s="1"/>
  <c r="AD279" i="1"/>
  <c r="AC335" i="1"/>
  <c r="AD335" i="1" s="1"/>
  <c r="Z335" i="1"/>
  <c r="AC342" i="1"/>
  <c r="AD342" i="1" s="1"/>
  <c r="Z342" i="1"/>
  <c r="AE89" i="2"/>
  <c r="AE146" i="2"/>
  <c r="AB235" i="2"/>
  <c r="T200" i="1"/>
  <c r="AC202" i="1"/>
  <c r="AC237" i="1" s="1"/>
  <c r="Y237" i="1"/>
  <c r="AA219" i="1"/>
  <c r="AD219" i="1" s="1"/>
  <c r="Z219" i="1"/>
  <c r="AE219" i="1" s="1"/>
  <c r="AC247" i="1"/>
  <c r="Z254" i="1"/>
  <c r="AE254" i="1" s="1"/>
  <c r="AE311" i="1"/>
  <c r="AE340" i="1"/>
  <c r="AA62" i="2"/>
  <c r="AD62" i="2" s="1"/>
  <c r="Z62" i="2"/>
  <c r="AE62" i="2" s="1"/>
  <c r="AA89" i="2"/>
  <c r="AD89" i="2" s="1"/>
  <c r="Z89" i="2"/>
  <c r="AA141" i="2"/>
  <c r="AD141" i="2" s="1"/>
  <c r="Z141" i="2"/>
  <c r="AE141" i="2" s="1"/>
  <c r="AA146" i="2"/>
  <c r="AD146" i="2" s="1"/>
  <c r="Z146" i="2"/>
  <c r="U200" i="1"/>
  <c r="Z225" i="1"/>
  <c r="AD254" i="1"/>
  <c r="AE285" i="1"/>
  <c r="AD316" i="1"/>
  <c r="AD321" i="1"/>
  <c r="AE321" i="1" s="1"/>
  <c r="Z352" i="1"/>
  <c r="AE352" i="1" s="1"/>
  <c r="V81" i="2"/>
  <c r="AB206" i="2"/>
  <c r="Z104" i="1"/>
  <c r="Z114" i="1"/>
  <c r="AE114" i="1" s="1"/>
  <c r="Z117" i="1"/>
  <c r="AE117" i="1" s="1"/>
  <c r="Z133" i="1"/>
  <c r="AE133" i="1" s="1"/>
  <c r="Z146" i="1"/>
  <c r="Z155" i="1" s="1"/>
  <c r="V156" i="1"/>
  <c r="AD170" i="1"/>
  <c r="AD200" i="1" s="1"/>
  <c r="W237" i="1"/>
  <c r="Z206" i="1"/>
  <c r="Z217" i="1"/>
  <c r="Z221" i="1"/>
  <c r="AE221" i="1" s="1"/>
  <c r="AD225" i="1"/>
  <c r="Z243" i="1"/>
  <c r="AE243" i="1" s="1"/>
  <c r="AD250" i="1"/>
  <c r="AD252" i="1"/>
  <c r="AA282" i="1"/>
  <c r="AD282" i="1" s="1"/>
  <c r="AE282" i="1" s="1"/>
  <c r="AE292" i="1"/>
  <c r="AD309" i="1"/>
  <c r="AD328" i="1"/>
  <c r="Z345" i="1"/>
  <c r="AD349" i="1"/>
  <c r="AD9" i="2"/>
  <c r="AE42" i="2"/>
  <c r="V55" i="2"/>
  <c r="AA105" i="2"/>
  <c r="AD105" i="2" s="1"/>
  <c r="Z105" i="2"/>
  <c r="AE105" i="2" s="1"/>
  <c r="AA149" i="2"/>
  <c r="AD149" i="2" s="1"/>
  <c r="Z149" i="2"/>
  <c r="AA251" i="2"/>
  <c r="AD251" i="2" s="1"/>
  <c r="Z251" i="2"/>
  <c r="AE251" i="2" s="1"/>
  <c r="AC253" i="2"/>
  <c r="Z253" i="2"/>
  <c r="S276" i="2"/>
  <c r="V262" i="2"/>
  <c r="Z129" i="1"/>
  <c r="AE129" i="1" s="1"/>
  <c r="AA146" i="1"/>
  <c r="AD163" i="1"/>
  <c r="AE163" i="1" s="1"/>
  <c r="X237" i="1"/>
  <c r="AD210" i="1"/>
  <c r="AD228" i="1"/>
  <c r="AD232" i="1"/>
  <c r="AE232" i="1" s="1"/>
  <c r="AE235" i="1"/>
  <c r="AE239" i="1"/>
  <c r="AA259" i="1"/>
  <c r="AD259" i="1" s="1"/>
  <c r="Z259" i="1"/>
  <c r="AE259" i="1" s="1"/>
  <c r="AD270" i="1"/>
  <c r="AE270" i="1" s="1"/>
  <c r="AD275" i="1"/>
  <c r="AE288" i="1"/>
  <c r="AD338" i="1"/>
  <c r="AE338" i="1" s="1"/>
  <c r="AD345" i="1"/>
  <c r="AE6" i="2"/>
  <c r="AB29" i="2"/>
  <c r="AE131" i="2"/>
  <c r="AD189" i="2"/>
  <c r="Z70" i="1"/>
  <c r="Z77" i="1"/>
  <c r="AE77" i="1" s="1"/>
  <c r="Z84" i="1"/>
  <c r="AE84" i="1" s="1"/>
  <c r="Z97" i="1"/>
  <c r="AE97" i="1" s="1"/>
  <c r="Z100" i="1"/>
  <c r="AE100" i="1" s="1"/>
  <c r="Z107" i="1"/>
  <c r="Z110" i="1"/>
  <c r="AE110" i="1" s="1"/>
  <c r="Z126" i="1"/>
  <c r="AE126" i="1" s="1"/>
  <c r="AC146" i="1"/>
  <c r="AC155" i="1" s="1"/>
  <c r="V180" i="1"/>
  <c r="AE180" i="1" s="1"/>
  <c r="AD181" i="1"/>
  <c r="AE181" i="1" s="1"/>
  <c r="AA206" i="1"/>
  <c r="AD206" i="1" s="1"/>
  <c r="AE206" i="1" s="1"/>
  <c r="AA246" i="1"/>
  <c r="AD246" i="1" s="1"/>
  <c r="Z246" i="1"/>
  <c r="AE246" i="1" s="1"/>
  <c r="Y353" i="1"/>
  <c r="Z250" i="1"/>
  <c r="AE250" i="1" s="1"/>
  <c r="AD257" i="1"/>
  <c r="AE257" i="1" s="1"/>
  <c r="AD278" i="1"/>
  <c r="Z309" i="1"/>
  <c r="AE309" i="1" s="1"/>
  <c r="AD314" i="1"/>
  <c r="Z333" i="1"/>
  <c r="AA350" i="1"/>
  <c r="AD350" i="1" s="1"/>
  <c r="Z350" i="1"/>
  <c r="AE350" i="1" s="1"/>
  <c r="AA24" i="2"/>
  <c r="AD24" i="2" s="1"/>
  <c r="Z24" i="2"/>
  <c r="AE27" i="2"/>
  <c r="AE40" i="2"/>
  <c r="AB73" i="2"/>
  <c r="AB81" i="2" s="1"/>
  <c r="Z73" i="2"/>
  <c r="AE73" i="2" s="1"/>
  <c r="Z184" i="2"/>
  <c r="Z113" i="1"/>
  <c r="AE113" i="1" s="1"/>
  <c r="AA129" i="1"/>
  <c r="AD129" i="1" s="1"/>
  <c r="Z132" i="1"/>
  <c r="AE132" i="1" s="1"/>
  <c r="Z210" i="1"/>
  <c r="AE210" i="1" s="1"/>
  <c r="Z214" i="1"/>
  <c r="AE214" i="1" s="1"/>
  <c r="Z228" i="1"/>
  <c r="AE228" i="1" s="1"/>
  <c r="Z297" i="1"/>
  <c r="AA297" i="1"/>
  <c r="AD297" i="1" s="1"/>
  <c r="AE297" i="1" s="1"/>
  <c r="AD302" i="1"/>
  <c r="AE307" i="1"/>
  <c r="AE93" i="2"/>
  <c r="AD132" i="2"/>
  <c r="AE170" i="2"/>
  <c r="AC182" i="2"/>
  <c r="AD182" i="2" s="1"/>
  <c r="Z182" i="2"/>
  <c r="AE214" i="2"/>
  <c r="AD240" i="2"/>
  <c r="V194" i="1"/>
  <c r="AE194" i="1" s="1"/>
  <c r="AA253" i="1"/>
  <c r="AD253" i="1" s="1"/>
  <c r="AE253" i="1" s="1"/>
  <c r="Z253" i="1"/>
  <c r="Z273" i="1"/>
  <c r="AE273" i="1" s="1"/>
  <c r="AD312" i="1"/>
  <c r="AE312" i="1" s="1"/>
  <c r="AD320" i="1"/>
  <c r="AE320" i="1" s="1"/>
  <c r="AD334" i="1"/>
  <c r="AE339" i="1"/>
  <c r="AB20" i="2"/>
  <c r="V32" i="2"/>
  <c r="AD73" i="2"/>
  <c r="V84" i="2"/>
  <c r="AC103" i="2"/>
  <c r="Z103" i="2"/>
  <c r="AE103" i="2" s="1"/>
  <c r="AA117" i="2"/>
  <c r="AD117" i="2" s="1"/>
  <c r="Z117" i="2"/>
  <c r="AE117" i="2" s="1"/>
  <c r="AC165" i="2"/>
  <c r="AD165" i="2" s="1"/>
  <c r="AE165" i="2" s="1"/>
  <c r="Z165" i="2"/>
  <c r="AD170" i="2"/>
  <c r="AB177" i="2"/>
  <c r="AD177" i="2" s="1"/>
  <c r="Z177" i="2"/>
  <c r="AE177" i="2" s="1"/>
  <c r="Z209" i="2"/>
  <c r="AA209" i="2"/>
  <c r="AD209" i="2" s="1"/>
  <c r="Z90" i="1"/>
  <c r="AE90" i="1" s="1"/>
  <c r="AA205" i="1"/>
  <c r="AD205" i="1" s="1"/>
  <c r="Z205" i="1"/>
  <c r="AE205" i="1" s="1"/>
  <c r="Z220" i="1"/>
  <c r="AE220" i="1" s="1"/>
  <c r="AA224" i="1"/>
  <c r="AD224" i="1" s="1"/>
  <c r="Z224" i="1"/>
  <c r="AE224" i="1" s="1"/>
  <c r="AE231" i="1"/>
  <c r="AE242" i="1"/>
  <c r="AC353" i="1"/>
  <c r="AE269" i="1"/>
  <c r="AD271" i="1"/>
  <c r="AE281" i="1"/>
  <c r="AE291" i="1"/>
  <c r="AD305" i="1"/>
  <c r="AA317" i="1"/>
  <c r="AD317" i="1" s="1"/>
  <c r="Z317" i="1"/>
  <c r="AE317" i="1" s="1"/>
  <c r="AE325" i="1"/>
  <c r="AD327" i="1"/>
  <c r="AE332" i="1"/>
  <c r="AA30" i="2"/>
  <c r="Z30" i="2"/>
  <c r="W84" i="2"/>
  <c r="AA82" i="2"/>
  <c r="Z82" i="2"/>
  <c r="AD96" i="2"/>
  <c r="AE96" i="2" s="1"/>
  <c r="AD298" i="1"/>
  <c r="AD323" i="1"/>
  <c r="AD347" i="1"/>
  <c r="AD7" i="2"/>
  <c r="AD20" i="2" s="1"/>
  <c r="AE19" i="2"/>
  <c r="AE38" i="2"/>
  <c r="AE69" i="2"/>
  <c r="AE78" i="2"/>
  <c r="AD112" i="2"/>
  <c r="AA122" i="2"/>
  <c r="AD122" i="2" s="1"/>
  <c r="Z122" i="2"/>
  <c r="AE122" i="2" s="1"/>
  <c r="AD179" i="2"/>
  <c r="AE192" i="2"/>
  <c r="AD207" i="2"/>
  <c r="AE34" i="2"/>
  <c r="AD87" i="2"/>
  <c r="AA125" i="2"/>
  <c r="AD125" i="2" s="1"/>
  <c r="Z125" i="2"/>
  <c r="AE125" i="2" s="1"/>
  <c r="Z275" i="1"/>
  <c r="AE275" i="1" s="1"/>
  <c r="Z278" i="1"/>
  <c r="AE278" i="1" s="1"/>
  <c r="Z294" i="1"/>
  <c r="AE294" i="1" s="1"/>
  <c r="Z300" i="1"/>
  <c r="AE300" i="1" s="1"/>
  <c r="AA322" i="1"/>
  <c r="AD322" i="1" s="1"/>
  <c r="Z322" i="1"/>
  <c r="AE322" i="1" s="1"/>
  <c r="Z327" i="1"/>
  <c r="AE327" i="1" s="1"/>
  <c r="Z337" i="1"/>
  <c r="AE337" i="1" s="1"/>
  <c r="AE341" i="1"/>
  <c r="Z347" i="1"/>
  <c r="AE347" i="1" s="1"/>
  <c r="Y32" i="2"/>
  <c r="AB188" i="2"/>
  <c r="AD103" i="2"/>
  <c r="AC115" i="2"/>
  <c r="AD115" i="2" s="1"/>
  <c r="AE115" i="2" s="1"/>
  <c r="AA120" i="2"/>
  <c r="AD120" i="2" s="1"/>
  <c r="Z120" i="2"/>
  <c r="AE120" i="2" s="1"/>
  <c r="AC139" i="2"/>
  <c r="AD139" i="2" s="1"/>
  <c r="AE139" i="2" s="1"/>
  <c r="AA159" i="2"/>
  <c r="AD159" i="2" s="1"/>
  <c r="Z159" i="2"/>
  <c r="AE159" i="2" s="1"/>
  <c r="V206" i="2"/>
  <c r="Z221" i="2"/>
  <c r="AA249" i="2"/>
  <c r="AD249" i="2" s="1"/>
  <c r="Z249" i="2"/>
  <c r="U276" i="2"/>
  <c r="AB338" i="2"/>
  <c r="Z290" i="1"/>
  <c r="Z308" i="1"/>
  <c r="AE308" i="1" s="1"/>
  <c r="Z349" i="1"/>
  <c r="AE349" i="1" s="1"/>
  <c r="AE15" i="2"/>
  <c r="AD17" i="2"/>
  <c r="AE17" i="2" s="1"/>
  <c r="AA55" i="2"/>
  <c r="X81" i="2"/>
  <c r="AA58" i="2"/>
  <c r="AD58" i="2" s="1"/>
  <c r="Z58" i="2"/>
  <c r="AE58" i="2" s="1"/>
  <c r="AA99" i="2"/>
  <c r="AD99" i="2" s="1"/>
  <c r="Z99" i="2"/>
  <c r="AE99" i="2" s="1"/>
  <c r="AA108" i="2"/>
  <c r="AD108" i="2" s="1"/>
  <c r="Z108" i="2"/>
  <c r="AE108" i="2" s="1"/>
  <c r="AE118" i="2"/>
  <c r="AE123" i="2"/>
  <c r="AD135" i="2"/>
  <c r="Z227" i="1"/>
  <c r="AE227" i="1" s="1"/>
  <c r="Z234" i="1"/>
  <c r="AE234" i="1" s="1"/>
  <c r="Z255" i="1"/>
  <c r="AE255" i="1" s="1"/>
  <c r="AA262" i="1"/>
  <c r="AD262" i="1" s="1"/>
  <c r="AE262" i="1" s="1"/>
  <c r="Z284" i="1"/>
  <c r="AE284" i="1" s="1"/>
  <c r="Z314" i="1"/>
  <c r="AE314" i="1" s="1"/>
  <c r="AA329" i="1"/>
  <c r="AD329" i="1" s="1"/>
  <c r="Z329" i="1"/>
  <c r="AE329" i="1" s="1"/>
  <c r="Z334" i="1"/>
  <c r="AE334" i="1" s="1"/>
  <c r="Z344" i="1"/>
  <c r="AE344" i="1" s="1"/>
  <c r="AE348" i="1"/>
  <c r="AA65" i="2"/>
  <c r="AD65" i="2" s="1"/>
  <c r="Z65" i="2"/>
  <c r="AE65" i="2" s="1"/>
  <c r="AA76" i="2"/>
  <c r="AD76" i="2" s="1"/>
  <c r="AE76" i="2" s="1"/>
  <c r="Z83" i="2"/>
  <c r="AE83" i="2" s="1"/>
  <c r="AD85" i="2"/>
  <c r="Z90" i="2"/>
  <c r="AD156" i="2"/>
  <c r="AA164" i="2"/>
  <c r="AD164" i="2" s="1"/>
  <c r="Z164" i="2"/>
  <c r="AE164" i="2" s="1"/>
  <c r="AA169" i="2"/>
  <c r="AD169" i="2" s="1"/>
  <c r="AE169" i="2" s="1"/>
  <c r="Z169" i="2"/>
  <c r="AD257" i="2"/>
  <c r="Z245" i="1"/>
  <c r="AE245" i="1" s="1"/>
  <c r="Z249" i="1"/>
  <c r="AE249" i="1" s="1"/>
  <c r="Z268" i="1"/>
  <c r="AE268" i="1" s="1"/>
  <c r="Z271" i="1"/>
  <c r="AE271" i="1" s="1"/>
  <c r="Z287" i="1"/>
  <c r="AE287" i="1" s="1"/>
  <c r="Z324" i="1"/>
  <c r="AE324" i="1" s="1"/>
  <c r="AE56" i="2"/>
  <c r="AE72" i="2"/>
  <c r="AD90" i="2"/>
  <c r="AA111" i="2"/>
  <c r="AD111" i="2" s="1"/>
  <c r="Z111" i="2"/>
  <c r="AE111" i="2" s="1"/>
  <c r="AE147" i="2"/>
  <c r="AC243" i="2"/>
  <c r="Z243" i="2"/>
  <c r="Z209" i="1"/>
  <c r="Z216" i="1"/>
  <c r="AE216" i="1" s="1"/>
  <c r="Z223" i="1"/>
  <c r="AE223" i="1" s="1"/>
  <c r="Z230" i="1"/>
  <c r="AE230" i="1" s="1"/>
  <c r="V353" i="1"/>
  <c r="Z252" i="1"/>
  <c r="AE252" i="1" s="1"/>
  <c r="Z274" i="1"/>
  <c r="AE274" i="1" s="1"/>
  <c r="AA290" i="1"/>
  <c r="AD290" i="1" s="1"/>
  <c r="Z293" i="1"/>
  <c r="AE293" i="1" s="1"/>
  <c r="Z299" i="1"/>
  <c r="AE299" i="1" s="1"/>
  <c r="Z302" i="1"/>
  <c r="AE302" i="1" s="1"/>
  <c r="Z305" i="1"/>
  <c r="AE305" i="1" s="1"/>
  <c r="AA308" i="1"/>
  <c r="AD308" i="1" s="1"/>
  <c r="AA336" i="1"/>
  <c r="AD336" i="1" s="1"/>
  <c r="Z336" i="1"/>
  <c r="Z341" i="1"/>
  <c r="Z351" i="1"/>
  <c r="AE351" i="1" s="1"/>
  <c r="V29" i="2"/>
  <c r="Z31" i="2"/>
  <c r="AE31" i="2" s="1"/>
  <c r="AD34" i="2"/>
  <c r="AE50" i="2"/>
  <c r="AA81" i="2"/>
  <c r="AE63" i="2"/>
  <c r="AA72" i="2"/>
  <c r="AD72" i="2" s="1"/>
  <c r="Z72" i="2"/>
  <c r="Z106" i="2"/>
  <c r="AA123" i="2"/>
  <c r="AD123" i="2" s="1"/>
  <c r="AD147" i="2"/>
  <c r="AC206" i="2"/>
  <c r="AD208" i="2"/>
  <c r="AC236" i="2"/>
  <c r="AC237" i="2" s="1"/>
  <c r="Y237" i="2"/>
  <c r="AD243" i="2"/>
  <c r="Z241" i="1"/>
  <c r="AE241" i="1" s="1"/>
  <c r="W353" i="1"/>
  <c r="Z248" i="1"/>
  <c r="AA255" i="1"/>
  <c r="AD255" i="1" s="1"/>
  <c r="Z258" i="1"/>
  <c r="AE258" i="1" s="1"/>
  <c r="Z277" i="1"/>
  <c r="AE277" i="1" s="1"/>
  <c r="Z296" i="1"/>
  <c r="AE296" i="1" s="1"/>
  <c r="AD326" i="1"/>
  <c r="AE326" i="1" s="1"/>
  <c r="Z331" i="1"/>
  <c r="AE331" i="1" s="1"/>
  <c r="AD21" i="2"/>
  <c r="W29" i="2"/>
  <c r="AE61" i="2"/>
  <c r="Z79" i="2"/>
  <c r="AE79" i="2" s="1"/>
  <c r="AA86" i="2"/>
  <c r="AD86" i="2" s="1"/>
  <c r="Z86" i="2"/>
  <c r="AE86" i="2" s="1"/>
  <c r="AD106" i="2"/>
  <c r="AE109" i="2"/>
  <c r="AA114" i="2"/>
  <c r="AD114" i="2" s="1"/>
  <c r="Z114" i="2"/>
  <c r="AE114" i="2" s="1"/>
  <c r="AE145" i="2"/>
  <c r="AE174" i="2"/>
  <c r="AA181" i="2"/>
  <c r="AD181" i="2" s="1"/>
  <c r="Z181" i="2"/>
  <c r="AE181" i="2" s="1"/>
  <c r="AC211" i="2"/>
  <c r="AD211" i="2" s="1"/>
  <c r="Z211" i="2"/>
  <c r="AE216" i="2"/>
  <c r="Z236" i="2"/>
  <c r="Z237" i="2" s="1"/>
  <c r="Z257" i="2"/>
  <c r="AE257" i="2" s="1"/>
  <c r="Z226" i="1"/>
  <c r="AE226" i="1" s="1"/>
  <c r="Z233" i="1"/>
  <c r="AE233" i="1" s="1"/>
  <c r="Z261" i="1"/>
  <c r="AE261" i="1" s="1"/>
  <c r="Z264" i="1"/>
  <c r="AE264" i="1" s="1"/>
  <c r="Z280" i="1"/>
  <c r="AE280" i="1" s="1"/>
  <c r="Z304" i="1"/>
  <c r="AE304" i="1" s="1"/>
  <c r="Z313" i="1"/>
  <c r="AE313" i="1" s="1"/>
  <c r="Z316" i="1"/>
  <c r="AE316" i="1" s="1"/>
  <c r="Z319" i="1"/>
  <c r="AE319" i="1" s="1"/>
  <c r="AE323" i="1"/>
  <c r="AA343" i="1"/>
  <c r="AD343" i="1" s="1"/>
  <c r="Z343" i="1"/>
  <c r="Z348" i="1"/>
  <c r="X29" i="2"/>
  <c r="Z26" i="2"/>
  <c r="AE26" i="2" s="1"/>
  <c r="AE48" i="2"/>
  <c r="AC81" i="2"/>
  <c r="AD61" i="2"/>
  <c r="AE68" i="2"/>
  <c r="AE70" i="2"/>
  <c r="Z102" i="2"/>
  <c r="AE102" i="2" s="1"/>
  <c r="AA102" i="2"/>
  <c r="AD102" i="2" s="1"/>
  <c r="AD126" i="2"/>
  <c r="AE126" i="2" s="1"/>
  <c r="Z152" i="2"/>
  <c r="AE152" i="2" s="1"/>
  <c r="Z162" i="2"/>
  <c r="AE162" i="2" s="1"/>
  <c r="AA174" i="2"/>
  <c r="AD174" i="2" s="1"/>
  <c r="Z174" i="2"/>
  <c r="W188" i="2"/>
  <c r="Z216" i="2"/>
  <c r="AA216" i="2"/>
  <c r="AD216" i="2" s="1"/>
  <c r="AA236" i="2"/>
  <c r="Z276" i="1"/>
  <c r="AE276" i="1" s="1"/>
  <c r="AA283" i="1"/>
  <c r="AD283" i="1" s="1"/>
  <c r="AE283" i="1" s="1"/>
  <c r="Z301" i="1"/>
  <c r="AE301" i="1" s="1"/>
  <c r="AD333" i="1"/>
  <c r="AE9" i="2"/>
  <c r="AD11" i="2"/>
  <c r="AE11" i="2" s="1"/>
  <c r="Y29" i="2"/>
  <c r="AC23" i="2"/>
  <c r="AC29" i="2" s="1"/>
  <c r="AE46" i="2"/>
  <c r="AD56" i="2"/>
  <c r="AD77" i="2"/>
  <c r="AE77" i="2" s="1"/>
  <c r="Y84" i="2"/>
  <c r="AD121" i="2"/>
  <c r="AE121" i="2" s="1"/>
  <c r="Z157" i="2"/>
  <c r="AE157" i="2" s="1"/>
  <c r="AE160" i="2"/>
  <c r="AE194" i="2"/>
  <c r="AE209" i="2"/>
  <c r="AE234" i="2"/>
  <c r="AE255" i="2"/>
  <c r="AD279" i="2"/>
  <c r="AD142" i="2"/>
  <c r="AE149" i="2"/>
  <c r="AE186" i="2"/>
  <c r="AD234" i="2"/>
  <c r="AE249" i="2"/>
  <c r="AE272" i="2"/>
  <c r="AC338" i="2"/>
  <c r="AC328" i="2"/>
  <c r="AD328" i="2" s="1"/>
  <c r="Z328" i="2"/>
  <c r="AE328" i="2" s="1"/>
  <c r="AA331" i="2"/>
  <c r="AD331" i="2" s="1"/>
  <c r="Z331" i="2"/>
  <c r="AE331" i="2" s="1"/>
  <c r="AB336" i="2"/>
  <c r="AD336" i="2" s="1"/>
  <c r="Z336" i="2"/>
  <c r="AD420" i="2"/>
  <c r="AD437" i="2"/>
  <c r="AE437" i="2" s="1"/>
  <c r="AE278" i="2"/>
  <c r="X342" i="2"/>
  <c r="AB339" i="2"/>
  <c r="AB342" i="2" s="1"/>
  <c r="Z339" i="2"/>
  <c r="Z342" i="2" s="1"/>
  <c r="AE404" i="2"/>
  <c r="AA438" i="2"/>
  <c r="AD415" i="2"/>
  <c r="AE285" i="2"/>
  <c r="AA324" i="2"/>
  <c r="AD324" i="2" s="1"/>
  <c r="Z324" i="2"/>
  <c r="AE324" i="2" s="1"/>
  <c r="X84" i="2"/>
  <c r="AD184" i="2"/>
  <c r="AE184" i="2" s="1"/>
  <c r="X188" i="2"/>
  <c r="Z206" i="2"/>
  <c r="AA261" i="2"/>
  <c r="AE242" i="2"/>
  <c r="AE252" i="2"/>
  <c r="AE299" i="2"/>
  <c r="Z133" i="2"/>
  <c r="AE133" i="2" s="1"/>
  <c r="Y188" i="2"/>
  <c r="AA206" i="2"/>
  <c r="AD190" i="2"/>
  <c r="AE190" i="2" s="1"/>
  <c r="AA242" i="2"/>
  <c r="AD242" i="2" s="1"/>
  <c r="Z242" i="2"/>
  <c r="Z276" i="2"/>
  <c r="AA299" i="2"/>
  <c r="AD299" i="2" s="1"/>
  <c r="Z299" i="2"/>
  <c r="AA308" i="2"/>
  <c r="AD308" i="2" s="1"/>
  <c r="Z308" i="2"/>
  <c r="AE308" i="2" s="1"/>
  <c r="AA317" i="2"/>
  <c r="AD317" i="2" s="1"/>
  <c r="Z317" i="2"/>
  <c r="AE317" i="2" s="1"/>
  <c r="AB377" i="2"/>
  <c r="Z377" i="2"/>
  <c r="V188" i="2"/>
  <c r="Z154" i="2"/>
  <c r="AE154" i="2" s="1"/>
  <c r="AA161" i="2"/>
  <c r="AD161" i="2" s="1"/>
  <c r="Z161" i="2"/>
  <c r="AE161" i="2" s="1"/>
  <c r="AA183" i="2"/>
  <c r="AD183" i="2" s="1"/>
  <c r="Z183" i="2"/>
  <c r="AE183" i="2" s="1"/>
  <c r="AE210" i="2"/>
  <c r="Z229" i="2"/>
  <c r="AE229" i="2" s="1"/>
  <c r="AC261" i="2"/>
  <c r="AA258" i="2"/>
  <c r="AD258" i="2" s="1"/>
  <c r="Z258" i="2"/>
  <c r="AE258" i="2" s="1"/>
  <c r="AD262" i="2"/>
  <c r="AA276" i="2"/>
  <c r="Z61" i="2"/>
  <c r="Z75" i="2"/>
  <c r="AE75" i="2" s="1"/>
  <c r="Z78" i="2"/>
  <c r="Z92" i="2"/>
  <c r="AE92" i="2" s="1"/>
  <c r="AA127" i="2"/>
  <c r="AD127" i="2" s="1"/>
  <c r="Z127" i="2"/>
  <c r="AE127" i="2" s="1"/>
  <c r="AA130" i="2"/>
  <c r="AD130" i="2" s="1"/>
  <c r="AE130" i="2" s="1"/>
  <c r="Z138" i="2"/>
  <c r="AE138" i="2" s="1"/>
  <c r="Z143" i="2"/>
  <c r="AE143" i="2" s="1"/>
  <c r="Z166" i="2"/>
  <c r="AE166" i="2" s="1"/>
  <c r="AA171" i="2"/>
  <c r="AD171" i="2" s="1"/>
  <c r="Z171" i="2"/>
  <c r="AE171" i="2" s="1"/>
  <c r="Z176" i="2"/>
  <c r="AE176" i="2" s="1"/>
  <c r="Z213" i="2"/>
  <c r="AE213" i="2" s="1"/>
  <c r="Z218" i="2"/>
  <c r="AE218" i="2" s="1"/>
  <c r="AD229" i="2"/>
  <c r="Z231" i="2"/>
  <c r="AE231" i="2" s="1"/>
  <c r="AD238" i="2"/>
  <c r="Z244" i="2"/>
  <c r="AE244" i="2" s="1"/>
  <c r="AB276" i="2"/>
  <c r="AE297" i="2"/>
  <c r="W81" i="2"/>
  <c r="AB82" i="2"/>
  <c r="AB84" i="2" s="1"/>
  <c r="AA95" i="2"/>
  <c r="AD95" i="2" s="1"/>
  <c r="AE95" i="2" s="1"/>
  <c r="Z98" i="2"/>
  <c r="AE98" i="2" s="1"/>
  <c r="Z135" i="2"/>
  <c r="AE135" i="2" s="1"/>
  <c r="AA148" i="2"/>
  <c r="AD148" i="2" s="1"/>
  <c r="Z148" i="2"/>
  <c r="AE148" i="2" s="1"/>
  <c r="AA151" i="2"/>
  <c r="AD151" i="2" s="1"/>
  <c r="AE151" i="2" s="1"/>
  <c r="Z156" i="2"/>
  <c r="AE156" i="2" s="1"/>
  <c r="AE158" i="2"/>
  <c r="AE168" i="2"/>
  <c r="AD178" i="2"/>
  <c r="AE187" i="2"/>
  <c r="Z208" i="2"/>
  <c r="AA215" i="2"/>
  <c r="AD215" i="2" s="1"/>
  <c r="Z215" i="2"/>
  <c r="AE215" i="2" s="1"/>
  <c r="Z222" i="2"/>
  <c r="AE222" i="2" s="1"/>
  <c r="Z227" i="2"/>
  <c r="AE227" i="2" s="1"/>
  <c r="X235" i="2"/>
  <c r="X237" i="2"/>
  <c r="Z254" i="2"/>
  <c r="AE254" i="2" s="1"/>
  <c r="AA256" i="2"/>
  <c r="AD256" i="2" s="1"/>
  <c r="Z256" i="2"/>
  <c r="AE256" i="2" s="1"/>
  <c r="AC276" i="2"/>
  <c r="Z281" i="2"/>
  <c r="Z338" i="2" s="1"/>
  <c r="AA281" i="2"/>
  <c r="AD281" i="2" s="1"/>
  <c r="AA322" i="2"/>
  <c r="AD322" i="2" s="1"/>
  <c r="Z322" i="2"/>
  <c r="AE322" i="2" s="1"/>
  <c r="AC382" i="2"/>
  <c r="AD382" i="2" s="1"/>
  <c r="Z382" i="2"/>
  <c r="Z57" i="2"/>
  <c r="AE57" i="2" s="1"/>
  <c r="Z64" i="2"/>
  <c r="AE64" i="2" s="1"/>
  <c r="Z71" i="2"/>
  <c r="AE71" i="2" s="1"/>
  <c r="Z101" i="2"/>
  <c r="AE101" i="2" s="1"/>
  <c r="Z104" i="2"/>
  <c r="AE104" i="2" s="1"/>
  <c r="Z119" i="2"/>
  <c r="AE119" i="2" s="1"/>
  <c r="Z132" i="2"/>
  <c r="AE132" i="2" s="1"/>
  <c r="AE142" i="2"/>
  <c r="AA158" i="2"/>
  <c r="AD158" i="2" s="1"/>
  <c r="Z158" i="2"/>
  <c r="AE175" i="2"/>
  <c r="Z185" i="2"/>
  <c r="AE185" i="2" s="1"/>
  <c r="AE198" i="2"/>
  <c r="AD220" i="2"/>
  <c r="AE220" i="2" s="1"/>
  <c r="V261" i="2"/>
  <c r="AE247" i="2"/>
  <c r="Z250" i="2"/>
  <c r="AE250" i="2" s="1"/>
  <c r="Z279" i="2"/>
  <c r="AD283" i="2"/>
  <c r="Z304" i="2"/>
  <c r="AE304" i="2" s="1"/>
  <c r="AA304" i="2"/>
  <c r="AD304" i="2" s="1"/>
  <c r="Z306" i="2"/>
  <c r="AC343" i="2"/>
  <c r="Y363" i="2"/>
  <c r="AA346" i="2"/>
  <c r="AD346" i="2" s="1"/>
  <c r="Z346" i="2"/>
  <c r="Y81" i="2"/>
  <c r="Z85" i="2"/>
  <c r="Z107" i="2"/>
  <c r="AE107" i="2" s="1"/>
  <c r="AA116" i="2"/>
  <c r="AD116" i="2" s="1"/>
  <c r="AE116" i="2" s="1"/>
  <c r="Z153" i="2"/>
  <c r="AE153" i="2" s="1"/>
  <c r="Z163" i="2"/>
  <c r="AE163" i="2" s="1"/>
  <c r="AA180" i="2"/>
  <c r="AD180" i="2" s="1"/>
  <c r="Z180" i="2"/>
  <c r="AE180" i="2" s="1"/>
  <c r="V235" i="2"/>
  <c r="AE207" i="2"/>
  <c r="Z210" i="2"/>
  <c r="AA239" i="2"/>
  <c r="Z239" i="2"/>
  <c r="W261" i="2"/>
  <c r="Z260" i="2"/>
  <c r="AE260" i="2" s="1"/>
  <c r="AE275" i="2"/>
  <c r="AA288" i="2"/>
  <c r="AD288" i="2" s="1"/>
  <c r="AE288" i="2" s="1"/>
  <c r="AA297" i="2"/>
  <c r="AD297" i="2" s="1"/>
  <c r="AD306" i="2"/>
  <c r="AA313" i="2"/>
  <c r="AD313" i="2" s="1"/>
  <c r="Z313" i="2"/>
  <c r="AE313" i="2" s="1"/>
  <c r="Z60" i="2"/>
  <c r="AE60" i="2" s="1"/>
  <c r="Z67" i="2"/>
  <c r="AE67" i="2" s="1"/>
  <c r="Z74" i="2"/>
  <c r="AE74" i="2" s="1"/>
  <c r="AA88" i="2"/>
  <c r="AD88" i="2" s="1"/>
  <c r="AE88" i="2" s="1"/>
  <c r="Z91" i="2"/>
  <c r="AE91" i="2" s="1"/>
  <c r="Z110" i="2"/>
  <c r="AE110" i="2" s="1"/>
  <c r="AA113" i="2"/>
  <c r="AD113" i="2" s="1"/>
  <c r="AE113" i="2" s="1"/>
  <c r="Z124" i="2"/>
  <c r="AE124" i="2" s="1"/>
  <c r="Z129" i="2"/>
  <c r="AE129" i="2" s="1"/>
  <c r="AE172" i="2"/>
  <c r="Z178" i="2"/>
  <c r="AE178" i="2" s="1"/>
  <c r="AE196" i="2"/>
  <c r="AD198" i="2"/>
  <c r="W235" i="2"/>
  <c r="Z212" i="2"/>
  <c r="AA212" i="2"/>
  <c r="AD212" i="2" s="1"/>
  <c r="Z224" i="2"/>
  <c r="AE224" i="2" s="1"/>
  <c r="AA228" i="2"/>
  <c r="AD228" i="2" s="1"/>
  <c r="Z228" i="2"/>
  <c r="AE228" i="2" s="1"/>
  <c r="AB239" i="2"/>
  <c r="AB261" i="2" s="1"/>
  <c r="X261" i="2"/>
  <c r="AE277" i="2"/>
  <c r="Z320" i="2"/>
  <c r="Z344" i="2"/>
  <c r="AE344" i="2" s="1"/>
  <c r="AA344" i="2"/>
  <c r="AD344" i="2" s="1"/>
  <c r="AA134" i="2"/>
  <c r="AD134" i="2" s="1"/>
  <c r="Z134" i="2"/>
  <c r="AA137" i="2"/>
  <c r="AD137" i="2" s="1"/>
  <c r="AE137" i="2" s="1"/>
  <c r="AE221" i="2"/>
  <c r="V237" i="2"/>
  <c r="AE270" i="2"/>
  <c r="AD277" i="2"/>
  <c r="AA284" i="2"/>
  <c r="AD284" i="2" s="1"/>
  <c r="Z284" i="2"/>
  <c r="AD320" i="2"/>
  <c r="V338" i="2"/>
  <c r="AB380" i="2"/>
  <c r="Z380" i="2"/>
  <c r="AE380" i="2" s="1"/>
  <c r="AD326" i="2"/>
  <c r="AE326" i="2" s="1"/>
  <c r="AE337" i="2"/>
  <c r="AD373" i="2"/>
  <c r="AB387" i="2"/>
  <c r="Z387" i="2"/>
  <c r="AA301" i="2"/>
  <c r="AD301" i="2" s="1"/>
  <c r="Z301" i="2"/>
  <c r="AE301" i="2" s="1"/>
  <c r="AA310" i="2"/>
  <c r="AD310" i="2" s="1"/>
  <c r="Z310" i="2"/>
  <c r="AE358" i="2"/>
  <c r="AA371" i="2"/>
  <c r="AD371" i="2" s="1"/>
  <c r="Z371" i="2"/>
  <c r="AE371" i="2" s="1"/>
  <c r="Z389" i="2"/>
  <c r="AE389" i="2" s="1"/>
  <c r="AD391" i="2"/>
  <c r="AE391" i="2" s="1"/>
  <c r="AA321" i="2"/>
  <c r="AD321" i="2" s="1"/>
  <c r="Z321" i="2"/>
  <c r="AE321" i="2" s="1"/>
  <c r="AD355" i="2"/>
  <c r="Z358" i="2"/>
  <c r="AA358" i="2"/>
  <c r="AD358" i="2" s="1"/>
  <c r="AA278" i="2"/>
  <c r="AD278" i="2" s="1"/>
  <c r="Z278" i="2"/>
  <c r="Z285" i="2"/>
  <c r="AA290" i="2"/>
  <c r="AD290" i="2" s="1"/>
  <c r="AE290" i="2" s="1"/>
  <c r="Z319" i="2"/>
  <c r="AE319" i="2" s="1"/>
  <c r="AA327" i="2"/>
  <c r="AD327" i="2" s="1"/>
  <c r="Z327" i="2"/>
  <c r="AE327" i="2" s="1"/>
  <c r="AE388" i="2"/>
  <c r="AE282" i="2"/>
  <c r="Z294" i="2"/>
  <c r="AE294" i="2" s="1"/>
  <c r="Z303" i="2"/>
  <c r="Z314" i="2"/>
  <c r="AE314" i="2" s="1"/>
  <c r="AC366" i="2"/>
  <c r="AC368" i="2" s="1"/>
  <c r="Z366" i="2"/>
  <c r="V414" i="2"/>
  <c r="AA223" i="2"/>
  <c r="AD223" i="2" s="1"/>
  <c r="Z223" i="2"/>
  <c r="AE243" i="2"/>
  <c r="Y261" i="2"/>
  <c r="AA287" i="2"/>
  <c r="AD287" i="2" s="1"/>
  <c r="Z287" i="2"/>
  <c r="AA298" i="2"/>
  <c r="AD298" i="2" s="1"/>
  <c r="Z298" i="2"/>
  <c r="AD303" i="2"/>
  <c r="Z305" i="2"/>
  <c r="AE305" i="2" s="1"/>
  <c r="AA307" i="2"/>
  <c r="AD307" i="2" s="1"/>
  <c r="Z307" i="2"/>
  <c r="AD312" i="2"/>
  <c r="AE312" i="2" s="1"/>
  <c r="AA323" i="2"/>
  <c r="AD323" i="2" s="1"/>
  <c r="AE323" i="2" s="1"/>
  <c r="AD348" i="2"/>
  <c r="AE351" i="2"/>
  <c r="AA365" i="2"/>
  <c r="AD364" i="2"/>
  <c r="AD365" i="2" s="1"/>
  <c r="AA368" i="2"/>
  <c r="AD390" i="2"/>
  <c r="AA399" i="2"/>
  <c r="AD399" i="2" s="1"/>
  <c r="Z399" i="2"/>
  <c r="AE399" i="2" s="1"/>
  <c r="AE179" i="2"/>
  <c r="AD253" i="2"/>
  <c r="Z311" i="2"/>
  <c r="AE311" i="2" s="1"/>
  <c r="Z316" i="2"/>
  <c r="AE316" i="2" s="1"/>
  <c r="AA325" i="2"/>
  <c r="AD325" i="2" s="1"/>
  <c r="AE325" i="2" s="1"/>
  <c r="Z351" i="2"/>
  <c r="AA351" i="2"/>
  <c r="AD351" i="2" s="1"/>
  <c r="AA353" i="2"/>
  <c r="AD353" i="2" s="1"/>
  <c r="Z353" i="2"/>
  <c r="AE353" i="2" s="1"/>
  <c r="AE395" i="2"/>
  <c r="AA230" i="2"/>
  <c r="AD230" i="2" s="1"/>
  <c r="Z230" i="2"/>
  <c r="AE230" i="2" s="1"/>
  <c r="AE240" i="2"/>
  <c r="Z246" i="2"/>
  <c r="AE246" i="2" s="1"/>
  <c r="AD275" i="2"/>
  <c r="W338" i="2"/>
  <c r="AE279" i="2"/>
  <c r="AE293" i="2"/>
  <c r="AE302" i="2"/>
  <c r="AE377" i="2"/>
  <c r="AA360" i="2"/>
  <c r="AD360" i="2" s="1"/>
  <c r="Z360" i="2"/>
  <c r="AE360" i="2" s="1"/>
  <c r="W414" i="2"/>
  <c r="AB373" i="2"/>
  <c r="Z373" i="2"/>
  <c r="AE373" i="2" s="1"/>
  <c r="AE386" i="2"/>
  <c r="AE390" i="2"/>
  <c r="AA392" i="2"/>
  <c r="AD392" i="2" s="1"/>
  <c r="Z392" i="2"/>
  <c r="AE392" i="2" s="1"/>
  <c r="AC438" i="2"/>
  <c r="AE423" i="2"/>
  <c r="AD329" i="2"/>
  <c r="AD335" i="2"/>
  <c r="AE335" i="2" s="1"/>
  <c r="X414" i="2"/>
  <c r="Z375" i="2"/>
  <c r="AE375" i="2" s="1"/>
  <c r="AD377" i="2"/>
  <c r="AD394" i="2"/>
  <c r="AD412" i="2"/>
  <c r="AE412" i="2" s="1"/>
  <c r="AB438" i="2"/>
  <c r="AE433" i="2"/>
  <c r="AE13" i="3"/>
  <c r="AE14" i="3" s="1"/>
  <c r="W342" i="2"/>
  <c r="AA340" i="2"/>
  <c r="AD340" i="2" s="1"/>
  <c r="Z340" i="2"/>
  <c r="AD349" i="2"/>
  <c r="Y414" i="2"/>
  <c r="AB394" i="2"/>
  <c r="Z394" i="2"/>
  <c r="AE394" i="2" s="1"/>
  <c r="AE416" i="2"/>
  <c r="AD13" i="3"/>
  <c r="AD14" i="3" s="1"/>
  <c r="AA14" i="3"/>
  <c r="AE347" i="2"/>
  <c r="X368" i="2"/>
  <c r="AB367" i="2"/>
  <c r="AB368" i="2" s="1"/>
  <c r="AC414" i="2"/>
  <c r="AA378" i="2"/>
  <c r="AD378" i="2" s="1"/>
  <c r="Z378" i="2"/>
  <c r="AE378" i="2" s="1"/>
  <c r="Z396" i="2"/>
  <c r="AE396" i="2" s="1"/>
  <c r="AD398" i="2"/>
  <c r="AE398" i="2" s="1"/>
  <c r="AD416" i="2"/>
  <c r="AE428" i="2"/>
  <c r="Z12" i="3"/>
  <c r="AE372" i="2"/>
  <c r="AE376" i="2"/>
  <c r="AD380" i="2"/>
  <c r="AD407" i="2"/>
  <c r="AE431" i="2"/>
  <c r="Z295" i="2"/>
  <c r="AA334" i="2"/>
  <c r="AD334" i="2" s="1"/>
  <c r="Z334" i="2"/>
  <c r="AE334" i="2" s="1"/>
  <c r="AC347" i="2"/>
  <c r="Z347" i="2"/>
  <c r="AD384" i="2"/>
  <c r="AE384" i="2" s="1"/>
  <c r="AE393" i="2"/>
  <c r="AE397" i="2"/>
  <c r="AD401" i="2"/>
  <c r="AD413" i="2"/>
  <c r="AE424" i="2"/>
  <c r="V273" i="2"/>
  <c r="AE273" i="2" s="1"/>
  <c r="AD330" i="2"/>
  <c r="AA332" i="2"/>
  <c r="AD332" i="2" s="1"/>
  <c r="AE332" i="2" s="1"/>
  <c r="V363" i="2"/>
  <c r="AD347" i="2"/>
  <c r="AC354" i="2"/>
  <c r="Z354" i="2"/>
  <c r="AB401" i="2"/>
  <c r="Z401" i="2"/>
  <c r="AE401" i="2" s="1"/>
  <c r="AD426" i="2"/>
  <c r="AE426" i="2" s="1"/>
  <c r="F18" i="3"/>
  <c r="AD8" i="3"/>
  <c r="AD9" i="3" s="1"/>
  <c r="X338" i="2"/>
  <c r="Z283" i="2"/>
  <c r="Z309" i="2"/>
  <c r="AE309" i="2" s="1"/>
  <c r="AE341" i="2"/>
  <c r="W363" i="2"/>
  <c r="AA343" i="2"/>
  <c r="Z343" i="2"/>
  <c r="AD345" i="2"/>
  <c r="AE345" i="2" s="1"/>
  <c r="AA350" i="2"/>
  <c r="AD350" i="2" s="1"/>
  <c r="Z350" i="2"/>
  <c r="AD354" i="2"/>
  <c r="AE354" i="2" s="1"/>
  <c r="AC361" i="2"/>
  <c r="AD361" i="2" s="1"/>
  <c r="Z361" i="2"/>
  <c r="AE381" i="2"/>
  <c r="AA385" i="2"/>
  <c r="AD385" i="2" s="1"/>
  <c r="Z385" i="2"/>
  <c r="AE403" i="2"/>
  <c r="AD405" i="2"/>
  <c r="AE405" i="2" s="1"/>
  <c r="AD429" i="2"/>
  <c r="AA7" i="3"/>
  <c r="AD6" i="3"/>
  <c r="AD7" i="3" s="1"/>
  <c r="Y338" i="2"/>
  <c r="AA295" i="2"/>
  <c r="AD295" i="2" s="1"/>
  <c r="AE295" i="2" s="1"/>
  <c r="AA318" i="2"/>
  <c r="AD318" i="2" s="1"/>
  <c r="AE318" i="2" s="1"/>
  <c r="X363" i="2"/>
  <c r="AD352" i="2"/>
  <c r="AE352" i="2" s="1"/>
  <c r="AA357" i="2"/>
  <c r="AD357" i="2" s="1"/>
  <c r="Z357" i="2"/>
  <c r="AE357" i="2" s="1"/>
  <c r="V365" i="2"/>
  <c r="Z370" i="2"/>
  <c r="AE370" i="2" s="1"/>
  <c r="AD372" i="2"/>
  <c r="AE379" i="2"/>
  <c r="AE383" i="2"/>
  <c r="AD387" i="2"/>
  <c r="AD419" i="2"/>
  <c r="AE419" i="2" s="1"/>
  <c r="AD427" i="2"/>
  <c r="Z329" i="2"/>
  <c r="Z348" i="2"/>
  <c r="Z355" i="2"/>
  <c r="Z362" i="2"/>
  <c r="AE362" i="2" s="1"/>
  <c r="Z367" i="2"/>
  <c r="Z406" i="2"/>
  <c r="AE406" i="2" s="1"/>
  <c r="Z413" i="2"/>
  <c r="Z439" i="2"/>
  <c r="AE6" i="3"/>
  <c r="AE7" i="3" s="1"/>
  <c r="AE11" i="3"/>
  <c r="Z417" i="2"/>
  <c r="AE417" i="2" s="1"/>
  <c r="Z424" i="2"/>
  <c r="Z431" i="2"/>
  <c r="W438" i="2"/>
  <c r="X9" i="3"/>
  <c r="X14" i="3"/>
  <c r="Z409" i="2"/>
  <c r="AE409" i="2" s="1"/>
  <c r="X438" i="2"/>
  <c r="Y9" i="3"/>
  <c r="AC10" i="3"/>
  <c r="AC12" i="3" s="1"/>
  <c r="Y14" i="3"/>
  <c r="Z420" i="2"/>
  <c r="AE420" i="2" s="1"/>
  <c r="Z427" i="2"/>
  <c r="AE427" i="2" s="1"/>
  <c r="Z434" i="2"/>
  <c r="AE434" i="2" s="1"/>
  <c r="Y438" i="2"/>
  <c r="AC439" i="2"/>
  <c r="AC441" i="2" s="1"/>
  <c r="Z8" i="3"/>
  <c r="Z9" i="3" s="1"/>
  <c r="AA9" i="3"/>
  <c r="Z13" i="3"/>
  <c r="Z14" i="3" s="1"/>
  <c r="Z408" i="2"/>
  <c r="AE408" i="2" s="1"/>
  <c r="AC339" i="2"/>
  <c r="AC342" i="2" s="1"/>
  <c r="AB343" i="2"/>
  <c r="AB363" i="2" s="1"/>
  <c r="Y7" i="3"/>
  <c r="Z364" i="2"/>
  <c r="Z365" i="2" s="1"/>
  <c r="Z369" i="2"/>
  <c r="Z414" i="2" s="1"/>
  <c r="Z376" i="2"/>
  <c r="Z383" i="2"/>
  <c r="Z390" i="2"/>
  <c r="Z397" i="2"/>
  <c r="Z404" i="2"/>
  <c r="Z411" i="2"/>
  <c r="AE411" i="2" s="1"/>
  <c r="Z330" i="2"/>
  <c r="AE330" i="2" s="1"/>
  <c r="Z337" i="2"/>
  <c r="Z349" i="2"/>
  <c r="AE349" i="2" s="1"/>
  <c r="Z356" i="2"/>
  <c r="AE356" i="2" s="1"/>
  <c r="AA369" i="2"/>
  <c r="Z415" i="2"/>
  <c r="Z422" i="2"/>
  <c r="AE422" i="2" s="1"/>
  <c r="Z429" i="2"/>
  <c r="AE429" i="2" s="1"/>
  <c r="Z436" i="2"/>
  <c r="AE436" i="2" s="1"/>
  <c r="Z6" i="3"/>
  <c r="Z7" i="3" s="1"/>
  <c r="Z11" i="3"/>
  <c r="AB369" i="2"/>
  <c r="Z407" i="2"/>
  <c r="Z418" i="2"/>
  <c r="AE418" i="2" s="1"/>
  <c r="Z425" i="2"/>
  <c r="AE425" i="2" s="1"/>
  <c r="Z432" i="2"/>
  <c r="AE432" i="2" s="1"/>
  <c r="AE361" i="2" l="1"/>
  <c r="AA338" i="2"/>
  <c r="AE238" i="2"/>
  <c r="AE382" i="2"/>
  <c r="F20" i="3"/>
  <c r="AE283" i="2"/>
  <c r="AD367" i="2"/>
  <c r="AE367" i="2" s="1"/>
  <c r="AD366" i="2"/>
  <c r="AE306" i="2"/>
  <c r="AE336" i="2"/>
  <c r="Z353" i="1"/>
  <c r="AE248" i="1"/>
  <c r="AE24" i="2"/>
  <c r="Z105" i="1"/>
  <c r="Z29" i="2"/>
  <c r="AD353" i="1"/>
  <c r="AE170" i="1"/>
  <c r="AE72" i="1"/>
  <c r="AE407" i="2"/>
  <c r="AD339" i="2"/>
  <c r="AD10" i="3"/>
  <c r="AE287" i="2"/>
  <c r="AD276" i="2"/>
  <c r="AE343" i="1"/>
  <c r="Z32" i="2"/>
  <c r="AD206" i="2"/>
  <c r="AE189" i="2"/>
  <c r="AE206" i="2" s="1"/>
  <c r="AE342" i="1"/>
  <c r="Z247" i="1"/>
  <c r="AA105" i="1"/>
  <c r="AE182" i="2"/>
  <c r="AE156" i="1"/>
  <c r="AE200" i="1" s="1"/>
  <c r="V200" i="1"/>
  <c r="F357" i="1" s="1"/>
  <c r="AE87" i="2"/>
  <c r="AC145" i="1"/>
  <c r="AA32" i="2"/>
  <c r="AD30" i="2"/>
  <c r="AD32" i="2" s="1"/>
  <c r="AE340" i="2"/>
  <c r="AE284" i="2"/>
  <c r="AE320" i="2"/>
  <c r="AE281" i="2"/>
  <c r="AE338" i="2" s="1"/>
  <c r="AD438" i="2"/>
  <c r="AE211" i="2"/>
  <c r="AA188" i="2"/>
  <c r="Z237" i="1"/>
  <c r="AE335" i="1"/>
  <c r="AE298" i="1"/>
  <c r="AD70" i="1"/>
  <c r="AD105" i="1" s="1"/>
  <c r="AE112" i="2"/>
  <c r="AE333" i="1"/>
  <c r="AE146" i="1"/>
  <c r="AE155" i="1" s="1"/>
  <c r="AE150" i="1"/>
  <c r="AA414" i="2"/>
  <c r="AD369" i="2"/>
  <c r="AD414" i="2" s="1"/>
  <c r="Z441" i="2"/>
  <c r="AE439" i="2"/>
  <c r="AE441" i="2" s="1"/>
  <c r="AE350" i="2"/>
  <c r="AE223" i="2"/>
  <c r="AD338" i="2"/>
  <c r="AE20" i="2"/>
  <c r="AA247" i="1"/>
  <c r="AE211" i="1"/>
  <c r="AA235" i="2"/>
  <c r="AD55" i="2"/>
  <c r="AE33" i="2"/>
  <c r="AE55" i="2" s="1"/>
  <c r="AD247" i="1"/>
  <c r="AE238" i="1"/>
  <c r="AE247" i="1" s="1"/>
  <c r="AD202" i="1"/>
  <c r="AE318" i="1"/>
  <c r="F451" i="2"/>
  <c r="AE21" i="2"/>
  <c r="AE22" i="2" s="1"/>
  <c r="AD22" i="2"/>
  <c r="AE369" i="2"/>
  <c r="AD235" i="2"/>
  <c r="AE116" i="1"/>
  <c r="AE153" i="1"/>
  <c r="AE7" i="2"/>
  <c r="Z81" i="2"/>
  <c r="AE290" i="1"/>
  <c r="AA155" i="1"/>
  <c r="AD146" i="1"/>
  <c r="AD155" i="1" s="1"/>
  <c r="AA29" i="2"/>
  <c r="AC235" i="2"/>
  <c r="AE69" i="1"/>
  <c r="Z438" i="2"/>
  <c r="AE387" i="2"/>
  <c r="AE413" i="2"/>
  <c r="AE81" i="2"/>
  <c r="AD236" i="2"/>
  <c r="AA237" i="2"/>
  <c r="AE364" i="2"/>
  <c r="AE365" i="2" s="1"/>
  <c r="AD343" i="2"/>
  <c r="AD363" i="2" s="1"/>
  <c r="AA363" i="2"/>
  <c r="AE8" i="3"/>
  <c r="AE9" i="3" s="1"/>
  <c r="AE307" i="2"/>
  <c r="Z368" i="2"/>
  <c r="AD239" i="2"/>
  <c r="AE239" i="2" s="1"/>
  <c r="AE346" i="2"/>
  <c r="AE107" i="1"/>
  <c r="AE145" i="1" s="1"/>
  <c r="AD23" i="2"/>
  <c r="AE225" i="1"/>
  <c r="Z235" i="2"/>
  <c r="AE109" i="1"/>
  <c r="Z261" i="2"/>
  <c r="AE90" i="2"/>
  <c r="AE262" i="2"/>
  <c r="AE276" i="2" s="1"/>
  <c r="V276" i="2"/>
  <c r="AD145" i="1"/>
  <c r="Z145" i="1"/>
  <c r="AE115" i="1"/>
  <c r="AE79" i="1"/>
  <c r="Z188" i="2"/>
  <c r="AE85" i="2"/>
  <c r="AE188" i="2" s="1"/>
  <c r="AC188" i="2"/>
  <c r="AA145" i="1"/>
  <c r="AE415" i="2"/>
  <c r="AE438" i="2" s="1"/>
  <c r="Z363" i="2"/>
  <c r="AE279" i="1"/>
  <c r="AE355" i="2"/>
  <c r="AD188" i="2"/>
  <c r="AB414" i="2"/>
  <c r="AE348" i="2"/>
  <c r="AE303" i="2"/>
  <c r="AA342" i="2"/>
  <c r="AE212" i="2"/>
  <c r="AE235" i="2"/>
  <c r="AC363" i="2"/>
  <c r="AD81" i="2"/>
  <c r="Z84" i="2"/>
  <c r="AE253" i="2"/>
  <c r="AE345" i="1"/>
  <c r="AD439" i="2"/>
  <c r="AD441" i="2" s="1"/>
  <c r="AE329" i="2"/>
  <c r="AE385" i="2"/>
  <c r="AE298" i="2"/>
  <c r="AE310" i="2"/>
  <c r="AE134" i="2"/>
  <c r="AE208" i="2"/>
  <c r="AE106" i="2"/>
  <c r="AE336" i="1"/>
  <c r="AD82" i="2"/>
  <c r="AD84" i="2" s="1"/>
  <c r="AA84" i="2"/>
  <c r="AE30" i="2"/>
  <c r="AE32" i="2" s="1"/>
  <c r="AE303" i="1"/>
  <c r="AA353" i="1"/>
  <c r="AD368" i="2" l="1"/>
  <c r="AE366" i="2"/>
  <c r="AE368" i="2" s="1"/>
  <c r="AE414" i="2"/>
  <c r="AD342" i="2"/>
  <c r="AE339" i="2"/>
  <c r="AE342" i="2" s="1"/>
  <c r="AD29" i="2"/>
  <c r="F455" i="2" s="1"/>
  <c r="AE23" i="2"/>
  <c r="AE29" i="2" s="1"/>
  <c r="F457" i="2" s="1"/>
  <c r="AD12" i="3"/>
  <c r="F22" i="3" s="1"/>
  <c r="AE10" i="3"/>
  <c r="AE12" i="3" s="1"/>
  <c r="F24" i="3" s="1"/>
  <c r="AE261" i="2"/>
  <c r="F453" i="2"/>
  <c r="AD261" i="2"/>
  <c r="AD237" i="1"/>
  <c r="F361" i="1" s="1"/>
  <c r="AE202" i="1"/>
  <c r="AE237" i="1" s="1"/>
  <c r="AE70" i="1"/>
  <c r="AE105" i="1" s="1"/>
  <c r="F363" i="1" s="1"/>
  <c r="F359" i="1"/>
  <c r="AE353" i="1"/>
  <c r="AE343" i="2"/>
  <c r="AE363" i="2" s="1"/>
  <c r="AD237" i="2"/>
  <c r="AE236" i="2"/>
  <c r="AE237" i="2" s="1"/>
  <c r="AE82" i="2"/>
  <c r="AE84" i="2" s="1"/>
</calcChain>
</file>

<file path=xl/sharedStrings.xml><?xml version="1.0" encoding="utf-8"?>
<sst xmlns="http://schemas.openxmlformats.org/spreadsheetml/2006/main" count="14135" uniqueCount="2221">
  <si>
    <t>Załącznik nr 1 do SWZ - Szczegółowy Opis Przedmiotu Zamówienia – Taryfa Cxx, R (Oświetlenie Uliczne)</t>
  </si>
  <si>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</si>
  <si>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</si>
  <si>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</si>
  <si>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</si>
  <si>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</si>
  <si>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</si>
  <si>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</si>
  <si>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</si>
  <si>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</si>
  <si>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</si>
  <si>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</si>
  <si>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</si>
  <si>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</si>
  <si>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</si>
  <si>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</si>
  <si>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</si>
  <si>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</si>
  <si>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</si>
  <si>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</si>
  <si>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</si>
  <si>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</si>
  <si>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</si>
  <si>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</si>
  <si>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</si>
  <si>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</si>
  <si>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</si>
  <si>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</si>
  <si>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</si>
  <si>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</si>
  <si>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</si>
  <si>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</si>
  <si>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</si>
  <si>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</si>
  <si>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</si>
  <si>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</si>
  <si>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</si>
  <si>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</si>
  <si>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</si>
  <si>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</si>
  <si>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</si>
  <si>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</si>
  <si>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</si>
  <si>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</si>
  <si>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</si>
  <si>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</si>
  <si>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</si>
  <si>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</si>
  <si>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Spytkowice</t>
  </si>
  <si>
    <t>735-270-31-93</t>
  </si>
  <si>
    <t>Spytkowice 26, 34-745 Spytkowice</t>
  </si>
  <si>
    <t>Stacja Trafo "BACUTIL"</t>
  </si>
  <si>
    <t>Spytkowice</t>
  </si>
  <si>
    <t>26</t>
  </si>
  <si>
    <t>34-745</t>
  </si>
  <si>
    <t>590322429600893402</t>
  </si>
  <si>
    <t>67466486</t>
  </si>
  <si>
    <t>C12B</t>
  </si>
  <si>
    <t>-</t>
  </si>
  <si>
    <t xml:space="preserve">Tauron Dystrybucja Sp. z o. o. </t>
  </si>
  <si>
    <t>kolejna</t>
  </si>
  <si>
    <t>Veolia</t>
  </si>
  <si>
    <t>rozdzielna</t>
  </si>
  <si>
    <t>nie dotyczy</t>
  </si>
  <si>
    <t>Stacja Trafo 1</t>
  </si>
  <si>
    <t>590322429600893419</t>
  </si>
  <si>
    <t>89223574</t>
  </si>
  <si>
    <t>Stacja Trafo 2</t>
  </si>
  <si>
    <t>590322429600893426</t>
  </si>
  <si>
    <t>89226242</t>
  </si>
  <si>
    <t>Stacja Trafo 3</t>
  </si>
  <si>
    <t>590322429600893433</t>
  </si>
  <si>
    <t>94610568</t>
  </si>
  <si>
    <t>Stacja Trafo 4</t>
  </si>
  <si>
    <t>590322429600893440</t>
  </si>
  <si>
    <t>42581670</t>
  </si>
  <si>
    <t>Stacja Trafo 5</t>
  </si>
  <si>
    <t>590322429600893457</t>
  </si>
  <si>
    <t>89226234</t>
  </si>
  <si>
    <t>Stacja Trafo 8</t>
  </si>
  <si>
    <t>590322429600894027</t>
  </si>
  <si>
    <t>81006746</t>
  </si>
  <si>
    <t>Stacja Trafo 9</t>
  </si>
  <si>
    <t>590322429600894034</t>
  </si>
  <si>
    <t>67467079</t>
  </si>
  <si>
    <t>Stacja Trafo 11</t>
  </si>
  <si>
    <t>590322429600894041</t>
  </si>
  <si>
    <t>94610570</t>
  </si>
  <si>
    <t>Stacja Trafo 7</t>
  </si>
  <si>
    <t>590322429600894058</t>
  </si>
  <si>
    <t>89226235</t>
  </si>
  <si>
    <t>Stacja Trafo 17</t>
  </si>
  <si>
    <t>590322429600894065</t>
  </si>
  <si>
    <t>83397803</t>
  </si>
  <si>
    <t>Stacja Trafo 18</t>
  </si>
  <si>
    <t>590322429600894072</t>
  </si>
  <si>
    <t>89059574</t>
  </si>
  <si>
    <t>Stacja Trafo 22</t>
  </si>
  <si>
    <t>590322429600894089</t>
  </si>
  <si>
    <t>01915694</t>
  </si>
  <si>
    <t>Stacja Trafo 6</t>
  </si>
  <si>
    <t>590322429600894096</t>
  </si>
  <si>
    <t>94610571</t>
  </si>
  <si>
    <t>Oświetlenie Uliczne</t>
  </si>
  <si>
    <t>590322429600894102</t>
  </si>
  <si>
    <t>67467760</t>
  </si>
  <si>
    <t>Stacja Trafo M FO K/Kościoła</t>
  </si>
  <si>
    <t>590322429600894119</t>
  </si>
  <si>
    <t>88001159</t>
  </si>
  <si>
    <t>Stacja Trafo 14 (pisane w Tauron Trafo 1)</t>
  </si>
  <si>
    <t>590322429600894126</t>
  </si>
  <si>
    <t>26917653</t>
  </si>
  <si>
    <t>Stacja Trafo (Górne Spytkowice)</t>
  </si>
  <si>
    <t>590322429600922348</t>
  </si>
  <si>
    <t>94610731</t>
  </si>
  <si>
    <t>Spytkowice Obok 281</t>
  </si>
  <si>
    <t>590322429600938561</t>
  </si>
  <si>
    <t>83724786</t>
  </si>
  <si>
    <t>Spytkowice Ośw.</t>
  </si>
  <si>
    <t>590322429600959757</t>
  </si>
  <si>
    <t>89127488</t>
  </si>
  <si>
    <t>Oświetl/eniuliczne</t>
  </si>
  <si>
    <t>590322429600757247</t>
  </si>
  <si>
    <t>81012315</t>
  </si>
  <si>
    <t>Ośw. Zna/kudrogowego</t>
  </si>
  <si>
    <t>590322429600400983</t>
  </si>
  <si>
    <t>R</t>
  </si>
  <si>
    <t>Gmina Klonowa</t>
  </si>
  <si>
    <t>827-226-44-43</t>
  </si>
  <si>
    <t>ul. Ks. Józefa Dalaka 2, 98-273 Klonowa</t>
  </si>
  <si>
    <t>Oświetlenie uliczne</t>
  </si>
  <si>
    <t>Zgórniaki</t>
  </si>
  <si>
    <t>98-273</t>
  </si>
  <si>
    <t>Klonowa</t>
  </si>
  <si>
    <t>590543540500033345</t>
  </si>
  <si>
    <t>C11O</t>
  </si>
  <si>
    <t>PGE Dystrybucja S.A.</t>
  </si>
  <si>
    <t>Energa Obrót S.A.</t>
  </si>
  <si>
    <t>Komorniki</t>
  </si>
  <si>
    <t>590543540500120793</t>
  </si>
  <si>
    <t>Szale</t>
  </si>
  <si>
    <t>590543540500215734</t>
  </si>
  <si>
    <t>Świątki</t>
  </si>
  <si>
    <t>590543540500251268</t>
  </si>
  <si>
    <t>Owieczki</t>
  </si>
  <si>
    <t>Owieczki Leśniki</t>
  </si>
  <si>
    <t>590543540500137746</t>
  </si>
  <si>
    <t>Uników</t>
  </si>
  <si>
    <t>98-270</t>
  </si>
  <si>
    <t>Złoczew</t>
  </si>
  <si>
    <t>590543540500027009</t>
  </si>
  <si>
    <t>Kity</t>
  </si>
  <si>
    <t>590543540500376596</t>
  </si>
  <si>
    <t>Zatyle</t>
  </si>
  <si>
    <t>590543540500265227</t>
  </si>
  <si>
    <t>590543540500158260</t>
  </si>
  <si>
    <t>590543540500050595</t>
  </si>
  <si>
    <t>Liski</t>
  </si>
  <si>
    <t>590543540500396471</t>
  </si>
  <si>
    <t>Lipicze</t>
  </si>
  <si>
    <t>590543540500288905</t>
  </si>
  <si>
    <t>590543540500180384</t>
  </si>
  <si>
    <t>Lesiaki</t>
  </si>
  <si>
    <t>590543540500064622</t>
  </si>
  <si>
    <t>590543540500424730</t>
  </si>
  <si>
    <t>ul. Długa</t>
  </si>
  <si>
    <t>590543540500302380</t>
  </si>
  <si>
    <t>590543540500194169</t>
  </si>
  <si>
    <t>590543540500086396</t>
  </si>
  <si>
    <t>Górka Klonowska</t>
  </si>
  <si>
    <t>590543540500446015</t>
  </si>
  <si>
    <t>590543540500323613</t>
  </si>
  <si>
    <t>Pawelce</t>
  </si>
  <si>
    <t>590543540500107831</t>
  </si>
  <si>
    <t>590543540500467515</t>
  </si>
  <si>
    <t>590543540500351319</t>
  </si>
  <si>
    <t>Trzeciaki</t>
  </si>
  <si>
    <t>590543540500229250</t>
  </si>
  <si>
    <t>Huta Klonowska</t>
  </si>
  <si>
    <t>590543540500013286</t>
  </si>
  <si>
    <t>Kiełbasy</t>
  </si>
  <si>
    <t>590543540500373465</t>
  </si>
  <si>
    <t>Kuźnica Zagrzebska</t>
  </si>
  <si>
    <t>590543540500142368</t>
  </si>
  <si>
    <t>590543540500394262</t>
  </si>
  <si>
    <t>Kuźnica Błońska</t>
  </si>
  <si>
    <t>590543540500271822</t>
  </si>
  <si>
    <t>590543540500154446</t>
  </si>
  <si>
    <t>590543540500047199</t>
  </si>
  <si>
    <t>Tomaniki</t>
  </si>
  <si>
    <t>590543540500407573</t>
  </si>
  <si>
    <t>Grabowksa Wieś</t>
  </si>
  <si>
    <t>590543540500300287</t>
  </si>
  <si>
    <t>590543540500248329</t>
  </si>
  <si>
    <t>Leliwa</t>
  </si>
  <si>
    <t>590543540500017987</t>
  </si>
  <si>
    <t>590543540500253538</t>
  </si>
  <si>
    <t>Lesiaki - Sowizdrzały</t>
  </si>
  <si>
    <t>m. 104</t>
  </si>
  <si>
    <t>590543540501238664</t>
  </si>
  <si>
    <t>Czajkowska</t>
  </si>
  <si>
    <t>590543540501238688</t>
  </si>
  <si>
    <t>C11</t>
  </si>
  <si>
    <t>m. 232</t>
  </si>
  <si>
    <t>590543540501238671</t>
  </si>
  <si>
    <t>Grzyb 22601</t>
  </si>
  <si>
    <t>590243842024954513</t>
  </si>
  <si>
    <t>C12W</t>
  </si>
  <si>
    <t>Gmina Mędrzechów</t>
  </si>
  <si>
    <t>871-177-03-63</t>
  </si>
  <si>
    <t>Mędrzechów 434, 33-221 Mędrzechów</t>
  </si>
  <si>
    <t>Oświetlenie uliczne Kupienin BN</t>
  </si>
  <si>
    <t>Kupienin</t>
  </si>
  <si>
    <t>33-221</t>
  </si>
  <si>
    <t>Mędrzechów</t>
  </si>
  <si>
    <t>590322424800457232</t>
  </si>
  <si>
    <t>O11</t>
  </si>
  <si>
    <t>Energia Polska sp. z o.o.</t>
  </si>
  <si>
    <t>Oświetlenie uliczne Kupienin V</t>
  </si>
  <si>
    <t>590322424800483088</t>
  </si>
  <si>
    <t>Oświetlenie uliczne Kupienin VII</t>
  </si>
  <si>
    <t>590322424800457225</t>
  </si>
  <si>
    <t>Oświetlenie uliczne Kupienin III</t>
  </si>
  <si>
    <t>590322424800483095</t>
  </si>
  <si>
    <t>Oświetlenie uliczne Kupienin IV</t>
  </si>
  <si>
    <t>590322424800457218</t>
  </si>
  <si>
    <t>Oświetlenie uliczne Kupienin I</t>
  </si>
  <si>
    <t>590322424800459168</t>
  </si>
  <si>
    <t>Oświetlenie uliczne Odmęt BN</t>
  </si>
  <si>
    <t>Odmęt</t>
  </si>
  <si>
    <t>590322424800457249</t>
  </si>
  <si>
    <t>Oświetlenie uliczne Wólka Grądzka I</t>
  </si>
  <si>
    <t>Wólka Grądzka</t>
  </si>
  <si>
    <t>590322424800457263</t>
  </si>
  <si>
    <t>Oświetlenie uliczne Wólka Grądzka III</t>
  </si>
  <si>
    <t>590322424800457256</t>
  </si>
  <si>
    <t>Oświetlenie uliczne Wola Mędrzechowska II</t>
  </si>
  <si>
    <t>Wola Mędrzechowska</t>
  </si>
  <si>
    <t>590322424800459199</t>
  </si>
  <si>
    <t>Oświetlenie uliczne Wola Mędrzechowska V</t>
  </si>
  <si>
    <t>590322424800457294</t>
  </si>
  <si>
    <t>Oświetlenie uliczne Wola Mędrzechowska IV</t>
  </si>
  <si>
    <t>590322424800457287</t>
  </si>
  <si>
    <t>Oświetlenie uliczne Wola Mędrzechowska I</t>
  </si>
  <si>
    <t>590322424800457300</t>
  </si>
  <si>
    <t>Oświetlenie uliczne Wola Mędrzechowska III</t>
  </si>
  <si>
    <t>590322424800457270</t>
  </si>
  <si>
    <t>590322424800457317</t>
  </si>
  <si>
    <t>Oświetlenie uliczne Grądy IV</t>
  </si>
  <si>
    <t>Grądy</t>
  </si>
  <si>
    <t>590322424800457348</t>
  </si>
  <si>
    <t>Oświetlenie uliczne Grądy III</t>
  </si>
  <si>
    <t>590322424800457324</t>
  </si>
  <si>
    <t>Oświetlenie uliczne Grądy I</t>
  </si>
  <si>
    <t>590322424800457331</t>
  </si>
  <si>
    <t>Oświetlenie uliczne Grądy - Bór Grądzki III</t>
  </si>
  <si>
    <t>590322424800459151</t>
  </si>
  <si>
    <t>Oświetlenie uliczne Grądy IIB</t>
  </si>
  <si>
    <t>590322424800459144</t>
  </si>
  <si>
    <t>Oświetlenie uliczne Grądy IB</t>
  </si>
  <si>
    <t>590322424800459205</t>
  </si>
  <si>
    <t>Oświetlenie uliczne Grądy II</t>
  </si>
  <si>
    <t>590322424800459137</t>
  </si>
  <si>
    <t>Oświetlenie uliczne Mędrzechów VII</t>
  </si>
  <si>
    <t>590322424800459120</t>
  </si>
  <si>
    <t>Oświetlenie uliczne Mędrzechów V</t>
  </si>
  <si>
    <t>590322424800457355</t>
  </si>
  <si>
    <t>Oświetlenie uliczne Mędrzechów III</t>
  </si>
  <si>
    <t>590322424800457362</t>
  </si>
  <si>
    <t>Oświetlenie uliczne Mędrzechów II</t>
  </si>
  <si>
    <t>590322424800459113</t>
  </si>
  <si>
    <t>Oświetlenie uliczne Mędrzechów VIII</t>
  </si>
  <si>
    <t>590322424800459106</t>
  </si>
  <si>
    <t>Oświetlenie uliczne Mędrzechów X</t>
  </si>
  <si>
    <t>590322424800459090</t>
  </si>
  <si>
    <t>Oświetlenie uliczne Mędrzechów VI</t>
  </si>
  <si>
    <t>590322424800459083</t>
  </si>
  <si>
    <t>Oświetlenie uliczne Mędrzechów IX</t>
  </si>
  <si>
    <t>590322424800459076</t>
  </si>
  <si>
    <t>Oświetlenie uliczne Mędrzechów XI</t>
  </si>
  <si>
    <t>590322424800457393</t>
  </si>
  <si>
    <t>Oświetlenie uliczne Mędrzechów IV</t>
  </si>
  <si>
    <t>590322424800457386</t>
  </si>
  <si>
    <t>Oświetlenie ulicznne Mędrzechów I</t>
  </si>
  <si>
    <t>590322424800457379</t>
  </si>
  <si>
    <t>Oświetlenie uliczne Mędrzechów Zastawie nr działki 1883</t>
  </si>
  <si>
    <t>dz. 1883</t>
  </si>
  <si>
    <t>590322424800499263</t>
  </si>
  <si>
    <t>Oświetlenie uliczne Mędrzechów Kopacz nr działki 493/5</t>
  </si>
  <si>
    <t>dz. 493/5</t>
  </si>
  <si>
    <t>590322424800529168</t>
  </si>
  <si>
    <t>Gmina-GZGK-GOKIS-Legnickie Pole Grupa VAT</t>
  </si>
  <si>
    <t>ul. Kossak-Szczuckiej 7, 59-241 Legnickie Pole</t>
  </si>
  <si>
    <t>Gmina Legnickie Pole</t>
  </si>
  <si>
    <t>ul. Dientzenhofera 1, 59-241 Legnickie Pole</t>
  </si>
  <si>
    <t>Mikołajowice</t>
  </si>
  <si>
    <t>( - )</t>
  </si>
  <si>
    <t xml:space="preserve"> R-263-2</t>
  </si>
  <si>
    <t>59-241</t>
  </si>
  <si>
    <t>Legnickie Pole</t>
  </si>
  <si>
    <t>590322412100011186</t>
  </si>
  <si>
    <t>S322271505715</t>
  </si>
  <si>
    <t>Respect Energy S.A. </t>
  </si>
  <si>
    <t>ul. Świętej Jadwigi dz. nr 368</t>
  </si>
  <si>
    <t>590322412100033447</t>
  </si>
  <si>
    <t>73922228</t>
  </si>
  <si>
    <t>O12</t>
  </si>
  <si>
    <t>R-263-14</t>
  </si>
  <si>
    <t>590322412100069033</t>
  </si>
  <si>
    <t>S322271505714</t>
  </si>
  <si>
    <t>Taczalin</t>
  </si>
  <si>
    <t xml:space="preserve"> R-263-48</t>
  </si>
  <si>
    <t>590322412100092246</t>
  </si>
  <si>
    <t>S322271505712</t>
  </si>
  <si>
    <t>Raczkowa</t>
  </si>
  <si>
    <t>R-246-18</t>
  </si>
  <si>
    <t>590322412100110278</t>
  </si>
  <si>
    <t>S322271505765</t>
  </si>
  <si>
    <t xml:space="preserve">Mąkolice </t>
  </si>
  <si>
    <t xml:space="preserve"> R-246-6</t>
  </si>
  <si>
    <t>590322412100139293</t>
  </si>
  <si>
    <t>S322271505833</t>
  </si>
  <si>
    <t xml:space="preserve"> R-246-30</t>
  </si>
  <si>
    <t>590322412100162611</t>
  </si>
  <si>
    <t>S322271505708</t>
  </si>
  <si>
    <t>Ogonowice</t>
  </si>
  <si>
    <t xml:space="preserve"> R-263-4</t>
  </si>
  <si>
    <t>590322412100162628</t>
  </si>
  <si>
    <t>73922219</t>
  </si>
  <si>
    <t>Kłębanowice</t>
  </si>
  <si>
    <t>R-263-38</t>
  </si>
  <si>
    <t>590322412100192953</t>
  </si>
  <si>
    <t>40586858</t>
  </si>
  <si>
    <t xml:space="preserve">ul. Ks. Anny, ul.Św. Jadwigi </t>
  </si>
  <si>
    <t>R-263-13</t>
  </si>
  <si>
    <t>590322412100210626</t>
  </si>
  <si>
    <t>S322271505709</t>
  </si>
  <si>
    <t>Koskowice</t>
  </si>
  <si>
    <t xml:space="preserve"> R-263-11</t>
  </si>
  <si>
    <t>590322412100220496</t>
  </si>
  <si>
    <t>S322271505764</t>
  </si>
  <si>
    <t>Oświetlenie uliczne - szafka oświetleniowa</t>
  </si>
  <si>
    <t>Gniewomierz</t>
  </si>
  <si>
    <t>R-246-8</t>
  </si>
  <si>
    <t>590322412100221806</t>
  </si>
  <si>
    <t>S322271505711</t>
  </si>
  <si>
    <t>Księginice</t>
  </si>
  <si>
    <t>R-263-1</t>
  </si>
  <si>
    <t>590322412100221813</t>
  </si>
  <si>
    <t>73922216</t>
  </si>
  <si>
    <t xml:space="preserve"> R-263-41</t>
  </si>
  <si>
    <t>590322412100240685</t>
  </si>
  <si>
    <t>S322271505710</t>
  </si>
  <si>
    <t>Psary</t>
  </si>
  <si>
    <t xml:space="preserve"> R-246-20</t>
  </si>
  <si>
    <t>590322412100265275</t>
  </si>
  <si>
    <t>73922217</t>
  </si>
  <si>
    <t xml:space="preserve">Janczarska </t>
  </si>
  <si>
    <t>R-263-44</t>
  </si>
  <si>
    <t>590322412100296514</t>
  </si>
  <si>
    <t>40585907</t>
  </si>
  <si>
    <t xml:space="preserve">Nowa Wieś Legnicka </t>
  </si>
  <si>
    <t>R-246-4</t>
  </si>
  <si>
    <t>590322412100296521</t>
  </si>
  <si>
    <t>322056081809</t>
  </si>
  <si>
    <t>Strachowice</t>
  </si>
  <si>
    <t>R-263-34</t>
  </si>
  <si>
    <t>590322412100304448</t>
  </si>
  <si>
    <t>73922218</t>
  </si>
  <si>
    <t>Bartoszów</t>
  </si>
  <si>
    <t xml:space="preserve"> R-246-31</t>
  </si>
  <si>
    <t>590322412100324729</t>
  </si>
  <si>
    <t>73922229</t>
  </si>
  <si>
    <t>Czerszków II</t>
  </si>
  <si>
    <t>R-246-14</t>
  </si>
  <si>
    <t>590322412100325108</t>
  </si>
  <si>
    <t>73922231</t>
  </si>
  <si>
    <t xml:space="preserve">Z.Kossak-Szczuckiej </t>
  </si>
  <si>
    <t>R-263-42</t>
  </si>
  <si>
    <t>590322412100368068</t>
  </si>
  <si>
    <t>73922221</t>
  </si>
  <si>
    <t xml:space="preserve">Oświetlenie przejścia dla pieszych </t>
  </si>
  <si>
    <t>Nowa Wieś Legnicka</t>
  </si>
  <si>
    <t>590322412100372072</t>
  </si>
  <si>
    <t>73922225</t>
  </si>
  <si>
    <t>osiedle domków jednorodzinnych</t>
  </si>
  <si>
    <t>590322412100404322</t>
  </si>
  <si>
    <t>73922200</t>
  </si>
  <si>
    <t>Racimierz</t>
  </si>
  <si>
    <t xml:space="preserve"> R-246-24</t>
  </si>
  <si>
    <t>590322412100445462</t>
  </si>
  <si>
    <t>73922214</t>
  </si>
  <si>
    <t xml:space="preserve"> R-263-12</t>
  </si>
  <si>
    <t>590322412100463565</t>
  </si>
  <si>
    <t>73922199</t>
  </si>
  <si>
    <t>Koiszków</t>
  </si>
  <si>
    <t xml:space="preserve"> R-246-34</t>
  </si>
  <si>
    <t>590322412100505210</t>
  </si>
  <si>
    <t>73922226</t>
  </si>
  <si>
    <t xml:space="preserve">Koskowice dz. nr 463  </t>
  </si>
  <si>
    <t>590322412100513154</t>
  </si>
  <si>
    <t>73922198</t>
  </si>
  <si>
    <t>R-246-9</t>
  </si>
  <si>
    <t>590322412100596812</t>
  </si>
  <si>
    <t>S322271505713</t>
  </si>
  <si>
    <t>R-263-52</t>
  </si>
  <si>
    <t>590322412100596829</t>
  </si>
  <si>
    <t>73922197</t>
  </si>
  <si>
    <t>R-246-27</t>
  </si>
  <si>
    <t>590322412100662388</t>
  </si>
  <si>
    <t>73921321</t>
  </si>
  <si>
    <t>Oświetlenie drogowe</t>
  </si>
  <si>
    <t xml:space="preserve">Bartoszów </t>
  </si>
  <si>
    <t>590322412100664740</t>
  </si>
  <si>
    <t>73922227</t>
  </si>
  <si>
    <t>ośw. okolicznościowe dz. nr 432/1 (rondo)</t>
  </si>
  <si>
    <t>590322412100718115</t>
  </si>
  <si>
    <t>Lubień</t>
  </si>
  <si>
    <t xml:space="preserve"> R-246-7</t>
  </si>
  <si>
    <t>590322412100741434</t>
  </si>
  <si>
    <t>73922215</t>
  </si>
  <si>
    <t>R-246-19</t>
  </si>
  <si>
    <t>590322412100758876</t>
  </si>
  <si>
    <t>S322271505835</t>
  </si>
  <si>
    <t>Biskupice</t>
  </si>
  <si>
    <t xml:space="preserve"> R-246-16</t>
  </si>
  <si>
    <t>590322412100813445</t>
  </si>
  <si>
    <t>7392212</t>
  </si>
  <si>
    <t xml:space="preserve"> R-246-5</t>
  </si>
  <si>
    <t>590322412100813452</t>
  </si>
  <si>
    <t>73922213</t>
  </si>
  <si>
    <t>Oświetlenie zjazdów  do stacji paliw</t>
  </si>
  <si>
    <t>44A</t>
  </si>
  <si>
    <t>590322412100852239</t>
  </si>
  <si>
    <t>Czerszków I</t>
  </si>
  <si>
    <t xml:space="preserve"> R-246-13</t>
  </si>
  <si>
    <t>590322412100906048</t>
  </si>
  <si>
    <t>73922230</t>
  </si>
  <si>
    <t>oświetlenie dwóch przejść dla pieszych</t>
  </si>
  <si>
    <t xml:space="preserve">Legnicka </t>
  </si>
  <si>
    <t>dz. 495</t>
  </si>
  <si>
    <t>590322412100930036</t>
  </si>
  <si>
    <t>L122261134424</t>
  </si>
  <si>
    <t>Gmina Kaliska</t>
  </si>
  <si>
    <t>ul. Nowowiejska 2, 83-260 Kaliska</t>
  </si>
  <si>
    <t>Piece</t>
  </si>
  <si>
    <t xml:space="preserve"> </t>
  </si>
  <si>
    <t>83-261</t>
  </si>
  <si>
    <t>590243834014204425</t>
  </si>
  <si>
    <t>C12A</t>
  </si>
  <si>
    <t>ENERGA-Operator S.A.</t>
  </si>
  <si>
    <t>ENERGA-Obrót S.A.</t>
  </si>
  <si>
    <t>Frank</t>
  </si>
  <si>
    <t>83-260</t>
  </si>
  <si>
    <t>Kaliska</t>
  </si>
  <si>
    <t>590243834014360817</t>
  </si>
  <si>
    <t>dz.385/2</t>
  </si>
  <si>
    <t>590243834014408816</t>
  </si>
  <si>
    <t>Cieciorka</t>
  </si>
  <si>
    <t>dz.344/6</t>
  </si>
  <si>
    <t>590243834014391996</t>
  </si>
  <si>
    <t>Młyńsk</t>
  </si>
  <si>
    <t>dz.438</t>
  </si>
  <si>
    <t>590243834014399244</t>
  </si>
  <si>
    <t>C12w</t>
  </si>
  <si>
    <t>Strych</t>
  </si>
  <si>
    <t>dz.26</t>
  </si>
  <si>
    <t>590243834014399275</t>
  </si>
  <si>
    <t>Leśna Huta</t>
  </si>
  <si>
    <t>dz.1</t>
  </si>
  <si>
    <t>590243834014389139</t>
  </si>
  <si>
    <t>Oświetlenie drogowe Bartel Wielki</t>
  </si>
  <si>
    <t>Bartel Wielki</t>
  </si>
  <si>
    <t>dz.15, 273/4</t>
  </si>
  <si>
    <t>590243834041533901</t>
  </si>
  <si>
    <t>Oświetlenie drogowe Dunajki</t>
  </si>
  <si>
    <t>Dunajki</t>
  </si>
  <si>
    <t>Dz.230/6, 232, 250/41, 250/52</t>
  </si>
  <si>
    <t>590243834041533888</t>
  </si>
  <si>
    <t>Gmina Pęczniew</t>
  </si>
  <si>
    <t>828-135-96-12</t>
  </si>
  <si>
    <t>ul. Główna 10/12, 99-235 Pęczniew</t>
  </si>
  <si>
    <t>Księża Wólka</t>
  </si>
  <si>
    <t>99-235</t>
  </si>
  <si>
    <t>Pęczniew</t>
  </si>
  <si>
    <t>590543540300015596</t>
  </si>
  <si>
    <t>PGE Obrót S.A.</t>
  </si>
  <si>
    <t>Borki Drużbińskie</t>
  </si>
  <si>
    <t>590543540300448080</t>
  </si>
  <si>
    <t>Lubola</t>
  </si>
  <si>
    <t>34, 3-0433</t>
  </si>
  <si>
    <t>590543540300065621</t>
  </si>
  <si>
    <t>3-1731</t>
  </si>
  <si>
    <t>590543540300438395</t>
  </si>
  <si>
    <t>Księże Młyny</t>
  </si>
  <si>
    <t>22/A</t>
  </si>
  <si>
    <t>590543540300011512</t>
  </si>
  <si>
    <t>Popów</t>
  </si>
  <si>
    <t>590543540300231903</t>
  </si>
  <si>
    <t>Brzeg</t>
  </si>
  <si>
    <t>2, 3-1555</t>
  </si>
  <si>
    <t>590543540300106133</t>
  </si>
  <si>
    <t>Brzeg 1</t>
  </si>
  <si>
    <t>3-1554</t>
  </si>
  <si>
    <t>590543540300479091</t>
  </si>
  <si>
    <t>590543540300488000</t>
  </si>
  <si>
    <t>Brodnia</t>
  </si>
  <si>
    <t>3-0049</t>
  </si>
  <si>
    <t>590543540300461386</t>
  </si>
  <si>
    <t>3-1552</t>
  </si>
  <si>
    <t>590543540300130213</t>
  </si>
  <si>
    <t>590543540300151768</t>
  </si>
  <si>
    <t>Brzeg 2</t>
  </si>
  <si>
    <t>3-0078</t>
  </si>
  <si>
    <t>590543540300362799</t>
  </si>
  <si>
    <t>Ferdynandów</t>
  </si>
  <si>
    <t>3-1732</t>
  </si>
  <si>
    <t>590543540300321918</t>
  </si>
  <si>
    <t>Rudniki</t>
  </si>
  <si>
    <t>590543540300136291</t>
  </si>
  <si>
    <t>Siedlątków</t>
  </si>
  <si>
    <t>590543540300371432</t>
  </si>
  <si>
    <t>590543540300169015</t>
  </si>
  <si>
    <t>Drużbin</t>
  </si>
  <si>
    <t>590543540300091620</t>
  </si>
  <si>
    <t>590543540300285456</t>
  </si>
  <si>
    <t>590543540300051655</t>
  </si>
  <si>
    <t>590543540300028992</t>
  </si>
  <si>
    <t>590543540300308742</t>
  </si>
  <si>
    <t>590543540300267445</t>
  </si>
  <si>
    <t>590543540300423810</t>
  </si>
  <si>
    <t>Kraczynki</t>
  </si>
  <si>
    <t>590543540300191597</t>
  </si>
  <si>
    <t>Zagórki</t>
  </si>
  <si>
    <t>St.3-1959</t>
  </si>
  <si>
    <t>590543540300254476</t>
  </si>
  <si>
    <t>3-1553</t>
  </si>
  <si>
    <t>590543540300245801</t>
  </si>
  <si>
    <t>3-1556</t>
  </si>
  <si>
    <t>590543540300205218</t>
  </si>
  <si>
    <t>3-0077</t>
  </si>
  <si>
    <t>590543540300222604</t>
  </si>
  <si>
    <t>590543540300115302</t>
  </si>
  <si>
    <t>Wola Pomianowa</t>
  </si>
  <si>
    <t>590543540300122072</t>
  </si>
  <si>
    <t>590543540300328726</t>
  </si>
  <si>
    <t>Dybów</t>
  </si>
  <si>
    <t>590543540300401771</t>
  </si>
  <si>
    <t>Wodna</t>
  </si>
  <si>
    <t>590543540300063603</t>
  </si>
  <si>
    <t>Jadwichna</t>
  </si>
  <si>
    <t>2 3-1706</t>
  </si>
  <si>
    <t>590543540300299569</t>
  </si>
  <si>
    <t>Brodnia Kolonia</t>
  </si>
  <si>
    <t>3-1557</t>
  </si>
  <si>
    <t>590543540300087906</t>
  </si>
  <si>
    <t>590543540300075149</t>
  </si>
  <si>
    <t>3-1104</t>
  </si>
  <si>
    <t>590543540300345211</t>
  </si>
  <si>
    <t>Przywidz</t>
  </si>
  <si>
    <t>590543540300208615</t>
  </si>
  <si>
    <t>Osowiec</t>
  </si>
  <si>
    <t>590543540300383800</t>
  </si>
  <si>
    <t>3-1614</t>
  </si>
  <si>
    <t>590543540300391959</t>
  </si>
  <si>
    <t>17, 3-0313</t>
  </si>
  <si>
    <t>590543540300182687</t>
  </si>
  <si>
    <t>Spacerowa</t>
  </si>
  <si>
    <t>590543540300274986</t>
  </si>
  <si>
    <t>590543540300464547</t>
  </si>
  <si>
    <t>Gmina Nowogród Bobrzański</t>
  </si>
  <si>
    <t>929-100-49-28</t>
  </si>
  <si>
    <t>ul. Słowackiego 11, 66-010 Nowogród Bobrzański</t>
  </si>
  <si>
    <t>Oświetlenie uliczne Krzywa OD -649</t>
  </si>
  <si>
    <t>Krzywa</t>
  </si>
  <si>
    <t>649</t>
  </si>
  <si>
    <t>66-010</t>
  </si>
  <si>
    <t>Nowogród Bobrzański</t>
  </si>
  <si>
    <t>590310600000276698</t>
  </si>
  <si>
    <t>Energa Operator S.A.</t>
  </si>
  <si>
    <t>Oświetlenie uliczne OD-285</t>
  </si>
  <si>
    <t>Krzewiny</t>
  </si>
  <si>
    <t>OD 285</t>
  </si>
  <si>
    <t>590310600000276711</t>
  </si>
  <si>
    <t>Bogaczów</t>
  </si>
  <si>
    <t>288</t>
  </si>
  <si>
    <t>590310600000222091</t>
  </si>
  <si>
    <t>Oświetlenie uliczne- OD 312</t>
  </si>
  <si>
    <t>Sterków</t>
  </si>
  <si>
    <t>OD 312</t>
  </si>
  <si>
    <t>590310600000222121</t>
  </si>
  <si>
    <t>Oświetlenie uliczne OD-688</t>
  </si>
  <si>
    <t xml:space="preserve">Kaczenice </t>
  </si>
  <si>
    <t>Kożuchowska</t>
  </si>
  <si>
    <t>590310600000222138</t>
  </si>
  <si>
    <t>Oświetlenie uliczne OD 661</t>
  </si>
  <si>
    <t>Dobroszów Wielki OD 661</t>
  </si>
  <si>
    <t>Lipowa</t>
  </si>
  <si>
    <t>590310600000222145</t>
  </si>
  <si>
    <t>Oświetlenie uliczne OD 697</t>
  </si>
  <si>
    <t>Kamionka</t>
  </si>
  <si>
    <t>OD 697</t>
  </si>
  <si>
    <t>590310600000279880</t>
  </si>
  <si>
    <t>Oświetlenie uliczne OD 313</t>
  </si>
  <si>
    <t xml:space="preserve">Pajęczno </t>
  </si>
  <si>
    <t>OD 313</t>
  </si>
  <si>
    <t>590310600000280121</t>
  </si>
  <si>
    <t>Oświetlenie uliczne OD 289</t>
  </si>
  <si>
    <t xml:space="preserve">Bogaczów </t>
  </si>
  <si>
    <t>Kwiatowa</t>
  </si>
  <si>
    <t>OD 289</t>
  </si>
  <si>
    <t>590310600000280176</t>
  </si>
  <si>
    <t>Oświetlenie uliczne OD 663</t>
  </si>
  <si>
    <t>Popowice</t>
  </si>
  <si>
    <t>OD 663</t>
  </si>
  <si>
    <t>590310600000280183</t>
  </si>
  <si>
    <t>Oświetlenie uliczne OD 686</t>
  </si>
  <si>
    <t>Urzuty</t>
  </si>
  <si>
    <t>Zielonogórska</t>
  </si>
  <si>
    <t>OD 686</t>
  </si>
  <si>
    <t>590310600000280190</t>
  </si>
  <si>
    <t>Oświetlenie uliczne OD 934</t>
  </si>
  <si>
    <t>Fabryczna</t>
  </si>
  <si>
    <t>OD 934</t>
  </si>
  <si>
    <t>590310600000276551</t>
  </si>
  <si>
    <t>Oświetlenie uliczne OD 706</t>
  </si>
  <si>
    <t>Dębowa</t>
  </si>
  <si>
    <t>590310600000276568</t>
  </si>
  <si>
    <t>Kasztanowa</t>
  </si>
  <si>
    <t>OD 287</t>
  </si>
  <si>
    <t>590310600000276735</t>
  </si>
  <si>
    <t>Oświetlenie uliczne st.2681</t>
  </si>
  <si>
    <t>Przybymierz</t>
  </si>
  <si>
    <t>Spokojna</t>
  </si>
  <si>
    <t>590310600000279897</t>
  </si>
  <si>
    <t>Oświetlenie uliczne st.2680</t>
  </si>
  <si>
    <t>Rzeczna</t>
  </si>
  <si>
    <t>ST.2680</t>
  </si>
  <si>
    <t>590310600000279903</t>
  </si>
  <si>
    <t>Oświetlenie uliczne OD 724</t>
  </si>
  <si>
    <t>Drągowina</t>
  </si>
  <si>
    <t>OD 724</t>
  </si>
  <si>
    <t>590310600000280138</t>
  </si>
  <si>
    <t>Oświetlenie uliczne OD 678</t>
  </si>
  <si>
    <t>OD 678</t>
  </si>
  <si>
    <t>590310600000280152</t>
  </si>
  <si>
    <t>Oświetlenie uliczne OD 679</t>
  </si>
  <si>
    <t>OD 679</t>
  </si>
  <si>
    <t>590310600000280169</t>
  </si>
  <si>
    <t>Oświetlenie uliczne OD 933</t>
  </si>
  <si>
    <t>Szkolna</t>
  </si>
  <si>
    <t>OD 933</t>
  </si>
  <si>
    <t>590310600000276537</t>
  </si>
  <si>
    <t>OD 923</t>
  </si>
  <si>
    <t>590310600000276544</t>
  </si>
  <si>
    <t>Niwiska OD 783</t>
  </si>
  <si>
    <t>OD 783</t>
  </si>
  <si>
    <t>590310600000276605</t>
  </si>
  <si>
    <t>Ptasia</t>
  </si>
  <si>
    <t>OD 286</t>
  </si>
  <si>
    <t>590310600000276728</t>
  </si>
  <si>
    <t>Pierzwin</t>
  </si>
  <si>
    <t>590310600000279828</t>
  </si>
  <si>
    <t>Oświetlenie uliczne OD 328</t>
  </si>
  <si>
    <t>Podgórzyce</t>
  </si>
  <si>
    <t>OD 328</t>
  </si>
  <si>
    <t>590310600000279835</t>
  </si>
  <si>
    <t>Oświetlenie uliczne OD 314</t>
  </si>
  <si>
    <t>Turów</t>
  </si>
  <si>
    <t>314</t>
  </si>
  <si>
    <t>590310600000279842</t>
  </si>
  <si>
    <t>Nad Bobrem</t>
  </si>
  <si>
    <t>OD 928</t>
  </si>
  <si>
    <t>590310600000280220</t>
  </si>
  <si>
    <t>Żarska</t>
  </si>
  <si>
    <t>712</t>
  </si>
  <si>
    <t>590310600000280237</t>
  </si>
  <si>
    <t>OD 925</t>
  </si>
  <si>
    <t>590310600000276490</t>
  </si>
  <si>
    <t>Oświetlenie uliczne OD 926</t>
  </si>
  <si>
    <t>Reja</t>
  </si>
  <si>
    <t>926</t>
  </si>
  <si>
    <t>590310600000276513</t>
  </si>
  <si>
    <t>Gajowa</t>
  </si>
  <si>
    <t>ST.2706</t>
  </si>
  <si>
    <t>590310600000276520</t>
  </si>
  <si>
    <t>Słowackiego</t>
  </si>
  <si>
    <t>OD 643</t>
  </si>
  <si>
    <t>590310600000276575</t>
  </si>
  <si>
    <t>Zamkowa</t>
  </si>
  <si>
    <t>dz. 752</t>
  </si>
  <si>
    <t>5903106000002337403</t>
  </si>
  <si>
    <t>Niwiska</t>
  </si>
  <si>
    <t>Owocowa</t>
  </si>
  <si>
    <t>dz. 108</t>
  </si>
  <si>
    <t>590310600028820620</t>
  </si>
  <si>
    <t xml:space="preserve">Grunwaldzka </t>
  </si>
  <si>
    <t>dz. 1204</t>
  </si>
  <si>
    <t>590310600024850000</t>
  </si>
  <si>
    <t>Piaskowa</t>
  </si>
  <si>
    <t>dz. 208/5</t>
  </si>
  <si>
    <t>590310600031844583</t>
  </si>
  <si>
    <t>Gmina Miejska Nowe Miasto Lubawskie</t>
  </si>
  <si>
    <t>ul. Rynek 1, 13-300 Nowe Miasto Lubawskie</t>
  </si>
  <si>
    <t>Zasilanie fontann i oświetlenia zewnętrznego</t>
  </si>
  <si>
    <t>Nowe Miasto Lubawskie</t>
  </si>
  <si>
    <t>Rynek</t>
  </si>
  <si>
    <t>dz. nr 213</t>
  </si>
  <si>
    <t>13-300</t>
  </si>
  <si>
    <t>590243895042649022</t>
  </si>
  <si>
    <t>96249645</t>
  </si>
  <si>
    <t>Respect Energy S. A.</t>
  </si>
  <si>
    <t>zasilanie sceny i oświetlenia terenu</t>
  </si>
  <si>
    <t>dz. nr 91/14, 91/15, 91/5</t>
  </si>
  <si>
    <t>590243895043765400</t>
  </si>
  <si>
    <t>11965509</t>
  </si>
  <si>
    <t>Sygnalizacja świetlna</t>
  </si>
  <si>
    <t>Grunwaldzka</t>
  </si>
  <si>
    <t>590243895024165724</t>
  </si>
  <si>
    <t>10084348</t>
  </si>
  <si>
    <t>Jagiellońska</t>
  </si>
  <si>
    <t>590243895023869135</t>
  </si>
  <si>
    <t>11505175</t>
  </si>
  <si>
    <t>Oświetlenie drogi rowerowej</t>
  </si>
  <si>
    <t>Zatorze-Kolejowa</t>
  </si>
  <si>
    <t>590243895024522053</t>
  </si>
  <si>
    <t>30418161</t>
  </si>
  <si>
    <t>Kopernika-Narutowicza</t>
  </si>
  <si>
    <t>590243895024521452</t>
  </si>
  <si>
    <t>30455151</t>
  </si>
  <si>
    <t>Oświetlenie drogi</t>
  </si>
  <si>
    <t>Kamionki</t>
  </si>
  <si>
    <t>590243895024415171</t>
  </si>
  <si>
    <t>11075043</t>
  </si>
  <si>
    <t>Targowa</t>
  </si>
  <si>
    <t>54/23</t>
  </si>
  <si>
    <t>590243895041086705</t>
  </si>
  <si>
    <t>11604105</t>
  </si>
  <si>
    <t>Sadowa</t>
  </si>
  <si>
    <t>1/1, 53/4</t>
  </si>
  <si>
    <t>590243895043004233</t>
  </si>
  <si>
    <t>11827312</t>
  </si>
  <si>
    <t>Gmina Morąg</t>
  </si>
  <si>
    <t>ul. 11 Listopada 9, 14-300 Morąg</t>
  </si>
  <si>
    <t>Gmina Morąg - Urząd Miejski w Morągu</t>
  </si>
  <si>
    <t>Bartężek</t>
  </si>
  <si>
    <t>14-300</t>
  </si>
  <si>
    <t>Morąg</t>
  </si>
  <si>
    <t>590243864001640462</t>
  </si>
  <si>
    <t>Słonecznik</t>
  </si>
  <si>
    <t>590243864001264903</t>
  </si>
  <si>
    <t>590243864001339137</t>
  </si>
  <si>
    <t>Bożęcin</t>
  </si>
  <si>
    <t>590243864001631620</t>
  </si>
  <si>
    <t>Złotna</t>
  </si>
  <si>
    <t>590243864001462606</t>
  </si>
  <si>
    <t>Żabi Róg</t>
  </si>
  <si>
    <t>590243864001679196</t>
  </si>
  <si>
    <t>Królewo</t>
  </si>
  <si>
    <t>590243864001569787</t>
  </si>
  <si>
    <t>Świerkowa</t>
  </si>
  <si>
    <t>590243864001307976</t>
  </si>
  <si>
    <t>Wenecka</t>
  </si>
  <si>
    <t>590243864001760504</t>
  </si>
  <si>
    <t>Chojnik</t>
  </si>
  <si>
    <t>590243864001410409</t>
  </si>
  <si>
    <t>Rolnowo</t>
  </si>
  <si>
    <t>590243864001723066</t>
  </si>
  <si>
    <t>Dobrocinek</t>
  </si>
  <si>
    <t>590243864001385554</t>
  </si>
  <si>
    <t>590243864001211334</t>
  </si>
  <si>
    <t>Generała Sikorskiego</t>
  </si>
  <si>
    <t>590243864001339120</t>
  </si>
  <si>
    <t>Przemysłowa</t>
  </si>
  <si>
    <t>590243864001370475</t>
  </si>
  <si>
    <t>Wróblewskiego</t>
  </si>
  <si>
    <t>590243864001385547</t>
  </si>
  <si>
    <t>590243864001385516</t>
  </si>
  <si>
    <t>Strużyna</t>
  </si>
  <si>
    <t>590243864001350125</t>
  </si>
  <si>
    <t>Bogaczewo</t>
  </si>
  <si>
    <t>590243864001585398</t>
  </si>
  <si>
    <t>Jurki</t>
  </si>
  <si>
    <t>590243864001271727</t>
  </si>
  <si>
    <t>590243864001773948</t>
  </si>
  <si>
    <t>Prośno</t>
  </si>
  <si>
    <t>590243864001339113</t>
  </si>
  <si>
    <t>590243864001617853</t>
  </si>
  <si>
    <t>590243864001241065</t>
  </si>
  <si>
    <t>Jurecki Młyn</t>
  </si>
  <si>
    <t>590243864001612636</t>
  </si>
  <si>
    <t>Struźyna</t>
  </si>
  <si>
    <t>590243864001309185</t>
  </si>
  <si>
    <t>Bramka</t>
  </si>
  <si>
    <t>590243864001360056</t>
  </si>
  <si>
    <t>590243864001602286</t>
  </si>
  <si>
    <t>Gubity</t>
  </si>
  <si>
    <t>590243864001211761</t>
  </si>
  <si>
    <t>590243864001211754</t>
  </si>
  <si>
    <t>590243864001598718</t>
  </si>
  <si>
    <t>Kretowiny</t>
  </si>
  <si>
    <t>590243864001430308</t>
  </si>
  <si>
    <t xml:space="preserve">Mazowiecka </t>
  </si>
  <si>
    <t>590243864001314790</t>
  </si>
  <si>
    <t>3 Maja</t>
  </si>
  <si>
    <t>590243864001660248</t>
  </si>
  <si>
    <t>Kolonia Robotnicza</t>
  </si>
  <si>
    <t>590243864001452485</t>
  </si>
  <si>
    <t xml:space="preserve">Leśna </t>
  </si>
  <si>
    <t>590243864001708957</t>
  </si>
  <si>
    <t>III</t>
  </si>
  <si>
    <t>590243864001542421</t>
  </si>
  <si>
    <t xml:space="preserve">Sienkiewicza </t>
  </si>
  <si>
    <t>590243864001235118</t>
  </si>
  <si>
    <t>590243864001313274</t>
  </si>
  <si>
    <t>Markowo</t>
  </si>
  <si>
    <t>590243864001602309</t>
  </si>
  <si>
    <t>Ruś</t>
  </si>
  <si>
    <t>590243864001644187</t>
  </si>
  <si>
    <t>590243864001528050</t>
  </si>
  <si>
    <t>Zawroty</t>
  </si>
  <si>
    <t>590243864001338147</t>
  </si>
  <si>
    <t>Gulbity</t>
  </si>
  <si>
    <t>590243864001725978</t>
  </si>
  <si>
    <t>590243864001373001</t>
  </si>
  <si>
    <t>Kalnik</t>
  </si>
  <si>
    <t>590243864001762942</t>
  </si>
  <si>
    <t>Łączno</t>
  </si>
  <si>
    <t>590243864001604389</t>
  </si>
  <si>
    <t>Niebrzydowo Wielkie</t>
  </si>
  <si>
    <t>590243864001393467</t>
  </si>
  <si>
    <t>Nowy Dwór</t>
  </si>
  <si>
    <t>590243864001478003</t>
  </si>
  <si>
    <t>590243864001424697</t>
  </si>
  <si>
    <t>Maliniak</t>
  </si>
  <si>
    <t>590243864001235132</t>
  </si>
  <si>
    <t>Wenecja</t>
  </si>
  <si>
    <t>590243864001409656</t>
  </si>
  <si>
    <t>Wilnowo</t>
  </si>
  <si>
    <t>590243864001293477</t>
  </si>
  <si>
    <t>Raj</t>
  </si>
  <si>
    <t>590243864001348573</t>
  </si>
  <si>
    <t>Lubin</t>
  </si>
  <si>
    <t>590243864001669234</t>
  </si>
  <si>
    <t>Żeromskiego</t>
  </si>
  <si>
    <t>590243864001529248</t>
  </si>
  <si>
    <t>590243864001552086</t>
  </si>
  <si>
    <t>Śląska</t>
  </si>
  <si>
    <t>590243864001443582</t>
  </si>
  <si>
    <t>Generała Dąbrowskiego</t>
  </si>
  <si>
    <t>590243864001260462</t>
  </si>
  <si>
    <t>Dworcowa</t>
  </si>
  <si>
    <t>590243864001660231</t>
  </si>
  <si>
    <t>590243864001216674</t>
  </si>
  <si>
    <t>590243864001588023</t>
  </si>
  <si>
    <t>Ogrodowa</t>
  </si>
  <si>
    <t>590243864001612612</t>
  </si>
  <si>
    <t xml:space="preserve">Asnyka </t>
  </si>
  <si>
    <t>590243864001604334</t>
  </si>
  <si>
    <t>Pułaskiego</t>
  </si>
  <si>
    <t>590243864001347316</t>
  </si>
  <si>
    <t>590243864001372981</t>
  </si>
  <si>
    <t>Pomorska</t>
  </si>
  <si>
    <t>590243864001748335</t>
  </si>
  <si>
    <t>590243864001280705</t>
  </si>
  <si>
    <t>11 Listopada</t>
  </si>
  <si>
    <t>590243864001443575</t>
  </si>
  <si>
    <t>Kudypy</t>
  </si>
  <si>
    <t>590243864001668787</t>
  </si>
  <si>
    <t xml:space="preserve">Kardynała Wyszyńskiego </t>
  </si>
  <si>
    <t>3-83/1,155/2,155/1,577/2</t>
  </si>
  <si>
    <t>590243864001680475</t>
  </si>
  <si>
    <t xml:space="preserve">Jędrychówko </t>
  </si>
  <si>
    <t>590243864001683896</t>
  </si>
  <si>
    <t>dfz.8-56/1,8-81</t>
  </si>
  <si>
    <t>590243864001681878</t>
  </si>
  <si>
    <t>8-56/1</t>
  </si>
  <si>
    <t>590243864001681793</t>
  </si>
  <si>
    <t>Jędrychówko</t>
  </si>
  <si>
    <t>dz. nr 8-56/1</t>
  </si>
  <si>
    <t>590243864001681861</t>
  </si>
  <si>
    <t>dz. 8-215</t>
  </si>
  <si>
    <t>590243864001681854</t>
  </si>
  <si>
    <t>18-239/3,18/239/8</t>
  </si>
  <si>
    <t>590243864001681663</t>
  </si>
  <si>
    <t>Dąbrowskiego</t>
  </si>
  <si>
    <t>590243864001663126</t>
  </si>
  <si>
    <t>590243864001472469</t>
  </si>
  <si>
    <t>dz.19-51 / 19-52</t>
  </si>
  <si>
    <t>590243864001580027</t>
  </si>
  <si>
    <t>590243864001586135</t>
  </si>
  <si>
    <t>590243864001528265</t>
  </si>
  <si>
    <t>dz. 11-554</t>
  </si>
  <si>
    <t>590243864001779773</t>
  </si>
  <si>
    <t>Dz. /240/13</t>
  </si>
  <si>
    <t>590243864001280743</t>
  </si>
  <si>
    <t>Mazurska</t>
  </si>
  <si>
    <t>590243864001557463</t>
  </si>
  <si>
    <t>590243864001324140</t>
  </si>
  <si>
    <t>590243864001720706</t>
  </si>
  <si>
    <t>590243864001557470</t>
  </si>
  <si>
    <t>2-77</t>
  </si>
  <si>
    <t>590243864001693529</t>
  </si>
  <si>
    <t>2-103</t>
  </si>
  <si>
    <t>590243864001820475</t>
  </si>
  <si>
    <t>4-453/43</t>
  </si>
  <si>
    <t>590243864040798551</t>
  </si>
  <si>
    <t>590243864042994777</t>
  </si>
  <si>
    <t>590243864001575030</t>
  </si>
  <si>
    <t>590243864001721154</t>
  </si>
  <si>
    <t>Tątławki</t>
  </si>
  <si>
    <t>590243864001626206</t>
  </si>
  <si>
    <t>590243864001730682</t>
  </si>
  <si>
    <t>590243864001626220</t>
  </si>
  <si>
    <t>2-43/1,2-43/2</t>
  </si>
  <si>
    <t>590243864001672708</t>
  </si>
  <si>
    <t>Borzymowo</t>
  </si>
  <si>
    <t>24-328</t>
  </si>
  <si>
    <t>590243864001664437</t>
  </si>
  <si>
    <t>33; 34/2; 34/5</t>
  </si>
  <si>
    <t>590243864001662723</t>
  </si>
  <si>
    <t>Antoniewo</t>
  </si>
  <si>
    <t>55-1, 1-157/6</t>
  </si>
  <si>
    <t>590243864001786221</t>
  </si>
  <si>
    <t>Mickiewicza</t>
  </si>
  <si>
    <t>2-788/4(GPO)</t>
  </si>
  <si>
    <t>590243864001785798</t>
  </si>
  <si>
    <t>24-43</t>
  </si>
  <si>
    <t>590243864040185337</t>
  </si>
  <si>
    <t>Kaszubska</t>
  </si>
  <si>
    <t>590243864001570707</t>
  </si>
  <si>
    <t>9-97,9-219,9-142</t>
  </si>
  <si>
    <t>590243864001791027</t>
  </si>
  <si>
    <t>Prognozowane zapotrzebowanie energii elektrycznej dla powyższych obiektów w okresie od 01.01.2025 r. do 31.12.2025 r. wynosi [kWh]:</t>
  </si>
  <si>
    <t>Prognozowane zapotrzebowanie energii elektrycznej dla powyższych obiektów w okresie od 01.01.2026 r. do 31.12.2026 r. wynosi [kWh]:</t>
  </si>
  <si>
    <t>Prognozowane zapotrzebowanie energii elektrycznej dla powyższych obiektów w okresie od 01.01.2027 r. do 31.12.2027 r. wynosi [kWh]:</t>
  </si>
  <si>
    <t>Łączne prognozowane zapotrzebowanie energii elektrycznej dla powyższych obiektów w okresie od 01.01.2025 r. do 31.12.2027 r. wynosi [kWh]:</t>
  </si>
  <si>
    <t>Załącznik nr 1 do SWZ - Szczegółowy Opis Przedmiotu Zamówienia – Taryfa Cxx, Gxx i R</t>
  </si>
  <si>
    <t>Budynek Urzędu Gminy -Dół</t>
  </si>
  <si>
    <t>590322429600893372</t>
  </si>
  <si>
    <t>Budynek Urzędu Gminy -Biura</t>
  </si>
  <si>
    <t>590322429600893396</t>
  </si>
  <si>
    <t>Budynek Urzędu Gminy -GOPS</t>
  </si>
  <si>
    <t>590322429600903477</t>
  </si>
  <si>
    <t>S102271033067</t>
  </si>
  <si>
    <t>G11</t>
  </si>
  <si>
    <t>590322429600893389</t>
  </si>
  <si>
    <t>Stara gmina</t>
  </si>
  <si>
    <t>590322429600345666</t>
  </si>
  <si>
    <t xml:space="preserve">Stare przedszkole </t>
  </si>
  <si>
    <t>34-746</t>
  </si>
  <si>
    <t>590322429600893358</t>
  </si>
  <si>
    <t>oczyszczalnia ścieków</t>
  </si>
  <si>
    <t>550D</t>
  </si>
  <si>
    <t>590322429600894133</t>
  </si>
  <si>
    <t>Pompa wody i urządzenia filtrujące</t>
  </si>
  <si>
    <t>nr dz.2622/3</t>
  </si>
  <si>
    <t>590322429600006796</t>
  </si>
  <si>
    <t xml:space="preserve">S322471683626 </t>
  </si>
  <si>
    <t xml:space="preserve">Punkt Selektywnej Zbiórki Odpadów Komunalnych  </t>
  </si>
  <si>
    <t xml:space="preserve"> 550 E, nr dz. 1842/18</t>
  </si>
  <si>
    <t>590322429601237984</t>
  </si>
  <si>
    <t>Szkoła Podstawowa nr 1 w Spytkowicach</t>
  </si>
  <si>
    <t>Spytkowice 12, 34-745 Spytkowice</t>
  </si>
  <si>
    <t>szkoła nr 1</t>
  </si>
  <si>
    <t>590322429600892757</t>
  </si>
  <si>
    <t>590322429600892764</t>
  </si>
  <si>
    <t>Szkoła Podstawowa Nr 2 w Spytkowicach</t>
  </si>
  <si>
    <t>Spytkowice 566, 34-745 Spytkowice</t>
  </si>
  <si>
    <t>szkoła nr 2</t>
  </si>
  <si>
    <t>590322429600892740</t>
  </si>
  <si>
    <t>Szkoła Podstawowa Nr 3 w Spytkowicach</t>
  </si>
  <si>
    <t>Spytkowice 153, 34-745 Spytkowice</t>
  </si>
  <si>
    <t>szkoła nr 3 + orlik</t>
  </si>
  <si>
    <t>590322429600920900</t>
  </si>
  <si>
    <t>Gminne Przedszkole "Stokrotka" w Spytkowicach</t>
  </si>
  <si>
    <t>Spytkowice 29, 34-745 Spytkowice</t>
  </si>
  <si>
    <t>przedszkole-nowy budynek</t>
  </si>
  <si>
    <t>590322429600976846</t>
  </si>
  <si>
    <t>Gminne Centrum Kultury w Spytkowicach</t>
  </si>
  <si>
    <t xml:space="preserve">Spytkowice 14A 34-745 Spytkowice </t>
  </si>
  <si>
    <t>Gminne Centrum Kultury 34-745 Spytkowice 14A</t>
  </si>
  <si>
    <t>Budynek Gminnego Centrum Kultury</t>
  </si>
  <si>
    <t>14A</t>
  </si>
  <si>
    <t>590322429600893365</t>
  </si>
  <si>
    <t>62232032</t>
  </si>
  <si>
    <t>Gmina Komprachcice</t>
  </si>
  <si>
    <t>991-047-12-96</t>
  </si>
  <si>
    <t>ul. Kolejowa 3, 46-070 Komprachcice</t>
  </si>
  <si>
    <t>Publiczna Szkoła Podstawowa im. J. Korczaka w Polskiej Nowej Wsi</t>
  </si>
  <si>
    <t>ul. Lipowa 56, 46-070 Polska Nowa Wieś</t>
  </si>
  <si>
    <t>Szkoła podstawowa</t>
  </si>
  <si>
    <t>Polska Nowa Wieś</t>
  </si>
  <si>
    <t>46-070</t>
  </si>
  <si>
    <t>590322413200169463</t>
  </si>
  <si>
    <t>S322371601158</t>
  </si>
  <si>
    <t>ONE S.A.</t>
  </si>
  <si>
    <t>Przedszkole Publiczne w Polskiej Nowej Wsi</t>
  </si>
  <si>
    <t>ul. Lipowa 102, 46-070 Polska Nowa Wieś</t>
  </si>
  <si>
    <t>Przedszkole</t>
  </si>
  <si>
    <t>590322413200658356</t>
  </si>
  <si>
    <t>S322371572874</t>
  </si>
  <si>
    <t>Przedszkole Publiczne w Komprachcicach</t>
  </si>
  <si>
    <t>ul. Opolska 1, 46-070 Komprachcice</t>
  </si>
  <si>
    <t>Komprachcice</t>
  </si>
  <si>
    <t>Opolska</t>
  </si>
  <si>
    <t>590322413200038257</t>
  </si>
  <si>
    <t xml:space="preserve">Publiczna Szkoła  Podstawowa w Wawelnie </t>
  </si>
  <si>
    <t>ul. Nowowiejska 14, 46-070 Wawelno</t>
  </si>
  <si>
    <t>Wawelno</t>
  </si>
  <si>
    <t>Nowowiejska</t>
  </si>
  <si>
    <t xml:space="preserve">Wawelno </t>
  </si>
  <si>
    <t>590322413200617025</t>
  </si>
  <si>
    <t>S322371601192</t>
  </si>
  <si>
    <t>Publiczna Szkoła Podstawowa im. ks. Jana Twardowskiego w Komprachcicach</t>
  </si>
  <si>
    <t>ul. Szkolna 18, 46-070 Komprachcice</t>
  </si>
  <si>
    <t>590322413200933637</t>
  </si>
  <si>
    <t>Ośrodek Sportu i Rekreacji w Komprachcicach</t>
  </si>
  <si>
    <t>Hala Sportowa OSiR</t>
  </si>
  <si>
    <t>590322413200639683</t>
  </si>
  <si>
    <t>Komenda Powiatowa Państwowej Straży Pożarnej w Makowie Mazowieckim</t>
  </si>
  <si>
    <t>757-100-70-16</t>
  </si>
  <si>
    <t>ul. Moniuszki 6A, 06-200 Maków Mazowiecki</t>
  </si>
  <si>
    <t>Budynek KP PSP i JRG Maków Maz</t>
  </si>
  <si>
    <t>Maków Mazowiecki</t>
  </si>
  <si>
    <t>Moniuszki</t>
  </si>
  <si>
    <t>6A</t>
  </si>
  <si>
    <t>06-200</t>
  </si>
  <si>
    <t>590543570300878877</t>
  </si>
  <si>
    <t>pierwsza</t>
  </si>
  <si>
    <t>kompleksowa</t>
  </si>
  <si>
    <t>1 miesiąc</t>
  </si>
  <si>
    <t>nieokreślony</t>
  </si>
  <si>
    <t>wypowiedziano</t>
  </si>
  <si>
    <t>Budynek PJRG Różan</t>
  </si>
  <si>
    <t>Różan</t>
  </si>
  <si>
    <t>Warszawska</t>
  </si>
  <si>
    <t>5A</t>
  </si>
  <si>
    <t>06-230</t>
  </si>
  <si>
    <t>590543570300878693</t>
  </si>
  <si>
    <t>56317735</t>
  </si>
  <si>
    <t>Przepompownia Wody</t>
  </si>
  <si>
    <t>Długa</t>
  </si>
  <si>
    <t>590543540500396990</t>
  </si>
  <si>
    <t>01274305</t>
  </si>
  <si>
    <t>Dom Kultury</t>
  </si>
  <si>
    <t>590543540500035745</t>
  </si>
  <si>
    <t>Oświetlenie Biura</t>
  </si>
  <si>
    <t>590543540500242662</t>
  </si>
  <si>
    <t>Apteka</t>
  </si>
  <si>
    <t>590543540500176691</t>
  </si>
  <si>
    <t>Ośrodek Zdrowia</t>
  </si>
  <si>
    <t>590543540500068866</t>
  </si>
  <si>
    <t>Świetlica</t>
  </si>
  <si>
    <t>590543540500429278</t>
  </si>
  <si>
    <t>OSP</t>
  </si>
  <si>
    <t>590543540501238640</t>
  </si>
  <si>
    <t xml:space="preserve"> Ks. Dalaka</t>
  </si>
  <si>
    <t>590543540500441362</t>
  </si>
  <si>
    <t>590543540500333803</t>
  </si>
  <si>
    <t>590543540500103505</t>
  </si>
  <si>
    <t>Kompleks Boisk Sportowych ORLIK</t>
  </si>
  <si>
    <t>Złoczewska</t>
  </si>
  <si>
    <t>590543540501238657</t>
  </si>
  <si>
    <t>Ujęcie Wody Owieczki</t>
  </si>
  <si>
    <t>590543540500010827</t>
  </si>
  <si>
    <t>01279136</t>
  </si>
  <si>
    <t>C21</t>
  </si>
  <si>
    <t>Budynek komunalny</t>
  </si>
  <si>
    <t>590543540500409577</t>
  </si>
  <si>
    <t>Budynek biurowy Urzędu Gminy</t>
  </si>
  <si>
    <t>Ks. Dalaka</t>
  </si>
  <si>
    <t>590543540500026576</t>
  </si>
  <si>
    <t>3 miesiące</t>
  </si>
  <si>
    <t>Remiza OSP</t>
  </si>
  <si>
    <t>Grzyb</t>
  </si>
  <si>
    <t>4A</t>
  </si>
  <si>
    <t>590243842024762934</t>
  </si>
  <si>
    <t>590543540500226204</t>
  </si>
  <si>
    <t>Zespół Szkół w Klonowej</t>
  </si>
  <si>
    <t>ul. Złoczewska 4, 98-273 Klonowa</t>
  </si>
  <si>
    <t>590543540500355799</t>
  </si>
  <si>
    <t>590543540500455475</t>
  </si>
  <si>
    <t>G12</t>
  </si>
  <si>
    <t>590543540500437419</t>
  </si>
  <si>
    <t>590543540500375513</t>
  </si>
  <si>
    <t>590543540500195401</t>
  </si>
  <si>
    <t>590543540500199980</t>
  </si>
  <si>
    <t>Dom Ludowy Grądy - nr działki 640/3</t>
  </si>
  <si>
    <t>590322424800481206</t>
  </si>
  <si>
    <t>Tauron Dystrybucja S.A.</t>
  </si>
  <si>
    <t>Energia Polska Sp. z o.o.</t>
  </si>
  <si>
    <t>Budynek przy boisku sportowym Grądy - nr działki 757/17</t>
  </si>
  <si>
    <t>dz. nr 757/17</t>
  </si>
  <si>
    <t>590322424800483040</t>
  </si>
  <si>
    <t>Budynek szkoły</t>
  </si>
  <si>
    <t>590322424800160422</t>
  </si>
  <si>
    <t>Budynek OSP Grądy nr działki 640/1</t>
  </si>
  <si>
    <t>29A</t>
  </si>
  <si>
    <t>590322424800342187</t>
  </si>
  <si>
    <t>Dom Ludowy Kupienin</t>
  </si>
  <si>
    <t>590322424800481190</t>
  </si>
  <si>
    <t>Budynek OSP Kupienin-Syrena</t>
  </si>
  <si>
    <t>590322424800481244</t>
  </si>
  <si>
    <t>Urząd Gminy Mędrzechów</t>
  </si>
  <si>
    <t>590322424800482982</t>
  </si>
  <si>
    <t>Boisko Sportowe Orlik Mędrzechów</t>
  </si>
  <si>
    <t>BN</t>
  </si>
  <si>
    <t>590322424800482968</t>
  </si>
  <si>
    <t>A322056061732</t>
  </si>
  <si>
    <t>Dom Ludowy Mędrzechów</t>
  </si>
  <si>
    <t>590322424800482951</t>
  </si>
  <si>
    <t>A322056061739</t>
  </si>
  <si>
    <t>Budynek OSP Mędrzechów</t>
  </si>
  <si>
    <t>590322424800483019</t>
  </si>
  <si>
    <t>Budynek przy stadionie sportowym Mędrzechów</t>
  </si>
  <si>
    <t>590322424800483026</t>
  </si>
  <si>
    <t>Dom Ludowy Odmęt</t>
  </si>
  <si>
    <t>590322424800481237</t>
  </si>
  <si>
    <t>Budynek OSP Wola Mędrzechowska</t>
  </si>
  <si>
    <t>590322424800481220</t>
  </si>
  <si>
    <t>Budynek OSP Wójcina</t>
  </si>
  <si>
    <t>Wójcina</t>
  </si>
  <si>
    <t>590322424800483002</t>
  </si>
  <si>
    <t>Budynek przy boisku sportowym Wójcina</t>
  </si>
  <si>
    <t>590322424800481251</t>
  </si>
  <si>
    <t>Dom Ludowy Wólka Grądzka</t>
  </si>
  <si>
    <t>590322424800483057</t>
  </si>
  <si>
    <t>Dom Wiejski Wola Mędrzechowska nr działki 226/6</t>
  </si>
  <si>
    <t>590322424800121171</t>
  </si>
  <si>
    <t>A322156459605</t>
  </si>
  <si>
    <t>Dom Parafialny Społeczno Kulturalny Wola Mędrzechowska</t>
  </si>
  <si>
    <t>590322424800139022</t>
  </si>
  <si>
    <t>Obiekt sportowy - Szatnia Grądy</t>
  </si>
  <si>
    <t>dz.nr 757/17</t>
  </si>
  <si>
    <t>590322424800543942</t>
  </si>
  <si>
    <t>S322271535223</t>
  </si>
  <si>
    <t>Tauron Sprzedaż Sp. z o.o</t>
  </si>
  <si>
    <t>Szkoła Podstawowa Mędrzechów - hala sportowa</t>
  </si>
  <si>
    <t>590322424800482937</t>
  </si>
  <si>
    <t>A322056061746</t>
  </si>
  <si>
    <t>Pompownia sieć kanalizacyjna Mędrzechów Kopacz</t>
  </si>
  <si>
    <t>590322424800614949</t>
  </si>
  <si>
    <t>S322271503995</t>
  </si>
  <si>
    <t>Zespół Szkolno-Przedszkolny w Woli Mędrzechowskiej - Szkoła</t>
  </si>
  <si>
    <t>590322424800299399</t>
  </si>
  <si>
    <t>Zespół Szkolno-Przedszkolny w Woli Mędrzechowskiej - Przedszkole</t>
  </si>
  <si>
    <t>590322424800483064</t>
  </si>
  <si>
    <t>Publiczne Przedszkole w Grądach</t>
  </si>
  <si>
    <t>32B</t>
  </si>
  <si>
    <t>590322424800147195</t>
  </si>
  <si>
    <t>Publiczne Przedszkole w Mędrzechowie</t>
  </si>
  <si>
    <t>590322424800483071</t>
  </si>
  <si>
    <t>S322271537554</t>
  </si>
  <si>
    <t>Gminna Biblioteka Publiczna w Mędrzechowie</t>
  </si>
  <si>
    <t>871-161-02-34</t>
  </si>
  <si>
    <t>Mędrzechów 9, 33-221 Mędrzechów</t>
  </si>
  <si>
    <t>590322424800431744</t>
  </si>
  <si>
    <t>Gminna Biblioteka Publiczna Mędrzechów - pomieszczenie</t>
  </si>
  <si>
    <t>590322424800051140</t>
  </si>
  <si>
    <t>pompownia ścieków dz. nr 463/1</t>
  </si>
  <si>
    <t>dz. 463/1</t>
  </si>
  <si>
    <t>590322412100343041</t>
  </si>
  <si>
    <t>RESPECT ENERGY</t>
  </si>
  <si>
    <t>pompownia ścieków dz. nr 107/3</t>
  </si>
  <si>
    <t>dz. 107/3</t>
  </si>
  <si>
    <t>590322412100022571</t>
  </si>
  <si>
    <t>47707621</t>
  </si>
  <si>
    <t>pompownia ścieków dz. nr 266/4</t>
  </si>
  <si>
    <t>dz. 266/4</t>
  </si>
  <si>
    <t>590322412100912988</t>
  </si>
  <si>
    <t>62497462</t>
  </si>
  <si>
    <t>pompownia ścieków dz. nr 204/3</t>
  </si>
  <si>
    <t>dz. 204/3</t>
  </si>
  <si>
    <t>590322412100263615</t>
  </si>
  <si>
    <t>71838971</t>
  </si>
  <si>
    <t>pompownia ścieków dz. nr 8/22</t>
  </si>
  <si>
    <t>dz. 8/22</t>
  </si>
  <si>
    <t>590322412100072439</t>
  </si>
  <si>
    <t>80199493</t>
  </si>
  <si>
    <t>pompownia ścieków Cz-2 dz. nr 7</t>
  </si>
  <si>
    <t>Czarnków</t>
  </si>
  <si>
    <t>dz 7</t>
  </si>
  <si>
    <t>590322412100509553</t>
  </si>
  <si>
    <t>10030824</t>
  </si>
  <si>
    <t>pompownia wody kontenerowa dz. nr 18/2</t>
  </si>
  <si>
    <t>dz. 18/2</t>
  </si>
  <si>
    <t>590322412100592098</t>
  </si>
  <si>
    <t>9718227</t>
  </si>
  <si>
    <t>pompownia ścieków Lu-3  dz. nr 61/1</t>
  </si>
  <si>
    <t>dz. 61/1</t>
  </si>
  <si>
    <t>590322412100105199</t>
  </si>
  <si>
    <t>9724710</t>
  </si>
  <si>
    <t>pompownia ścieków Lu-1 dz. nr 73</t>
  </si>
  <si>
    <t>dz. 73</t>
  </si>
  <si>
    <t>590322412100696390</t>
  </si>
  <si>
    <t>9726854</t>
  </si>
  <si>
    <t>pompownia ścieków Lu-2 dz. nr 64/1</t>
  </si>
  <si>
    <t>dz. 64/1</t>
  </si>
  <si>
    <t>590322412100703654</t>
  </si>
  <si>
    <t>11740946</t>
  </si>
  <si>
    <t>pompownia ścieków Lu-4 dz. nr 59</t>
  </si>
  <si>
    <t>dz. 59</t>
  </si>
  <si>
    <t>590322412100671663</t>
  </si>
  <si>
    <t>12874908</t>
  </si>
  <si>
    <t>pompownia ścieków Ma 1 dz. nr 122</t>
  </si>
  <si>
    <t>dz. 122</t>
  </si>
  <si>
    <t>590322412100036585</t>
  </si>
  <si>
    <t>8886890</t>
  </si>
  <si>
    <t>pompownia ścieków Ko-3  dz. nr 58</t>
  </si>
  <si>
    <t>dz. 58</t>
  </si>
  <si>
    <t>590322412100714339</t>
  </si>
  <si>
    <t>8383916</t>
  </si>
  <si>
    <t>pompownia ścieków Ko-1  dz. nr 99</t>
  </si>
  <si>
    <t>dz. 99</t>
  </si>
  <si>
    <t>590322412100123506</t>
  </si>
  <si>
    <t>11222833</t>
  </si>
  <si>
    <t>pompownia ścieków Ko-2  dz. nr 382</t>
  </si>
  <si>
    <t>dz. 382</t>
  </si>
  <si>
    <t>590322412100865956</t>
  </si>
  <si>
    <t>8412250</t>
  </si>
  <si>
    <t>pompownia ścieków Ma-1 dz.138/3</t>
  </si>
  <si>
    <t>Mąkolice</t>
  </si>
  <si>
    <t>dz. 138/3</t>
  </si>
  <si>
    <t>590322412100736485</t>
  </si>
  <si>
    <t>9372858</t>
  </si>
  <si>
    <t>pompownia ścieków St-1 dz. nr 250</t>
  </si>
  <si>
    <t>dz. 250</t>
  </si>
  <si>
    <t>590322412100768707</t>
  </si>
  <si>
    <t>9225093</t>
  </si>
  <si>
    <t>pompownia ścieków Og-1  dz. nr 190/1</t>
  </si>
  <si>
    <t>dz. 190/1</t>
  </si>
  <si>
    <t>590322412100440641</t>
  </si>
  <si>
    <t>8384170</t>
  </si>
  <si>
    <t>pompownia ścieków Cz-1  dz. 59, 63/2</t>
  </si>
  <si>
    <t>dz. 59, 63/2</t>
  </si>
  <si>
    <t>590322412100274543</t>
  </si>
  <si>
    <t>10031044</t>
  </si>
  <si>
    <t>pompownia ścieków Ma-2 dz. nr 212/2</t>
  </si>
  <si>
    <t>dz. 212/2</t>
  </si>
  <si>
    <t>590322412100123308</t>
  </si>
  <si>
    <t>9697250</t>
  </si>
  <si>
    <t>pompownia ścieków  dz.nr 461/70</t>
  </si>
  <si>
    <t>K. C. Norwida</t>
  </si>
  <si>
    <t>dz. 461/70</t>
  </si>
  <si>
    <t>590322412100736652</t>
  </si>
  <si>
    <t>10137061</t>
  </si>
  <si>
    <t xml:space="preserve">Warsztat </t>
  </si>
  <si>
    <t>Janczarska</t>
  </si>
  <si>
    <t>2B</t>
  </si>
  <si>
    <t>590322412100130542</t>
  </si>
  <si>
    <t>71170214</t>
  </si>
  <si>
    <t xml:space="preserve">klatka schodowa </t>
  </si>
  <si>
    <t>Św. Jadwigi</t>
  </si>
  <si>
    <t>590322412100576838</t>
  </si>
  <si>
    <t>2543966</t>
  </si>
  <si>
    <t xml:space="preserve">mieszkanie i klatka schodowa </t>
  </si>
  <si>
    <t>590322412100056347</t>
  </si>
  <si>
    <t>71838440</t>
  </si>
  <si>
    <t>Kaplica cmentarna</t>
  </si>
  <si>
    <t>ul. Piastowska</t>
  </si>
  <si>
    <t>590322412100053377</t>
  </si>
  <si>
    <t>26374470</t>
  </si>
  <si>
    <t>Kaplica cmentarna dz. nr 364</t>
  </si>
  <si>
    <t>dz. 364</t>
  </si>
  <si>
    <t>590322412100234349</t>
  </si>
  <si>
    <t>47767162</t>
  </si>
  <si>
    <t>Bartoszów P-3 pompownia ścieków</t>
  </si>
  <si>
    <t>590322412100136889</t>
  </si>
  <si>
    <t>Tauron Sprzedaż</t>
  </si>
  <si>
    <t>Bartoszów P-4 pompownia ścieków</t>
  </si>
  <si>
    <t>590322412100752430</t>
  </si>
  <si>
    <t>322056057687</t>
  </si>
  <si>
    <t>Bartoszów P-5 pompownia ścieków</t>
  </si>
  <si>
    <t>590322412100732739</t>
  </si>
  <si>
    <t>Biskupice PG-2 pompownia ścieków</t>
  </si>
  <si>
    <t>590322412100262618</t>
  </si>
  <si>
    <t>322056081734</t>
  </si>
  <si>
    <t>Biskupice PS-3 pompownia ścieków</t>
  </si>
  <si>
    <t>590322412100884148</t>
  </si>
  <si>
    <t>93655972</t>
  </si>
  <si>
    <t>Gniewomierz pompownia ścieków dz.256/2</t>
  </si>
  <si>
    <t>dz. 256/2</t>
  </si>
  <si>
    <t>590322412100371679</t>
  </si>
  <si>
    <t>25783450</t>
  </si>
  <si>
    <t>Gniewomierz pompownia ścieków 281/2</t>
  </si>
  <si>
    <t>281/2</t>
  </si>
  <si>
    <t>590322412100076390</t>
  </si>
  <si>
    <t>25783453</t>
  </si>
  <si>
    <t>Gniewomierz GN-2 pompownia ścieków</t>
  </si>
  <si>
    <t>590322412100738786</t>
  </si>
  <si>
    <t>Gniewomierz GN-4 pompownia ścieków</t>
  </si>
  <si>
    <t>590322412100858729</t>
  </si>
  <si>
    <t>Gniewomierz GN-5 pompownia ścieków</t>
  </si>
  <si>
    <t>590322412100098101</t>
  </si>
  <si>
    <t>90790136</t>
  </si>
  <si>
    <t>Gniewomierz GN-6 pompownia ścieków</t>
  </si>
  <si>
    <t>590322412100570300</t>
  </si>
  <si>
    <t>25783429</t>
  </si>
  <si>
    <t>Kłębanowice P-1 pompownia ścieków</t>
  </si>
  <si>
    <t>590322412100587346</t>
  </si>
  <si>
    <t>25598416</t>
  </si>
  <si>
    <t>Koiszków pompownia wody</t>
  </si>
  <si>
    <t>590322412100700370</t>
  </si>
  <si>
    <t>A302284272476</t>
  </si>
  <si>
    <t>Koskowice P-2 pompownia ścieków</t>
  </si>
  <si>
    <t>590322412100076406</t>
  </si>
  <si>
    <t>96300506</t>
  </si>
  <si>
    <t>Racimierz/RA- pompownia ścieków</t>
  </si>
  <si>
    <t>590322412100476527</t>
  </si>
  <si>
    <t>25587282</t>
  </si>
  <si>
    <t>Księgienice KS pompownia ścieków</t>
  </si>
  <si>
    <t>590322412100458622</t>
  </si>
  <si>
    <t>25587312</t>
  </si>
  <si>
    <t>Nowa Wieś Legnicka pompownia ścieków</t>
  </si>
  <si>
    <t>590322412100876020</t>
  </si>
  <si>
    <t>93656024</t>
  </si>
  <si>
    <t>590322412100884131</t>
  </si>
  <si>
    <t>94097044</t>
  </si>
  <si>
    <t>Nowa Wieś Legnicka pompownia ścieków C</t>
  </si>
  <si>
    <t>590322412100453177</t>
  </si>
  <si>
    <t>93656054</t>
  </si>
  <si>
    <t>Nowa Wieś Legnicka pompownia ścieków E</t>
  </si>
  <si>
    <t>590322412100587339</t>
  </si>
  <si>
    <t>93656040</t>
  </si>
  <si>
    <t>Nowa Wieś Legnicka pompownia ścieków A</t>
  </si>
  <si>
    <t>590322412100453436</t>
  </si>
  <si>
    <t>98077274</t>
  </si>
  <si>
    <t>Nowa Wieś Legnicka pompownia ścieków B</t>
  </si>
  <si>
    <t>590322412100680634</t>
  </si>
  <si>
    <t>93655999</t>
  </si>
  <si>
    <t>Psary PS pompownia ścieków</t>
  </si>
  <si>
    <t>590322412100630813</t>
  </si>
  <si>
    <t>Raczkowa PG-1 pompownia ścieków</t>
  </si>
  <si>
    <t>590322412100818945</t>
  </si>
  <si>
    <t>322056081719</t>
  </si>
  <si>
    <t>Raczkowa PS-1 pompownia ścieków</t>
  </si>
  <si>
    <t>590322412100326594</t>
  </si>
  <si>
    <t>91564301</t>
  </si>
  <si>
    <t>Raczkowa PS-2 pompownia ścieków</t>
  </si>
  <si>
    <t>590322412100433292</t>
  </si>
  <si>
    <t>91564300</t>
  </si>
  <si>
    <t>Taczalin TA-1 Pomp/ścieków</t>
  </si>
  <si>
    <t>590322412100620395</t>
  </si>
  <si>
    <t>A302282955296</t>
  </si>
  <si>
    <t>Taczalin TA-2 Pomp/ścieków</t>
  </si>
  <si>
    <t>590322412100013319</t>
  </si>
  <si>
    <t>72156199</t>
  </si>
  <si>
    <t>Taczalin TA-3 Pomp/ścieków</t>
  </si>
  <si>
    <t>590322412100186297</t>
  </si>
  <si>
    <t>A032282955356</t>
  </si>
  <si>
    <t>Budynek biurowy</t>
  </si>
  <si>
    <t>Kossak-Szczuckiej</t>
  </si>
  <si>
    <t>590322412100931590</t>
  </si>
  <si>
    <t>322056081690</t>
  </si>
  <si>
    <t>ul. K. D. Asama 7, 59-241 Legnickie Pole</t>
  </si>
  <si>
    <t>Oddział Przedszkolny w Bartoszowie</t>
  </si>
  <si>
    <t>590322412100012749</t>
  </si>
  <si>
    <t>Budynek "B"</t>
  </si>
  <si>
    <t xml:space="preserve">K. D. Asama </t>
  </si>
  <si>
    <t>590322412100107759</t>
  </si>
  <si>
    <t>590322412100126507</t>
  </si>
  <si>
    <t>Szkoła Podstawowa w Mikołajowicach</t>
  </si>
  <si>
    <t>590322412100127641</t>
  </si>
  <si>
    <t>Szkoła Podstawowa w Bartoszowie</t>
  </si>
  <si>
    <t>590322412100192731</t>
  </si>
  <si>
    <t>Stołówka</t>
  </si>
  <si>
    <t>590322412100398850</t>
  </si>
  <si>
    <t>Warsztat</t>
  </si>
  <si>
    <t>590322412100468232</t>
  </si>
  <si>
    <t xml:space="preserve">Budynek "A" </t>
  </si>
  <si>
    <t>590322412100626687</t>
  </si>
  <si>
    <t>Gminna Przychodnia Zdrowia</t>
  </si>
  <si>
    <t>ul. Kossak-Szczuckiej 7A, 59-241 Legnickie Pole</t>
  </si>
  <si>
    <t>7A</t>
  </si>
  <si>
    <t>590322412101052539</t>
  </si>
  <si>
    <t>Gminny Ośrodek Pomocy Społecznej w Legnickim Polu</t>
  </si>
  <si>
    <t>pl. H. Pobożnego 6, 59-241 Legnickie Pole</t>
  </si>
  <si>
    <t>Gminny Ośrodek Pomocy Społecznej</t>
  </si>
  <si>
    <t xml:space="preserve">PL. H. POBOŻNEGO </t>
  </si>
  <si>
    <t>590322412100767687</t>
  </si>
  <si>
    <t>25609609</t>
  </si>
  <si>
    <t>Warsztaty Terapii Zajęciowej</t>
  </si>
  <si>
    <t>ul. Św. Jadwigi 2a, 59-241 Legnickie Pole</t>
  </si>
  <si>
    <t xml:space="preserve"> Św. Jadwigi </t>
  </si>
  <si>
    <t>2a</t>
  </si>
  <si>
    <t>590322412100127771</t>
  </si>
  <si>
    <t>Gminny Żłobek Tęczowa Kraina</t>
  </si>
  <si>
    <t>ul. Kossak-Szczuckiej 3, 59-241 Legnickie Pole</t>
  </si>
  <si>
    <t xml:space="preserve">Kossak-Szczuckiej </t>
  </si>
  <si>
    <t>590322412100236626</t>
  </si>
  <si>
    <t>pl. H. Pobożnego 8, 59-241 Legnickie Pole</t>
  </si>
  <si>
    <t>świetlica budynek</t>
  </si>
  <si>
    <t>590322412100740642</t>
  </si>
  <si>
    <t>96300687</t>
  </si>
  <si>
    <t>Zaplecze sportowe - budynek</t>
  </si>
  <si>
    <t>31c</t>
  </si>
  <si>
    <t>590322412100570195</t>
  </si>
  <si>
    <t>322056081705</t>
  </si>
  <si>
    <t>Świetlica Koskowice budynek</t>
  </si>
  <si>
    <t>590322412100680375</t>
  </si>
  <si>
    <t>322056057650</t>
  </si>
  <si>
    <t>c11</t>
  </si>
  <si>
    <t>Raczkowa GZGK</t>
  </si>
  <si>
    <t>1/Szkoła</t>
  </si>
  <si>
    <t>590322412100457267</t>
  </si>
  <si>
    <t>91564184</t>
  </si>
  <si>
    <t>Zaplecze Księgienice budynek</t>
  </si>
  <si>
    <t>590322412100895205</t>
  </si>
  <si>
    <t>322056159916</t>
  </si>
  <si>
    <t>Camping pole</t>
  </si>
  <si>
    <t>Bajdara</t>
  </si>
  <si>
    <t>dz. 66</t>
  </si>
  <si>
    <t>590322412101058234</t>
  </si>
  <si>
    <t>04046236</t>
  </si>
  <si>
    <t>Zaplecze sportowe</t>
  </si>
  <si>
    <t>590322412100245468</t>
  </si>
  <si>
    <t>96438596</t>
  </si>
  <si>
    <t>Świetlica Lubień</t>
  </si>
  <si>
    <t>590322412100499342</t>
  </si>
  <si>
    <t>322056182571</t>
  </si>
  <si>
    <t>Sala bankietowa</t>
  </si>
  <si>
    <t>Benedyktynów</t>
  </si>
  <si>
    <t>590322412100790388</t>
  </si>
  <si>
    <t>50579924</t>
  </si>
  <si>
    <t>C22A</t>
  </si>
  <si>
    <t>ŚWIETLICA BUDYNEK</t>
  </si>
  <si>
    <t>590322412100743858</t>
  </si>
  <si>
    <t>322056182730</t>
  </si>
  <si>
    <t>590322412100818648</t>
  </si>
  <si>
    <t>322056081718</t>
  </si>
  <si>
    <t>590322412100186501</t>
  </si>
  <si>
    <t>94209753</t>
  </si>
  <si>
    <t>590322412100921430</t>
  </si>
  <si>
    <t>22999291</t>
  </si>
  <si>
    <t>Świetlica wiejska budynek</t>
  </si>
  <si>
    <t>590322412100756940</t>
  </si>
  <si>
    <t>9536526</t>
  </si>
  <si>
    <t>590322412100757541</t>
  </si>
  <si>
    <t>9724023</t>
  </si>
  <si>
    <t>590322412100682324</t>
  </si>
  <si>
    <t>94066321</t>
  </si>
  <si>
    <t>590322412101040260</t>
  </si>
  <si>
    <t>S322271534111</t>
  </si>
  <si>
    <t>STRACHOWICE</t>
  </si>
  <si>
    <t>Dz.242</t>
  </si>
  <si>
    <t>590322412101032395</t>
  </si>
  <si>
    <t>S322371558042</t>
  </si>
  <si>
    <t>NOWA WIEŚ LEGNICKA</t>
  </si>
  <si>
    <t>Dz.183</t>
  </si>
  <si>
    <t>590322412100113972</t>
  </si>
  <si>
    <t>550579953</t>
  </si>
  <si>
    <t>Książąt Śląskich</t>
  </si>
  <si>
    <t>590322412100066810</t>
  </si>
  <si>
    <t>322056081786</t>
  </si>
  <si>
    <t>Klub Seniora</t>
  </si>
  <si>
    <t>pl. H. Pobożnego</t>
  </si>
  <si>
    <t>590322412100156597</t>
  </si>
  <si>
    <t>72156040</t>
  </si>
  <si>
    <t>Pl. H. Pobożnego</t>
  </si>
  <si>
    <t>590322412100213290</t>
  </si>
  <si>
    <t>Z102220464230</t>
  </si>
  <si>
    <t>Wiata</t>
  </si>
  <si>
    <t>590322412100263738</t>
  </si>
  <si>
    <t>Plac zabaw Strachowice</t>
  </si>
  <si>
    <t>590322412100270583</t>
  </si>
  <si>
    <t>70691606</t>
  </si>
  <si>
    <t>Plac zabaw Lubień</t>
  </si>
  <si>
    <t>590322412100270590</t>
  </si>
  <si>
    <t>70691614</t>
  </si>
  <si>
    <t>ul Z.Krasińskiego dz. 461/80</t>
  </si>
  <si>
    <t>590322412100357734</t>
  </si>
  <si>
    <t>Szalet</t>
  </si>
  <si>
    <t xml:space="preserve">Św. Jadwigi </t>
  </si>
  <si>
    <t>2A</t>
  </si>
  <si>
    <t>590322412100399178</t>
  </si>
  <si>
    <t>94690631</t>
  </si>
  <si>
    <t>590322412100450305</t>
  </si>
  <si>
    <t>Szatnia i magazyn sportowy</t>
  </si>
  <si>
    <t>590322412100486304</t>
  </si>
  <si>
    <t>322056057710</t>
  </si>
  <si>
    <t>590322412100630318</t>
  </si>
  <si>
    <t>322056081791</t>
  </si>
  <si>
    <t>Siedziba Urzędu Gminy dz. nr 151/23</t>
  </si>
  <si>
    <t>K. I. Dientzenhofera</t>
  </si>
  <si>
    <t>590322412100742073</t>
  </si>
  <si>
    <t>322056081735</t>
  </si>
  <si>
    <t>Remiza OSP i świetlica w Raczkowej</t>
  </si>
  <si>
    <t>Siedziba Urzędu Gminy 2</t>
  </si>
  <si>
    <t>ul. Klasztorna</t>
  </si>
  <si>
    <t>590322412100470846</t>
  </si>
  <si>
    <t>Gniewomierz 49/11 Komunalny budynek ( mieszkania)</t>
  </si>
  <si>
    <t>49/11</t>
  </si>
  <si>
    <t>590322412100337576</t>
  </si>
  <si>
    <t>Gniewomierz 49/4, budynek komunalny</t>
  </si>
  <si>
    <t>49/4</t>
  </si>
  <si>
    <t>590322412100728961</t>
  </si>
  <si>
    <t>95152309</t>
  </si>
  <si>
    <t>Powiat Kutnowski</t>
  </si>
  <si>
    <t>775-258-80-40</t>
  </si>
  <si>
    <t>ul. Kościuszki 16, 99-300 Kutno</t>
  </si>
  <si>
    <t>Starostwo Powiatowe w Kutnie</t>
  </si>
  <si>
    <t>Kościuszki 16, 99-300 Kutno</t>
  </si>
  <si>
    <t>Starostwo Powiatowe w Kutnie - budynek Kościuszki</t>
  </si>
  <si>
    <t>Kutno</t>
  </si>
  <si>
    <t>Kościuszki</t>
  </si>
  <si>
    <t>99-300</t>
  </si>
  <si>
    <t>590243873017882100</t>
  </si>
  <si>
    <t>6 miesięcy</t>
  </si>
  <si>
    <t>Pomieszczenia biurowo magazynowe - budynek Szpitalna</t>
  </si>
  <si>
    <t>Szpitalna</t>
  </si>
  <si>
    <t>590243873017742336</t>
  </si>
  <si>
    <t>Budynek administracyjny - budynek Królowej Jadwigi</t>
  </si>
  <si>
    <t>Kr. Jadwigi</t>
  </si>
  <si>
    <t>590243873017657517</t>
  </si>
  <si>
    <t>MOS - budynek Nowa Wieś</t>
  </si>
  <si>
    <t>Nowa Wieś</t>
  </si>
  <si>
    <t>590243873017655230</t>
  </si>
  <si>
    <t>I Liceum Ogólnokształcące im. Gen. J. H. Dąbrowskiego w Kutnie</t>
  </si>
  <si>
    <t>Dąbrowskiego 1, 99-300 Kutno</t>
  </si>
  <si>
    <t>I Liceum Ogólnokształcące nr 1 - budynek szkoły</t>
  </si>
  <si>
    <t>Gen. Dąbrowskiego</t>
  </si>
  <si>
    <t>590243873017903416</t>
  </si>
  <si>
    <t>projektowana moc instalacji PV 40,15 kWp; planowany termin uruchomienia instalacji PV kwiecień 2025 r.</t>
  </si>
  <si>
    <t>II Liceum Ogólnokształcące im. Jana Kasprowicza</t>
  </si>
  <si>
    <t>Okrzei 1a, 99-300 Kutno</t>
  </si>
  <si>
    <t>Okrzei</t>
  </si>
  <si>
    <t>1a</t>
  </si>
  <si>
    <t>590243873017286472</t>
  </si>
  <si>
    <t>projektowana moc instalacji PV 26,40 kWp; planowany termin uruchomienia instalacji PV kwiecień 2025 r.</t>
  </si>
  <si>
    <t>Zespół Szkół Nr 1 im. Stanisława Staszica w Kutnie</t>
  </si>
  <si>
    <t>Oporowska 7, 99-300 Kutno</t>
  </si>
  <si>
    <t>Zespół Szkół Nr 1 im. Stanisława Staszica - budynek szkoły</t>
  </si>
  <si>
    <t>Oporowska</t>
  </si>
  <si>
    <t>590243873017286106</t>
  </si>
  <si>
    <t>projektowana moc instalacji PV 30,80 kWp; planowany termin uruchomienia instalacji PV kwiecień 2025 r.</t>
  </si>
  <si>
    <t>Zespół Szkół Nr 1 im. Stanisława Staszica - były Internat</t>
  </si>
  <si>
    <t>590243873017356557</t>
  </si>
  <si>
    <t>projektowana moc instalacji PV 30,25 kWp; planowany termin uruchomienia instalacji PV kwiecień 2025 r.</t>
  </si>
  <si>
    <t>Zespół Szkół Nr 1 im. Stanisława Staszica - Warsztaty szkolne</t>
  </si>
  <si>
    <t>590243873017657289</t>
  </si>
  <si>
    <t>projektowana moc instalacji PV 31,35 kWp; planowany termin uruchomienia instalacji PV kwiecień 2025 r.</t>
  </si>
  <si>
    <t>Zespół Szkół Zawodowych Nr 2 im. dr A. Troczewskiego w Kutnie</t>
  </si>
  <si>
    <t>Kościuszki 11, 99-300 Kutno</t>
  </si>
  <si>
    <t>Zespół Szkół Zawodowych Nr 2 im. dr A. Troczewskiego – budynek szkoły</t>
  </si>
  <si>
    <t>590243873017556735</t>
  </si>
  <si>
    <t>C23</t>
  </si>
  <si>
    <t>projektowana moc instalacji PV 49,50 kWp; planowany termin uruchomienia instalacji PV kwiecień 2025 r.</t>
  </si>
  <si>
    <t xml:space="preserve">Zespół Szkół Nr 3 im. Władysława Grabskiego w Kutnie </t>
  </si>
  <si>
    <t>Kościuszki 24, 99-300 Kutno</t>
  </si>
  <si>
    <t>590243873017515985</t>
  </si>
  <si>
    <t>projektowana moc instalacji PV 32,45 kWp; planowany termin uruchomienia instalacji PV kwiecień 2025 r.</t>
  </si>
  <si>
    <t>Zespół Szkół w Żychlinie</t>
  </si>
  <si>
    <t>Narutowicza 88, 99-320 Żychlin</t>
  </si>
  <si>
    <t>Zespół Szkół w Żychlinie - budynek warsztatów szkolnych</t>
  </si>
  <si>
    <t>Żychlin</t>
  </si>
  <si>
    <t>Narutowicza</t>
  </si>
  <si>
    <t>99-320</t>
  </si>
  <si>
    <t>590243873017410969</t>
  </si>
  <si>
    <t>projektowana moc instalacji PV 5,50 kWp; planowany termin uruchomienia instalacji PV maj 2025 r.</t>
  </si>
  <si>
    <t>Zespół Szkół w Żychlinie - budynek szkoły</t>
  </si>
  <si>
    <t>590243873017780796</t>
  </si>
  <si>
    <t>projektowana moc instalacji PV 20,35 kWp; planowany termin uruchomienia instalacji PV maj 2025 r.</t>
  </si>
  <si>
    <t xml:space="preserve">Specjalny Ośrodek Szkolno-Wychowawczy Nr 1 im. Marii Konopnickiej w Kutnie </t>
  </si>
  <si>
    <t>Przemysłowa 6, 99-300 Kutno</t>
  </si>
  <si>
    <t>590243873017375275</t>
  </si>
  <si>
    <t>projektowana moc instalacji PV 27,50 kWp; planowany termin uruchomienia instalacji PV maj 2025 r.</t>
  </si>
  <si>
    <t xml:space="preserve">Specjalny Ośrodek Szkolno - Wychowawczy Nr 2 w Kutnie </t>
  </si>
  <si>
    <t>Kościuszki 24a, 99-300 Kutno</t>
  </si>
  <si>
    <t>24a</t>
  </si>
  <si>
    <t>590243873017752526</t>
  </si>
  <si>
    <t>Młodzieżowy Ośrodek Socjoterapii "Domostwo" w Żychlinie</t>
  </si>
  <si>
    <t>Dobrzelińska 6, 99-320 Żychlin</t>
  </si>
  <si>
    <t>Dobrzelińska</t>
  </si>
  <si>
    <t>590243873017772937</t>
  </si>
  <si>
    <t>projektowana moc instalacji PV 20,35 kWp; planowany termin uruchomienia instalacji PV kwiecień 2025 r.</t>
  </si>
  <si>
    <t>Młodzieżowy Dom Kultury</t>
  </si>
  <si>
    <t>Staszica 8, 99-300 Kutno</t>
  </si>
  <si>
    <t>Staszica</t>
  </si>
  <si>
    <t>590243873017605785</t>
  </si>
  <si>
    <t>Świetlica wiejska</t>
  </si>
  <si>
    <t>Studzienice</t>
  </si>
  <si>
    <t>Jagodowa</t>
  </si>
  <si>
    <t>590243834014342271</t>
  </si>
  <si>
    <t>Główna</t>
  </si>
  <si>
    <t>590243834014244230</t>
  </si>
  <si>
    <t>Chata Kociewska</t>
  </si>
  <si>
    <t>6 Marca</t>
  </si>
  <si>
    <t>590243834014345593</t>
  </si>
  <si>
    <t>590243834014327278</t>
  </si>
  <si>
    <t>Czarne</t>
  </si>
  <si>
    <t>11b</t>
  </si>
  <si>
    <t>590243834013645267</t>
  </si>
  <si>
    <t>Boisko</t>
  </si>
  <si>
    <t>590243834014186691</t>
  </si>
  <si>
    <t>Iwiczno</t>
  </si>
  <si>
    <t>Gulgowskiego</t>
  </si>
  <si>
    <t>590243834014042140</t>
  </si>
  <si>
    <t>Słoneczna</t>
  </si>
  <si>
    <t>590243834014204418</t>
  </si>
  <si>
    <t>590243834014064357</t>
  </si>
  <si>
    <t>Dom pogrzebowy</t>
  </si>
  <si>
    <t>Sportowa</t>
  </si>
  <si>
    <t>590243834013980382</t>
  </si>
  <si>
    <t>Fontanna</t>
  </si>
  <si>
    <t>590243834013815547</t>
  </si>
  <si>
    <t>Dąbrowa</t>
  </si>
  <si>
    <t>590243834014338045</t>
  </si>
  <si>
    <t>Urząd Gminy</t>
  </si>
  <si>
    <t>590243834013631109</t>
  </si>
  <si>
    <t>590243834013712112</t>
  </si>
  <si>
    <t>Klub seniora</t>
  </si>
  <si>
    <t>590243834013704711</t>
  </si>
  <si>
    <t>Świetlico-szatnia</t>
  </si>
  <si>
    <t>dz.338</t>
  </si>
  <si>
    <t>590243834040211602</t>
  </si>
  <si>
    <t>Budynek socjalny 4A</t>
  </si>
  <si>
    <t>Przedszkolna</t>
  </si>
  <si>
    <t>590243834040347233</t>
  </si>
  <si>
    <t>Budynek socjalny 4B</t>
  </si>
  <si>
    <t>4B</t>
  </si>
  <si>
    <t>590243834040347769</t>
  </si>
  <si>
    <t>Punkt selektywnego zbierania odpadów komunalnych</t>
  </si>
  <si>
    <t>590243834040776774</t>
  </si>
  <si>
    <t>Mieszkanie Ośrodek zdrowia</t>
  </si>
  <si>
    <t>5A/4</t>
  </si>
  <si>
    <t>590243834013978785</t>
  </si>
  <si>
    <t>Plac zabaw Frank</t>
  </si>
  <si>
    <t xml:space="preserve">Wspólna </t>
  </si>
  <si>
    <t>dz. 39/13</t>
  </si>
  <si>
    <t>590243834041239575</t>
  </si>
  <si>
    <t>Świetlica OSP Iwiczno</t>
  </si>
  <si>
    <t>590243834013631673</t>
  </si>
  <si>
    <t>CHE Kaliska</t>
  </si>
  <si>
    <t>Dz. 266/18</t>
  </si>
  <si>
    <t>590243834043672455</t>
  </si>
  <si>
    <t>6 Marca 1938 r.</t>
  </si>
  <si>
    <t>12, Dz. 257</t>
  </si>
  <si>
    <t>590243834043487080</t>
  </si>
  <si>
    <t xml:space="preserve">GOPS </t>
  </si>
  <si>
    <t>590243834044256555</t>
  </si>
  <si>
    <t>Zespół Szkół Publicznych w Kaliskach</t>
  </si>
  <si>
    <t>ul. Długa 53, 83-260 Kaliska</t>
  </si>
  <si>
    <t>Szkoła</t>
  </si>
  <si>
    <t>Kościelna</t>
  </si>
  <si>
    <t>590243834013684624</t>
  </si>
  <si>
    <t>Zespół Szkół Publicznych</t>
  </si>
  <si>
    <t>590243834013887094</t>
  </si>
  <si>
    <t>590243834013786076</t>
  </si>
  <si>
    <t>Gminny Ośrodek Kultury w Kaliskach</t>
  </si>
  <si>
    <t>ul. Długa 18, 83-260 Kaliska</t>
  </si>
  <si>
    <t>Gminny Ośrodek Kultury</t>
  </si>
  <si>
    <t>590243834014343421</t>
  </si>
  <si>
    <t>Przedsiębiorstwo Usług Komunalnych Kaliska Sp. z o.o.</t>
  </si>
  <si>
    <t xml:space="preserve"> SW Cieciorka</t>
  </si>
  <si>
    <t>33 na dz. 210/4</t>
  </si>
  <si>
    <t>590243834013663506</t>
  </si>
  <si>
    <t xml:space="preserve"> SW Piece</t>
  </si>
  <si>
    <t>590243834013663513</t>
  </si>
  <si>
    <t xml:space="preserve"> SW Kaliska</t>
  </si>
  <si>
    <t>7a</t>
  </si>
  <si>
    <t>590243834014145889</t>
  </si>
  <si>
    <t>Przepompownia ścieków PS-9</t>
  </si>
  <si>
    <t>Wiklinowa</t>
  </si>
  <si>
    <t>dz. 147/7</t>
  </si>
  <si>
    <t>590243834014174230</t>
  </si>
  <si>
    <t>Przepompownia ścieków PS-10</t>
  </si>
  <si>
    <t xml:space="preserve">Kociewska </t>
  </si>
  <si>
    <t>dz. 72/13</t>
  </si>
  <si>
    <t>590243834014174247</t>
  </si>
  <si>
    <t>Przepompownia ścieków PS-2</t>
  </si>
  <si>
    <t>Boczna</t>
  </si>
  <si>
    <t>dz. 113/3</t>
  </si>
  <si>
    <t>590243834014064364</t>
  </si>
  <si>
    <t>Przepompownia ścieków PS-6</t>
  </si>
  <si>
    <t>Wschodnia</t>
  </si>
  <si>
    <t>590243834014413308</t>
  </si>
  <si>
    <t>Przepompownia ścieków PS-7</t>
  </si>
  <si>
    <t>Południowa</t>
  </si>
  <si>
    <t>dz. 336/1</t>
  </si>
  <si>
    <t>590243834014171840</t>
  </si>
  <si>
    <t>Przepompownia ścieków PS-8</t>
  </si>
  <si>
    <t xml:space="preserve">Frank   </t>
  </si>
  <si>
    <t>Różana</t>
  </si>
  <si>
    <t>dz.1/1</t>
  </si>
  <si>
    <t>590243834014174223</t>
  </si>
  <si>
    <t>Przepompownia ścieków PS-4</t>
  </si>
  <si>
    <t>Kolejowa</t>
  </si>
  <si>
    <t>dz. 350/1</t>
  </si>
  <si>
    <t>590243834013681289</t>
  </si>
  <si>
    <t>Przepompownia ścieków PS-1</t>
  </si>
  <si>
    <t>45 na dz. 298/2</t>
  </si>
  <si>
    <t>590243834013631093</t>
  </si>
  <si>
    <t>Przepompownia ścieków PS-5</t>
  </si>
  <si>
    <t>Działkowa</t>
  </si>
  <si>
    <t>83/6</t>
  </si>
  <si>
    <t>590243834014185977</t>
  </si>
  <si>
    <t xml:space="preserve"> SW Studzienice</t>
  </si>
  <si>
    <t>590243834013782023</t>
  </si>
  <si>
    <t>Przepompownia ścieków PS-13</t>
  </si>
  <si>
    <t>Osiedlowa</t>
  </si>
  <si>
    <t>dz.53/27</t>
  </si>
  <si>
    <t>590243834040095707</t>
  </si>
  <si>
    <t>Przepompownia ścieków PS-15</t>
  </si>
  <si>
    <t>dz.110/1</t>
  </si>
  <si>
    <t>590243834040509624</t>
  </si>
  <si>
    <t>Przepompownia ścieków PS-14</t>
  </si>
  <si>
    <t xml:space="preserve">Osiedlowa </t>
  </si>
  <si>
    <t>dz.60/1</t>
  </si>
  <si>
    <t>590243834040498898</t>
  </si>
  <si>
    <t>Przepompownia ścieków PS-17</t>
  </si>
  <si>
    <t>Jarzębinowa</t>
  </si>
  <si>
    <t>dz.141/1</t>
  </si>
  <si>
    <t>590243834040528175</t>
  </si>
  <si>
    <t>Przepompownia ścieków PS-16</t>
  </si>
  <si>
    <t>dz.98/9</t>
  </si>
  <si>
    <t>590243834040413907</t>
  </si>
  <si>
    <t>Przepompownia ścieków PS-20</t>
  </si>
  <si>
    <t xml:space="preserve">Wczasowa </t>
  </si>
  <si>
    <t>dz. 287</t>
  </si>
  <si>
    <t>590243834040356488</t>
  </si>
  <si>
    <t>Przepompownia ścieków PS-19</t>
  </si>
  <si>
    <t>dz. 341</t>
  </si>
  <si>
    <t>590243834040527871</t>
  </si>
  <si>
    <t>Przepompownia ścieków PS-18</t>
  </si>
  <si>
    <t>dz.328</t>
  </si>
  <si>
    <t>590243834040452029</t>
  </si>
  <si>
    <t>Przepompownia ścieków PS-11</t>
  </si>
  <si>
    <t>dz. 220/9</t>
  </si>
  <si>
    <t>590243834040476155</t>
  </si>
  <si>
    <t>Przepompownia ścieków PS-12</t>
  </si>
  <si>
    <t>dz. 283/8</t>
  </si>
  <si>
    <t>590243834040476131</t>
  </si>
  <si>
    <t>Lokal po posterunku policji</t>
  </si>
  <si>
    <t>590543540300219895</t>
  </si>
  <si>
    <t>00800481</t>
  </si>
  <si>
    <t>Urząd Gminy - biuro</t>
  </si>
  <si>
    <t>590543540300348250</t>
  </si>
  <si>
    <t>Zasilanie studni głębinowej</t>
  </si>
  <si>
    <t>590543540300154912</t>
  </si>
  <si>
    <t>Wspólna</t>
  </si>
  <si>
    <t>590543540300164218</t>
  </si>
  <si>
    <t>Port Jachtowy "Marina"</t>
  </si>
  <si>
    <t>Wylazłów</t>
  </si>
  <si>
    <t>590543540300228224</t>
  </si>
  <si>
    <t>93251956</t>
  </si>
  <si>
    <t>Szkoła Podstawowa im Kazimierza Deki-Deczyńskiego w Pęczniewie wraz z filią w Brzegu</t>
  </si>
  <si>
    <t>ul. Główna 15, 99-235 Pęczniew</t>
  </si>
  <si>
    <t>SP w Pęczniewie - Dom Nauczyciela</t>
  </si>
  <si>
    <t>590543540300215477</t>
  </si>
  <si>
    <t>SP w Pęczniewie - kuchnia stołówki</t>
  </si>
  <si>
    <t>590543540300105594</t>
  </si>
  <si>
    <t>SP w Pęczniewie - oświetlenie</t>
  </si>
  <si>
    <t>590543540300343736</t>
  </si>
  <si>
    <t>SP w Pęczniewie - biblioteka</t>
  </si>
  <si>
    <t>590543540300467098</t>
  </si>
  <si>
    <t>SP  w Pęczniewie - sala gimnastyczna</t>
  </si>
  <si>
    <t>590543540300288785</t>
  </si>
  <si>
    <t>01898725</t>
  </si>
  <si>
    <t>SP w Pęczniewie - boisko sportowe</t>
  </si>
  <si>
    <t>dz. 683</t>
  </si>
  <si>
    <t>590543540300159313</t>
  </si>
  <si>
    <t>SP im. K. Deki-Deczyńskiego - Filia w Brzegu</t>
  </si>
  <si>
    <t>590543540300110345</t>
  </si>
  <si>
    <t>Centrum Kulturalno Oświatowe</t>
  </si>
  <si>
    <t>590543540300194789</t>
  </si>
  <si>
    <t>01789620</t>
  </si>
  <si>
    <t>Samorządowy Zakład Gospodarki Komunalnej i Mieszkaniowej w Pęczniewie</t>
  </si>
  <si>
    <t>ul. Wspólna 6, 99-235 Pęczniew</t>
  </si>
  <si>
    <t>Kotłownia olejowa, Dąbrowska</t>
  </si>
  <si>
    <t>590543540300290221</t>
  </si>
  <si>
    <t>02893361</t>
  </si>
  <si>
    <t>Plac zabaw</t>
  </si>
  <si>
    <t>Cieszów</t>
  </si>
  <si>
    <t>dz. 50</t>
  </si>
  <si>
    <t>590310600024684974</t>
  </si>
  <si>
    <t>Boisko Sportowe</t>
  </si>
  <si>
    <t>dz. 746</t>
  </si>
  <si>
    <t>590310600024667984</t>
  </si>
  <si>
    <t>Dobroszów Mały</t>
  </si>
  <si>
    <t>dz.67/1</t>
  </si>
  <si>
    <t>590310600024623096</t>
  </si>
  <si>
    <t>Świetlica Niwiska</t>
  </si>
  <si>
    <t>590310600000222176</t>
  </si>
  <si>
    <t>Świetlica Urzuty</t>
  </si>
  <si>
    <t>Brzozowa</t>
  </si>
  <si>
    <t>Nowogród BObrzański</t>
  </si>
  <si>
    <t>590310600000222183</t>
  </si>
  <si>
    <t>Remiza</t>
  </si>
  <si>
    <t>590310600000222190</t>
  </si>
  <si>
    <t>Kotowice</t>
  </si>
  <si>
    <t>Noowgród Bobrzański</t>
  </si>
  <si>
    <t>590310600000222206</t>
  </si>
  <si>
    <t>590310600000222213</t>
  </si>
  <si>
    <t>590310600000222220</t>
  </si>
  <si>
    <t>Wysoka</t>
  </si>
  <si>
    <t>Bogaczowska</t>
  </si>
  <si>
    <t>590310600000222237</t>
  </si>
  <si>
    <t>590310600000222244</t>
  </si>
  <si>
    <t>Kaczenice</t>
  </si>
  <si>
    <t>Wiejska</t>
  </si>
  <si>
    <t>590310600000222268</t>
  </si>
  <si>
    <t>590310600000222275</t>
  </si>
  <si>
    <t>dz. 63</t>
  </si>
  <si>
    <t>590310600000222282</t>
  </si>
  <si>
    <t>dz. 16/5</t>
  </si>
  <si>
    <t>590310600000222299</t>
  </si>
  <si>
    <t>Teren rekreacyjny plac zabaw Łagoda</t>
  </si>
  <si>
    <t>Łagoda</t>
  </si>
  <si>
    <t>dz. 72/3</t>
  </si>
  <si>
    <t>590310600000222312</t>
  </si>
  <si>
    <t>Lokal niemieszkalny</t>
  </si>
  <si>
    <t>590310600000222336</t>
  </si>
  <si>
    <t>Klępina</t>
  </si>
  <si>
    <t>590310600000222343</t>
  </si>
  <si>
    <t>590310600000279804</t>
  </si>
  <si>
    <t>dz. 1857/8</t>
  </si>
  <si>
    <t>590310600000691903</t>
  </si>
  <si>
    <t>dz. 137/7</t>
  </si>
  <si>
    <t>590310600024906144</t>
  </si>
  <si>
    <t>Dom przedpogrzebowy</t>
  </si>
  <si>
    <t>dz. 1248/1</t>
  </si>
  <si>
    <t>590310600000691880</t>
  </si>
  <si>
    <t>590310600000222169</t>
  </si>
  <si>
    <t>Teren rekreacyjny</t>
  </si>
  <si>
    <t>Lubuska</t>
  </si>
  <si>
    <t>59031060000072027</t>
  </si>
  <si>
    <t>Klatka schodowa</t>
  </si>
  <si>
    <t>22-24</t>
  </si>
  <si>
    <t>590310600024394668</t>
  </si>
  <si>
    <t>ul. Unii Europejskiej 2</t>
  </si>
  <si>
    <t>Unii Europejskiej</t>
  </si>
  <si>
    <t>590310600000512420</t>
  </si>
  <si>
    <t>Budynek mieszkalny – klatka schodowa</t>
  </si>
  <si>
    <t>Oś. Robotnicze</t>
  </si>
  <si>
    <t>590310600023735479</t>
  </si>
  <si>
    <t>590310600023734540</t>
  </si>
  <si>
    <t>590310600023543876</t>
  </si>
  <si>
    <t>590310600024191502</t>
  </si>
  <si>
    <t>Leśna</t>
  </si>
  <si>
    <t>590310600024449221</t>
  </si>
  <si>
    <t>590310600023753312</t>
  </si>
  <si>
    <t>Budynek gospodarczy</t>
  </si>
  <si>
    <t>Skibice</t>
  </si>
  <si>
    <t>Górna</t>
  </si>
  <si>
    <t>dz. 13/1</t>
  </si>
  <si>
    <t>590310600028870000</t>
  </si>
  <si>
    <t>dz. 1066/4</t>
  </si>
  <si>
    <t>590310600028879055</t>
  </si>
  <si>
    <t>590310600028686172</t>
  </si>
  <si>
    <t>dz. 1840/34</t>
  </si>
  <si>
    <t>590310600029122556</t>
  </si>
  <si>
    <t>590310600000263056</t>
  </si>
  <si>
    <t>590310600028188317</t>
  </si>
  <si>
    <t>Nadbrzeżna</t>
  </si>
  <si>
    <t>590310600023719790</t>
  </si>
  <si>
    <t>dz. 1145/1</t>
  </si>
  <si>
    <t>590310600002362177</t>
  </si>
  <si>
    <t>dz. 77</t>
  </si>
  <si>
    <t>590310600000997302</t>
  </si>
  <si>
    <t xml:space="preserve">Budynek niemieszkalny </t>
  </si>
  <si>
    <t>590310600000567383</t>
  </si>
  <si>
    <t>29732237</t>
  </si>
  <si>
    <t>590310600000567390</t>
  </si>
  <si>
    <t>62999152</t>
  </si>
  <si>
    <t>Szalet miejski</t>
  </si>
  <si>
    <t xml:space="preserve">Plac wolności </t>
  </si>
  <si>
    <t>dz.1587/3</t>
  </si>
  <si>
    <t>66-011</t>
  </si>
  <si>
    <t>590310600024913586</t>
  </si>
  <si>
    <t>8936225</t>
  </si>
  <si>
    <t>Nowogrodzka</t>
  </si>
  <si>
    <t>7/1</t>
  </si>
  <si>
    <t>590310600030803727</t>
  </si>
  <si>
    <t>13125321</t>
  </si>
  <si>
    <t>Baner reklamowy</t>
  </si>
  <si>
    <t>dz.104/4</t>
  </si>
  <si>
    <t>590310600024674357</t>
  </si>
  <si>
    <t>63724676</t>
  </si>
  <si>
    <t>Park</t>
  </si>
  <si>
    <t>dz.787/7</t>
  </si>
  <si>
    <t>590310600031298959</t>
  </si>
  <si>
    <t>47944658</t>
  </si>
  <si>
    <t>Budynek</t>
  </si>
  <si>
    <t>ul. Dąbrowskiego</t>
  </si>
  <si>
    <t>590310600024394651</t>
  </si>
  <si>
    <t>51042088</t>
  </si>
  <si>
    <t>Przydomowa roślinna oczyszczalnia ścieków</t>
  </si>
  <si>
    <t xml:space="preserve">ul. Kolejowa </t>
  </si>
  <si>
    <t>dz. 796/5</t>
  </si>
  <si>
    <t>590310600031435705</t>
  </si>
  <si>
    <t>55013390</t>
  </si>
  <si>
    <t>ul. Mickiewicza</t>
  </si>
  <si>
    <t>590310600023778926</t>
  </si>
  <si>
    <t>55018700</t>
  </si>
  <si>
    <t>Plac zabaw z oświetleniem</t>
  </si>
  <si>
    <t>Białowice</t>
  </si>
  <si>
    <t>dz. 96</t>
  </si>
  <si>
    <t>590310600031567208</t>
  </si>
  <si>
    <t>81494638, 87259384</t>
  </si>
  <si>
    <t>dz.535/1</t>
  </si>
  <si>
    <t>590310600031844811</t>
  </si>
  <si>
    <t>22990644</t>
  </si>
  <si>
    <t>ul. Ptasia</t>
  </si>
  <si>
    <t>590310600029618936</t>
  </si>
  <si>
    <t>56266917</t>
  </si>
  <si>
    <t>ul.Mickiewicza</t>
  </si>
  <si>
    <t>ul. Lipowa</t>
  </si>
  <si>
    <t>6/7</t>
  </si>
  <si>
    <t>590310600023661990</t>
  </si>
  <si>
    <t>83017496</t>
  </si>
  <si>
    <t>Szkoła Podstawowa nr 1 im. Janusza Korczaka w Nowogrodzie Bobrzańskim</t>
  </si>
  <si>
    <t>ul. Marcinkowskiego 2, 66-010 Nowogród Bobrzański</t>
  </si>
  <si>
    <t>Marcinkowskiego</t>
  </si>
  <si>
    <t>590310600000610690</t>
  </si>
  <si>
    <t>Szkoła Podstawowa Nr 2 im. Henryka Brodatego w Nowogrodzie Bobrzańskim</t>
  </si>
  <si>
    <t>ul. Kościuszki 41, 66-010 Nowogród Bobrzański</t>
  </si>
  <si>
    <t>590310600000539885</t>
  </si>
  <si>
    <t>Miejsko Gminne Przedszkole Samorządowe w Nowogrodzie Bobrzańskim</t>
  </si>
  <si>
    <t>ul. Szkolna 6, 66-010 Nowogród Bobrzański</t>
  </si>
  <si>
    <t>przedszkole</t>
  </si>
  <si>
    <t>590310600000704856</t>
  </si>
  <si>
    <t>590310600000697738</t>
  </si>
  <si>
    <t>Szkoła Podstawowa im. Jana Pawła II w Niwiskach</t>
  </si>
  <si>
    <t>ul. Akacjowa 1, 66-010 Niwiska</t>
  </si>
  <si>
    <t>Akacjowa</t>
  </si>
  <si>
    <t>590310600000541758</t>
  </si>
  <si>
    <t>590310600025016057</t>
  </si>
  <si>
    <t>Miejsko-Gminny Ośrodek Kultury Sportu i Rekreacji w Nowogrodzie Bobrzańskim</t>
  </si>
  <si>
    <t>973-041-32-74</t>
  </si>
  <si>
    <t>ul. Pocztowa 7, 66-010 Nowogród Bobrzański</t>
  </si>
  <si>
    <t>Stadion sportowy</t>
  </si>
  <si>
    <t>590310600000615091</t>
  </si>
  <si>
    <t>ul. Pocztowa 7</t>
  </si>
  <si>
    <t>Pocztowa</t>
  </si>
  <si>
    <t>590310600000615084</t>
  </si>
  <si>
    <t>Dom kultury</t>
  </si>
  <si>
    <t>590310600000615077</t>
  </si>
  <si>
    <t>Lokal komunalny</t>
  </si>
  <si>
    <t>Działyńskich</t>
  </si>
  <si>
    <t>20/2</t>
  </si>
  <si>
    <t>590243895023890924</t>
  </si>
  <si>
    <t>11338451</t>
  </si>
  <si>
    <t>Muzeum-Brama</t>
  </si>
  <si>
    <t>19-Stycznia</t>
  </si>
  <si>
    <t>590243895024181557</t>
  </si>
  <si>
    <t>11125461</t>
  </si>
  <si>
    <t>Targowisko miejskie</t>
  </si>
  <si>
    <t>590243895023873712</t>
  </si>
  <si>
    <t>30082723</t>
  </si>
  <si>
    <t>Biura</t>
  </si>
  <si>
    <t>590243895023876539</t>
  </si>
  <si>
    <t>30082742</t>
  </si>
  <si>
    <t>Monitoring plac zabaw</t>
  </si>
  <si>
    <t>Tysiąclecia</t>
  </si>
  <si>
    <t>nr dz. 106</t>
  </si>
  <si>
    <t>590243895041645100</t>
  </si>
  <si>
    <t>10135842</t>
  </si>
  <si>
    <t>nr dz. 141/1</t>
  </si>
  <si>
    <t>590243895041657882</t>
  </si>
  <si>
    <t>10135847</t>
  </si>
  <si>
    <t>Mieszkanie chronione</t>
  </si>
  <si>
    <t>Żwirki i Wigury</t>
  </si>
  <si>
    <t>590243895024516014</t>
  </si>
  <si>
    <t>72396659</t>
  </si>
  <si>
    <t>Miejski Ośrodek Pomocy Społecznej w Nowym Mieście Lubawskim</t>
  </si>
  <si>
    <t>Obiekt – OPS</t>
  </si>
  <si>
    <t>Korczaka</t>
  </si>
  <si>
    <t>590243895024242401</t>
  </si>
  <si>
    <t>11505214</t>
  </si>
  <si>
    <t>Miejski Ośrodek Sportu I Rekreacji w Nowym Mieście Lubawskim</t>
  </si>
  <si>
    <t>ul. Jagiellońska 20, 13-300 Nowe Miasto Lubawskie</t>
  </si>
  <si>
    <t>Hydrofornia</t>
  </si>
  <si>
    <t>590243895024096400</t>
  </si>
  <si>
    <t>30082171</t>
  </si>
  <si>
    <t>Hala Sportowa</t>
  </si>
  <si>
    <t>590243895024366725</t>
  </si>
  <si>
    <t>58008538</t>
  </si>
  <si>
    <t xml:space="preserve">C11 </t>
  </si>
  <si>
    <t>Hotel Sportowy</t>
  </si>
  <si>
    <t>590243895024015395</t>
  </si>
  <si>
    <t>30082140</t>
  </si>
  <si>
    <t>Budynek zaplecza dla sportowców</t>
  </si>
  <si>
    <t>590243895040024319</t>
  </si>
  <si>
    <t>58008767</t>
  </si>
  <si>
    <t xml:space="preserve">Zespół Szkolno-Przedszkolny w Nowym Mieście Lubawskim </t>
  </si>
  <si>
    <t>ul. Jagiellońska 3, 13-300 Nowe Miasto Lubawskie</t>
  </si>
  <si>
    <t>590243895024338876</t>
  </si>
  <si>
    <t>30082596</t>
  </si>
  <si>
    <t>590243895023867001</t>
  </si>
  <si>
    <t>30082127</t>
  </si>
  <si>
    <t>Szkoła (Kuchnia)</t>
  </si>
  <si>
    <t>590243895024399822</t>
  </si>
  <si>
    <t>30082660</t>
  </si>
  <si>
    <t>Zespół Szkół Podstawowej i Muzycznej w Nowym Mieście Lubawskim</t>
  </si>
  <si>
    <t>ul. Tysiąclecia 33, 13-300 Nowe Miasto Lubawskie</t>
  </si>
  <si>
    <t>Szkoła Podstawowa nr 2</t>
  </si>
  <si>
    <t>33</t>
  </si>
  <si>
    <t>590243895024034600</t>
  </si>
  <si>
    <t>11719436</t>
  </si>
  <si>
    <t>590243895024270336</t>
  </si>
  <si>
    <t>96464562</t>
  </si>
  <si>
    <t>Boisko Orlik</t>
  </si>
  <si>
    <t>590243895024411197</t>
  </si>
  <si>
    <t>30082685</t>
  </si>
  <si>
    <t>Szkoła Podstawowa nr 3 w Nowym Mieście Lubawskim</t>
  </si>
  <si>
    <t>ul. Działyńskich 14, 13-300 Nowe Miasto Lubawskie</t>
  </si>
  <si>
    <t>Szkoła Podstawowa nr 3</t>
  </si>
  <si>
    <t>590243895024109735</t>
  </si>
  <si>
    <t>30082155</t>
  </si>
  <si>
    <t>590243895024109759</t>
  </si>
  <si>
    <t>30082570</t>
  </si>
  <si>
    <t>Miejska Biblioteka Publiczna im. Marii Bogusławskiej w Nowym Mieście Lubawskim</t>
  </si>
  <si>
    <t>ul. Działyńskich 2A, 13-300 Nowe Miasto Lubawskie</t>
  </si>
  <si>
    <t>Biblioteka</t>
  </si>
  <si>
    <t>590243895023892546</t>
  </si>
  <si>
    <t>30082471</t>
  </si>
  <si>
    <t>Miejskie Centrum Kultury w Nowym Mieście Lubawskim</t>
  </si>
  <si>
    <t>ul. 19-Stycznia 17A, 13-300 Nowe Miasto Lubawskie</t>
  </si>
  <si>
    <t>17A</t>
  </si>
  <si>
    <t>590243895024512207</t>
  </si>
  <si>
    <t>30082469</t>
  </si>
  <si>
    <t>Budynek kultury (kino "Harmonia")</t>
  </si>
  <si>
    <t>23</t>
  </si>
  <si>
    <t xml:space="preserve">590243895024423459 </t>
  </si>
  <si>
    <t>964462475</t>
  </si>
  <si>
    <t>590243864001571391</t>
  </si>
  <si>
    <t>76A</t>
  </si>
  <si>
    <t>590243864001644514</t>
  </si>
  <si>
    <t>590243864001588016</t>
  </si>
  <si>
    <t>Szymanowo</t>
  </si>
  <si>
    <t>590243864001338123</t>
  </si>
  <si>
    <t>16B</t>
  </si>
  <si>
    <t>590243864001694946</t>
  </si>
  <si>
    <t>590243864001682806</t>
  </si>
  <si>
    <t xml:space="preserve"> Królewo</t>
  </si>
  <si>
    <t>590243864001639947</t>
  </si>
  <si>
    <t>Świetlica sołecka</t>
  </si>
  <si>
    <t>590243864001668244</t>
  </si>
  <si>
    <t>104/1</t>
  </si>
  <si>
    <t>590243864001219033</t>
  </si>
  <si>
    <t>Biuro</t>
  </si>
  <si>
    <t>590243864001671695</t>
  </si>
  <si>
    <t>Ratusz Miejski</t>
  </si>
  <si>
    <t>Plac Jana Pawła II</t>
  </si>
  <si>
    <t>590243864001265351</t>
  </si>
  <si>
    <t>590243864001372974</t>
  </si>
  <si>
    <t>Budynek – siedziba pełnomocnika ds. rozw. Problemów alkoholowych</t>
  </si>
  <si>
    <t>590243864001570677</t>
  </si>
  <si>
    <t>Obiekt rekreacyjny</t>
  </si>
  <si>
    <t>Prusa</t>
  </si>
  <si>
    <t>3-577/24</t>
  </si>
  <si>
    <t>590243864001821397</t>
  </si>
  <si>
    <t>590243864001720737</t>
  </si>
  <si>
    <t>36A</t>
  </si>
  <si>
    <t>590243864001617846</t>
  </si>
  <si>
    <t>590243864001297024</t>
  </si>
  <si>
    <t>39B</t>
  </si>
  <si>
    <t>590243864001687276</t>
  </si>
  <si>
    <t>Miejski Ośrodek Pomocy Społecznej w Morągu</t>
  </si>
  <si>
    <t>ul. Dworcowa 9, 14-300 Morąg</t>
  </si>
  <si>
    <t>Miejski Ośrodek Pomocy Społecznej w Morągu (parter)</t>
  </si>
  <si>
    <t>590243864001816300</t>
  </si>
  <si>
    <t>Miejski Ośrodek Pomocy Społecznej w Morągu (I piętro)</t>
  </si>
  <si>
    <t>590243864001747765</t>
  </si>
  <si>
    <t>Przedszkole Jedyneczka</t>
  </si>
  <si>
    <t>ul. 11 Listopada 11, 14-300 Morąg</t>
  </si>
  <si>
    <t>590243864001403548</t>
  </si>
  <si>
    <t>11/5</t>
  </si>
  <si>
    <t>590243864001647157</t>
  </si>
  <si>
    <t>Przedszkole nr 2</t>
  </si>
  <si>
    <t>ul. Armii Krajowej 15, 14-300 Morąg</t>
  </si>
  <si>
    <t>Armii Krajowej</t>
  </si>
  <si>
    <t>590243864001369202</t>
  </si>
  <si>
    <t>Przedszkole nr 6 Pod Zielonym Parasolem</t>
  </si>
  <si>
    <t>ul. Pomorska 23, 14-300 Morąg</t>
  </si>
  <si>
    <t>590243864001358367</t>
  </si>
  <si>
    <t>Szkoła Podstawowa w Łącznie</t>
  </si>
  <si>
    <t>Łączno 48b, 14-300 Morąg</t>
  </si>
  <si>
    <t>48B</t>
  </si>
  <si>
    <t>590243864001774457</t>
  </si>
  <si>
    <t>Szkoła Podstawowa Nr 1 im. Jana Pawła II</t>
  </si>
  <si>
    <t>ul. Mickiewicza 25, 14-300 Morąg</t>
  </si>
  <si>
    <t>Szkoła Podstawowa Nr 1</t>
  </si>
  <si>
    <t>590243864001760764</t>
  </si>
  <si>
    <t>Szkoła Podstawowa Nr 1 (hala sportowa)</t>
  </si>
  <si>
    <t>590243864001716297</t>
  </si>
  <si>
    <t>Szkoła Podstawowa Nr 2 im. Władysława Reymonta w Morągu</t>
  </si>
  <si>
    <t>ul. Żeromskiego 26, 14-300 Morąg</t>
  </si>
  <si>
    <t>Szkoła Podstawowa Nr 2</t>
  </si>
  <si>
    <t xml:space="preserve">Żeromskiego </t>
  </si>
  <si>
    <t>590243864001374503</t>
  </si>
  <si>
    <t>590243864001500698</t>
  </si>
  <si>
    <t>Szkoła Podstawowa Nr 3 im. Jana Brzechwy w Morągu</t>
  </si>
  <si>
    <t>ul. Wróblewskiego 17, 14-300 Morąg</t>
  </si>
  <si>
    <t>Szkoła Podstawowa Nr 3</t>
  </si>
  <si>
    <t>590243864001598664</t>
  </si>
  <si>
    <t>590243864001760740</t>
  </si>
  <si>
    <t>Szkoła Podstawowa Nr 4 im. Stefana Żeromskiego w Morągu</t>
  </si>
  <si>
    <t>ul. Kajki 2, 14-300 Morąg</t>
  </si>
  <si>
    <t xml:space="preserve">Szkoła Podstawowa Nr 4 (pawilon) </t>
  </si>
  <si>
    <t>590243864001698531</t>
  </si>
  <si>
    <t>Szkoła Podstawowa Nr 4</t>
  </si>
  <si>
    <t>Kajki</t>
  </si>
  <si>
    <t>590243864001247579</t>
  </si>
  <si>
    <t>Szkoła Podstawowa im. Heleny Ponieważ w Słoneczniku</t>
  </si>
  <si>
    <t>Słonecznik 117, 14-300 Morąg</t>
  </si>
  <si>
    <t>Szkoła Podstawowa w Słoneczniku</t>
  </si>
  <si>
    <t>590243864001339045</t>
  </si>
  <si>
    <t>590243864001729846</t>
  </si>
  <si>
    <t>Szkoła Podstawowa im. Ireny Kwitno w Żabim Rogu</t>
  </si>
  <si>
    <t>Żabi Róg 115A, 14-300 Morąg</t>
  </si>
  <si>
    <t>Szkoła Podstawowa w Żabim Rogu</t>
  </si>
  <si>
    <t>590243864001588009</t>
  </si>
  <si>
    <t>Szkoła Podstawowa w Żabim Rogu (filia w Bramce)</t>
  </si>
  <si>
    <t>590243864001452522</t>
  </si>
  <si>
    <t>115A</t>
  </si>
  <si>
    <t>590243864001372363</t>
  </si>
  <si>
    <t>Siedziba firmy ul. Wenecka 1</t>
  </si>
  <si>
    <t>590243864001338864</t>
  </si>
  <si>
    <t>Fortum Marketing and Sales Polska S.A.</t>
  </si>
  <si>
    <t>Szalet ul. Zbożowa</t>
  </si>
  <si>
    <t>Zbożowa</t>
  </si>
  <si>
    <t>590243864001217374</t>
  </si>
  <si>
    <t>Stadion</t>
  </si>
  <si>
    <t>590243864001461470</t>
  </si>
  <si>
    <t>Szalet Kretowiny</t>
  </si>
  <si>
    <t>590243864001229872</t>
  </si>
  <si>
    <t>Szalet Dworzec</t>
  </si>
  <si>
    <t>2-42/5</t>
  </si>
  <si>
    <t>590243864001803799</t>
  </si>
  <si>
    <t>Szalet Ratusz</t>
  </si>
  <si>
    <t>Pl. Jana Pawła II</t>
  </si>
  <si>
    <t>2-906/6</t>
  </si>
  <si>
    <t>590243864001799375</t>
  </si>
  <si>
    <t>Siedziba firmy ul. Wenecka 1 ( budynek MPZN)</t>
  </si>
  <si>
    <t>590243864001218968</t>
  </si>
  <si>
    <t>Morąski Dom Kultury</t>
  </si>
  <si>
    <t>ul. Mickiewicza 19, 14-300 Morąg</t>
  </si>
  <si>
    <t>18-241/1</t>
  </si>
  <si>
    <t>590243864001671138</t>
  </si>
  <si>
    <t>12A</t>
  </si>
  <si>
    <t>590243864001612605</t>
  </si>
  <si>
    <t>590243864001462590</t>
  </si>
  <si>
    <t>590243864001569770</t>
  </si>
  <si>
    <t>590243864001372998</t>
  </si>
  <si>
    <t>590243864001423492</t>
  </si>
  <si>
    <t>590243864001705383</t>
  </si>
  <si>
    <t>590243864001472681</t>
  </si>
  <si>
    <t>Dom Kultury, biura, kino</t>
  </si>
  <si>
    <t>590243864001307297</t>
  </si>
  <si>
    <t>590243864001775287</t>
  </si>
  <si>
    <t>590243864001626213</t>
  </si>
  <si>
    <t>590243864001503965</t>
  </si>
  <si>
    <t>590243864001350392</t>
  </si>
  <si>
    <t>590243864001409236</t>
  </si>
  <si>
    <t>590243864001520191</t>
  </si>
  <si>
    <t>590243864001220985</t>
  </si>
  <si>
    <t>590243864001612599</t>
  </si>
  <si>
    <t>590243864001409649</t>
  </si>
  <si>
    <t>590243864001449188</t>
  </si>
  <si>
    <t>dz. 407/3</t>
  </si>
  <si>
    <t>590243864001772231</t>
  </si>
  <si>
    <t>590243864001755968</t>
  </si>
  <si>
    <t>Świetlica (fabryka domów)</t>
  </si>
  <si>
    <t>dz. 445/4</t>
  </si>
  <si>
    <t>590243864001585404</t>
  </si>
  <si>
    <t>590243864001451822</t>
  </si>
  <si>
    <t>Miejska Biblioteka Publiczna w Morągu</t>
  </si>
  <si>
    <t>ul. Ogrodowa 16, 14-300 Morąg</t>
  </si>
  <si>
    <t>590243864001260479</t>
  </si>
  <si>
    <t>590243864001630692</t>
  </si>
  <si>
    <t>Załącznik nr 1 do SWZ - Szczegółowy Opis Przedmiotu Zamówienia – Taryfa Bxx</t>
  </si>
  <si>
    <t>Szpital Miejski w Morągu Sp. z o.o.</t>
  </si>
  <si>
    <t>741-212-52-17</t>
  </si>
  <si>
    <t>ul. Gen. Dąbrowskiego 16, 14-300 Morąg</t>
  </si>
  <si>
    <t>Gen. Jana Henryka Dąbrowskiego</t>
  </si>
  <si>
    <t>590243864001760955</t>
  </si>
  <si>
    <t>B23</t>
  </si>
  <si>
    <t>Oczyszczalnia ścieków</t>
  </si>
  <si>
    <t xml:space="preserve">Przemysłowa </t>
  </si>
  <si>
    <t>590243834014154119</t>
  </si>
  <si>
    <t>590322412100887910</t>
  </si>
  <si>
    <t>03278193</t>
  </si>
  <si>
    <t>B11</t>
  </si>
  <si>
    <t>Wodociąg grupowy</t>
  </si>
  <si>
    <t>590322412100646487</t>
  </si>
  <si>
    <t>04017980</t>
  </si>
  <si>
    <t>Basen kryty</t>
  </si>
  <si>
    <t>Wyszyńskiego</t>
  </si>
  <si>
    <t>590243864001762423</t>
  </si>
  <si>
    <t>Instalacja PV 98,58 kW. Data uruchomienia 2019. Roczna produkcja 99MWh Autokonsumpcja 99%</t>
  </si>
  <si>
    <t>Instalacja PV- 25,52 kW. Szacowana produkcja 22 000 kWh., Data uruch. 22.12.2023 Autokonsumpcja 90 %</t>
  </si>
  <si>
    <t>Instalacja PV - 22 kW. Szacowana sprzedaż roczna 10 000 kWh Autokonsumpcja 90 %</t>
  </si>
  <si>
    <t>Instalacja PV - 9,9 kW. Szacowana sprzedaż roczna 8 000 kWh Autokonsumpcja 90 %</t>
  </si>
  <si>
    <t>Instalacja PV - 22kW. Szacowana sprzedaż roczna 9 700 Wh Autokonsumpcja 90 %</t>
  </si>
  <si>
    <t>Instalacja PV- 6,44 kW. Szacowana roczna produkcja 6000kWh. Data uruch. 16.08.2024 Autokonsumpcja 99 %</t>
  </si>
  <si>
    <t>Instalacja PV - Moc 19,775 kW, przyłączono Maj 2024r. Autokonsumpcja 99 %</t>
  </si>
  <si>
    <t>Instalacja PV - Moc 9,99 kW 06.10.2020 r. Autokonsumpcja 90 %</t>
  </si>
  <si>
    <t>Instalacja PV - Moc 5,81, przyłączono 13.06.2024r. Autokonsumpcja 99 %</t>
  </si>
  <si>
    <t>Instalacja PV - Moc 14 kW przyłączono 06.2022 r. Autokonsumpcja 99 %</t>
  </si>
  <si>
    <t>Instalacja PV - Moc 12,2 kW, przyłączono 09.08.2024 r. Autokonsumpcja 99 %</t>
  </si>
  <si>
    <t>Instalacja PV - moc - 31,20 kW, Ilość zakładanej produkcji energii: 31,2 MWh Autokonsumpcja 90 %</t>
  </si>
  <si>
    <t>Instalacja PV - 8,71 kW. Szacowana produkcja 9 000 kWh. Data uruch. 27.11.2020 Autokonsumpcja 8 200 kWh</t>
  </si>
  <si>
    <t>Instalacja PV - 9,24 kW. Szacowana produkcja 9 000 kWh. Data uruch. 13.05.2021 Autokonsumpcja 8 200 kWh</t>
  </si>
  <si>
    <t>Instalacja PV - 20,24 kW. Szacowana roczna produkcja 21000kWh. Data uruch. 21.05.2024  Autokonsumpcja 99 %</t>
  </si>
  <si>
    <t>Instalacja PV - 10,12 kW. Szacowana roczna produkcja 10 000 kWh. Data uruch. 11.08.2024 Autokonsumpcja 99 %</t>
  </si>
  <si>
    <t>Instalacja PV - 6,3 kW. Szacowana roczna produkcja 6000kWh. Data uruch. 18.07.2024  Autokonsumpcja 99 %</t>
  </si>
  <si>
    <t>ul. Wenecka 1, 14–300 Morąg</t>
  </si>
  <si>
    <t>Przedsiębiortwo Oczyszczania Spółka z o.o.</t>
  </si>
  <si>
    <t>Instalacja PV - 20 kW. Szacowana produkcja 20 000 kWh Autokonsumpcja 90 % Przeniesienia obowiązku udokumentowania sprzedaży na nabywcę (samofakturowanie)</t>
  </si>
  <si>
    <t>Instalacja PV - 25 kW. Szacowana produkcja 25 000 kWh Autokonsumpcja 90 % Przeniesienia obowiązku udokumentowania sprzedaży na nabywcę (samofakturowanie)</t>
  </si>
  <si>
    <t>Instalacja PV - 32 kW. Szacowana produkcja 32 000 kWh Autokonsumpcja 90 % Przeniesienia obowiązku udokumentowania sprzedaży na nabywcę (samofakturowanie)</t>
  </si>
  <si>
    <t>Instalacja PV - 34 kW. Szacowana produkcja 34 000 kWh Autokonsumpcja 90 % Przeniesienia obowiązku udokumentowania sprzedaży na nabywcę (samofakturowanie)</t>
  </si>
  <si>
    <t>Gminny Zakład Gospodarki Komunalnej
Legnickie Pole sp. z o.o.</t>
  </si>
  <si>
    <t>Gminny Zakład Gospodarki Komunalnej Legnickie Pole Sp. z o.o..</t>
  </si>
  <si>
    <t>Zespół Szkolno-Przedszkolny w Legnickim Polu</t>
  </si>
  <si>
    <t>Gminny Ośrodek Kultury i Sportu w Legnickim Polu</t>
  </si>
  <si>
    <t>Gminna Przychodnia Zdrowia w Legnickim Polu</t>
  </si>
  <si>
    <t>Warsztaty Terapii Zajęciowej w Legnickim Polu</t>
  </si>
  <si>
    <t xml:space="preserve">Żłobek Gminny „Tęczowa Kraina”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</si>
</sst>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yyyy\-mm\-dd"/>
    <numFmt numFmtId="174" formatCode="000\-000\-00\-00"/>
    <numFmt numFmtId="175" formatCode="dd\/mm\/yyyy"/>
  </numFmts>
  <fonts count="57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DDDDDD"/>
      <name val="Calibri"/>
      <family val="2"/>
      <charset val="238"/>
    </font>
    <font>
      <sz val="10"/>
      <color rgb="FFFFFFFF"/>
      <name val="Arial"/>
      <family val="2"/>
      <charset val="238"/>
    </font>
    <font>
      <sz val="10"/>
      <color rgb="FFDDDDDD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color rgb="FF993300"/>
      <name val="Arial"/>
      <family val="2"/>
      <charset val="238"/>
    </font>
    <font>
      <sz val="11"/>
      <color rgb="FF333333"/>
      <name val="Calibri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rgb="FFDDDDDD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sz val="16"/>
      <color rgb="FF333333"/>
      <name val="Arial"/>
      <family val="2"/>
      <charset val="238"/>
    </font>
    <font>
      <sz val="18"/>
      <color rgb="FF000000"/>
      <name val="Arial"/>
      <family val="2"/>
      <charset val="238"/>
    </font>
    <font>
      <sz val="18"/>
      <color rgb="FF333333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24"/>
      <color rgb="FF000000"/>
      <name val="Arial"/>
      <family val="2"/>
      <charset val="238"/>
    </font>
    <font>
      <b/>
      <sz val="24"/>
      <color rgb="FF333333"/>
      <name val="Arial"/>
      <family val="2"/>
      <charset val="238"/>
    </font>
    <font>
      <u/>
      <sz val="10"/>
      <color rgb="FF0000EE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333333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333333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1"/>
      <color rgb="FF333333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333333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b/>
      <i/>
      <u/>
      <sz val="11"/>
      <color rgb="FF333333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4"/>
      <color rgb="FF000000"/>
      <name val="Arial"/>
      <family val="2"/>
    </font>
    <font>
      <sz val="11"/>
      <color rgb="FF000000"/>
      <name val="Arial"/>
      <family val="2"/>
      <charset val="1"/>
      <scheme val="minor"/>
    </font>
    <font>
      <b/>
      <sz val="14"/>
      <color rgb="FF000000"/>
      <name val="Arial"/>
      <family val="2"/>
      <charset val="1"/>
      <scheme val="minor"/>
    </font>
    <font>
      <b/>
      <sz val="11"/>
      <color rgb="FF000000"/>
      <name val="Arial"/>
      <family val="2"/>
      <charset val="1"/>
      <scheme val="minor"/>
    </font>
    <font>
      <sz val="11"/>
      <name val="Arial"/>
      <family val="2"/>
      <charset val="1"/>
      <scheme val="minor"/>
    </font>
    <font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11"/>
      <name val="Arial"/>
      <family val="2"/>
      <scheme val="minor"/>
    </font>
    <font>
      <sz val="14"/>
      <color rgb="FF000000"/>
      <name val="Arial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333333"/>
        <bgColor rgb="FF33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993300"/>
        <bgColor rgb="FF993366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CCCCC"/>
        <bgColor rgb="FFDDDDDD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rgb="FFDDDDDD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6">
    <xf numFmtId="0" fontId="0" fillId="0" borderId="0"/>
    <xf numFmtId="0" fontId="1" fillId="2" borderId="0" applyBorder="0" applyProtection="0"/>
    <xf numFmtId="0" fontId="2" fillId="3" borderId="0" applyBorder="0" applyProtection="0"/>
    <xf numFmtId="0" fontId="3" fillId="2" borderId="0"/>
    <xf numFmtId="0" fontId="4" fillId="3" borderId="0"/>
    <xf numFmtId="0" fontId="3" fillId="2" borderId="0"/>
    <xf numFmtId="0" fontId="4" fillId="3" borderId="0"/>
    <xf numFmtId="0" fontId="3" fillId="4" borderId="0"/>
    <xf numFmtId="0" fontId="4" fillId="4" borderId="0"/>
    <xf numFmtId="0" fontId="3" fillId="4" borderId="0"/>
    <xf numFmtId="0" fontId="4" fillId="4" borderId="0"/>
    <xf numFmtId="0" fontId="5" fillId="5" borderId="0"/>
    <xf numFmtId="0" fontId="6" fillId="5" borderId="0"/>
    <xf numFmtId="0" fontId="7" fillId="5" borderId="0"/>
    <xf numFmtId="0" fontId="8" fillId="5" borderId="0"/>
    <xf numFmtId="0" fontId="5" fillId="0" borderId="0"/>
    <xf numFmtId="0" fontId="6" fillId="0" borderId="0"/>
    <xf numFmtId="0" fontId="5" fillId="0" borderId="0"/>
    <xf numFmtId="0" fontId="6" fillId="0" borderId="0"/>
    <xf numFmtId="0" fontId="9" fillId="6" borderId="0"/>
    <xf numFmtId="0" fontId="10" fillId="6" borderId="0"/>
    <xf numFmtId="0" fontId="9" fillId="6" borderId="0"/>
    <xf numFmtId="0" fontId="10" fillId="6" borderId="0"/>
    <xf numFmtId="164" fontId="42" fillId="0" borderId="0" applyBorder="0" applyProtection="0"/>
    <xf numFmtId="164" fontId="11" fillId="0" borderId="0" applyBorder="0" applyProtection="0"/>
    <xf numFmtId="164" fontId="42" fillId="0" borderId="0" applyBorder="0" applyProtection="0"/>
    <xf numFmtId="165" fontId="42" fillId="0" borderId="0" applyBorder="0" applyProtection="0"/>
    <xf numFmtId="165" fontId="11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11" fillId="0" borderId="0" applyBorder="0" applyProtection="0"/>
    <xf numFmtId="166" fontId="12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11" fillId="0" borderId="0" applyBorder="0" applyProtection="0"/>
    <xf numFmtId="164" fontId="11" fillId="0" borderId="0" applyBorder="0" applyProtection="0"/>
    <xf numFmtId="167" fontId="12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11" fillId="0" borderId="0" applyBorder="0" applyProtection="0"/>
    <xf numFmtId="165" fontId="42" fillId="0" borderId="0" applyBorder="0" applyProtection="0"/>
    <xf numFmtId="165" fontId="11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11" fillId="0" borderId="0" applyBorder="0" applyProtection="0"/>
    <xf numFmtId="0" fontId="13" fillId="7" borderId="0"/>
    <xf numFmtId="0" fontId="14" fillId="8" borderId="0"/>
    <xf numFmtId="0" fontId="13" fillId="7" borderId="0"/>
    <xf numFmtId="0" fontId="14" fillId="8" borderId="0"/>
    <xf numFmtId="0" fontId="15" fillId="0" borderId="0"/>
    <xf numFmtId="0" fontId="15" fillId="0" borderId="0"/>
    <xf numFmtId="0" fontId="16" fillId="9" borderId="0"/>
    <xf numFmtId="0" fontId="16" fillId="9" borderId="0"/>
    <xf numFmtId="0" fontId="17" fillId="0" borderId="0">
      <alignment horizontal="center" textRotation="90"/>
    </xf>
    <xf numFmtId="0" fontId="18" fillId="0" borderId="0">
      <alignment horizontal="center" textRotation="90"/>
    </xf>
    <xf numFmtId="0" fontId="19" fillId="0" borderId="0"/>
    <xf numFmtId="0" fontId="20" fillId="0" borderId="0"/>
    <xf numFmtId="0" fontId="17" fillId="0" borderId="0">
      <alignment horizontal="center"/>
    </xf>
    <xf numFmtId="0" fontId="18" fillId="0" borderId="0">
      <alignment horizontal="center"/>
    </xf>
    <xf numFmtId="0" fontId="21" fillId="0" borderId="0"/>
    <xf numFmtId="0" fontId="22" fillId="0" borderId="0"/>
    <xf numFmtId="0" fontId="21" fillId="0" borderId="0"/>
    <xf numFmtId="0" fontId="22" fillId="0" borderId="0"/>
    <xf numFmtId="0" fontId="17" fillId="0" borderId="0" applyBorder="0" applyProtection="0">
      <alignment horizontal="center"/>
    </xf>
    <xf numFmtId="0" fontId="17" fillId="0" borderId="0" applyBorder="0" applyProtection="0">
      <alignment horizontal="center"/>
    </xf>
    <xf numFmtId="0" fontId="18" fillId="0" borderId="0" applyBorder="0" applyProtection="0">
      <alignment horizontal="center"/>
    </xf>
    <xf numFmtId="0" fontId="18" fillId="0" borderId="0" applyBorder="0" applyProtection="0">
      <alignment horizontal="center"/>
    </xf>
    <xf numFmtId="0" fontId="23" fillId="0" borderId="0"/>
    <xf numFmtId="0" fontId="24" fillId="0" borderId="0"/>
    <xf numFmtId="0" fontId="23" fillId="0" borderId="0"/>
    <xf numFmtId="0" fontId="24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17" fillId="0" borderId="0" applyBorder="0" applyProtection="0">
      <alignment horizontal="center" textRotation="90"/>
    </xf>
    <xf numFmtId="0" fontId="17" fillId="0" borderId="0" applyBorder="0" applyProtection="0">
      <alignment horizontal="center" textRotation="90"/>
    </xf>
    <xf numFmtId="0" fontId="18" fillId="0" borderId="0" applyBorder="0" applyProtection="0">
      <alignment horizontal="center" textRotation="90"/>
    </xf>
    <xf numFmtId="0" fontId="18" fillId="0" borderId="0" applyBorder="0" applyProtection="0">
      <alignment horizontal="center" textRotation="90"/>
    </xf>
    <xf numFmtId="0" fontId="27" fillId="0" borderId="0" applyBorder="0" applyProtection="0">
      <alignment horizontal="center" textRotation="90"/>
    </xf>
    <xf numFmtId="0" fontId="28" fillId="10" borderId="0"/>
    <xf numFmtId="0" fontId="28" fillId="10" borderId="0"/>
    <xf numFmtId="0" fontId="12" fillId="0" borderId="0"/>
    <xf numFmtId="0" fontId="12" fillId="0" borderId="0"/>
    <xf numFmtId="0" fontId="29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42" fillId="0" borderId="0"/>
    <xf numFmtId="0" fontId="11" fillId="0" borderId="0"/>
    <xf numFmtId="0" fontId="42" fillId="0" borderId="0"/>
    <xf numFmtId="0" fontId="30" fillId="0" borderId="0"/>
    <xf numFmtId="0" fontId="31" fillId="0" borderId="0"/>
    <xf numFmtId="0" fontId="11" fillId="0" borderId="0"/>
    <xf numFmtId="0" fontId="32" fillId="0" borderId="0"/>
    <xf numFmtId="0" fontId="12" fillId="0" borderId="0"/>
    <xf numFmtId="0" fontId="32" fillId="0" borderId="0"/>
    <xf numFmtId="0" fontId="42" fillId="0" borderId="0"/>
    <xf numFmtId="0" fontId="11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42" fillId="0" borderId="0"/>
    <xf numFmtId="0" fontId="11" fillId="0" borderId="0"/>
    <xf numFmtId="0" fontId="33" fillId="0" borderId="0"/>
    <xf numFmtId="0" fontId="12" fillId="0" borderId="0"/>
    <xf numFmtId="0" fontId="42" fillId="0" borderId="0"/>
    <xf numFmtId="0" fontId="11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42" fillId="0" borderId="0"/>
    <xf numFmtId="0" fontId="11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0" fillId="0" borderId="0"/>
    <xf numFmtId="0" fontId="31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7" fillId="0" borderId="0"/>
    <xf numFmtId="0" fontId="8" fillId="0" borderId="0"/>
    <xf numFmtId="0" fontId="33" fillId="0" borderId="0"/>
    <xf numFmtId="0" fontId="7" fillId="0" borderId="0"/>
    <xf numFmtId="0" fontId="8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168" fontId="34" fillId="0" borderId="0" applyBorder="0" applyProtection="0"/>
    <xf numFmtId="168" fontId="35" fillId="0" borderId="0" applyBorder="0" applyProtection="0"/>
    <xf numFmtId="0" fontId="12" fillId="0" borderId="0"/>
    <xf numFmtId="0" fontId="36" fillId="0" borderId="0"/>
    <xf numFmtId="0" fontId="37" fillId="0" borderId="0"/>
    <xf numFmtId="0" fontId="42" fillId="0" borderId="0"/>
    <xf numFmtId="0" fontId="42" fillId="0" borderId="0"/>
    <xf numFmtId="0" fontId="11" fillId="0" borderId="0"/>
    <xf numFmtId="0" fontId="7" fillId="0" borderId="0"/>
    <xf numFmtId="0" fontId="8" fillId="0" borderId="0"/>
    <xf numFmtId="0" fontId="11" fillId="0" borderId="0"/>
    <xf numFmtId="0" fontId="42" fillId="0" borderId="0"/>
    <xf numFmtId="0" fontId="42" fillId="0" borderId="0"/>
    <xf numFmtId="0" fontId="11" fillId="0" borderId="0"/>
    <xf numFmtId="0" fontId="11" fillId="0" borderId="0"/>
    <xf numFmtId="0" fontId="42" fillId="0" borderId="0"/>
    <xf numFmtId="0" fontId="7" fillId="0" borderId="0"/>
    <xf numFmtId="0" fontId="8" fillId="0" borderId="0"/>
    <xf numFmtId="0" fontId="11" fillId="0" borderId="0"/>
    <xf numFmtId="0" fontId="42" fillId="0" borderId="0"/>
    <xf numFmtId="0" fontId="11" fillId="0" borderId="0"/>
    <xf numFmtId="0" fontId="37" fillId="10" borderId="1"/>
    <xf numFmtId="0" fontId="37" fillId="10" borderId="1"/>
    <xf numFmtId="9" fontId="42" fillId="0" borderId="0" applyBorder="0" applyProtection="0"/>
    <xf numFmtId="9" fontId="42" fillId="0" borderId="0" applyBorder="0" applyProtection="0"/>
    <xf numFmtId="9" fontId="11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1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42" fillId="0" borderId="0" applyBorder="0" applyProtection="0"/>
    <xf numFmtId="9" fontId="12" fillId="0" borderId="0" applyBorder="0" applyProtection="0"/>
    <xf numFmtId="9" fontId="11" fillId="0" borderId="0" applyBorder="0" applyProtection="0"/>
    <xf numFmtId="0" fontId="38" fillId="0" borderId="0"/>
    <xf numFmtId="0" fontId="39" fillId="0" borderId="0"/>
    <xf numFmtId="0" fontId="38" fillId="0" borderId="0" applyBorder="0" applyProtection="0"/>
    <xf numFmtId="0" fontId="38" fillId="0" borderId="0" applyBorder="0" applyProtection="0"/>
    <xf numFmtId="0" fontId="39" fillId="0" borderId="0" applyBorder="0" applyProtection="0"/>
    <xf numFmtId="0" fontId="39" fillId="0" borderId="0" applyBorder="0" applyProtection="0"/>
    <xf numFmtId="0" fontId="7" fillId="0" borderId="0"/>
    <xf numFmtId="0" fontId="8" fillId="0" borderId="0"/>
    <xf numFmtId="0" fontId="7" fillId="0" borderId="0"/>
    <xf numFmtId="0" fontId="8" fillId="0" borderId="0"/>
    <xf numFmtId="0" fontId="42" fillId="0" borderId="0"/>
    <xf numFmtId="0" fontId="11" fillId="0" borderId="0"/>
    <xf numFmtId="0" fontId="12" fillId="0" borderId="0"/>
    <xf numFmtId="0" fontId="7" fillId="0" borderId="0"/>
    <xf numFmtId="0" fontId="8" fillId="0" borderId="0"/>
    <xf numFmtId="0" fontId="7" fillId="0" borderId="0"/>
    <xf numFmtId="0" fontId="8" fillId="0" borderId="0"/>
    <xf numFmtId="169" fontId="42" fillId="0" borderId="0" applyBorder="0" applyProtection="0"/>
    <xf numFmtId="169" fontId="11" fillId="0" borderId="0" applyBorder="0" applyProtection="0"/>
    <xf numFmtId="0" fontId="9" fillId="0" borderId="0"/>
    <xf numFmtId="0" fontId="10" fillId="0" borderId="0"/>
    <xf numFmtId="0" fontId="9" fillId="0" borderId="0"/>
    <xf numFmtId="0" fontId="10" fillId="0" borderId="0"/>
    <xf numFmtId="170" fontId="40" fillId="0" borderId="0"/>
    <xf numFmtId="171" fontId="38" fillId="0" borderId="0" applyBorder="0" applyProtection="0"/>
    <xf numFmtId="171" fontId="38" fillId="0" borderId="0" applyBorder="0" applyProtection="0"/>
    <xf numFmtId="171" fontId="39" fillId="0" borderId="0" applyBorder="0" applyProtection="0"/>
    <xf numFmtId="171" fontId="39" fillId="0" borderId="0" applyBorder="0" applyProtection="0"/>
    <xf numFmtId="172" fontId="38" fillId="0" borderId="0"/>
    <xf numFmtId="172" fontId="39" fillId="0" borderId="0"/>
    <xf numFmtId="170" fontId="41" fillId="0" borderId="0"/>
  </cellStyleXfs>
  <cellXfs count="107">
    <xf numFmtId="0" fontId="0" fillId="0" borderId="0" xfId="0"/>
    <xf numFmtId="0" fontId="43" fillId="0" borderId="0" xfId="0" applyFont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173" fontId="43" fillId="0" borderId="3" xfId="0" applyNumberFormat="1" applyFont="1" applyBorder="1" applyAlignment="1">
      <alignment horizontal="center" vertical="center" wrapText="1"/>
    </xf>
    <xf numFmtId="0" fontId="45" fillId="12" borderId="3" xfId="0" applyFont="1" applyFill="1" applyBorder="1" applyAlignment="1">
      <alignment horizontal="center" vertical="center"/>
    </xf>
    <xf numFmtId="49" fontId="45" fillId="12" borderId="3" xfId="0" applyNumberFormat="1" applyFont="1" applyFill="1" applyBorder="1" applyAlignment="1">
      <alignment horizontal="center" vertical="center"/>
    </xf>
    <xf numFmtId="0" fontId="45" fillId="12" borderId="3" xfId="0" applyFont="1" applyFill="1" applyBorder="1" applyAlignment="1">
      <alignment horizontal="center" vertical="center" wrapText="1"/>
    </xf>
    <xf numFmtId="0" fontId="45" fillId="5" borderId="3" xfId="0" applyFont="1" applyFill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/>
    </xf>
    <xf numFmtId="49" fontId="43" fillId="0" borderId="3" xfId="0" applyNumberFormat="1" applyFont="1" applyBorder="1" applyAlignment="1">
      <alignment horizontal="center" vertical="center"/>
    </xf>
    <xf numFmtId="4" fontId="46" fillId="0" borderId="3" xfId="165" applyNumberFormat="1" applyFont="1" applyBorder="1" applyAlignment="1">
      <alignment horizontal="center" vertical="center"/>
    </xf>
    <xf numFmtId="4" fontId="46" fillId="5" borderId="3" xfId="165" applyNumberFormat="1" applyFont="1" applyFill="1" applyBorder="1" applyAlignment="1">
      <alignment vertical="center"/>
    </xf>
    <xf numFmtId="4" fontId="46" fillId="0" borderId="3" xfId="165" applyNumberFormat="1" applyFont="1" applyBorder="1" applyAlignment="1">
      <alignment horizontal="right" vertical="center"/>
    </xf>
    <xf numFmtId="0" fontId="46" fillId="0" borderId="3" xfId="106" applyFont="1" applyBorder="1" applyAlignment="1">
      <alignment horizontal="center" vertical="center"/>
    </xf>
    <xf numFmtId="175" fontId="43" fillId="0" borderId="3" xfId="0" applyNumberFormat="1" applyFont="1" applyBorder="1" applyAlignment="1">
      <alignment horizontal="center" vertical="center"/>
    </xf>
    <xf numFmtId="0" fontId="43" fillId="13" borderId="3" xfId="0" applyFont="1" applyFill="1" applyBorder="1" applyAlignment="1">
      <alignment vertical="center"/>
    </xf>
    <xf numFmtId="0" fontId="45" fillId="13" borderId="3" xfId="0" applyFont="1" applyFill="1" applyBorder="1" applyAlignment="1">
      <alignment horizontal="center" vertical="center"/>
    </xf>
    <xf numFmtId="49" fontId="43" fillId="13" borderId="3" xfId="0" applyNumberFormat="1" applyFont="1" applyFill="1" applyBorder="1" applyAlignment="1">
      <alignment vertical="center"/>
    </xf>
    <xf numFmtId="4" fontId="45" fillId="13" borderId="3" xfId="0" applyNumberFormat="1" applyFont="1" applyFill="1" applyBorder="1" applyAlignment="1">
      <alignment vertical="center"/>
    </xf>
    <xf numFmtId="4" fontId="46" fillId="0" borderId="3" xfId="165" applyNumberFormat="1" applyFont="1" applyBorder="1" applyAlignment="1">
      <alignment vertical="center"/>
    </xf>
    <xf numFmtId="174" fontId="43" fillId="0" borderId="3" xfId="0" applyNumberFormat="1" applyFont="1" applyBorder="1" applyAlignment="1">
      <alignment horizontal="center" vertical="center"/>
    </xf>
    <xf numFmtId="0" fontId="43" fillId="14" borderId="3" xfId="0" applyFont="1" applyFill="1" applyBorder="1" applyAlignment="1">
      <alignment horizontal="center" vertical="center"/>
    </xf>
    <xf numFmtId="174" fontId="43" fillId="14" borderId="3" xfId="0" applyNumberFormat="1" applyFont="1" applyFill="1" applyBorder="1" applyAlignment="1">
      <alignment horizontal="center" vertical="center"/>
    </xf>
    <xf numFmtId="49" fontId="46" fillId="14" borderId="3" xfId="0" applyNumberFormat="1" applyFont="1" applyFill="1" applyBorder="1" applyAlignment="1">
      <alignment horizontal="center" vertical="center"/>
    </xf>
    <xf numFmtId="0" fontId="46" fillId="14" borderId="3" xfId="0" applyFont="1" applyFill="1" applyBorder="1" applyAlignment="1">
      <alignment horizontal="center" vertical="center"/>
    </xf>
    <xf numFmtId="4" fontId="46" fillId="14" borderId="3" xfId="165" applyNumberFormat="1" applyFont="1" applyFill="1" applyBorder="1" applyAlignment="1">
      <alignment horizontal="right" vertical="center"/>
    </xf>
    <xf numFmtId="0" fontId="46" fillId="14" borderId="3" xfId="106" applyFont="1" applyFill="1" applyBorder="1" applyAlignment="1">
      <alignment horizontal="center" vertical="center"/>
    </xf>
    <xf numFmtId="175" fontId="43" fillId="14" borderId="3" xfId="0" applyNumberFormat="1" applyFont="1" applyFill="1" applyBorder="1" applyAlignment="1">
      <alignment horizontal="center" vertical="center"/>
    </xf>
    <xf numFmtId="14" fontId="43" fillId="0" borderId="3" xfId="0" applyNumberFormat="1" applyFont="1" applyBorder="1" applyAlignment="1">
      <alignment horizontal="center" vertical="center"/>
    </xf>
    <xf numFmtId="49" fontId="43" fillId="0" borderId="0" xfId="0" applyNumberFormat="1" applyFont="1" applyAlignment="1">
      <alignment vertical="center"/>
    </xf>
    <xf numFmtId="0" fontId="47" fillId="0" borderId="0" xfId="0" applyFont="1" applyAlignment="1">
      <alignment vertical="center"/>
    </xf>
    <xf numFmtId="4" fontId="44" fillId="11" borderId="0" xfId="0" applyNumberFormat="1" applyFont="1" applyFill="1" applyAlignment="1">
      <alignment horizontal="center" vertical="center"/>
    </xf>
    <xf numFmtId="0" fontId="44" fillId="0" borderId="0" xfId="0" applyFont="1" applyAlignment="1">
      <alignment horizontal="left" vertical="center" wrapText="1"/>
    </xf>
    <xf numFmtId="49" fontId="44" fillId="0" borderId="0" xfId="0" applyNumberFormat="1" applyFont="1" applyAlignment="1">
      <alignment horizontal="left" vertical="center" wrapText="1"/>
    </xf>
    <xf numFmtId="0" fontId="44" fillId="0" borderId="0" xfId="0" applyFont="1" applyAlignment="1">
      <alignment horizontal="center" vertical="center"/>
    </xf>
    <xf numFmtId="0" fontId="45" fillId="0" borderId="2" xfId="0" applyFont="1" applyBorder="1" applyAlignment="1">
      <alignment horizontal="left" vertical="center"/>
    </xf>
    <xf numFmtId="49" fontId="45" fillId="0" borderId="2" xfId="0" applyNumberFormat="1" applyFont="1" applyBorder="1" applyAlignment="1">
      <alignment horizontal="left" vertical="center"/>
    </xf>
    <xf numFmtId="0" fontId="48" fillId="0" borderId="0" xfId="0" applyFont="1" applyAlignment="1">
      <alignment vertical="center"/>
    </xf>
    <xf numFmtId="0" fontId="48" fillId="0" borderId="3" xfId="0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173" fontId="48" fillId="0" borderId="3" xfId="0" applyNumberFormat="1" applyFont="1" applyBorder="1" applyAlignment="1">
      <alignment horizontal="center" vertical="center" wrapText="1"/>
    </xf>
    <xf numFmtId="0" fontId="50" fillId="12" borderId="3" xfId="0" applyFont="1" applyFill="1" applyBorder="1" applyAlignment="1">
      <alignment horizontal="center" vertical="center"/>
    </xf>
    <xf numFmtId="0" fontId="50" fillId="12" borderId="3" xfId="0" applyFont="1" applyFill="1" applyBorder="1" applyAlignment="1">
      <alignment horizontal="center" vertical="center" wrapText="1"/>
    </xf>
    <xf numFmtId="0" fontId="50" fillId="5" borderId="3" xfId="0" applyFont="1" applyFill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/>
    </xf>
    <xf numFmtId="174" fontId="48" fillId="0" borderId="3" xfId="0" applyNumberFormat="1" applyFont="1" applyBorder="1" applyAlignment="1">
      <alignment horizontal="center" vertical="center"/>
    </xf>
    <xf numFmtId="49" fontId="48" fillId="0" borderId="3" xfId="0" applyNumberFormat="1" applyFont="1" applyBorder="1" applyAlignment="1">
      <alignment horizontal="center" vertical="center"/>
    </xf>
    <xf numFmtId="4" fontId="51" fillId="0" borderId="3" xfId="165" applyNumberFormat="1" applyFont="1" applyBorder="1" applyAlignment="1">
      <alignment horizontal="center" vertical="center"/>
    </xf>
    <xf numFmtId="4" fontId="51" fillId="5" borderId="3" xfId="165" applyNumberFormat="1" applyFont="1" applyFill="1" applyBorder="1" applyAlignment="1">
      <alignment vertical="center"/>
    </xf>
    <xf numFmtId="4" fontId="51" fillId="0" borderId="3" xfId="165" applyNumberFormat="1" applyFont="1" applyBorder="1" applyAlignment="1">
      <alignment horizontal="right" vertical="center"/>
    </xf>
    <xf numFmtId="0" fontId="51" fillId="0" borderId="3" xfId="106" applyFont="1" applyBorder="1" applyAlignment="1">
      <alignment horizontal="center" vertical="center"/>
    </xf>
    <xf numFmtId="175" fontId="48" fillId="0" borderId="3" xfId="0" applyNumberFormat="1" applyFont="1" applyBorder="1" applyAlignment="1">
      <alignment horizontal="center" vertical="center"/>
    </xf>
    <xf numFmtId="0" fontId="48" fillId="0" borderId="3" xfId="0" applyFont="1" applyBorder="1" applyAlignment="1">
      <alignment vertical="center"/>
    </xf>
    <xf numFmtId="0" fontId="48" fillId="13" borderId="3" xfId="0" applyFont="1" applyFill="1" applyBorder="1" applyAlignment="1">
      <alignment vertical="center"/>
    </xf>
    <xf numFmtId="0" fontId="50" fillId="13" borderId="3" xfId="0" applyFont="1" applyFill="1" applyBorder="1" applyAlignment="1">
      <alignment horizontal="center" vertical="center"/>
    </xf>
    <xf numFmtId="4" fontId="50" fillId="13" borderId="3" xfId="0" applyNumberFormat="1" applyFont="1" applyFill="1" applyBorder="1" applyAlignment="1">
      <alignment vertical="center"/>
    </xf>
    <xf numFmtId="0" fontId="48" fillId="14" borderId="3" xfId="0" applyFont="1" applyFill="1" applyBorder="1" applyAlignment="1">
      <alignment horizontal="center" vertical="center"/>
    </xf>
    <xf numFmtId="4" fontId="51" fillId="14" borderId="3" xfId="165" applyNumberFormat="1" applyFont="1" applyFill="1" applyBorder="1" applyAlignment="1">
      <alignment horizontal="right" vertical="center"/>
    </xf>
    <xf numFmtId="175" fontId="48" fillId="14" borderId="3" xfId="0" applyNumberFormat="1" applyFont="1" applyFill="1" applyBorder="1" applyAlignment="1">
      <alignment horizontal="center" vertical="center"/>
    </xf>
    <xf numFmtId="0" fontId="51" fillId="14" borderId="3" xfId="106" applyFont="1" applyFill="1" applyBorder="1" applyAlignment="1">
      <alignment horizontal="center" vertical="center"/>
    </xf>
    <xf numFmtId="0" fontId="50" fillId="0" borderId="2" xfId="0" applyFont="1" applyBorder="1" applyAlignment="1">
      <alignment horizontal="left" vertical="center"/>
    </xf>
    <xf numFmtId="0" fontId="52" fillId="0" borderId="0" xfId="0" applyFont="1" applyAlignment="1">
      <alignment vertical="center"/>
    </xf>
    <xf numFmtId="0" fontId="52" fillId="0" borderId="3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173" fontId="52" fillId="0" borderId="3" xfId="0" applyNumberFormat="1" applyFont="1" applyBorder="1" applyAlignment="1">
      <alignment horizontal="center" vertical="center" wrapText="1"/>
    </xf>
    <xf numFmtId="0" fontId="54" fillId="12" borderId="3" xfId="0" applyFont="1" applyFill="1" applyBorder="1" applyAlignment="1">
      <alignment horizontal="center" vertical="center"/>
    </xf>
    <xf numFmtId="49" fontId="54" fillId="12" borderId="3" xfId="0" applyNumberFormat="1" applyFont="1" applyFill="1" applyBorder="1" applyAlignment="1">
      <alignment horizontal="center" vertical="center"/>
    </xf>
    <xf numFmtId="0" fontId="54" fillId="12" borderId="3" xfId="0" applyFont="1" applyFill="1" applyBorder="1" applyAlignment="1">
      <alignment horizontal="center" vertical="center" wrapText="1"/>
    </xf>
    <xf numFmtId="0" fontId="54" fillId="5" borderId="3" xfId="0" applyFont="1" applyFill="1" applyBorder="1" applyAlignment="1">
      <alignment horizontal="center" vertical="center" wrapText="1"/>
    </xf>
    <xf numFmtId="0" fontId="52" fillId="0" borderId="3" xfId="0" applyFont="1" applyBorder="1" applyAlignment="1">
      <alignment horizontal="center" vertical="center"/>
    </xf>
    <xf numFmtId="49" fontId="52" fillId="0" borderId="3" xfId="0" applyNumberFormat="1" applyFont="1" applyBorder="1" applyAlignment="1">
      <alignment horizontal="center" vertical="center"/>
    </xf>
    <xf numFmtId="4" fontId="55" fillId="0" borderId="3" xfId="165" applyNumberFormat="1" applyFont="1" applyBorder="1" applyAlignment="1">
      <alignment horizontal="right" vertical="center"/>
    </xf>
    <xf numFmtId="4" fontId="55" fillId="5" borderId="3" xfId="165" applyNumberFormat="1" applyFont="1" applyFill="1" applyBorder="1" applyAlignment="1">
      <alignment vertical="center"/>
    </xf>
    <xf numFmtId="0" fontId="55" fillId="0" borderId="3" xfId="106" applyFont="1" applyBorder="1" applyAlignment="1">
      <alignment horizontal="center" vertical="center"/>
    </xf>
    <xf numFmtId="175" fontId="52" fillId="0" borderId="3" xfId="0" applyNumberFormat="1" applyFont="1" applyBorder="1" applyAlignment="1">
      <alignment horizontal="center" vertical="center"/>
    </xf>
    <xf numFmtId="0" fontId="52" fillId="0" borderId="3" xfId="0" applyFont="1" applyBorder="1" applyAlignment="1">
      <alignment vertical="center"/>
    </xf>
    <xf numFmtId="0" fontId="52" fillId="13" borderId="3" xfId="0" applyFont="1" applyFill="1" applyBorder="1" applyAlignment="1">
      <alignment vertical="center"/>
    </xf>
    <xf numFmtId="0" fontId="54" fillId="13" borderId="3" xfId="0" applyFont="1" applyFill="1" applyBorder="1" applyAlignment="1">
      <alignment horizontal="center" vertical="center"/>
    </xf>
    <xf numFmtId="49" fontId="52" fillId="13" borderId="3" xfId="0" applyNumberFormat="1" applyFont="1" applyFill="1" applyBorder="1" applyAlignment="1">
      <alignment vertical="center"/>
    </xf>
    <xf numFmtId="4" fontId="54" fillId="13" borderId="3" xfId="0" applyNumberFormat="1" applyFont="1" applyFill="1" applyBorder="1" applyAlignment="1">
      <alignment vertical="center"/>
    </xf>
    <xf numFmtId="174" fontId="52" fillId="0" borderId="3" xfId="0" applyNumberFormat="1" applyFont="1" applyBorder="1" applyAlignment="1">
      <alignment horizontal="center" vertical="center"/>
    </xf>
    <xf numFmtId="0" fontId="52" fillId="14" borderId="3" xfId="0" applyFont="1" applyFill="1" applyBorder="1" applyAlignment="1">
      <alignment horizontal="center" vertical="center"/>
    </xf>
    <xf numFmtId="4" fontId="55" fillId="14" borderId="3" xfId="165" applyNumberFormat="1" applyFont="1" applyFill="1" applyBorder="1" applyAlignment="1">
      <alignment horizontal="right" vertical="center"/>
    </xf>
    <xf numFmtId="0" fontId="55" fillId="14" borderId="3" xfId="106" applyFont="1" applyFill="1" applyBorder="1" applyAlignment="1">
      <alignment horizontal="center" vertical="center"/>
    </xf>
    <xf numFmtId="175" fontId="52" fillId="14" borderId="3" xfId="0" applyNumberFormat="1" applyFont="1" applyFill="1" applyBorder="1" applyAlignment="1">
      <alignment horizontal="center" vertical="center"/>
    </xf>
    <xf numFmtId="0" fontId="56" fillId="0" borderId="0" xfId="0" applyFont="1" applyAlignment="1">
      <alignment vertical="center"/>
    </xf>
    <xf numFmtId="4" fontId="53" fillId="11" borderId="0" xfId="0" applyNumberFormat="1" applyFont="1" applyFill="1" applyAlignment="1">
      <alignment horizontal="center" vertical="center"/>
    </xf>
    <xf numFmtId="0" fontId="53" fillId="0" borderId="0" xfId="0" applyFont="1" applyAlignment="1">
      <alignment horizontal="left" vertical="center" wrapText="1"/>
    </xf>
    <xf numFmtId="49" fontId="53" fillId="0" borderId="0" xfId="0" applyNumberFormat="1" applyFont="1" applyAlignment="1">
      <alignment horizontal="left" vertical="center" wrapText="1"/>
    </xf>
    <xf numFmtId="0" fontId="53" fillId="0" borderId="0" xfId="0" applyFont="1" applyAlignment="1">
      <alignment horizontal="center" vertical="center"/>
    </xf>
    <xf numFmtId="49" fontId="52" fillId="0" borderId="0" xfId="0" applyNumberFormat="1" applyFont="1" applyAlignment="1">
      <alignment vertical="center"/>
    </xf>
    <xf numFmtId="0" fontId="54" fillId="0" borderId="2" xfId="0" applyFont="1" applyBorder="1" applyAlignment="1">
      <alignment horizontal="left" vertical="center"/>
    </xf>
    <xf numFmtId="49" fontId="54" fillId="0" borderId="2" xfId="0" applyNumberFormat="1" applyFont="1" applyBorder="1" applyAlignment="1">
      <alignment horizontal="left" vertical="center"/>
    </xf>
    <xf numFmtId="0" fontId="53" fillId="0" borderId="0" xfId="0" applyFont="1" applyAlignment="1">
      <alignment horizontal="left" vertical="center"/>
    </xf>
    <xf numFmtId="4" fontId="53" fillId="0" borderId="0" xfId="0" applyNumberFormat="1" applyFont="1" applyAlignment="1">
      <alignment horizontal="center" vertical="center"/>
    </xf>
    <xf numFmtId="0" fontId="43" fillId="13" borderId="3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53" fillId="11" borderId="0" xfId="0" applyFont="1" applyFill="1" applyAlignment="1">
      <alignment horizontal="left" vertical="center" wrapText="1"/>
    </xf>
    <xf numFmtId="0" fontId="49" fillId="15" borderId="0" xfId="0" applyFont="1" applyFill="1" applyAlignment="1">
      <alignment horizontal="left" vertical="center" wrapText="1"/>
    </xf>
    <xf numFmtId="0" fontId="48" fillId="0" borderId="3" xfId="0" applyFont="1" applyBorder="1" applyAlignment="1">
      <alignment horizontal="center" vertical="center" wrapText="1"/>
    </xf>
    <xf numFmtId="0" fontId="44" fillId="11" borderId="0" xfId="0" applyFont="1" applyFill="1" applyAlignment="1">
      <alignment horizontal="left" vertical="center" wrapText="1"/>
    </xf>
    <xf numFmtId="0" fontId="44" fillId="15" borderId="2" xfId="0" applyFont="1" applyFill="1" applyBorder="1" applyAlignment="1">
      <alignment horizontal="left" vertical="center" wrapText="1"/>
    </xf>
    <xf numFmtId="0" fontId="43" fillId="0" borderId="3" xfId="0" applyFont="1" applyBorder="1" applyAlignment="1">
      <alignment horizontal="center" vertical="center" wrapText="1"/>
    </xf>
    <xf numFmtId="0" fontId="53" fillId="15" borderId="0" xfId="0" applyFont="1" applyFill="1" applyAlignment="1">
      <alignment horizontal="left" vertical="center" wrapText="1"/>
    </xf>
    <xf numFmtId="0" fontId="52" fillId="0" borderId="3" xfId="0" applyFont="1" applyBorder="1" applyAlignment="1">
      <alignment horizontal="center" vertical="center" wrapText="1"/>
    </xf>
  </cellXfs>
  <cellStyles count="236">
    <cellStyle name="Accent 1 1" xfId="1" xr:uid="{00000000-0005-0000-0000-000006000000}"/>
    <cellStyle name="Accent 1 1 2" xfId="2" xr:uid="{00000000-0005-0000-0000-000007000000}"/>
    <cellStyle name="Accent 1 2" xfId="3" xr:uid="{00000000-0005-0000-0000-000008000000}"/>
    <cellStyle name="Accent 1 2 2" xfId="4" xr:uid="{00000000-0005-0000-0000-000009000000}"/>
    <cellStyle name="Accent 1 6" xfId="5" xr:uid="{00000000-0005-0000-0000-00000A000000}"/>
    <cellStyle name="Accent 1 6 2" xfId="6" xr:uid="{00000000-0005-0000-0000-00000B000000}"/>
    <cellStyle name="Accent 2 2" xfId="7" xr:uid="{00000000-0005-0000-0000-00000C000000}"/>
    <cellStyle name="Accent 2 2 2" xfId="8" xr:uid="{00000000-0005-0000-0000-00000D000000}"/>
    <cellStyle name="Accent 2 7" xfId="9" xr:uid="{00000000-0005-0000-0000-00000E000000}"/>
    <cellStyle name="Accent 2 7 2" xfId="10" xr:uid="{00000000-0005-0000-0000-00000F000000}"/>
    <cellStyle name="Accent 3 2" xfId="11" xr:uid="{00000000-0005-0000-0000-000010000000}"/>
    <cellStyle name="Accent 3 2 2" xfId="12" xr:uid="{00000000-0005-0000-0000-000011000000}"/>
    <cellStyle name="Accent 3 8" xfId="13" xr:uid="{00000000-0005-0000-0000-000012000000}"/>
    <cellStyle name="Accent 3 8 2" xfId="14" xr:uid="{00000000-0005-0000-0000-000013000000}"/>
    <cellStyle name="Accent 4" xfId="15" xr:uid="{00000000-0005-0000-0000-000014000000}"/>
    <cellStyle name="Accent 4 2" xfId="16" xr:uid="{00000000-0005-0000-0000-000015000000}"/>
    <cellStyle name="Accent 5" xfId="17" xr:uid="{00000000-0005-0000-0000-000016000000}"/>
    <cellStyle name="Accent 5 2" xfId="18" xr:uid="{00000000-0005-0000-0000-000017000000}"/>
    <cellStyle name="Bad 2" xfId="19" xr:uid="{00000000-0005-0000-0000-000018000000}"/>
    <cellStyle name="Bad 2 2" xfId="20" xr:uid="{00000000-0005-0000-0000-000019000000}"/>
    <cellStyle name="Bad 9" xfId="21" xr:uid="{00000000-0005-0000-0000-00001A000000}"/>
    <cellStyle name="Bad 9 2" xfId="22" xr:uid="{00000000-0005-0000-0000-00001B000000}"/>
    <cellStyle name="Dziesiętny 10" xfId="23" xr:uid="{00000000-0005-0000-0000-00001C000000}"/>
    <cellStyle name="Dziesiętny 10 2" xfId="24" xr:uid="{00000000-0005-0000-0000-00001D000000}"/>
    <cellStyle name="Dziesiętny 11" xfId="25" xr:uid="{00000000-0005-0000-0000-00001E000000}"/>
    <cellStyle name="Dziesiętny 11 2" xfId="26" xr:uid="{00000000-0005-0000-0000-00001F000000}"/>
    <cellStyle name="Dziesiętny 11 2 2" xfId="27" xr:uid="{00000000-0005-0000-0000-000020000000}"/>
    <cellStyle name="Dziesiętny 11 3" xfId="28" xr:uid="{00000000-0005-0000-0000-000021000000}"/>
    <cellStyle name="Dziesiętny 2" xfId="29" xr:uid="{00000000-0005-0000-0000-000022000000}"/>
    <cellStyle name="Dziesiętny 2 2" xfId="30" xr:uid="{00000000-0005-0000-0000-000023000000}"/>
    <cellStyle name="Dziesiętny 2 2 2" xfId="31" xr:uid="{00000000-0005-0000-0000-000024000000}"/>
    <cellStyle name="Dziesiętny 2 3" xfId="32" xr:uid="{00000000-0005-0000-0000-000025000000}"/>
    <cellStyle name="Dziesiętny 2 3 2" xfId="33" xr:uid="{00000000-0005-0000-0000-000026000000}"/>
    <cellStyle name="Dziesiętny 2 3 2 2" xfId="34" xr:uid="{00000000-0005-0000-0000-000027000000}"/>
    <cellStyle name="Dziesiętny 2 3 3" xfId="35" xr:uid="{00000000-0005-0000-0000-000028000000}"/>
    <cellStyle name="Dziesiętny 2 4" xfId="36" xr:uid="{00000000-0005-0000-0000-000029000000}"/>
    <cellStyle name="Dziesiętny 2 4 2" xfId="37" xr:uid="{00000000-0005-0000-0000-00002A000000}"/>
    <cellStyle name="Dziesiętny 2 5" xfId="38" xr:uid="{00000000-0005-0000-0000-00002B000000}"/>
    <cellStyle name="Dziesiętny 2 6" xfId="39" xr:uid="{00000000-0005-0000-0000-00002C000000}"/>
    <cellStyle name="Dziesiętny 3" xfId="40" xr:uid="{00000000-0005-0000-0000-00002D000000}"/>
    <cellStyle name="Dziesiętny 3 2" xfId="41" xr:uid="{00000000-0005-0000-0000-00002E000000}"/>
    <cellStyle name="Dziesiętny 3 2 2" xfId="42" xr:uid="{00000000-0005-0000-0000-00002F000000}"/>
    <cellStyle name="Dziesiętny 3 3" xfId="43" xr:uid="{00000000-0005-0000-0000-000030000000}"/>
    <cellStyle name="Dziesiętny 3 3 2" xfId="44" xr:uid="{00000000-0005-0000-0000-000031000000}"/>
    <cellStyle name="Dziesiętny 3 3 2 2" xfId="45" xr:uid="{00000000-0005-0000-0000-000032000000}"/>
    <cellStyle name="Dziesiętny 3 3 3" xfId="46" xr:uid="{00000000-0005-0000-0000-000033000000}"/>
    <cellStyle name="Dziesiętny 3 4" xfId="47" xr:uid="{00000000-0005-0000-0000-000034000000}"/>
    <cellStyle name="Dziesiętny 3 5" xfId="48" xr:uid="{00000000-0005-0000-0000-000035000000}"/>
    <cellStyle name="Dziesiętny 4" xfId="49" xr:uid="{00000000-0005-0000-0000-000036000000}"/>
    <cellStyle name="Dziesiętny 4 2" xfId="50" xr:uid="{00000000-0005-0000-0000-000037000000}"/>
    <cellStyle name="Dziesiętny 5" xfId="51" xr:uid="{00000000-0005-0000-0000-000038000000}"/>
    <cellStyle name="Dziesiętny 5 2" xfId="52" xr:uid="{00000000-0005-0000-0000-000039000000}"/>
    <cellStyle name="Dziesiętny 5 2 2" xfId="53" xr:uid="{00000000-0005-0000-0000-00003A000000}"/>
    <cellStyle name="Dziesiętny 5 3" xfId="54" xr:uid="{00000000-0005-0000-0000-00003B000000}"/>
    <cellStyle name="Dziesiętny 5 3 2" xfId="55" xr:uid="{00000000-0005-0000-0000-00003C000000}"/>
    <cellStyle name="Dziesiętny 5 4" xfId="56" xr:uid="{00000000-0005-0000-0000-00003D000000}"/>
    <cellStyle name="Dziesiętny 6" xfId="57" xr:uid="{00000000-0005-0000-0000-00003E000000}"/>
    <cellStyle name="Dziesiętny 6 2" xfId="58" xr:uid="{00000000-0005-0000-0000-00003F000000}"/>
    <cellStyle name="Dziesiętny 7" xfId="59" xr:uid="{00000000-0005-0000-0000-000040000000}"/>
    <cellStyle name="Dziesiętny 7 2" xfId="60" xr:uid="{00000000-0005-0000-0000-000041000000}"/>
    <cellStyle name="Dziesiętny 8" xfId="61" xr:uid="{00000000-0005-0000-0000-000042000000}"/>
    <cellStyle name="Dziesiętny 8 2" xfId="62" xr:uid="{00000000-0005-0000-0000-000043000000}"/>
    <cellStyle name="Dziesiętny 9" xfId="63" xr:uid="{00000000-0005-0000-0000-000044000000}"/>
    <cellStyle name="Dziesiętny 9 2" xfId="64" xr:uid="{00000000-0005-0000-0000-000045000000}"/>
    <cellStyle name="Error 10" xfId="65" xr:uid="{00000000-0005-0000-0000-000046000000}"/>
    <cellStyle name="Error 10 2" xfId="66" xr:uid="{00000000-0005-0000-0000-000047000000}"/>
    <cellStyle name="Error 2" xfId="67" xr:uid="{00000000-0005-0000-0000-000048000000}"/>
    <cellStyle name="Error 2 2" xfId="68" xr:uid="{00000000-0005-0000-0000-000049000000}"/>
    <cellStyle name="Footnote 11" xfId="69" xr:uid="{00000000-0005-0000-0000-00004A000000}"/>
    <cellStyle name="Footnote 2" xfId="70" xr:uid="{00000000-0005-0000-0000-00004B000000}"/>
    <cellStyle name="Good 12" xfId="71" xr:uid="{00000000-0005-0000-0000-00004C000000}"/>
    <cellStyle name="Good 2" xfId="72" xr:uid="{00000000-0005-0000-0000-00004D000000}"/>
    <cellStyle name="Heading 1 14" xfId="73" xr:uid="{00000000-0005-0000-0000-00004E000000}"/>
    <cellStyle name="Heading 1 14 2" xfId="74" xr:uid="{00000000-0005-0000-0000-00004F000000}"/>
    <cellStyle name="Heading 1 2" xfId="75" xr:uid="{00000000-0005-0000-0000-000050000000}"/>
    <cellStyle name="Heading 1 2 2" xfId="76" xr:uid="{00000000-0005-0000-0000-000051000000}"/>
    <cellStyle name="Heading 13" xfId="77" xr:uid="{00000000-0005-0000-0000-000052000000}"/>
    <cellStyle name="Heading 13 2" xfId="78" xr:uid="{00000000-0005-0000-0000-000053000000}"/>
    <cellStyle name="Heading 2 15" xfId="79" xr:uid="{00000000-0005-0000-0000-000054000000}"/>
    <cellStyle name="Heading 2 15 2" xfId="80" xr:uid="{00000000-0005-0000-0000-000055000000}"/>
    <cellStyle name="Heading 2 2" xfId="81" xr:uid="{00000000-0005-0000-0000-000056000000}"/>
    <cellStyle name="Heading 2 2 2" xfId="82" xr:uid="{00000000-0005-0000-0000-000057000000}"/>
    <cellStyle name="Heading 3" xfId="83" xr:uid="{00000000-0005-0000-0000-000058000000}"/>
    <cellStyle name="Heading 3 2" xfId="84" xr:uid="{00000000-0005-0000-0000-000059000000}"/>
    <cellStyle name="Heading 3 2 2" xfId="85" xr:uid="{00000000-0005-0000-0000-00005A000000}"/>
    <cellStyle name="Heading 3 3" xfId="86" xr:uid="{00000000-0005-0000-0000-00005B000000}"/>
    <cellStyle name="Heading 4" xfId="87" xr:uid="{00000000-0005-0000-0000-00005C000000}"/>
    <cellStyle name="Heading 4 2" xfId="88" xr:uid="{00000000-0005-0000-0000-00005D000000}"/>
    <cellStyle name="Heading 5" xfId="89" xr:uid="{00000000-0005-0000-0000-00005E000000}"/>
    <cellStyle name="Heading 5 2" xfId="90" xr:uid="{00000000-0005-0000-0000-00005F000000}"/>
    <cellStyle name="Hyperlink 16" xfId="91" xr:uid="{00000000-0005-0000-0000-000060000000}"/>
    <cellStyle name="Hyperlink 16 2" xfId="92" xr:uid="{00000000-0005-0000-0000-000061000000}"/>
    <cellStyle name="Hyperlink 2" xfId="93" xr:uid="{00000000-0005-0000-0000-000062000000}"/>
    <cellStyle name="Hyperlink 2 2" xfId="94" xr:uid="{00000000-0005-0000-0000-000063000000}"/>
    <cellStyle name="Nagłówek 1 2" xfId="95" xr:uid="{00000000-0005-0000-0000-000064000000}"/>
    <cellStyle name="Nagłówek 1 2 2" xfId="96" xr:uid="{00000000-0005-0000-0000-000065000000}"/>
    <cellStyle name="Nagłówek 1 2 2 2" xfId="97" xr:uid="{00000000-0005-0000-0000-000066000000}"/>
    <cellStyle name="Nagłówek 1 2 3" xfId="98" xr:uid="{00000000-0005-0000-0000-000067000000}"/>
    <cellStyle name="Nagłówek1" xfId="99" xr:uid="{00000000-0005-0000-0000-000068000000}"/>
    <cellStyle name="Neutral 17" xfId="100" xr:uid="{00000000-0005-0000-0000-000069000000}"/>
    <cellStyle name="Neutral 2" xfId="101" xr:uid="{00000000-0005-0000-0000-00006A000000}"/>
    <cellStyle name="Normalny" xfId="0" builtinId="0"/>
    <cellStyle name="Normalny 10" xfId="102" xr:uid="{00000000-0005-0000-0000-00006B000000}"/>
    <cellStyle name="Normalny 10 2" xfId="103" xr:uid="{00000000-0005-0000-0000-00006C000000}"/>
    <cellStyle name="Normalny 11" xfId="104" xr:uid="{00000000-0005-0000-0000-00006D000000}"/>
    <cellStyle name="Normalny 12" xfId="105" xr:uid="{00000000-0005-0000-0000-00006E000000}"/>
    <cellStyle name="Normalny 12 2" xfId="106" xr:uid="{00000000-0005-0000-0000-00006F000000}"/>
    <cellStyle name="Normalny 13" xfId="107" xr:uid="{00000000-0005-0000-0000-000070000000}"/>
    <cellStyle name="Normalny 15 2" xfId="108" xr:uid="{00000000-0005-0000-0000-000071000000}"/>
    <cellStyle name="Normalny 18" xfId="109" xr:uid="{00000000-0005-0000-0000-000072000000}"/>
    <cellStyle name="Normalny 18 2" xfId="110" xr:uid="{00000000-0005-0000-0000-000073000000}"/>
    <cellStyle name="Normalny 19" xfId="111" xr:uid="{00000000-0005-0000-0000-000074000000}"/>
    <cellStyle name="Normalny 19 2" xfId="112" xr:uid="{00000000-0005-0000-0000-000075000000}"/>
    <cellStyle name="Normalny 19 2 2" xfId="113" xr:uid="{00000000-0005-0000-0000-000076000000}"/>
    <cellStyle name="Normalny 19 3" xfId="114" xr:uid="{00000000-0005-0000-0000-000077000000}"/>
    <cellStyle name="Normalny 2" xfId="115" xr:uid="{00000000-0005-0000-0000-000078000000}"/>
    <cellStyle name="Normalny 2 10" xfId="116" xr:uid="{00000000-0005-0000-0000-000079000000}"/>
    <cellStyle name="Normalny 2 2" xfId="117" xr:uid="{00000000-0005-0000-0000-00007A000000}"/>
    <cellStyle name="Normalny 2 2 2" xfId="118" xr:uid="{00000000-0005-0000-0000-00007B000000}"/>
    <cellStyle name="Normalny 2 2 2 2" xfId="119" xr:uid="{00000000-0005-0000-0000-00007C000000}"/>
    <cellStyle name="Normalny 2 2 3" xfId="120" xr:uid="{00000000-0005-0000-0000-00007D000000}"/>
    <cellStyle name="Normalny 2 3" xfId="121" xr:uid="{00000000-0005-0000-0000-00007E000000}"/>
    <cellStyle name="Normalny 2 3 2" xfId="122" xr:uid="{00000000-0005-0000-0000-00007F000000}"/>
    <cellStyle name="Normalny 2 3 2 2" xfId="123" xr:uid="{00000000-0005-0000-0000-000080000000}"/>
    <cellStyle name="Normalny 2 3 3" xfId="124" xr:uid="{00000000-0005-0000-0000-000081000000}"/>
    <cellStyle name="Normalny 2 3 3 2" xfId="125" xr:uid="{00000000-0005-0000-0000-000082000000}"/>
    <cellStyle name="Normalny 2 3 4" xfId="126" xr:uid="{00000000-0005-0000-0000-000083000000}"/>
    <cellStyle name="Normalny 2 4" xfId="127" xr:uid="{00000000-0005-0000-0000-000084000000}"/>
    <cellStyle name="Normalny 2 4 2" xfId="128" xr:uid="{00000000-0005-0000-0000-000085000000}"/>
    <cellStyle name="Normalny 2 4 2 2" xfId="129" xr:uid="{00000000-0005-0000-0000-000086000000}"/>
    <cellStyle name="Normalny 2 5" xfId="130" xr:uid="{00000000-0005-0000-0000-000087000000}"/>
    <cellStyle name="Normalny 2 5 2" xfId="131" xr:uid="{00000000-0005-0000-0000-000088000000}"/>
    <cellStyle name="Normalny 2 6" xfId="132" xr:uid="{00000000-0005-0000-0000-000089000000}"/>
    <cellStyle name="Normalny 2 6 2" xfId="133" xr:uid="{00000000-0005-0000-0000-00008A000000}"/>
    <cellStyle name="Normalny 2 7" xfId="134" xr:uid="{00000000-0005-0000-0000-00008B000000}"/>
    <cellStyle name="Normalny 3" xfId="135" xr:uid="{00000000-0005-0000-0000-00008C000000}"/>
    <cellStyle name="Normalny 3 2" xfId="136" xr:uid="{00000000-0005-0000-0000-00008D000000}"/>
    <cellStyle name="Normalny 3 2 2" xfId="137" xr:uid="{00000000-0005-0000-0000-00008E000000}"/>
    <cellStyle name="Normalny 3 2 2 2" xfId="138" xr:uid="{00000000-0005-0000-0000-00008F000000}"/>
    <cellStyle name="Normalny 3 2 3" xfId="139" xr:uid="{00000000-0005-0000-0000-000090000000}"/>
    <cellStyle name="Normalny 3 3" xfId="140" xr:uid="{00000000-0005-0000-0000-000091000000}"/>
    <cellStyle name="Normalny 3 3 2" xfId="141" xr:uid="{00000000-0005-0000-0000-000092000000}"/>
    <cellStyle name="Normalny 3 3 2 2" xfId="142" xr:uid="{00000000-0005-0000-0000-000093000000}"/>
    <cellStyle name="Normalny 3 3 3" xfId="143" xr:uid="{00000000-0005-0000-0000-000094000000}"/>
    <cellStyle name="Normalny 3 4" xfId="144" xr:uid="{00000000-0005-0000-0000-000095000000}"/>
    <cellStyle name="Normalny 3 4 2" xfId="145" xr:uid="{00000000-0005-0000-0000-000096000000}"/>
    <cellStyle name="Normalny 3 5" xfId="146" xr:uid="{00000000-0005-0000-0000-000097000000}"/>
    <cellStyle name="Normalny 4" xfId="147" xr:uid="{00000000-0005-0000-0000-000098000000}"/>
    <cellStyle name="Normalny 4 2" xfId="148" xr:uid="{00000000-0005-0000-0000-000099000000}"/>
    <cellStyle name="Normalny 4 2 2" xfId="149" xr:uid="{00000000-0005-0000-0000-00009A000000}"/>
    <cellStyle name="Normalny 4 2 2 2" xfId="150" xr:uid="{00000000-0005-0000-0000-00009B000000}"/>
    <cellStyle name="Normalny 4 2 2 2 2" xfId="151" xr:uid="{00000000-0005-0000-0000-00009C000000}"/>
    <cellStyle name="Normalny 4 2 2 2 2 2" xfId="152" xr:uid="{00000000-0005-0000-0000-00009D000000}"/>
    <cellStyle name="Normalny 4 2 2 2 3" xfId="153" xr:uid="{00000000-0005-0000-0000-00009E000000}"/>
    <cellStyle name="Normalny 4 2 2 3" xfId="154" xr:uid="{00000000-0005-0000-0000-00009F000000}"/>
    <cellStyle name="Normalny 4 2 2 3 2" xfId="155" xr:uid="{00000000-0005-0000-0000-0000A0000000}"/>
    <cellStyle name="Normalny 4 2 2 4" xfId="156" xr:uid="{00000000-0005-0000-0000-0000A1000000}"/>
    <cellStyle name="Normalny 4 2 3" xfId="157" xr:uid="{00000000-0005-0000-0000-0000A2000000}"/>
    <cellStyle name="Normalny 4 2 3 2" xfId="158" xr:uid="{00000000-0005-0000-0000-0000A3000000}"/>
    <cellStyle name="Normalny 4 2 4" xfId="159" xr:uid="{00000000-0005-0000-0000-0000A4000000}"/>
    <cellStyle name="Normalny 4 3" xfId="160" xr:uid="{00000000-0005-0000-0000-0000A5000000}"/>
    <cellStyle name="Normalny 4 3 2" xfId="161" xr:uid="{00000000-0005-0000-0000-0000A6000000}"/>
    <cellStyle name="Normalny 4 4" xfId="162" xr:uid="{00000000-0005-0000-0000-0000A7000000}"/>
    <cellStyle name="Normalny 4 5" xfId="163" xr:uid="{00000000-0005-0000-0000-0000A8000000}"/>
    <cellStyle name="Normalny 4 5 2" xfId="164" xr:uid="{00000000-0005-0000-0000-0000A9000000}"/>
    <cellStyle name="Normalny 5" xfId="165" xr:uid="{00000000-0005-0000-0000-0000AA000000}"/>
    <cellStyle name="Normalny 5 2" xfId="166" xr:uid="{00000000-0005-0000-0000-0000AB000000}"/>
    <cellStyle name="Normalny 5 2 2" xfId="167" xr:uid="{00000000-0005-0000-0000-0000AC000000}"/>
    <cellStyle name="Normalny 6" xfId="168" xr:uid="{00000000-0005-0000-0000-0000AD000000}"/>
    <cellStyle name="Normalny 6 2" xfId="169" xr:uid="{00000000-0005-0000-0000-0000AE000000}"/>
    <cellStyle name="Normalny 6 2 2" xfId="170" xr:uid="{00000000-0005-0000-0000-0000AF000000}"/>
    <cellStyle name="Normalny 6 3" xfId="171" xr:uid="{00000000-0005-0000-0000-0000B0000000}"/>
    <cellStyle name="Normalny 6 3 2" xfId="172" xr:uid="{00000000-0005-0000-0000-0000B1000000}"/>
    <cellStyle name="Normalny 6 4" xfId="173" xr:uid="{00000000-0005-0000-0000-0000B2000000}"/>
    <cellStyle name="Normalny 7" xfId="174" xr:uid="{00000000-0005-0000-0000-0000B3000000}"/>
    <cellStyle name="Normalny 7 2" xfId="175" xr:uid="{00000000-0005-0000-0000-0000B4000000}"/>
    <cellStyle name="Normalny 7 2 2" xfId="176" xr:uid="{00000000-0005-0000-0000-0000B5000000}"/>
    <cellStyle name="Normalny 7 3" xfId="177" xr:uid="{00000000-0005-0000-0000-0000B6000000}"/>
    <cellStyle name="Normalny 8" xfId="178" xr:uid="{00000000-0005-0000-0000-0000B7000000}"/>
    <cellStyle name="Normalny 8 2" xfId="179" xr:uid="{00000000-0005-0000-0000-0000B8000000}"/>
    <cellStyle name="Normalny 8 2 2" xfId="180" xr:uid="{00000000-0005-0000-0000-0000B9000000}"/>
    <cellStyle name="Normalny 8 3" xfId="181" xr:uid="{00000000-0005-0000-0000-0000BA000000}"/>
    <cellStyle name="Normalny 9" xfId="182" xr:uid="{00000000-0005-0000-0000-0000BB000000}"/>
    <cellStyle name="Normalny 9 2" xfId="183" xr:uid="{00000000-0005-0000-0000-0000BC000000}"/>
    <cellStyle name="Note 18" xfId="184" xr:uid="{00000000-0005-0000-0000-0000BD000000}"/>
    <cellStyle name="Note 2" xfId="185" xr:uid="{00000000-0005-0000-0000-0000BE000000}"/>
    <cellStyle name="Procentowy 2" xfId="186" xr:uid="{00000000-0005-0000-0000-0000BF000000}"/>
    <cellStyle name="Procentowy 2 2" xfId="187" xr:uid="{00000000-0005-0000-0000-0000C0000000}"/>
    <cellStyle name="Procentowy 2 2 2" xfId="188" xr:uid="{00000000-0005-0000-0000-0000C1000000}"/>
    <cellStyle name="Procentowy 2 3" xfId="189" xr:uid="{00000000-0005-0000-0000-0000C2000000}"/>
    <cellStyle name="Procentowy 2 3 2" xfId="190" xr:uid="{00000000-0005-0000-0000-0000C3000000}"/>
    <cellStyle name="Procentowy 2 3 2 2" xfId="191" xr:uid="{00000000-0005-0000-0000-0000C4000000}"/>
    <cellStyle name="Procentowy 2 3 3" xfId="192" xr:uid="{00000000-0005-0000-0000-0000C5000000}"/>
    <cellStyle name="Procentowy 2 4" xfId="193" xr:uid="{00000000-0005-0000-0000-0000C6000000}"/>
    <cellStyle name="Procentowy 3" xfId="194" xr:uid="{00000000-0005-0000-0000-0000C7000000}"/>
    <cellStyle name="Procentowy 3 2" xfId="195" xr:uid="{00000000-0005-0000-0000-0000C8000000}"/>
    <cellStyle name="Procentowy 3 2 2" xfId="196" xr:uid="{00000000-0005-0000-0000-0000C9000000}"/>
    <cellStyle name="Procentowy 3 3" xfId="197" xr:uid="{00000000-0005-0000-0000-0000CA000000}"/>
    <cellStyle name="Procentowy 3 3 2" xfId="198" xr:uid="{00000000-0005-0000-0000-0000CB000000}"/>
    <cellStyle name="Procentowy 3 3 2 2" xfId="199" xr:uid="{00000000-0005-0000-0000-0000CC000000}"/>
    <cellStyle name="Procentowy 3 3 3" xfId="200" xr:uid="{00000000-0005-0000-0000-0000CD000000}"/>
    <cellStyle name="Procentowy 3 4" xfId="201" xr:uid="{00000000-0005-0000-0000-0000CE000000}"/>
    <cellStyle name="Procentowy 4" xfId="202" xr:uid="{00000000-0005-0000-0000-0000CF000000}"/>
    <cellStyle name="Procentowy 4 2" xfId="203" xr:uid="{00000000-0005-0000-0000-0000D0000000}"/>
    <cellStyle name="Procentowy 4 3" xfId="204" xr:uid="{00000000-0005-0000-0000-0000D1000000}"/>
    <cellStyle name="Result 19" xfId="205" xr:uid="{00000000-0005-0000-0000-0000D2000000}"/>
    <cellStyle name="Result 19 2" xfId="206" xr:uid="{00000000-0005-0000-0000-0000D3000000}"/>
    <cellStyle name="Result 4" xfId="207" xr:uid="{00000000-0005-0000-0000-0000D4000000}"/>
    <cellStyle name="Result 4 2" xfId="208" xr:uid="{00000000-0005-0000-0000-0000D5000000}"/>
    <cellStyle name="Result 4 2 2" xfId="209" xr:uid="{00000000-0005-0000-0000-0000D6000000}"/>
    <cellStyle name="Result 4 3" xfId="210" xr:uid="{00000000-0005-0000-0000-0000D7000000}"/>
    <cellStyle name="Status 2" xfId="211" xr:uid="{00000000-0005-0000-0000-0000D8000000}"/>
    <cellStyle name="Status 2 2" xfId="212" xr:uid="{00000000-0005-0000-0000-0000D9000000}"/>
    <cellStyle name="Status 20" xfId="213" xr:uid="{00000000-0005-0000-0000-0000DA000000}"/>
    <cellStyle name="Status 20 2" xfId="214" xr:uid="{00000000-0005-0000-0000-0000DB000000}"/>
    <cellStyle name="TableStyleLight1" xfId="215" xr:uid="{00000000-0005-0000-0000-0000DC000000}"/>
    <cellStyle name="TableStyleLight1 2" xfId="216" xr:uid="{00000000-0005-0000-0000-0000DD000000}"/>
    <cellStyle name="Tekst objaśnienia 4" xfId="217" xr:uid="{00000000-0005-0000-0000-0000DE000000}"/>
    <cellStyle name="Text 2" xfId="218" xr:uid="{00000000-0005-0000-0000-0000DF000000}"/>
    <cellStyle name="Text 2 2" xfId="219" xr:uid="{00000000-0005-0000-0000-0000E0000000}"/>
    <cellStyle name="Text 21" xfId="220" xr:uid="{00000000-0005-0000-0000-0000E1000000}"/>
    <cellStyle name="Text 21 2" xfId="221" xr:uid="{00000000-0005-0000-0000-0000E2000000}"/>
    <cellStyle name="Walutowy 2" xfId="222" xr:uid="{00000000-0005-0000-0000-0000E3000000}"/>
    <cellStyle name="Walutowy 2 2" xfId="223" xr:uid="{00000000-0005-0000-0000-0000E4000000}"/>
    <cellStyle name="Warning 2" xfId="224" xr:uid="{00000000-0005-0000-0000-0000E5000000}"/>
    <cellStyle name="Warning 2 2" xfId="225" xr:uid="{00000000-0005-0000-0000-0000E6000000}"/>
    <cellStyle name="Warning 22" xfId="226" xr:uid="{00000000-0005-0000-0000-0000E7000000}"/>
    <cellStyle name="Warning 22 2" xfId="227" xr:uid="{00000000-0005-0000-0000-0000E8000000}"/>
    <cellStyle name="Wynik2" xfId="228" xr:uid="{00000000-0005-0000-0000-0000E9000000}"/>
    <cellStyle name="Wynik2 2" xfId="229" xr:uid="{00000000-0005-0000-0000-0000EA000000}"/>
    <cellStyle name="Wynik2 2 2" xfId="230" xr:uid="{00000000-0005-0000-0000-0000EB000000}"/>
    <cellStyle name="Wynik2 2 2 2" xfId="231" xr:uid="{00000000-0005-0000-0000-0000EC000000}"/>
    <cellStyle name="Wynik2 2 3" xfId="232" xr:uid="{00000000-0005-0000-0000-0000ED000000}"/>
    <cellStyle name="Wynik2 3" xfId="233" xr:uid="{00000000-0005-0000-0000-0000EE000000}"/>
    <cellStyle name="Wynik2 3 2" xfId="234" xr:uid="{00000000-0005-0000-0000-0000EF000000}"/>
    <cellStyle name="Wynik2 4" xfId="235" xr:uid="{00000000-0005-0000-0000-0000F0000000}"/>
  </cellStyles>
  <dxfs count="129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charset val="1"/>
        <scheme val="minor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CE3C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5:AO28" totalsRowShown="0" headerRowDxfId="128" dataDxfId="127">
  <tableColumns count="41">
    <tableColumn id="1" xr3:uid="{00000000-0010-0000-0000-000001000000}" name="L.p." dataDxfId="126"/>
    <tableColumn id="2" xr3:uid="{00000000-0010-0000-0000-000002000000}" name="Nabywca " dataDxfId="125"/>
    <tableColumn id="3" xr3:uid="{00000000-0010-0000-0000-000003000000}" name="NIP Nabywcy" dataDxfId="124"/>
    <tableColumn id="4" xr3:uid="{00000000-0010-0000-0000-000004000000}" name="Adres nabywcy" dataDxfId="123"/>
    <tableColumn id="5" xr3:uid="{00000000-0010-0000-0000-000005000000}" name="Odbiorca" dataDxfId="122"/>
    <tableColumn id="6" xr3:uid="{00000000-0010-0000-0000-000006000000}" name="Adres do faktury" dataDxfId="121"/>
    <tableColumn id="7" xr3:uid="{00000000-0010-0000-0000-000007000000}" name="Nazwa punktu poboru" dataDxfId="120"/>
    <tableColumn id="8" xr3:uid="{00000000-0010-0000-0000-000008000000}" name="Miejscowość" dataDxfId="119"/>
    <tableColumn id="9" xr3:uid="{00000000-0010-0000-0000-000009000000}" name="Ulica" dataDxfId="118"/>
    <tableColumn id="10" xr3:uid="{00000000-0010-0000-0000-00000A000000}" name="Nr" dataDxfId="117"/>
    <tableColumn id="11" xr3:uid="{00000000-0010-0000-0000-00000B000000}" name="Kod" dataDxfId="116"/>
    <tableColumn id="12" xr3:uid="{00000000-0010-0000-0000-00000C000000}" name="Poczta" dataDxfId="115"/>
    <tableColumn id="13" xr3:uid="{00000000-0010-0000-0000-00000D000000}" name="Numer PPE" dataDxfId="114"/>
    <tableColumn id="14" xr3:uid="{00000000-0010-0000-0000-00000E000000}" name="Numer ewidencyjny OSD" dataDxfId="113"/>
    <tableColumn id="15" xr3:uid="{00000000-0010-0000-0000-00000F000000}" name="Numer licznika" dataDxfId="112"/>
    <tableColumn id="16" xr3:uid="{00000000-0010-0000-0000-000010000000}" name="Obecna Taryfa" dataDxfId="111"/>
    <tableColumn id="17" xr3:uid="{00000000-0010-0000-0000-000011000000}" name="Moc umowna" dataDxfId="110"/>
    <tableColumn id="18" xr3:uid="{00000000-0010-0000-0000-000012000000}" name="Czas trwania umowy (miesiące)" dataDxfId="109"/>
    <tableColumn id="19" xr3:uid="{00000000-0010-0000-0000-000013000000}" name="Strefa szczyt dzienna (2025)" dataDxfId="108"/>
    <tableColumn id="20" xr3:uid="{00000000-0010-0000-0000-000014000000}" name="Strefa poza szczyt nocna (2025)" dataDxfId="107"/>
    <tableColumn id="21" xr3:uid="{00000000-0010-0000-0000-000015000000}" name="Reszta doby (2025)" dataDxfId="106"/>
    <tableColumn id="22" xr3:uid="{00000000-0010-0000-0000-000016000000}" name="Suma Prognozowanego zużycia (2025)" dataDxfId="105"/>
    <tableColumn id="23" xr3:uid="{00000000-0010-0000-0000-000017000000}" name="Strefa szczyt dzienna (2026)" dataDxfId="104"/>
    <tableColumn id="24" xr3:uid="{00000000-0010-0000-0000-000018000000}" name="Strefa poza szczyt nocna (2026)" dataDxfId="103"/>
    <tableColumn id="25" xr3:uid="{00000000-0010-0000-0000-000019000000}" name="Reszta doby (2026)" dataDxfId="102"/>
    <tableColumn id="26" xr3:uid="{00000000-0010-0000-0000-00001A000000}" name="Suma Prognozowanego zużycia  (2026)" dataDxfId="101"/>
    <tableColumn id="27" xr3:uid="{00000000-0010-0000-0000-00001B000000}" name="Strefa szczyt dzienna (2027)" dataDxfId="100"/>
    <tableColumn id="28" xr3:uid="{00000000-0010-0000-0000-00001C000000}" name="Strefa poza szczyt nocna (2027)" dataDxfId="99"/>
    <tableColumn id="29" xr3:uid="{00000000-0010-0000-0000-00001D000000}" name="Reszta doby (2027)" dataDxfId="98"/>
    <tableColumn id="30" xr3:uid="{00000000-0010-0000-0000-00001E000000}" name="Suma Prognozowanego zużycia  (2027)" dataDxfId="97"/>
    <tableColumn id="31" xr3:uid="{00000000-0010-0000-0000-00001F000000}" name="Łączne zużycie (suma)" dataDxfId="96"/>
    <tableColumn id="32" xr3:uid="{00000000-0010-0000-0000-000020000000}" name="Nazwa lokalnego OSD " dataDxfId="95"/>
    <tableColumn id="33" xr3:uid="{00000000-0010-0000-0000-000021000000}" name="Pierwsza/ Kolejna zmiana sprzedawcy" dataDxfId="94"/>
    <tableColumn id="34" xr3:uid="{00000000-0010-0000-0000-000022000000}" name="Aktualny sprzedawca " dataDxfId="93"/>
    <tableColumn id="35" xr3:uid="{00000000-0010-0000-0000-000023000000}" name="Rodzaj umowy" dataDxfId="92"/>
    <tableColumn id="36" xr3:uid="{00000000-0010-0000-0000-000024000000}" name="Okres wypowiedzenia" dataDxfId="91"/>
    <tableColumn id="37" xr3:uid="{00000000-0010-0000-0000-000025000000}" name="Okres obowiązywania umowy" dataDxfId="90"/>
    <tableColumn id="38" xr3:uid="{00000000-0010-0000-0000-000026000000}" name="Złożone wypowiedzenie" dataDxfId="89"/>
    <tableColumn id="39" xr3:uid="{00000000-0010-0000-0000-000027000000}" name="Rozpoczęcie sprzedaży" dataDxfId="88"/>
    <tableColumn id="40" xr3:uid="{00000000-0010-0000-0000-000028000000}" name="Zakończenie sprzedaży" dataDxfId="87"/>
    <tableColumn id="41" xr3:uid="{00000000-0010-0000-0000-000029000000}" name="Uwagi" dataDxfId="8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5:AO20" totalsRowShown="0" headerRowDxfId="85" dataDxfId="84">
  <tableColumns count="41">
    <tableColumn id="1" xr3:uid="{00000000-0010-0000-0100-000001000000}" name="L.p." dataDxfId="83"/>
    <tableColumn id="2" xr3:uid="{00000000-0010-0000-0100-000002000000}" name="Nabywca " dataDxfId="82"/>
    <tableColumn id="3" xr3:uid="{00000000-0010-0000-0100-000003000000}" name="NIP Nabywcy" dataDxfId="81"/>
    <tableColumn id="4" xr3:uid="{00000000-0010-0000-0100-000004000000}" name="Adres nabywcy" dataDxfId="80"/>
    <tableColumn id="5" xr3:uid="{00000000-0010-0000-0100-000005000000}" name="Odbiorca" dataDxfId="79"/>
    <tableColumn id="6" xr3:uid="{00000000-0010-0000-0100-000006000000}" name="Adres do faktury" dataDxfId="78"/>
    <tableColumn id="7" xr3:uid="{00000000-0010-0000-0100-000007000000}" name="Nazwa punktu poboru" dataDxfId="77"/>
    <tableColumn id="8" xr3:uid="{00000000-0010-0000-0100-000008000000}" name="Miejscowość" dataDxfId="76"/>
    <tableColumn id="9" xr3:uid="{00000000-0010-0000-0100-000009000000}" name="Ulica" dataDxfId="75"/>
    <tableColumn id="10" xr3:uid="{00000000-0010-0000-0100-00000A000000}" name="Nr" dataDxfId="74"/>
    <tableColumn id="11" xr3:uid="{00000000-0010-0000-0100-00000B000000}" name="Kod" dataDxfId="73"/>
    <tableColumn id="12" xr3:uid="{00000000-0010-0000-0100-00000C000000}" name="Poczta" dataDxfId="72"/>
    <tableColumn id="13" xr3:uid="{00000000-0010-0000-0100-00000D000000}" name="Numer PPE" dataDxfId="71"/>
    <tableColumn id="14" xr3:uid="{00000000-0010-0000-0100-00000E000000}" name="Numer ewidencyjny OSD" dataDxfId="70"/>
    <tableColumn id="15" xr3:uid="{00000000-0010-0000-0100-00000F000000}" name="Numer licznika" dataDxfId="69"/>
    <tableColumn id="16" xr3:uid="{00000000-0010-0000-0100-000010000000}" name="Obecna Taryfa" dataDxfId="68"/>
    <tableColumn id="17" xr3:uid="{00000000-0010-0000-0100-000011000000}" name="Moc umowna" dataDxfId="67"/>
    <tableColumn id="18" xr3:uid="{00000000-0010-0000-0100-000012000000}" name="Czas trwania umowy (miesiące)" dataDxfId="66"/>
    <tableColumn id="19" xr3:uid="{00000000-0010-0000-0100-000013000000}" name="Strefa szczyt dzienna (2025)" dataDxfId="65"/>
    <tableColumn id="20" xr3:uid="{00000000-0010-0000-0100-000014000000}" name="Strefa poza szczyt nocna (2025)" dataDxfId="64"/>
    <tableColumn id="21" xr3:uid="{00000000-0010-0000-0100-000015000000}" name="Reszta doby (2025)" dataDxfId="63"/>
    <tableColumn id="22" xr3:uid="{00000000-0010-0000-0100-000016000000}" name="Suma Prognozowanego zużycia (2025)" dataDxfId="62"/>
    <tableColumn id="23" xr3:uid="{00000000-0010-0000-0100-000017000000}" name="Strefa szczyt dzienna (2026)" dataDxfId="61"/>
    <tableColumn id="24" xr3:uid="{00000000-0010-0000-0100-000018000000}" name="Strefa poza szczyt nocna (2026)" dataDxfId="60"/>
    <tableColumn id="25" xr3:uid="{00000000-0010-0000-0100-000019000000}" name="Reszta doby (2026)" dataDxfId="59"/>
    <tableColumn id="26" xr3:uid="{00000000-0010-0000-0100-00001A000000}" name="Suma Prognozowanego zużycia  (2026)" dataDxfId="58"/>
    <tableColumn id="27" xr3:uid="{00000000-0010-0000-0100-00001B000000}" name="Strefa szczyt dzienna (2027)" dataDxfId="57"/>
    <tableColumn id="28" xr3:uid="{00000000-0010-0000-0100-00001C000000}" name="Strefa poza szczyt nocna (2027)" dataDxfId="56"/>
    <tableColumn id="29" xr3:uid="{00000000-0010-0000-0100-00001D000000}" name="Reszta doby (2027)" dataDxfId="55"/>
    <tableColumn id="30" xr3:uid="{00000000-0010-0000-0100-00001E000000}" name="Suma Prognozowanego zużycia  (2027)" dataDxfId="54"/>
    <tableColumn id="31" xr3:uid="{00000000-0010-0000-0100-00001F000000}" name="Łączne zużycie (suma)" dataDxfId="53"/>
    <tableColumn id="32" xr3:uid="{00000000-0010-0000-0100-000020000000}" name="Nazwa lokalnego OSD " dataDxfId="52"/>
    <tableColumn id="33" xr3:uid="{00000000-0010-0000-0100-000021000000}" name="Pierwsza/ Kolejna zmiana sprzedawcy" dataDxfId="51"/>
    <tableColumn id="34" xr3:uid="{00000000-0010-0000-0100-000022000000}" name="Aktualny sprzedawca " dataDxfId="50"/>
    <tableColumn id="35" xr3:uid="{00000000-0010-0000-0100-000023000000}" name="Rodzaj umowy" dataDxfId="49"/>
    <tableColumn id="36" xr3:uid="{00000000-0010-0000-0100-000024000000}" name="Okres wypowiedzenia" dataDxfId="48"/>
    <tableColumn id="37" xr3:uid="{00000000-0010-0000-0100-000025000000}" name="Okres obowiązywania umowy" dataDxfId="47"/>
    <tableColumn id="38" xr3:uid="{00000000-0010-0000-0100-000026000000}" name="Złożone wypowiedzenie" dataDxfId="46"/>
    <tableColumn id="39" xr3:uid="{00000000-0010-0000-0100-000027000000}" name="Rozpoczęcie sprzedaży" dataDxfId="45"/>
    <tableColumn id="40" xr3:uid="{00000000-0010-0000-0100-000028000000}" name="Zakończenie sprzedaży" dataDxfId="44"/>
    <tableColumn id="41" xr3:uid="{00000000-0010-0000-0100-000029000000}" name="Uwagi" dataDxfId="43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2_4" displayName="Tabela2_4" ref="A5:AO7" totalsRowShown="0" headerRowDxfId="42" dataDxfId="41">
  <tableColumns count="41">
    <tableColumn id="1" xr3:uid="{00000000-0010-0000-0200-000001000000}" name="L.p." dataDxfId="40"/>
    <tableColumn id="2" xr3:uid="{00000000-0010-0000-0200-000002000000}" name="Nabywca " dataDxfId="39"/>
    <tableColumn id="3" xr3:uid="{00000000-0010-0000-0200-000003000000}" name="NIP Nabywcy" dataDxfId="38"/>
    <tableColumn id="4" xr3:uid="{00000000-0010-0000-0200-000004000000}" name="Adres nabywcy" dataDxfId="37"/>
    <tableColumn id="5" xr3:uid="{00000000-0010-0000-0200-000005000000}" name="Odbiorca" dataDxfId="36"/>
    <tableColumn id="6" xr3:uid="{00000000-0010-0000-0200-000006000000}" name="Adres do faktury" dataDxfId="35"/>
    <tableColumn id="7" xr3:uid="{00000000-0010-0000-0200-000007000000}" name="Nazwa punktu poboru" dataDxfId="34"/>
    <tableColumn id="8" xr3:uid="{00000000-0010-0000-0200-000008000000}" name="Miejscowość" dataDxfId="33"/>
    <tableColumn id="9" xr3:uid="{00000000-0010-0000-0200-000009000000}" name="Ulica" dataDxfId="32"/>
    <tableColumn id="10" xr3:uid="{00000000-0010-0000-0200-00000A000000}" name="Nr" dataDxfId="31"/>
    <tableColumn id="11" xr3:uid="{00000000-0010-0000-0200-00000B000000}" name="Kod" dataDxfId="30"/>
    <tableColumn id="12" xr3:uid="{00000000-0010-0000-0200-00000C000000}" name="Poczta" dataDxfId="29"/>
    <tableColumn id="13" xr3:uid="{00000000-0010-0000-0200-00000D000000}" name="Numer PPE" dataDxfId="28"/>
    <tableColumn id="14" xr3:uid="{00000000-0010-0000-0200-00000E000000}" name="Numer ewidencyjny OSD" dataDxfId="27"/>
    <tableColumn id="15" xr3:uid="{00000000-0010-0000-0200-00000F000000}" name="Numer licznika" dataDxfId="26"/>
    <tableColumn id="16" xr3:uid="{00000000-0010-0000-0200-000010000000}" name="Obecna Taryfa" dataDxfId="25"/>
    <tableColumn id="17" xr3:uid="{00000000-0010-0000-0200-000011000000}" name="Moc umowna" dataDxfId="24"/>
    <tableColumn id="18" xr3:uid="{00000000-0010-0000-0200-000012000000}" name="Czas trwania umowy (miesiące)" dataDxfId="23"/>
    <tableColumn id="19" xr3:uid="{00000000-0010-0000-0200-000013000000}" name="Strefa szczyt dzienna (2025)" dataDxfId="22"/>
    <tableColumn id="20" xr3:uid="{00000000-0010-0000-0200-000014000000}" name="Strefa poza szczyt nocna (2025)" dataDxfId="21"/>
    <tableColumn id="21" xr3:uid="{00000000-0010-0000-0200-000015000000}" name="Reszta doby (2025)" dataDxfId="20"/>
    <tableColumn id="22" xr3:uid="{00000000-0010-0000-0200-000016000000}" name="Suma Prognozowanego zużycia (2025)" dataDxfId="19"/>
    <tableColumn id="23" xr3:uid="{00000000-0010-0000-0200-000017000000}" name="Strefa szczyt dzienna (2026)" dataDxfId="18"/>
    <tableColumn id="24" xr3:uid="{00000000-0010-0000-0200-000018000000}" name="Strefa poza szczyt nocna (2026)" dataDxfId="17"/>
    <tableColumn id="25" xr3:uid="{00000000-0010-0000-0200-000019000000}" name="Reszta doby (2026)" dataDxfId="16"/>
    <tableColumn id="26" xr3:uid="{00000000-0010-0000-0200-00001A000000}" name="Suma Prognozowanego zużycia  (2026)" dataDxfId="15"/>
    <tableColumn id="27" xr3:uid="{00000000-0010-0000-0200-00001B000000}" name="Strefa szczyt dzienna (2027)" dataDxfId="14"/>
    <tableColumn id="28" xr3:uid="{00000000-0010-0000-0200-00001C000000}" name="Strefa poza szczyt nocna (2027)" dataDxfId="13"/>
    <tableColumn id="29" xr3:uid="{00000000-0010-0000-0200-00001D000000}" name="Reszta doby (2027)" dataDxfId="12"/>
    <tableColumn id="30" xr3:uid="{00000000-0010-0000-0200-00001E000000}" name="Suma Prognozowanego zużycia  (2027)" dataDxfId="11"/>
    <tableColumn id="31" xr3:uid="{00000000-0010-0000-0200-00001F000000}" name="Łączne zużycie (suma)" dataDxfId="10"/>
    <tableColumn id="32" xr3:uid="{00000000-0010-0000-0200-000020000000}" name="Nazwa lokalnego OSD " dataDxfId="9"/>
    <tableColumn id="33" xr3:uid="{00000000-0010-0000-0200-000021000000}" name="Pierwsza/ Kolejna zmiana sprzedawcy" dataDxfId="8"/>
    <tableColumn id="34" xr3:uid="{00000000-0010-0000-0200-000022000000}" name="Aktualny sprzedawca " dataDxfId="7"/>
    <tableColumn id="35" xr3:uid="{00000000-0010-0000-0200-000023000000}" name="Rodzaj umowy" dataDxfId="6"/>
    <tableColumn id="36" xr3:uid="{00000000-0010-0000-0200-000024000000}" name="Okres wypowiedzenia" dataDxfId="5"/>
    <tableColumn id="37" xr3:uid="{00000000-0010-0000-0200-000025000000}" name="Okres obowiązywania umowy" dataDxfId="4"/>
    <tableColumn id="38" xr3:uid="{00000000-0010-0000-0200-000026000000}" name="Złożone wypowiedzenie" dataDxfId="3"/>
    <tableColumn id="39" xr3:uid="{00000000-0010-0000-0200-000027000000}" name="Rozpoczęcie sprzedaży" dataDxfId="2"/>
    <tableColumn id="40" xr3:uid="{00000000-0010-0000-0200-000028000000}" name="Zakończenie sprzedaży" dataDxfId="1"/>
    <tableColumn id="41" xr3:uid="{00000000-0010-0000-02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363"/>
  <sheetViews>
    <sheetView topLeftCell="A300" zoomScale="85" zoomScaleNormal="85" workbookViewId="0">
      <selection activeCell="E378" sqref="E378"/>
    </sheetView>
  </sheetViews>
  <sheetFormatPr baseColWidth="10" defaultColWidth="15" defaultRowHeight="14"/>
  <cols>
    <col min="1" max="1" width="12.33203125" style="38" customWidth="1"/>
    <col min="2" max="2" width="46.83203125" style="38" customWidth="1"/>
    <col min="3" max="3" width="14.83203125" style="38" customWidth="1"/>
    <col min="4" max="4" width="50.6640625" style="38" customWidth="1"/>
    <col min="5" max="5" width="75.83203125" style="38" customWidth="1"/>
    <col min="6" max="6" width="37.6640625" style="38" customWidth="1"/>
    <col min="7" max="7" width="38.1640625" style="38" customWidth="1"/>
    <col min="8" max="8" width="20.5" style="38" customWidth="1"/>
    <col min="9" max="9" width="23" style="38" customWidth="1"/>
    <col min="10" max="10" width="9.6640625" style="38" customWidth="1"/>
    <col min="11" max="11" width="7.83203125" style="38" customWidth="1"/>
    <col min="12" max="12" width="23.6640625" style="38" customWidth="1"/>
    <col min="13" max="13" width="23.5" style="38" customWidth="1"/>
    <col min="14" max="14" width="31.33203125" style="38" customWidth="1"/>
    <col min="15" max="15" width="22.33203125" style="38" customWidth="1"/>
    <col min="16" max="16" width="9.1640625" style="38" customWidth="1"/>
    <col min="17" max="18" width="8.83203125" style="38" customWidth="1"/>
    <col min="19" max="31" width="17.83203125" style="38" customWidth="1"/>
    <col min="32" max="32" width="28.6640625" style="38" customWidth="1"/>
    <col min="33" max="33" width="8.1640625" style="38" customWidth="1"/>
    <col min="34" max="34" width="23.6640625" style="38" customWidth="1"/>
    <col min="35" max="35" width="10.83203125" style="38" customWidth="1"/>
    <col min="36" max="40" width="11.5" style="38" customWidth="1"/>
    <col min="41" max="41" width="65" style="38" customWidth="1"/>
    <col min="42" max="1016" width="15" style="38"/>
    <col min="1017" max="1020" width="11.5" style="38" customWidth="1"/>
    <col min="1021" max="1024" width="9.1640625" style="38" customWidth="1"/>
    <col min="1025" max="16384" width="15" style="38"/>
  </cols>
  <sheetData>
    <row r="2" spans="1:41" ht="15" customHeight="1">
      <c r="B2" s="100" t="s">
        <v>0</v>
      </c>
      <c r="C2" s="100"/>
      <c r="D2" s="100"/>
      <c r="E2" s="100"/>
      <c r="S2" s="101" t="s">
        <v>1</v>
      </c>
      <c r="T2" s="101"/>
      <c r="U2" s="101"/>
      <c r="V2" s="101"/>
      <c r="W2" s="101" t="s">
        <v>1</v>
      </c>
      <c r="X2" s="101"/>
      <c r="Y2" s="101"/>
      <c r="Z2" s="101"/>
      <c r="AA2" s="101"/>
      <c r="AB2" s="101"/>
      <c r="AC2" s="101"/>
      <c r="AD2" s="101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</row>
    <row r="3" spans="1:41" ht="15.75" customHeight="1">
      <c r="B3" s="100"/>
      <c r="C3" s="100"/>
      <c r="D3" s="100"/>
      <c r="E3" s="100"/>
      <c r="S3" s="39" t="s">
        <v>2</v>
      </c>
      <c r="T3" s="39" t="s">
        <v>3</v>
      </c>
      <c r="U3" s="39" t="s">
        <v>4</v>
      </c>
      <c r="V3" s="41">
        <v>46022</v>
      </c>
      <c r="W3" s="39" t="s">
        <v>2</v>
      </c>
      <c r="X3" s="39" t="s">
        <v>5</v>
      </c>
      <c r="Y3" s="39" t="s">
        <v>4</v>
      </c>
      <c r="Z3" s="41">
        <v>46387</v>
      </c>
      <c r="AA3" s="39" t="s">
        <v>2</v>
      </c>
      <c r="AB3" s="39" t="s">
        <v>6</v>
      </c>
      <c r="AC3" s="39" t="s">
        <v>4</v>
      </c>
      <c r="AD3" s="41">
        <v>46752</v>
      </c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</row>
    <row r="4" spans="1:41" ht="15.75" customHeight="1">
      <c r="B4" s="61"/>
      <c r="C4" s="61"/>
      <c r="D4" s="61"/>
      <c r="S4" s="39"/>
      <c r="T4" s="39"/>
      <c r="U4" s="39"/>
      <c r="V4" s="41"/>
      <c r="W4" s="39"/>
      <c r="X4" s="39"/>
      <c r="Y4" s="39"/>
      <c r="Z4" s="41"/>
      <c r="AA4" s="39"/>
      <c r="AB4" s="39"/>
      <c r="AC4" s="39"/>
      <c r="AD4" s="41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</row>
    <row r="5" spans="1:41" ht="59.25" customHeight="1">
      <c r="A5" s="42" t="s">
        <v>7</v>
      </c>
      <c r="B5" s="42" t="s">
        <v>8</v>
      </c>
      <c r="C5" s="42" t="s">
        <v>9</v>
      </c>
      <c r="D5" s="42" t="s">
        <v>10</v>
      </c>
      <c r="E5" s="42" t="s">
        <v>11</v>
      </c>
      <c r="F5" s="42" t="s">
        <v>12</v>
      </c>
      <c r="G5" s="42" t="s">
        <v>13</v>
      </c>
      <c r="H5" s="42" t="s">
        <v>14</v>
      </c>
      <c r="I5" s="42" t="s">
        <v>15</v>
      </c>
      <c r="J5" s="42" t="s">
        <v>16</v>
      </c>
      <c r="K5" s="42" t="s">
        <v>17</v>
      </c>
      <c r="L5" s="42" t="s">
        <v>18</v>
      </c>
      <c r="M5" s="42" t="s">
        <v>19</v>
      </c>
      <c r="N5" s="42" t="s">
        <v>20</v>
      </c>
      <c r="O5" s="42" t="s">
        <v>21</v>
      </c>
      <c r="P5" s="43" t="s">
        <v>22</v>
      </c>
      <c r="Q5" s="43" t="s">
        <v>23</v>
      </c>
      <c r="R5" s="43" t="s">
        <v>24</v>
      </c>
      <c r="S5" s="39" t="s">
        <v>25</v>
      </c>
      <c r="T5" s="39" t="s">
        <v>26</v>
      </c>
      <c r="U5" s="39" t="s">
        <v>27</v>
      </c>
      <c r="V5" s="44" t="s">
        <v>28</v>
      </c>
      <c r="W5" s="39" t="s">
        <v>29</v>
      </c>
      <c r="X5" s="39" t="s">
        <v>30</v>
      </c>
      <c r="Y5" s="39" t="s">
        <v>31</v>
      </c>
      <c r="Z5" s="44" t="s">
        <v>32</v>
      </c>
      <c r="AA5" s="39" t="s">
        <v>33</v>
      </c>
      <c r="AB5" s="39" t="s">
        <v>34</v>
      </c>
      <c r="AC5" s="39" t="s">
        <v>35</v>
      </c>
      <c r="AD5" s="44" t="s">
        <v>36</v>
      </c>
      <c r="AE5" s="44" t="s">
        <v>37</v>
      </c>
      <c r="AF5" s="39" t="s">
        <v>38</v>
      </c>
      <c r="AG5" s="39" t="s">
        <v>39</v>
      </c>
      <c r="AH5" s="39" t="s">
        <v>40</v>
      </c>
      <c r="AI5" s="39" t="s">
        <v>41</v>
      </c>
      <c r="AJ5" s="39" t="s">
        <v>42</v>
      </c>
      <c r="AK5" s="39" t="s">
        <v>43</v>
      </c>
      <c r="AL5" s="39" t="s">
        <v>44</v>
      </c>
      <c r="AM5" s="39" t="s">
        <v>45</v>
      </c>
      <c r="AN5" s="39" t="s">
        <v>46</v>
      </c>
      <c r="AO5" s="39" t="s">
        <v>47</v>
      </c>
    </row>
    <row r="6" spans="1:41">
      <c r="A6" s="45">
        <v>1</v>
      </c>
      <c r="B6" s="45" t="s">
        <v>48</v>
      </c>
      <c r="C6" s="46" t="s">
        <v>49</v>
      </c>
      <c r="D6" s="45" t="s">
        <v>50</v>
      </c>
      <c r="E6" s="45" t="s">
        <v>48</v>
      </c>
      <c r="F6" s="45" t="s">
        <v>50</v>
      </c>
      <c r="G6" s="45" t="s">
        <v>51</v>
      </c>
      <c r="H6" s="45" t="s">
        <v>52</v>
      </c>
      <c r="I6" s="45"/>
      <c r="J6" s="45" t="s">
        <v>53</v>
      </c>
      <c r="K6" s="45" t="s">
        <v>54</v>
      </c>
      <c r="L6" s="45" t="s">
        <v>52</v>
      </c>
      <c r="M6" s="47" t="s">
        <v>55</v>
      </c>
      <c r="N6" s="45"/>
      <c r="O6" s="45" t="s">
        <v>56</v>
      </c>
      <c r="P6" s="45" t="s">
        <v>57</v>
      </c>
      <c r="Q6" s="45">
        <v>1</v>
      </c>
      <c r="R6" s="45">
        <v>24</v>
      </c>
      <c r="S6" s="48" t="s">
        <v>58</v>
      </c>
      <c r="T6" s="48" t="s">
        <v>58</v>
      </c>
      <c r="U6" s="48" t="s">
        <v>58</v>
      </c>
      <c r="V6" s="49">
        <f t="shared" ref="V6:V27" si="0">SUM(S6:U6)</f>
        <v>0</v>
      </c>
      <c r="W6" s="50">
        <v>440</v>
      </c>
      <c r="X6" s="50">
        <v>230</v>
      </c>
      <c r="Y6" s="48"/>
      <c r="Z6" s="49">
        <f t="shared" ref="Z6:Z27" si="1">SUM(W6:Y6)</f>
        <v>670</v>
      </c>
      <c r="AA6" s="50">
        <f t="shared" ref="AA6:AA27" si="2">W6</f>
        <v>440</v>
      </c>
      <c r="AB6" s="50">
        <f t="shared" ref="AB6:AB27" si="3">X6</f>
        <v>230</v>
      </c>
      <c r="AC6" s="50">
        <f t="shared" ref="AC6:AC27" si="4">Y6</f>
        <v>0</v>
      </c>
      <c r="AD6" s="49">
        <f t="shared" ref="AD6:AD27" si="5">SUM(AA6:AC6)</f>
        <v>670</v>
      </c>
      <c r="AE6" s="49">
        <f t="shared" ref="AE6:AE27" si="6">V6+Z6+AD6</f>
        <v>1340</v>
      </c>
      <c r="AF6" s="51" t="s">
        <v>59</v>
      </c>
      <c r="AG6" s="51" t="s">
        <v>60</v>
      </c>
      <c r="AH6" s="51" t="s">
        <v>61</v>
      </c>
      <c r="AI6" s="51" t="s">
        <v>62</v>
      </c>
      <c r="AJ6" s="51" t="s">
        <v>63</v>
      </c>
      <c r="AK6" s="52">
        <v>46022</v>
      </c>
      <c r="AL6" s="45" t="s">
        <v>63</v>
      </c>
      <c r="AM6" s="52">
        <v>46023</v>
      </c>
      <c r="AN6" s="52">
        <v>46752</v>
      </c>
      <c r="AO6" s="53"/>
    </row>
    <row r="7" spans="1:41">
      <c r="A7" s="45">
        <v>2</v>
      </c>
      <c r="B7" s="45" t="s">
        <v>48</v>
      </c>
      <c r="C7" s="46" t="s">
        <v>49</v>
      </c>
      <c r="D7" s="45" t="s">
        <v>50</v>
      </c>
      <c r="E7" s="45" t="s">
        <v>48</v>
      </c>
      <c r="F7" s="45" t="s">
        <v>50</v>
      </c>
      <c r="G7" s="45" t="s">
        <v>64</v>
      </c>
      <c r="H7" s="45" t="s">
        <v>52</v>
      </c>
      <c r="I7" s="45"/>
      <c r="J7" s="45">
        <v>1</v>
      </c>
      <c r="K7" s="45" t="s">
        <v>54</v>
      </c>
      <c r="L7" s="45" t="s">
        <v>52</v>
      </c>
      <c r="M7" s="47" t="s">
        <v>65</v>
      </c>
      <c r="N7" s="45"/>
      <c r="O7" s="45" t="s">
        <v>66</v>
      </c>
      <c r="P7" s="45" t="s">
        <v>57</v>
      </c>
      <c r="Q7" s="45">
        <v>2</v>
      </c>
      <c r="R7" s="45">
        <v>24</v>
      </c>
      <c r="S7" s="48" t="s">
        <v>58</v>
      </c>
      <c r="T7" s="48" t="s">
        <v>58</v>
      </c>
      <c r="U7" s="48" t="s">
        <v>58</v>
      </c>
      <c r="V7" s="49">
        <f t="shared" si="0"/>
        <v>0</v>
      </c>
      <c r="W7" s="50">
        <v>330</v>
      </c>
      <c r="X7" s="50">
        <v>350</v>
      </c>
      <c r="Y7" s="48"/>
      <c r="Z7" s="49">
        <f t="shared" si="1"/>
        <v>680</v>
      </c>
      <c r="AA7" s="50">
        <f t="shared" si="2"/>
        <v>330</v>
      </c>
      <c r="AB7" s="50">
        <f t="shared" si="3"/>
        <v>350</v>
      </c>
      <c r="AC7" s="50">
        <f t="shared" si="4"/>
        <v>0</v>
      </c>
      <c r="AD7" s="49">
        <f t="shared" si="5"/>
        <v>680</v>
      </c>
      <c r="AE7" s="49">
        <f t="shared" si="6"/>
        <v>1360</v>
      </c>
      <c r="AF7" s="51" t="s">
        <v>59</v>
      </c>
      <c r="AG7" s="51" t="s">
        <v>60</v>
      </c>
      <c r="AH7" s="51" t="s">
        <v>61</v>
      </c>
      <c r="AI7" s="51" t="s">
        <v>62</v>
      </c>
      <c r="AJ7" s="51" t="s">
        <v>63</v>
      </c>
      <c r="AK7" s="52">
        <v>46022</v>
      </c>
      <c r="AL7" s="45" t="s">
        <v>63</v>
      </c>
      <c r="AM7" s="52">
        <v>46023</v>
      </c>
      <c r="AN7" s="52">
        <v>46752</v>
      </c>
      <c r="AO7" s="53"/>
    </row>
    <row r="8" spans="1:41">
      <c r="A8" s="45">
        <v>3</v>
      </c>
      <c r="B8" s="45" t="s">
        <v>48</v>
      </c>
      <c r="C8" s="46" t="s">
        <v>49</v>
      </c>
      <c r="D8" s="45" t="s">
        <v>50</v>
      </c>
      <c r="E8" s="45" t="s">
        <v>48</v>
      </c>
      <c r="F8" s="45" t="s">
        <v>50</v>
      </c>
      <c r="G8" s="45" t="s">
        <v>67</v>
      </c>
      <c r="H8" s="45" t="s">
        <v>52</v>
      </c>
      <c r="I8" s="45"/>
      <c r="J8" s="45">
        <v>2</v>
      </c>
      <c r="K8" s="45" t="s">
        <v>54</v>
      </c>
      <c r="L8" s="45" t="s">
        <v>52</v>
      </c>
      <c r="M8" s="47" t="s">
        <v>68</v>
      </c>
      <c r="N8" s="45"/>
      <c r="O8" s="45" t="s">
        <v>69</v>
      </c>
      <c r="P8" s="45" t="s">
        <v>57</v>
      </c>
      <c r="Q8" s="45">
        <v>2</v>
      </c>
      <c r="R8" s="45">
        <v>24</v>
      </c>
      <c r="S8" s="48" t="s">
        <v>58</v>
      </c>
      <c r="T8" s="48" t="s">
        <v>58</v>
      </c>
      <c r="U8" s="48" t="s">
        <v>58</v>
      </c>
      <c r="V8" s="49">
        <f t="shared" si="0"/>
        <v>0</v>
      </c>
      <c r="W8" s="50">
        <v>290</v>
      </c>
      <c r="X8" s="50">
        <v>470</v>
      </c>
      <c r="Y8" s="48"/>
      <c r="Z8" s="49">
        <f t="shared" si="1"/>
        <v>760</v>
      </c>
      <c r="AA8" s="50">
        <f t="shared" si="2"/>
        <v>290</v>
      </c>
      <c r="AB8" s="50">
        <f t="shared" si="3"/>
        <v>470</v>
      </c>
      <c r="AC8" s="50">
        <f t="shared" si="4"/>
        <v>0</v>
      </c>
      <c r="AD8" s="49">
        <f t="shared" si="5"/>
        <v>760</v>
      </c>
      <c r="AE8" s="49">
        <f t="shared" si="6"/>
        <v>1520</v>
      </c>
      <c r="AF8" s="51" t="s">
        <v>59</v>
      </c>
      <c r="AG8" s="51" t="s">
        <v>60</v>
      </c>
      <c r="AH8" s="51" t="s">
        <v>61</v>
      </c>
      <c r="AI8" s="51" t="s">
        <v>62</v>
      </c>
      <c r="AJ8" s="51" t="s">
        <v>63</v>
      </c>
      <c r="AK8" s="52">
        <v>46022</v>
      </c>
      <c r="AL8" s="45" t="s">
        <v>63</v>
      </c>
      <c r="AM8" s="52">
        <v>46023</v>
      </c>
      <c r="AN8" s="52">
        <v>46752</v>
      </c>
      <c r="AO8" s="53"/>
    </row>
    <row r="9" spans="1:41">
      <c r="A9" s="45">
        <v>4</v>
      </c>
      <c r="B9" s="45" t="s">
        <v>48</v>
      </c>
      <c r="C9" s="46" t="s">
        <v>49</v>
      </c>
      <c r="D9" s="45" t="s">
        <v>50</v>
      </c>
      <c r="E9" s="45" t="s">
        <v>48</v>
      </c>
      <c r="F9" s="45" t="s">
        <v>50</v>
      </c>
      <c r="G9" s="45" t="s">
        <v>70</v>
      </c>
      <c r="H9" s="45" t="s">
        <v>52</v>
      </c>
      <c r="I9" s="45"/>
      <c r="J9" s="45">
        <v>3</v>
      </c>
      <c r="K9" s="45" t="s">
        <v>54</v>
      </c>
      <c r="L9" s="45" t="s">
        <v>52</v>
      </c>
      <c r="M9" s="47" t="s">
        <v>71</v>
      </c>
      <c r="N9" s="45"/>
      <c r="O9" s="45" t="s">
        <v>72</v>
      </c>
      <c r="P9" s="45" t="s">
        <v>57</v>
      </c>
      <c r="Q9" s="45">
        <v>6</v>
      </c>
      <c r="R9" s="45">
        <v>24</v>
      </c>
      <c r="S9" s="48" t="s">
        <v>58</v>
      </c>
      <c r="T9" s="48" t="s">
        <v>58</v>
      </c>
      <c r="U9" s="48" t="s">
        <v>58</v>
      </c>
      <c r="V9" s="49">
        <f t="shared" si="0"/>
        <v>0</v>
      </c>
      <c r="W9" s="50">
        <v>2700</v>
      </c>
      <c r="X9" s="50">
        <v>3550</v>
      </c>
      <c r="Y9" s="48"/>
      <c r="Z9" s="49">
        <f t="shared" si="1"/>
        <v>6250</v>
      </c>
      <c r="AA9" s="50">
        <f t="shared" si="2"/>
        <v>2700</v>
      </c>
      <c r="AB9" s="50">
        <f t="shared" si="3"/>
        <v>3550</v>
      </c>
      <c r="AC9" s="50">
        <f t="shared" si="4"/>
        <v>0</v>
      </c>
      <c r="AD9" s="49">
        <f t="shared" si="5"/>
        <v>6250</v>
      </c>
      <c r="AE9" s="49">
        <f t="shared" si="6"/>
        <v>12500</v>
      </c>
      <c r="AF9" s="51" t="s">
        <v>59</v>
      </c>
      <c r="AG9" s="51" t="s">
        <v>60</v>
      </c>
      <c r="AH9" s="51" t="s">
        <v>61</v>
      </c>
      <c r="AI9" s="51" t="s">
        <v>62</v>
      </c>
      <c r="AJ9" s="51" t="s">
        <v>63</v>
      </c>
      <c r="AK9" s="52">
        <v>46022</v>
      </c>
      <c r="AL9" s="45" t="s">
        <v>63</v>
      </c>
      <c r="AM9" s="52">
        <v>46023</v>
      </c>
      <c r="AN9" s="52">
        <v>46752</v>
      </c>
      <c r="AO9" s="53"/>
    </row>
    <row r="10" spans="1:41">
      <c r="A10" s="45">
        <v>5</v>
      </c>
      <c r="B10" s="45" t="s">
        <v>48</v>
      </c>
      <c r="C10" s="46" t="s">
        <v>49</v>
      </c>
      <c r="D10" s="45" t="s">
        <v>50</v>
      </c>
      <c r="E10" s="45" t="s">
        <v>48</v>
      </c>
      <c r="F10" s="45" t="s">
        <v>50</v>
      </c>
      <c r="G10" s="45" t="s">
        <v>73</v>
      </c>
      <c r="H10" s="45" t="s">
        <v>52</v>
      </c>
      <c r="I10" s="45"/>
      <c r="J10" s="45">
        <v>4</v>
      </c>
      <c r="K10" s="45" t="s">
        <v>54</v>
      </c>
      <c r="L10" s="45" t="s">
        <v>52</v>
      </c>
      <c r="M10" s="47" t="s">
        <v>74</v>
      </c>
      <c r="N10" s="45"/>
      <c r="O10" s="45" t="s">
        <v>75</v>
      </c>
      <c r="P10" s="45" t="s">
        <v>57</v>
      </c>
      <c r="Q10" s="45">
        <v>2</v>
      </c>
      <c r="R10" s="45">
        <v>24</v>
      </c>
      <c r="S10" s="48" t="s">
        <v>58</v>
      </c>
      <c r="T10" s="48" t="s">
        <v>58</v>
      </c>
      <c r="U10" s="48" t="s">
        <v>58</v>
      </c>
      <c r="V10" s="49">
        <f t="shared" si="0"/>
        <v>0</v>
      </c>
      <c r="W10" s="50">
        <v>420</v>
      </c>
      <c r="X10" s="50">
        <v>1040</v>
      </c>
      <c r="Y10" s="48"/>
      <c r="Z10" s="49">
        <f t="shared" si="1"/>
        <v>1460</v>
      </c>
      <c r="AA10" s="50">
        <f t="shared" si="2"/>
        <v>420</v>
      </c>
      <c r="AB10" s="50">
        <f t="shared" si="3"/>
        <v>1040</v>
      </c>
      <c r="AC10" s="50">
        <f t="shared" si="4"/>
        <v>0</v>
      </c>
      <c r="AD10" s="49">
        <f t="shared" si="5"/>
        <v>1460</v>
      </c>
      <c r="AE10" s="49">
        <f t="shared" si="6"/>
        <v>2920</v>
      </c>
      <c r="AF10" s="51" t="s">
        <v>59</v>
      </c>
      <c r="AG10" s="51" t="s">
        <v>60</v>
      </c>
      <c r="AH10" s="51" t="s">
        <v>61</v>
      </c>
      <c r="AI10" s="51" t="s">
        <v>62</v>
      </c>
      <c r="AJ10" s="51" t="s">
        <v>63</v>
      </c>
      <c r="AK10" s="52">
        <v>46022</v>
      </c>
      <c r="AL10" s="45" t="s">
        <v>63</v>
      </c>
      <c r="AM10" s="52">
        <v>46023</v>
      </c>
      <c r="AN10" s="52">
        <v>46752</v>
      </c>
      <c r="AO10" s="53"/>
    </row>
    <row r="11" spans="1:41">
      <c r="A11" s="45">
        <v>6</v>
      </c>
      <c r="B11" s="45" t="s">
        <v>48</v>
      </c>
      <c r="C11" s="46" t="s">
        <v>49</v>
      </c>
      <c r="D11" s="45" t="s">
        <v>50</v>
      </c>
      <c r="E11" s="45" t="s">
        <v>48</v>
      </c>
      <c r="F11" s="45" t="s">
        <v>50</v>
      </c>
      <c r="G11" s="45" t="s">
        <v>76</v>
      </c>
      <c r="H11" s="45" t="s">
        <v>52</v>
      </c>
      <c r="I11" s="45"/>
      <c r="J11" s="45">
        <v>5</v>
      </c>
      <c r="K11" s="45" t="s">
        <v>54</v>
      </c>
      <c r="L11" s="45" t="s">
        <v>52</v>
      </c>
      <c r="M11" s="47" t="s">
        <v>77</v>
      </c>
      <c r="N11" s="45"/>
      <c r="O11" s="45" t="s">
        <v>78</v>
      </c>
      <c r="P11" s="45" t="s">
        <v>57</v>
      </c>
      <c r="Q11" s="45">
        <v>3</v>
      </c>
      <c r="R11" s="45">
        <v>24</v>
      </c>
      <c r="S11" s="48" t="s">
        <v>58</v>
      </c>
      <c r="T11" s="48" t="s">
        <v>58</v>
      </c>
      <c r="U11" s="48" t="s">
        <v>58</v>
      </c>
      <c r="V11" s="49">
        <f t="shared" si="0"/>
        <v>0</v>
      </c>
      <c r="W11" s="50">
        <v>920</v>
      </c>
      <c r="X11" s="50">
        <v>940</v>
      </c>
      <c r="Y11" s="48"/>
      <c r="Z11" s="49">
        <f t="shared" si="1"/>
        <v>1860</v>
      </c>
      <c r="AA11" s="50">
        <f t="shared" si="2"/>
        <v>920</v>
      </c>
      <c r="AB11" s="50">
        <f t="shared" si="3"/>
        <v>940</v>
      </c>
      <c r="AC11" s="50">
        <f t="shared" si="4"/>
        <v>0</v>
      </c>
      <c r="AD11" s="49">
        <f t="shared" si="5"/>
        <v>1860</v>
      </c>
      <c r="AE11" s="49">
        <f t="shared" si="6"/>
        <v>3720</v>
      </c>
      <c r="AF11" s="51" t="s">
        <v>59</v>
      </c>
      <c r="AG11" s="51" t="s">
        <v>60</v>
      </c>
      <c r="AH11" s="51" t="s">
        <v>61</v>
      </c>
      <c r="AI11" s="51" t="s">
        <v>62</v>
      </c>
      <c r="AJ11" s="51" t="s">
        <v>63</v>
      </c>
      <c r="AK11" s="52">
        <v>46022</v>
      </c>
      <c r="AL11" s="45" t="s">
        <v>63</v>
      </c>
      <c r="AM11" s="52">
        <v>46023</v>
      </c>
      <c r="AN11" s="52">
        <v>46752</v>
      </c>
      <c r="AO11" s="53"/>
    </row>
    <row r="12" spans="1:41">
      <c r="A12" s="45">
        <v>7</v>
      </c>
      <c r="B12" s="45" t="s">
        <v>48</v>
      </c>
      <c r="C12" s="46" t="s">
        <v>49</v>
      </c>
      <c r="D12" s="45" t="s">
        <v>50</v>
      </c>
      <c r="E12" s="45" t="s">
        <v>48</v>
      </c>
      <c r="F12" s="45" t="s">
        <v>50</v>
      </c>
      <c r="G12" s="45" t="s">
        <v>79</v>
      </c>
      <c r="H12" s="45" t="s">
        <v>52</v>
      </c>
      <c r="I12" s="45"/>
      <c r="J12" s="45">
        <v>8</v>
      </c>
      <c r="K12" s="45" t="s">
        <v>54</v>
      </c>
      <c r="L12" s="45" t="s">
        <v>52</v>
      </c>
      <c r="M12" s="47" t="s">
        <v>80</v>
      </c>
      <c r="N12" s="45"/>
      <c r="O12" s="45" t="s">
        <v>81</v>
      </c>
      <c r="P12" s="45" t="s">
        <v>57</v>
      </c>
      <c r="Q12" s="45">
        <v>2</v>
      </c>
      <c r="R12" s="45">
        <v>24</v>
      </c>
      <c r="S12" s="48" t="s">
        <v>58</v>
      </c>
      <c r="T12" s="48" t="s">
        <v>58</v>
      </c>
      <c r="U12" s="48" t="s">
        <v>58</v>
      </c>
      <c r="V12" s="49">
        <f t="shared" si="0"/>
        <v>0</v>
      </c>
      <c r="W12" s="50">
        <v>310</v>
      </c>
      <c r="X12" s="50">
        <v>220</v>
      </c>
      <c r="Y12" s="48"/>
      <c r="Z12" s="49">
        <f t="shared" si="1"/>
        <v>530</v>
      </c>
      <c r="AA12" s="50">
        <f t="shared" si="2"/>
        <v>310</v>
      </c>
      <c r="AB12" s="50">
        <f t="shared" si="3"/>
        <v>220</v>
      </c>
      <c r="AC12" s="50">
        <f t="shared" si="4"/>
        <v>0</v>
      </c>
      <c r="AD12" s="49">
        <f t="shared" si="5"/>
        <v>530</v>
      </c>
      <c r="AE12" s="49">
        <f t="shared" si="6"/>
        <v>1060</v>
      </c>
      <c r="AF12" s="51" t="s">
        <v>59</v>
      </c>
      <c r="AG12" s="51" t="s">
        <v>60</v>
      </c>
      <c r="AH12" s="51" t="s">
        <v>61</v>
      </c>
      <c r="AI12" s="51" t="s">
        <v>62</v>
      </c>
      <c r="AJ12" s="51" t="s">
        <v>63</v>
      </c>
      <c r="AK12" s="52">
        <v>46022</v>
      </c>
      <c r="AL12" s="45" t="s">
        <v>63</v>
      </c>
      <c r="AM12" s="52">
        <v>46023</v>
      </c>
      <c r="AN12" s="52">
        <v>46752</v>
      </c>
      <c r="AO12" s="53"/>
    </row>
    <row r="13" spans="1:41" ht="15" customHeight="1">
      <c r="A13" s="45">
        <v>8</v>
      </c>
      <c r="B13" s="45" t="s">
        <v>48</v>
      </c>
      <c r="C13" s="46" t="s">
        <v>49</v>
      </c>
      <c r="D13" s="45" t="s">
        <v>50</v>
      </c>
      <c r="E13" s="45" t="s">
        <v>48</v>
      </c>
      <c r="F13" s="45" t="s">
        <v>50</v>
      </c>
      <c r="G13" s="45" t="s">
        <v>82</v>
      </c>
      <c r="H13" s="45" t="s">
        <v>52</v>
      </c>
      <c r="I13" s="45"/>
      <c r="J13" s="45">
        <v>9</v>
      </c>
      <c r="K13" s="45" t="s">
        <v>54</v>
      </c>
      <c r="L13" s="45" t="s">
        <v>52</v>
      </c>
      <c r="M13" s="47" t="s">
        <v>83</v>
      </c>
      <c r="N13" s="45"/>
      <c r="O13" s="45" t="s">
        <v>84</v>
      </c>
      <c r="P13" s="45" t="s">
        <v>57</v>
      </c>
      <c r="Q13" s="45">
        <v>1</v>
      </c>
      <c r="R13" s="45">
        <v>24</v>
      </c>
      <c r="S13" s="48" t="s">
        <v>58</v>
      </c>
      <c r="T13" s="48" t="s">
        <v>58</v>
      </c>
      <c r="U13" s="48" t="s">
        <v>58</v>
      </c>
      <c r="V13" s="49">
        <f t="shared" si="0"/>
        <v>0</v>
      </c>
      <c r="W13" s="50">
        <v>100</v>
      </c>
      <c r="X13" s="50">
        <v>140</v>
      </c>
      <c r="Y13" s="48"/>
      <c r="Z13" s="49">
        <f t="shared" si="1"/>
        <v>240</v>
      </c>
      <c r="AA13" s="50">
        <f t="shared" si="2"/>
        <v>100</v>
      </c>
      <c r="AB13" s="50">
        <f t="shared" si="3"/>
        <v>140</v>
      </c>
      <c r="AC13" s="50">
        <f t="shared" si="4"/>
        <v>0</v>
      </c>
      <c r="AD13" s="49">
        <f t="shared" si="5"/>
        <v>240</v>
      </c>
      <c r="AE13" s="49">
        <f t="shared" si="6"/>
        <v>480</v>
      </c>
      <c r="AF13" s="51" t="s">
        <v>59</v>
      </c>
      <c r="AG13" s="51" t="s">
        <v>60</v>
      </c>
      <c r="AH13" s="51" t="s">
        <v>61</v>
      </c>
      <c r="AI13" s="51" t="s">
        <v>62</v>
      </c>
      <c r="AJ13" s="51" t="s">
        <v>63</v>
      </c>
      <c r="AK13" s="52">
        <v>46022</v>
      </c>
      <c r="AL13" s="45" t="s">
        <v>63</v>
      </c>
      <c r="AM13" s="52">
        <v>46023</v>
      </c>
      <c r="AN13" s="52">
        <v>46752</v>
      </c>
      <c r="AO13" s="53"/>
    </row>
    <row r="14" spans="1:41" ht="13.5" customHeight="1">
      <c r="A14" s="45">
        <v>9</v>
      </c>
      <c r="B14" s="45" t="s">
        <v>48</v>
      </c>
      <c r="C14" s="46" t="s">
        <v>49</v>
      </c>
      <c r="D14" s="45" t="s">
        <v>50</v>
      </c>
      <c r="E14" s="45" t="s">
        <v>48</v>
      </c>
      <c r="F14" s="45" t="s">
        <v>50</v>
      </c>
      <c r="G14" s="45" t="s">
        <v>85</v>
      </c>
      <c r="H14" s="45" t="s">
        <v>52</v>
      </c>
      <c r="I14" s="45"/>
      <c r="J14" s="45">
        <v>11</v>
      </c>
      <c r="K14" s="45" t="s">
        <v>54</v>
      </c>
      <c r="L14" s="45" t="s">
        <v>52</v>
      </c>
      <c r="M14" s="47" t="s">
        <v>86</v>
      </c>
      <c r="N14" s="45"/>
      <c r="O14" s="45" t="s">
        <v>87</v>
      </c>
      <c r="P14" s="45" t="s">
        <v>57</v>
      </c>
      <c r="Q14" s="45">
        <v>6</v>
      </c>
      <c r="R14" s="45">
        <v>24</v>
      </c>
      <c r="S14" s="48" t="s">
        <v>58</v>
      </c>
      <c r="T14" s="48" t="s">
        <v>58</v>
      </c>
      <c r="U14" s="48" t="s">
        <v>58</v>
      </c>
      <c r="V14" s="49">
        <f t="shared" si="0"/>
        <v>0</v>
      </c>
      <c r="W14" s="50">
        <v>1990</v>
      </c>
      <c r="X14" s="50">
        <v>2360</v>
      </c>
      <c r="Y14" s="48"/>
      <c r="Z14" s="49">
        <f t="shared" si="1"/>
        <v>4350</v>
      </c>
      <c r="AA14" s="50">
        <f t="shared" si="2"/>
        <v>1990</v>
      </c>
      <c r="AB14" s="50">
        <f t="shared" si="3"/>
        <v>2360</v>
      </c>
      <c r="AC14" s="50">
        <f t="shared" si="4"/>
        <v>0</v>
      </c>
      <c r="AD14" s="49">
        <f t="shared" si="5"/>
        <v>4350</v>
      </c>
      <c r="AE14" s="49">
        <f t="shared" si="6"/>
        <v>8700</v>
      </c>
      <c r="AF14" s="51" t="s">
        <v>59</v>
      </c>
      <c r="AG14" s="51" t="s">
        <v>60</v>
      </c>
      <c r="AH14" s="51" t="s">
        <v>61</v>
      </c>
      <c r="AI14" s="51" t="s">
        <v>62</v>
      </c>
      <c r="AJ14" s="51" t="s">
        <v>63</v>
      </c>
      <c r="AK14" s="52">
        <v>46022</v>
      </c>
      <c r="AL14" s="45" t="s">
        <v>63</v>
      </c>
      <c r="AM14" s="52">
        <v>46023</v>
      </c>
      <c r="AN14" s="52">
        <v>46752</v>
      </c>
      <c r="AO14" s="53"/>
    </row>
    <row r="15" spans="1:41" ht="13.5" customHeight="1">
      <c r="A15" s="45">
        <v>10</v>
      </c>
      <c r="B15" s="45" t="s">
        <v>48</v>
      </c>
      <c r="C15" s="46" t="s">
        <v>49</v>
      </c>
      <c r="D15" s="45" t="s">
        <v>50</v>
      </c>
      <c r="E15" s="45" t="s">
        <v>48</v>
      </c>
      <c r="F15" s="45" t="s">
        <v>50</v>
      </c>
      <c r="G15" s="45" t="s">
        <v>88</v>
      </c>
      <c r="H15" s="45" t="s">
        <v>52</v>
      </c>
      <c r="I15" s="45"/>
      <c r="J15" s="45">
        <v>7</v>
      </c>
      <c r="K15" s="45" t="s">
        <v>54</v>
      </c>
      <c r="L15" s="45" t="s">
        <v>52</v>
      </c>
      <c r="M15" s="47" t="s">
        <v>89</v>
      </c>
      <c r="N15" s="45"/>
      <c r="O15" s="45" t="s">
        <v>90</v>
      </c>
      <c r="P15" s="45" t="s">
        <v>57</v>
      </c>
      <c r="Q15" s="45">
        <v>1</v>
      </c>
      <c r="R15" s="45">
        <v>24</v>
      </c>
      <c r="S15" s="48" t="s">
        <v>58</v>
      </c>
      <c r="T15" s="48" t="s">
        <v>58</v>
      </c>
      <c r="U15" s="48" t="s">
        <v>58</v>
      </c>
      <c r="V15" s="49">
        <f t="shared" si="0"/>
        <v>0</v>
      </c>
      <c r="W15" s="50">
        <v>270</v>
      </c>
      <c r="X15" s="50">
        <v>320</v>
      </c>
      <c r="Y15" s="48"/>
      <c r="Z15" s="49">
        <f t="shared" si="1"/>
        <v>590</v>
      </c>
      <c r="AA15" s="50">
        <f t="shared" si="2"/>
        <v>270</v>
      </c>
      <c r="AB15" s="50">
        <f t="shared" si="3"/>
        <v>320</v>
      </c>
      <c r="AC15" s="50">
        <f t="shared" si="4"/>
        <v>0</v>
      </c>
      <c r="AD15" s="49">
        <f t="shared" si="5"/>
        <v>590</v>
      </c>
      <c r="AE15" s="49">
        <f t="shared" si="6"/>
        <v>1180</v>
      </c>
      <c r="AF15" s="51" t="s">
        <v>59</v>
      </c>
      <c r="AG15" s="51" t="s">
        <v>60</v>
      </c>
      <c r="AH15" s="51" t="s">
        <v>61</v>
      </c>
      <c r="AI15" s="51" t="s">
        <v>62</v>
      </c>
      <c r="AJ15" s="51" t="s">
        <v>63</v>
      </c>
      <c r="AK15" s="52">
        <v>46022</v>
      </c>
      <c r="AL15" s="45" t="s">
        <v>63</v>
      </c>
      <c r="AM15" s="52">
        <v>46023</v>
      </c>
      <c r="AN15" s="52">
        <v>46752</v>
      </c>
      <c r="AO15" s="53"/>
    </row>
    <row r="16" spans="1:41" ht="13.5" customHeight="1">
      <c r="A16" s="45">
        <v>11</v>
      </c>
      <c r="B16" s="45" t="s">
        <v>48</v>
      </c>
      <c r="C16" s="46" t="s">
        <v>49</v>
      </c>
      <c r="D16" s="45" t="s">
        <v>50</v>
      </c>
      <c r="E16" s="45" t="s">
        <v>48</v>
      </c>
      <c r="F16" s="45" t="s">
        <v>50</v>
      </c>
      <c r="G16" s="45" t="s">
        <v>91</v>
      </c>
      <c r="H16" s="45" t="s">
        <v>52</v>
      </c>
      <c r="I16" s="45"/>
      <c r="J16" s="45">
        <v>17</v>
      </c>
      <c r="K16" s="45" t="s">
        <v>54</v>
      </c>
      <c r="L16" s="45" t="s">
        <v>52</v>
      </c>
      <c r="M16" s="47" t="s">
        <v>92</v>
      </c>
      <c r="N16" s="45"/>
      <c r="O16" s="45" t="s">
        <v>93</v>
      </c>
      <c r="P16" s="45" t="s">
        <v>57</v>
      </c>
      <c r="Q16" s="45">
        <v>1</v>
      </c>
      <c r="R16" s="45">
        <v>24</v>
      </c>
      <c r="S16" s="48" t="s">
        <v>58</v>
      </c>
      <c r="T16" s="48" t="s">
        <v>58</v>
      </c>
      <c r="U16" s="48" t="s">
        <v>58</v>
      </c>
      <c r="V16" s="49">
        <f t="shared" si="0"/>
        <v>0</v>
      </c>
      <c r="W16" s="50">
        <v>70</v>
      </c>
      <c r="X16" s="50">
        <v>130</v>
      </c>
      <c r="Y16" s="48"/>
      <c r="Z16" s="49">
        <f t="shared" si="1"/>
        <v>200</v>
      </c>
      <c r="AA16" s="50">
        <f t="shared" si="2"/>
        <v>70</v>
      </c>
      <c r="AB16" s="50">
        <f t="shared" si="3"/>
        <v>130</v>
      </c>
      <c r="AC16" s="50">
        <f t="shared" si="4"/>
        <v>0</v>
      </c>
      <c r="AD16" s="49">
        <f t="shared" si="5"/>
        <v>200</v>
      </c>
      <c r="AE16" s="49">
        <f t="shared" si="6"/>
        <v>400</v>
      </c>
      <c r="AF16" s="51" t="s">
        <v>59</v>
      </c>
      <c r="AG16" s="51" t="s">
        <v>60</v>
      </c>
      <c r="AH16" s="51" t="s">
        <v>61</v>
      </c>
      <c r="AI16" s="51" t="s">
        <v>62</v>
      </c>
      <c r="AJ16" s="51" t="s">
        <v>63</v>
      </c>
      <c r="AK16" s="52">
        <v>46022</v>
      </c>
      <c r="AL16" s="45" t="s">
        <v>63</v>
      </c>
      <c r="AM16" s="52">
        <v>46023</v>
      </c>
      <c r="AN16" s="52">
        <v>46752</v>
      </c>
      <c r="AO16" s="53"/>
    </row>
    <row r="17" spans="1:41" ht="13.5" customHeight="1">
      <c r="A17" s="45">
        <v>12</v>
      </c>
      <c r="B17" s="45" t="s">
        <v>48</v>
      </c>
      <c r="C17" s="46" t="s">
        <v>49</v>
      </c>
      <c r="D17" s="45" t="s">
        <v>50</v>
      </c>
      <c r="E17" s="45" t="s">
        <v>48</v>
      </c>
      <c r="F17" s="45" t="s">
        <v>50</v>
      </c>
      <c r="G17" s="45" t="s">
        <v>94</v>
      </c>
      <c r="H17" s="45" t="s">
        <v>52</v>
      </c>
      <c r="I17" s="45"/>
      <c r="J17" s="45">
        <v>18</v>
      </c>
      <c r="K17" s="45" t="s">
        <v>54</v>
      </c>
      <c r="L17" s="45" t="s">
        <v>52</v>
      </c>
      <c r="M17" s="47" t="s">
        <v>95</v>
      </c>
      <c r="N17" s="45"/>
      <c r="O17" s="45" t="s">
        <v>96</v>
      </c>
      <c r="P17" s="45" t="s">
        <v>57</v>
      </c>
      <c r="Q17" s="45">
        <v>5</v>
      </c>
      <c r="R17" s="45">
        <v>24</v>
      </c>
      <c r="S17" s="48" t="s">
        <v>58</v>
      </c>
      <c r="T17" s="48" t="s">
        <v>58</v>
      </c>
      <c r="U17" s="48" t="s">
        <v>58</v>
      </c>
      <c r="V17" s="49">
        <f t="shared" si="0"/>
        <v>0</v>
      </c>
      <c r="W17" s="50">
        <v>3390</v>
      </c>
      <c r="X17" s="50">
        <v>2210</v>
      </c>
      <c r="Y17" s="48"/>
      <c r="Z17" s="49">
        <f t="shared" si="1"/>
        <v>5600</v>
      </c>
      <c r="AA17" s="50">
        <f t="shared" si="2"/>
        <v>3390</v>
      </c>
      <c r="AB17" s="50">
        <f t="shared" si="3"/>
        <v>2210</v>
      </c>
      <c r="AC17" s="50">
        <f t="shared" si="4"/>
        <v>0</v>
      </c>
      <c r="AD17" s="49">
        <f t="shared" si="5"/>
        <v>5600</v>
      </c>
      <c r="AE17" s="49">
        <f t="shared" si="6"/>
        <v>11200</v>
      </c>
      <c r="AF17" s="51" t="s">
        <v>59</v>
      </c>
      <c r="AG17" s="51" t="s">
        <v>60</v>
      </c>
      <c r="AH17" s="51" t="s">
        <v>61</v>
      </c>
      <c r="AI17" s="51" t="s">
        <v>62</v>
      </c>
      <c r="AJ17" s="51" t="s">
        <v>63</v>
      </c>
      <c r="AK17" s="52">
        <v>46022</v>
      </c>
      <c r="AL17" s="45" t="s">
        <v>63</v>
      </c>
      <c r="AM17" s="52">
        <v>46023</v>
      </c>
      <c r="AN17" s="52">
        <v>46752</v>
      </c>
      <c r="AO17" s="53"/>
    </row>
    <row r="18" spans="1:41" ht="13.5" customHeight="1">
      <c r="A18" s="45">
        <v>13</v>
      </c>
      <c r="B18" s="45" t="s">
        <v>48</v>
      </c>
      <c r="C18" s="46" t="s">
        <v>49</v>
      </c>
      <c r="D18" s="45" t="s">
        <v>50</v>
      </c>
      <c r="E18" s="45" t="s">
        <v>48</v>
      </c>
      <c r="F18" s="45" t="s">
        <v>50</v>
      </c>
      <c r="G18" s="45" t="s">
        <v>97</v>
      </c>
      <c r="H18" s="45" t="s">
        <v>52</v>
      </c>
      <c r="I18" s="45"/>
      <c r="J18" s="45">
        <v>22</v>
      </c>
      <c r="K18" s="45" t="s">
        <v>54</v>
      </c>
      <c r="L18" s="45" t="s">
        <v>52</v>
      </c>
      <c r="M18" s="47" t="s">
        <v>98</v>
      </c>
      <c r="N18" s="45"/>
      <c r="O18" s="45" t="s">
        <v>99</v>
      </c>
      <c r="P18" s="45" t="s">
        <v>57</v>
      </c>
      <c r="Q18" s="45">
        <v>1</v>
      </c>
      <c r="R18" s="45">
        <v>24</v>
      </c>
      <c r="S18" s="48" t="s">
        <v>58</v>
      </c>
      <c r="T18" s="48" t="s">
        <v>58</v>
      </c>
      <c r="U18" s="48" t="s">
        <v>58</v>
      </c>
      <c r="V18" s="49">
        <f t="shared" si="0"/>
        <v>0</v>
      </c>
      <c r="W18" s="50">
        <v>160</v>
      </c>
      <c r="X18" s="50">
        <v>80</v>
      </c>
      <c r="Y18" s="48"/>
      <c r="Z18" s="49">
        <f t="shared" si="1"/>
        <v>240</v>
      </c>
      <c r="AA18" s="50">
        <f t="shared" si="2"/>
        <v>160</v>
      </c>
      <c r="AB18" s="50">
        <f t="shared" si="3"/>
        <v>80</v>
      </c>
      <c r="AC18" s="50">
        <f t="shared" si="4"/>
        <v>0</v>
      </c>
      <c r="AD18" s="49">
        <f t="shared" si="5"/>
        <v>240</v>
      </c>
      <c r="AE18" s="49">
        <f t="shared" si="6"/>
        <v>480</v>
      </c>
      <c r="AF18" s="51" t="s">
        <v>59</v>
      </c>
      <c r="AG18" s="51" t="s">
        <v>60</v>
      </c>
      <c r="AH18" s="51" t="s">
        <v>61</v>
      </c>
      <c r="AI18" s="51" t="s">
        <v>62</v>
      </c>
      <c r="AJ18" s="51" t="s">
        <v>63</v>
      </c>
      <c r="AK18" s="52">
        <v>46022</v>
      </c>
      <c r="AL18" s="45" t="s">
        <v>63</v>
      </c>
      <c r="AM18" s="52">
        <v>46023</v>
      </c>
      <c r="AN18" s="52">
        <v>46752</v>
      </c>
      <c r="AO18" s="53"/>
    </row>
    <row r="19" spans="1:41" ht="13.5" customHeight="1">
      <c r="A19" s="45">
        <v>14</v>
      </c>
      <c r="B19" s="45" t="s">
        <v>48</v>
      </c>
      <c r="C19" s="46" t="s">
        <v>49</v>
      </c>
      <c r="D19" s="45" t="s">
        <v>50</v>
      </c>
      <c r="E19" s="45" t="s">
        <v>48</v>
      </c>
      <c r="F19" s="45" t="s">
        <v>50</v>
      </c>
      <c r="G19" s="45" t="s">
        <v>100</v>
      </c>
      <c r="H19" s="45" t="s">
        <v>52</v>
      </c>
      <c r="I19" s="45"/>
      <c r="J19" s="45">
        <v>6</v>
      </c>
      <c r="K19" s="45" t="s">
        <v>54</v>
      </c>
      <c r="L19" s="45" t="s">
        <v>52</v>
      </c>
      <c r="M19" s="47" t="s">
        <v>101</v>
      </c>
      <c r="N19" s="45"/>
      <c r="O19" s="45" t="s">
        <v>102</v>
      </c>
      <c r="P19" s="45" t="s">
        <v>57</v>
      </c>
      <c r="Q19" s="45">
        <v>6</v>
      </c>
      <c r="R19" s="45">
        <v>24</v>
      </c>
      <c r="S19" s="48" t="s">
        <v>58</v>
      </c>
      <c r="T19" s="48" t="s">
        <v>58</v>
      </c>
      <c r="U19" s="48" t="s">
        <v>58</v>
      </c>
      <c r="V19" s="49">
        <f t="shared" si="0"/>
        <v>0</v>
      </c>
      <c r="W19" s="50">
        <v>3210</v>
      </c>
      <c r="X19" s="50">
        <v>2850</v>
      </c>
      <c r="Y19" s="48"/>
      <c r="Z19" s="49">
        <f t="shared" si="1"/>
        <v>6060</v>
      </c>
      <c r="AA19" s="50">
        <f t="shared" si="2"/>
        <v>3210</v>
      </c>
      <c r="AB19" s="50">
        <f t="shared" si="3"/>
        <v>2850</v>
      </c>
      <c r="AC19" s="50">
        <f t="shared" si="4"/>
        <v>0</v>
      </c>
      <c r="AD19" s="49">
        <f t="shared" si="5"/>
        <v>6060</v>
      </c>
      <c r="AE19" s="49">
        <f t="shared" si="6"/>
        <v>12120</v>
      </c>
      <c r="AF19" s="51" t="s">
        <v>59</v>
      </c>
      <c r="AG19" s="51" t="s">
        <v>60</v>
      </c>
      <c r="AH19" s="51" t="s">
        <v>61</v>
      </c>
      <c r="AI19" s="51" t="s">
        <v>62</v>
      </c>
      <c r="AJ19" s="51" t="s">
        <v>63</v>
      </c>
      <c r="AK19" s="52">
        <v>46022</v>
      </c>
      <c r="AL19" s="45" t="s">
        <v>63</v>
      </c>
      <c r="AM19" s="52">
        <v>46023</v>
      </c>
      <c r="AN19" s="52">
        <v>46752</v>
      </c>
      <c r="AO19" s="53"/>
    </row>
    <row r="20" spans="1:41" ht="13.5" customHeight="1">
      <c r="A20" s="45">
        <v>15</v>
      </c>
      <c r="B20" s="45" t="s">
        <v>48</v>
      </c>
      <c r="C20" s="46" t="s">
        <v>49</v>
      </c>
      <c r="D20" s="45" t="s">
        <v>50</v>
      </c>
      <c r="E20" s="45" t="s">
        <v>48</v>
      </c>
      <c r="F20" s="45" t="s">
        <v>50</v>
      </c>
      <c r="G20" s="45" t="s">
        <v>103</v>
      </c>
      <c r="H20" s="45" t="s">
        <v>52</v>
      </c>
      <c r="I20" s="45"/>
      <c r="J20" s="45"/>
      <c r="K20" s="45" t="s">
        <v>54</v>
      </c>
      <c r="L20" s="45" t="s">
        <v>52</v>
      </c>
      <c r="M20" s="47" t="s">
        <v>104</v>
      </c>
      <c r="N20" s="45"/>
      <c r="O20" s="45" t="s">
        <v>105</v>
      </c>
      <c r="P20" s="45" t="s">
        <v>57</v>
      </c>
      <c r="Q20" s="45">
        <v>4</v>
      </c>
      <c r="R20" s="45">
        <v>24</v>
      </c>
      <c r="S20" s="48" t="s">
        <v>58</v>
      </c>
      <c r="T20" s="48" t="s">
        <v>58</v>
      </c>
      <c r="U20" s="48" t="s">
        <v>58</v>
      </c>
      <c r="V20" s="49">
        <f t="shared" si="0"/>
        <v>0</v>
      </c>
      <c r="W20" s="50">
        <v>1190</v>
      </c>
      <c r="X20" s="50">
        <v>1580</v>
      </c>
      <c r="Y20" s="48"/>
      <c r="Z20" s="49">
        <f t="shared" si="1"/>
        <v>2770</v>
      </c>
      <c r="AA20" s="50">
        <f t="shared" si="2"/>
        <v>1190</v>
      </c>
      <c r="AB20" s="50">
        <f t="shared" si="3"/>
        <v>1580</v>
      </c>
      <c r="AC20" s="50">
        <f t="shared" si="4"/>
        <v>0</v>
      </c>
      <c r="AD20" s="49">
        <f t="shared" si="5"/>
        <v>2770</v>
      </c>
      <c r="AE20" s="49">
        <f t="shared" si="6"/>
        <v>5540</v>
      </c>
      <c r="AF20" s="51" t="s">
        <v>59</v>
      </c>
      <c r="AG20" s="51" t="s">
        <v>60</v>
      </c>
      <c r="AH20" s="51" t="s">
        <v>61</v>
      </c>
      <c r="AI20" s="51" t="s">
        <v>62</v>
      </c>
      <c r="AJ20" s="51" t="s">
        <v>63</v>
      </c>
      <c r="AK20" s="52">
        <v>46022</v>
      </c>
      <c r="AL20" s="45" t="s">
        <v>63</v>
      </c>
      <c r="AM20" s="52">
        <v>46023</v>
      </c>
      <c r="AN20" s="52">
        <v>46752</v>
      </c>
      <c r="AO20" s="53"/>
    </row>
    <row r="21" spans="1:41">
      <c r="A21" s="45">
        <v>16</v>
      </c>
      <c r="B21" s="45" t="s">
        <v>48</v>
      </c>
      <c r="C21" s="46" t="s">
        <v>49</v>
      </c>
      <c r="D21" s="45" t="s">
        <v>50</v>
      </c>
      <c r="E21" s="45" t="s">
        <v>48</v>
      </c>
      <c r="F21" s="45" t="s">
        <v>50</v>
      </c>
      <c r="G21" s="45" t="s">
        <v>106</v>
      </c>
      <c r="H21" s="45" t="s">
        <v>52</v>
      </c>
      <c r="I21" s="45"/>
      <c r="J21" s="45"/>
      <c r="K21" s="45" t="s">
        <v>54</v>
      </c>
      <c r="L21" s="45" t="s">
        <v>52</v>
      </c>
      <c r="M21" s="47" t="s">
        <v>107</v>
      </c>
      <c r="N21" s="45"/>
      <c r="O21" s="45" t="s">
        <v>108</v>
      </c>
      <c r="P21" s="45" t="s">
        <v>57</v>
      </c>
      <c r="Q21" s="45">
        <v>3</v>
      </c>
      <c r="R21" s="45">
        <v>24</v>
      </c>
      <c r="S21" s="48" t="s">
        <v>58</v>
      </c>
      <c r="T21" s="48" t="s">
        <v>58</v>
      </c>
      <c r="U21" s="48" t="s">
        <v>58</v>
      </c>
      <c r="V21" s="49">
        <f t="shared" si="0"/>
        <v>0</v>
      </c>
      <c r="W21" s="50">
        <v>2920</v>
      </c>
      <c r="X21" s="50">
        <v>1670</v>
      </c>
      <c r="Y21" s="48"/>
      <c r="Z21" s="49">
        <f t="shared" si="1"/>
        <v>4590</v>
      </c>
      <c r="AA21" s="50">
        <f t="shared" si="2"/>
        <v>2920</v>
      </c>
      <c r="AB21" s="50">
        <f t="shared" si="3"/>
        <v>1670</v>
      </c>
      <c r="AC21" s="50">
        <f t="shared" si="4"/>
        <v>0</v>
      </c>
      <c r="AD21" s="49">
        <f t="shared" si="5"/>
        <v>4590</v>
      </c>
      <c r="AE21" s="49">
        <f t="shared" si="6"/>
        <v>9180</v>
      </c>
      <c r="AF21" s="51" t="s">
        <v>59</v>
      </c>
      <c r="AG21" s="51" t="s">
        <v>60</v>
      </c>
      <c r="AH21" s="51" t="s">
        <v>61</v>
      </c>
      <c r="AI21" s="51" t="s">
        <v>62</v>
      </c>
      <c r="AJ21" s="51" t="s">
        <v>63</v>
      </c>
      <c r="AK21" s="52">
        <v>46022</v>
      </c>
      <c r="AL21" s="45" t="s">
        <v>63</v>
      </c>
      <c r="AM21" s="52">
        <v>46023</v>
      </c>
      <c r="AN21" s="52">
        <v>46752</v>
      </c>
      <c r="AO21" s="53"/>
    </row>
    <row r="22" spans="1:41">
      <c r="A22" s="45">
        <v>17</v>
      </c>
      <c r="B22" s="45" t="s">
        <v>48</v>
      </c>
      <c r="C22" s="46" t="s">
        <v>49</v>
      </c>
      <c r="D22" s="45" t="s">
        <v>50</v>
      </c>
      <c r="E22" s="45" t="s">
        <v>48</v>
      </c>
      <c r="F22" s="45" t="s">
        <v>50</v>
      </c>
      <c r="G22" s="45" t="s">
        <v>109</v>
      </c>
      <c r="H22" s="45" t="s">
        <v>52</v>
      </c>
      <c r="I22" s="45"/>
      <c r="J22" s="45">
        <v>14</v>
      </c>
      <c r="K22" s="45" t="s">
        <v>54</v>
      </c>
      <c r="L22" s="45" t="s">
        <v>52</v>
      </c>
      <c r="M22" s="47" t="s">
        <v>110</v>
      </c>
      <c r="N22" s="45"/>
      <c r="O22" s="45" t="s">
        <v>111</v>
      </c>
      <c r="P22" s="45" t="s">
        <v>57</v>
      </c>
      <c r="Q22" s="45">
        <v>1</v>
      </c>
      <c r="R22" s="45">
        <v>24</v>
      </c>
      <c r="S22" s="48" t="s">
        <v>58</v>
      </c>
      <c r="T22" s="48" t="s">
        <v>58</v>
      </c>
      <c r="U22" s="48" t="s">
        <v>58</v>
      </c>
      <c r="V22" s="49">
        <f t="shared" si="0"/>
        <v>0</v>
      </c>
      <c r="W22" s="50">
        <v>250</v>
      </c>
      <c r="X22" s="50">
        <v>210</v>
      </c>
      <c r="Y22" s="48"/>
      <c r="Z22" s="49">
        <f t="shared" si="1"/>
        <v>460</v>
      </c>
      <c r="AA22" s="50">
        <f t="shared" si="2"/>
        <v>250</v>
      </c>
      <c r="AB22" s="50">
        <f t="shared" si="3"/>
        <v>210</v>
      </c>
      <c r="AC22" s="50">
        <f t="shared" si="4"/>
        <v>0</v>
      </c>
      <c r="AD22" s="49">
        <f t="shared" si="5"/>
        <v>460</v>
      </c>
      <c r="AE22" s="49">
        <f t="shared" si="6"/>
        <v>920</v>
      </c>
      <c r="AF22" s="51" t="s">
        <v>59</v>
      </c>
      <c r="AG22" s="51" t="s">
        <v>60</v>
      </c>
      <c r="AH22" s="51" t="s">
        <v>61</v>
      </c>
      <c r="AI22" s="51" t="s">
        <v>62</v>
      </c>
      <c r="AJ22" s="51" t="s">
        <v>63</v>
      </c>
      <c r="AK22" s="52">
        <v>46022</v>
      </c>
      <c r="AL22" s="45" t="s">
        <v>63</v>
      </c>
      <c r="AM22" s="52">
        <v>46023</v>
      </c>
      <c r="AN22" s="52">
        <v>46752</v>
      </c>
      <c r="AO22" s="53"/>
    </row>
    <row r="23" spans="1:41">
      <c r="A23" s="45">
        <v>18</v>
      </c>
      <c r="B23" s="45" t="s">
        <v>48</v>
      </c>
      <c r="C23" s="46" t="s">
        <v>49</v>
      </c>
      <c r="D23" s="45" t="s">
        <v>50</v>
      </c>
      <c r="E23" s="45" t="s">
        <v>48</v>
      </c>
      <c r="F23" s="45" t="s">
        <v>50</v>
      </c>
      <c r="G23" s="45" t="s">
        <v>112</v>
      </c>
      <c r="H23" s="45" t="s">
        <v>52</v>
      </c>
      <c r="I23" s="45"/>
      <c r="J23" s="45" t="s">
        <v>53</v>
      </c>
      <c r="K23" s="45" t="s">
        <v>54</v>
      </c>
      <c r="L23" s="45" t="s">
        <v>52</v>
      </c>
      <c r="M23" s="47" t="s">
        <v>113</v>
      </c>
      <c r="N23" s="45"/>
      <c r="O23" s="45" t="s">
        <v>114</v>
      </c>
      <c r="P23" s="45" t="s">
        <v>57</v>
      </c>
      <c r="Q23" s="45">
        <v>6</v>
      </c>
      <c r="R23" s="45">
        <v>24</v>
      </c>
      <c r="S23" s="48" t="s">
        <v>58</v>
      </c>
      <c r="T23" s="48" t="s">
        <v>58</v>
      </c>
      <c r="U23" s="48" t="s">
        <v>58</v>
      </c>
      <c r="V23" s="49">
        <f t="shared" si="0"/>
        <v>0</v>
      </c>
      <c r="W23" s="50">
        <v>2630</v>
      </c>
      <c r="X23" s="50">
        <v>3950</v>
      </c>
      <c r="Y23" s="48"/>
      <c r="Z23" s="49">
        <f t="shared" si="1"/>
        <v>6580</v>
      </c>
      <c r="AA23" s="50">
        <f t="shared" si="2"/>
        <v>2630</v>
      </c>
      <c r="AB23" s="50">
        <f t="shared" si="3"/>
        <v>3950</v>
      </c>
      <c r="AC23" s="50">
        <f t="shared" si="4"/>
        <v>0</v>
      </c>
      <c r="AD23" s="49">
        <f t="shared" si="5"/>
        <v>6580</v>
      </c>
      <c r="AE23" s="49">
        <f t="shared" si="6"/>
        <v>13160</v>
      </c>
      <c r="AF23" s="51" t="s">
        <v>59</v>
      </c>
      <c r="AG23" s="51" t="s">
        <v>60</v>
      </c>
      <c r="AH23" s="51" t="s">
        <v>61</v>
      </c>
      <c r="AI23" s="51" t="s">
        <v>62</v>
      </c>
      <c r="AJ23" s="51" t="s">
        <v>63</v>
      </c>
      <c r="AK23" s="52">
        <v>46022</v>
      </c>
      <c r="AL23" s="45" t="s">
        <v>63</v>
      </c>
      <c r="AM23" s="52">
        <v>46023</v>
      </c>
      <c r="AN23" s="52">
        <v>46752</v>
      </c>
      <c r="AO23" s="53"/>
    </row>
    <row r="24" spans="1:41">
      <c r="A24" s="45">
        <v>19</v>
      </c>
      <c r="B24" s="45" t="s">
        <v>48</v>
      </c>
      <c r="C24" s="46" t="s">
        <v>49</v>
      </c>
      <c r="D24" s="45" t="s">
        <v>50</v>
      </c>
      <c r="E24" s="45" t="s">
        <v>48</v>
      </c>
      <c r="F24" s="45" t="s">
        <v>50</v>
      </c>
      <c r="G24" s="45" t="s">
        <v>115</v>
      </c>
      <c r="H24" s="45" t="s">
        <v>52</v>
      </c>
      <c r="I24" s="45"/>
      <c r="J24" s="45">
        <v>281</v>
      </c>
      <c r="K24" s="45" t="s">
        <v>54</v>
      </c>
      <c r="L24" s="45" t="s">
        <v>52</v>
      </c>
      <c r="M24" s="47" t="s">
        <v>116</v>
      </c>
      <c r="N24" s="45"/>
      <c r="O24" s="45" t="s">
        <v>117</v>
      </c>
      <c r="P24" s="45" t="s">
        <v>57</v>
      </c>
      <c r="Q24" s="45">
        <v>1</v>
      </c>
      <c r="R24" s="45">
        <v>24</v>
      </c>
      <c r="S24" s="48" t="s">
        <v>58</v>
      </c>
      <c r="T24" s="48" t="s">
        <v>58</v>
      </c>
      <c r="U24" s="48" t="s">
        <v>58</v>
      </c>
      <c r="V24" s="49">
        <f t="shared" si="0"/>
        <v>0</v>
      </c>
      <c r="W24" s="50">
        <v>540</v>
      </c>
      <c r="X24" s="50">
        <v>730</v>
      </c>
      <c r="Y24" s="48"/>
      <c r="Z24" s="49">
        <f t="shared" si="1"/>
        <v>1270</v>
      </c>
      <c r="AA24" s="50">
        <f t="shared" si="2"/>
        <v>540</v>
      </c>
      <c r="AB24" s="50">
        <f t="shared" si="3"/>
        <v>730</v>
      </c>
      <c r="AC24" s="50">
        <f t="shared" si="4"/>
        <v>0</v>
      </c>
      <c r="AD24" s="49">
        <f t="shared" si="5"/>
        <v>1270</v>
      </c>
      <c r="AE24" s="49">
        <f t="shared" si="6"/>
        <v>2540</v>
      </c>
      <c r="AF24" s="51" t="s">
        <v>59</v>
      </c>
      <c r="AG24" s="51" t="s">
        <v>60</v>
      </c>
      <c r="AH24" s="51" t="s">
        <v>61</v>
      </c>
      <c r="AI24" s="51" t="s">
        <v>62</v>
      </c>
      <c r="AJ24" s="51" t="s">
        <v>63</v>
      </c>
      <c r="AK24" s="52">
        <v>46022</v>
      </c>
      <c r="AL24" s="45" t="s">
        <v>63</v>
      </c>
      <c r="AM24" s="52">
        <v>46023</v>
      </c>
      <c r="AN24" s="52">
        <v>46752</v>
      </c>
      <c r="AO24" s="53"/>
    </row>
    <row r="25" spans="1:41">
      <c r="A25" s="45">
        <v>20</v>
      </c>
      <c r="B25" s="45" t="s">
        <v>48</v>
      </c>
      <c r="C25" s="46" t="s">
        <v>49</v>
      </c>
      <c r="D25" s="45" t="s">
        <v>50</v>
      </c>
      <c r="E25" s="45" t="s">
        <v>48</v>
      </c>
      <c r="F25" s="45" t="s">
        <v>50</v>
      </c>
      <c r="G25" s="45" t="s">
        <v>118</v>
      </c>
      <c r="H25" s="45" t="s">
        <v>52</v>
      </c>
      <c r="I25" s="45"/>
      <c r="J25" s="45"/>
      <c r="K25" s="45" t="s">
        <v>54</v>
      </c>
      <c r="L25" s="45" t="s">
        <v>52</v>
      </c>
      <c r="M25" s="47" t="s">
        <v>119</v>
      </c>
      <c r="N25" s="45"/>
      <c r="O25" s="45" t="s">
        <v>120</v>
      </c>
      <c r="P25" s="45" t="s">
        <v>57</v>
      </c>
      <c r="Q25" s="45">
        <v>2</v>
      </c>
      <c r="R25" s="45">
        <v>24</v>
      </c>
      <c r="S25" s="48" t="s">
        <v>58</v>
      </c>
      <c r="T25" s="48" t="s">
        <v>58</v>
      </c>
      <c r="U25" s="48" t="s">
        <v>58</v>
      </c>
      <c r="V25" s="49">
        <f t="shared" si="0"/>
        <v>0</v>
      </c>
      <c r="W25" s="50">
        <v>340</v>
      </c>
      <c r="X25" s="50">
        <v>510</v>
      </c>
      <c r="Y25" s="48"/>
      <c r="Z25" s="49">
        <f t="shared" si="1"/>
        <v>850</v>
      </c>
      <c r="AA25" s="50">
        <f t="shared" si="2"/>
        <v>340</v>
      </c>
      <c r="AB25" s="50">
        <f t="shared" si="3"/>
        <v>510</v>
      </c>
      <c r="AC25" s="50">
        <f t="shared" si="4"/>
        <v>0</v>
      </c>
      <c r="AD25" s="49">
        <f t="shared" si="5"/>
        <v>850</v>
      </c>
      <c r="AE25" s="49">
        <f t="shared" si="6"/>
        <v>1700</v>
      </c>
      <c r="AF25" s="51" t="s">
        <v>59</v>
      </c>
      <c r="AG25" s="51" t="s">
        <v>60</v>
      </c>
      <c r="AH25" s="51" t="s">
        <v>61</v>
      </c>
      <c r="AI25" s="51" t="s">
        <v>62</v>
      </c>
      <c r="AJ25" s="51" t="s">
        <v>63</v>
      </c>
      <c r="AK25" s="52">
        <v>46022</v>
      </c>
      <c r="AL25" s="45" t="s">
        <v>63</v>
      </c>
      <c r="AM25" s="52">
        <v>46023</v>
      </c>
      <c r="AN25" s="52">
        <v>46752</v>
      </c>
      <c r="AO25" s="53"/>
    </row>
    <row r="26" spans="1:41">
      <c r="A26" s="45">
        <v>21</v>
      </c>
      <c r="B26" s="45" t="s">
        <v>48</v>
      </c>
      <c r="C26" s="46" t="s">
        <v>49</v>
      </c>
      <c r="D26" s="45" t="s">
        <v>50</v>
      </c>
      <c r="E26" s="45" t="s">
        <v>48</v>
      </c>
      <c r="F26" s="45" t="s">
        <v>50</v>
      </c>
      <c r="G26" s="45" t="s">
        <v>121</v>
      </c>
      <c r="H26" s="45" t="s">
        <v>52</v>
      </c>
      <c r="I26" s="45"/>
      <c r="J26" s="45"/>
      <c r="K26" s="45" t="s">
        <v>54</v>
      </c>
      <c r="L26" s="45" t="s">
        <v>52</v>
      </c>
      <c r="M26" s="47" t="s">
        <v>122</v>
      </c>
      <c r="N26" s="45"/>
      <c r="O26" s="45" t="s">
        <v>123</v>
      </c>
      <c r="P26" s="45" t="s">
        <v>57</v>
      </c>
      <c r="Q26" s="45">
        <v>2</v>
      </c>
      <c r="R26" s="45">
        <v>24</v>
      </c>
      <c r="S26" s="48" t="s">
        <v>58</v>
      </c>
      <c r="T26" s="48" t="s">
        <v>58</v>
      </c>
      <c r="U26" s="48" t="s">
        <v>58</v>
      </c>
      <c r="V26" s="49">
        <f t="shared" si="0"/>
        <v>0</v>
      </c>
      <c r="W26" s="50">
        <v>590</v>
      </c>
      <c r="X26" s="50">
        <v>1000</v>
      </c>
      <c r="Y26" s="48"/>
      <c r="Z26" s="49">
        <f t="shared" si="1"/>
        <v>1590</v>
      </c>
      <c r="AA26" s="50">
        <f t="shared" si="2"/>
        <v>590</v>
      </c>
      <c r="AB26" s="50">
        <f t="shared" si="3"/>
        <v>1000</v>
      </c>
      <c r="AC26" s="50">
        <f t="shared" si="4"/>
        <v>0</v>
      </c>
      <c r="AD26" s="49">
        <f t="shared" si="5"/>
        <v>1590</v>
      </c>
      <c r="AE26" s="49">
        <f t="shared" si="6"/>
        <v>3180</v>
      </c>
      <c r="AF26" s="51" t="s">
        <v>59</v>
      </c>
      <c r="AG26" s="51" t="s">
        <v>60</v>
      </c>
      <c r="AH26" s="51" t="s">
        <v>61</v>
      </c>
      <c r="AI26" s="51" t="s">
        <v>62</v>
      </c>
      <c r="AJ26" s="51" t="s">
        <v>63</v>
      </c>
      <c r="AK26" s="52">
        <v>46022</v>
      </c>
      <c r="AL26" s="45" t="s">
        <v>63</v>
      </c>
      <c r="AM26" s="52">
        <v>46023</v>
      </c>
      <c r="AN26" s="52">
        <v>46752</v>
      </c>
      <c r="AO26" s="53"/>
    </row>
    <row r="27" spans="1:41">
      <c r="A27" s="45">
        <v>22</v>
      </c>
      <c r="B27" s="45" t="s">
        <v>48</v>
      </c>
      <c r="C27" s="46" t="s">
        <v>49</v>
      </c>
      <c r="D27" s="45" t="s">
        <v>50</v>
      </c>
      <c r="E27" s="45" t="s">
        <v>48</v>
      </c>
      <c r="F27" s="45" t="s">
        <v>50</v>
      </c>
      <c r="G27" s="45" t="s">
        <v>124</v>
      </c>
      <c r="H27" s="45" t="s">
        <v>52</v>
      </c>
      <c r="I27" s="45"/>
      <c r="J27" s="45"/>
      <c r="K27" s="45" t="s">
        <v>54</v>
      </c>
      <c r="L27" s="45" t="s">
        <v>52</v>
      </c>
      <c r="M27" s="47" t="s">
        <v>125</v>
      </c>
      <c r="N27" s="45"/>
      <c r="O27" s="45" t="s">
        <v>58</v>
      </c>
      <c r="P27" s="45" t="s">
        <v>126</v>
      </c>
      <c r="Q27" s="45">
        <v>1</v>
      </c>
      <c r="R27" s="45">
        <v>24</v>
      </c>
      <c r="S27" s="48" t="s">
        <v>58</v>
      </c>
      <c r="T27" s="48" t="s">
        <v>58</v>
      </c>
      <c r="U27" s="48" t="s">
        <v>58</v>
      </c>
      <c r="V27" s="49">
        <f t="shared" si="0"/>
        <v>0</v>
      </c>
      <c r="W27" s="50">
        <v>1</v>
      </c>
      <c r="X27" s="50">
        <v>0</v>
      </c>
      <c r="Y27" s="48"/>
      <c r="Z27" s="49">
        <f t="shared" si="1"/>
        <v>1</v>
      </c>
      <c r="AA27" s="50">
        <f t="shared" si="2"/>
        <v>1</v>
      </c>
      <c r="AB27" s="50">
        <f t="shared" si="3"/>
        <v>0</v>
      </c>
      <c r="AC27" s="50">
        <f t="shared" si="4"/>
        <v>0</v>
      </c>
      <c r="AD27" s="49">
        <f t="shared" si="5"/>
        <v>1</v>
      </c>
      <c r="AE27" s="49">
        <f t="shared" si="6"/>
        <v>2</v>
      </c>
      <c r="AF27" s="51" t="s">
        <v>59</v>
      </c>
      <c r="AG27" s="51" t="s">
        <v>60</v>
      </c>
      <c r="AH27" s="51" t="s">
        <v>61</v>
      </c>
      <c r="AI27" s="51" t="s">
        <v>62</v>
      </c>
      <c r="AJ27" s="51" t="s">
        <v>63</v>
      </c>
      <c r="AK27" s="52">
        <v>46022</v>
      </c>
      <c r="AL27" s="45" t="s">
        <v>63</v>
      </c>
      <c r="AM27" s="52">
        <v>46023</v>
      </c>
      <c r="AN27" s="52">
        <v>46752</v>
      </c>
      <c r="AO27" s="53"/>
    </row>
    <row r="28" spans="1:41">
      <c r="A28" s="54"/>
      <c r="B28" s="55" t="s">
        <v>48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6">
        <f t="shared" ref="S28:AE28" si="7">SUM(S6:S27)</f>
        <v>0</v>
      </c>
      <c r="T28" s="56">
        <f t="shared" si="7"/>
        <v>0</v>
      </c>
      <c r="U28" s="56">
        <f t="shared" si="7"/>
        <v>0</v>
      </c>
      <c r="V28" s="56">
        <f t="shared" si="7"/>
        <v>0</v>
      </c>
      <c r="W28" s="56">
        <f t="shared" si="7"/>
        <v>23061</v>
      </c>
      <c r="X28" s="56">
        <f t="shared" si="7"/>
        <v>24540</v>
      </c>
      <c r="Y28" s="56">
        <f t="shared" si="7"/>
        <v>0</v>
      </c>
      <c r="Z28" s="56">
        <f t="shared" si="7"/>
        <v>47601</v>
      </c>
      <c r="AA28" s="56">
        <f t="shared" si="7"/>
        <v>23061</v>
      </c>
      <c r="AB28" s="56">
        <f t="shared" si="7"/>
        <v>24540</v>
      </c>
      <c r="AC28" s="56">
        <f t="shared" si="7"/>
        <v>0</v>
      </c>
      <c r="AD28" s="56">
        <f t="shared" si="7"/>
        <v>47601</v>
      </c>
      <c r="AE28" s="56">
        <f t="shared" si="7"/>
        <v>95202</v>
      </c>
      <c r="AF28" s="54"/>
      <c r="AG28" s="54"/>
      <c r="AH28" s="54"/>
      <c r="AI28" s="54"/>
      <c r="AJ28" s="54"/>
      <c r="AK28" s="54"/>
      <c r="AL28" s="54"/>
      <c r="AM28" s="54"/>
      <c r="AN28" s="54"/>
      <c r="AO28" s="54"/>
    </row>
    <row r="29" spans="1:41">
      <c r="A29" s="45">
        <v>1</v>
      </c>
      <c r="B29" s="45" t="s">
        <v>127</v>
      </c>
      <c r="C29" s="46" t="s">
        <v>128</v>
      </c>
      <c r="D29" s="45" t="s">
        <v>129</v>
      </c>
      <c r="E29" s="45" t="s">
        <v>127</v>
      </c>
      <c r="F29" s="45" t="s">
        <v>129</v>
      </c>
      <c r="G29" s="45" t="s">
        <v>130</v>
      </c>
      <c r="H29" s="45" t="s">
        <v>131</v>
      </c>
      <c r="I29" s="45"/>
      <c r="J29" s="45"/>
      <c r="K29" s="45" t="s">
        <v>132</v>
      </c>
      <c r="L29" s="45" t="s">
        <v>133</v>
      </c>
      <c r="M29" s="47" t="s">
        <v>134</v>
      </c>
      <c r="N29" s="45"/>
      <c r="O29" s="45">
        <v>97520793</v>
      </c>
      <c r="P29" s="45" t="s">
        <v>135</v>
      </c>
      <c r="Q29" s="45">
        <v>3</v>
      </c>
      <c r="R29" s="45">
        <v>24</v>
      </c>
      <c r="S29" s="48" t="s">
        <v>58</v>
      </c>
      <c r="T29" s="48" t="s">
        <v>58</v>
      </c>
      <c r="U29" s="48" t="s">
        <v>58</v>
      </c>
      <c r="V29" s="49">
        <f t="shared" ref="V29:V68" si="8">SUM(S29:U29)</f>
        <v>0</v>
      </c>
      <c r="W29" s="50">
        <v>1435</v>
      </c>
      <c r="X29" s="50"/>
      <c r="Y29" s="48"/>
      <c r="Z29" s="49">
        <f t="shared" ref="Z29:Z68" si="9">SUM(W29:Y29)</f>
        <v>1435</v>
      </c>
      <c r="AA29" s="50">
        <f t="shared" ref="AA29:AA68" si="10">W29</f>
        <v>1435</v>
      </c>
      <c r="AB29" s="50">
        <f t="shared" ref="AB29:AB68" si="11">X29</f>
        <v>0</v>
      </c>
      <c r="AC29" s="50">
        <f t="shared" ref="AC29:AC68" si="12">Y29</f>
        <v>0</v>
      </c>
      <c r="AD29" s="49">
        <f t="shared" ref="AD29:AD68" si="13">SUM(AA29:AC29)</f>
        <v>1435</v>
      </c>
      <c r="AE29" s="49">
        <f t="shared" ref="AE29:AE68" si="14">V29+Z29+AD29</f>
        <v>2870</v>
      </c>
      <c r="AF29" s="51" t="s">
        <v>136</v>
      </c>
      <c r="AG29" s="51" t="s">
        <v>60</v>
      </c>
      <c r="AH29" s="51" t="s">
        <v>137</v>
      </c>
      <c r="AI29" s="51" t="s">
        <v>62</v>
      </c>
      <c r="AJ29" s="51" t="s">
        <v>63</v>
      </c>
      <c r="AK29" s="52">
        <v>46022</v>
      </c>
      <c r="AL29" s="45" t="s">
        <v>63</v>
      </c>
      <c r="AM29" s="52">
        <v>46023</v>
      </c>
      <c r="AN29" s="52">
        <v>46752</v>
      </c>
      <c r="AO29" s="53"/>
    </row>
    <row r="30" spans="1:41">
      <c r="A30" s="45">
        <v>2</v>
      </c>
      <c r="B30" s="45" t="s">
        <v>127</v>
      </c>
      <c r="C30" s="46" t="s">
        <v>128</v>
      </c>
      <c r="D30" s="45" t="s">
        <v>129</v>
      </c>
      <c r="E30" s="45" t="s">
        <v>127</v>
      </c>
      <c r="F30" s="45" t="s">
        <v>129</v>
      </c>
      <c r="G30" s="45" t="s">
        <v>130</v>
      </c>
      <c r="H30" s="45" t="s">
        <v>138</v>
      </c>
      <c r="I30" s="45"/>
      <c r="J30" s="45"/>
      <c r="K30" s="45" t="s">
        <v>132</v>
      </c>
      <c r="L30" s="45" t="s">
        <v>133</v>
      </c>
      <c r="M30" s="47" t="s">
        <v>139</v>
      </c>
      <c r="N30" s="45"/>
      <c r="O30" s="45">
        <v>30514501</v>
      </c>
      <c r="P30" s="45" t="s">
        <v>135</v>
      </c>
      <c r="Q30" s="45">
        <v>2</v>
      </c>
      <c r="R30" s="45">
        <v>24</v>
      </c>
      <c r="S30" s="48" t="s">
        <v>58</v>
      </c>
      <c r="T30" s="48" t="s">
        <v>58</v>
      </c>
      <c r="U30" s="48" t="s">
        <v>58</v>
      </c>
      <c r="V30" s="49">
        <f t="shared" si="8"/>
        <v>0</v>
      </c>
      <c r="W30" s="50">
        <v>551</v>
      </c>
      <c r="X30" s="50"/>
      <c r="Y30" s="48"/>
      <c r="Z30" s="49">
        <f t="shared" si="9"/>
        <v>551</v>
      </c>
      <c r="AA30" s="50">
        <f t="shared" si="10"/>
        <v>551</v>
      </c>
      <c r="AB30" s="50">
        <f t="shared" si="11"/>
        <v>0</v>
      </c>
      <c r="AC30" s="50">
        <f t="shared" si="12"/>
        <v>0</v>
      </c>
      <c r="AD30" s="49">
        <f t="shared" si="13"/>
        <v>551</v>
      </c>
      <c r="AE30" s="49">
        <f t="shared" si="14"/>
        <v>1102</v>
      </c>
      <c r="AF30" s="51" t="s">
        <v>136</v>
      </c>
      <c r="AG30" s="51" t="s">
        <v>60</v>
      </c>
      <c r="AH30" s="51" t="s">
        <v>137</v>
      </c>
      <c r="AI30" s="51" t="s">
        <v>62</v>
      </c>
      <c r="AJ30" s="51" t="s">
        <v>63</v>
      </c>
      <c r="AK30" s="52">
        <v>46022</v>
      </c>
      <c r="AL30" s="45" t="s">
        <v>63</v>
      </c>
      <c r="AM30" s="52">
        <v>46023</v>
      </c>
      <c r="AN30" s="52">
        <v>46752</v>
      </c>
      <c r="AO30" s="53"/>
    </row>
    <row r="31" spans="1:41">
      <c r="A31" s="45">
        <v>3</v>
      </c>
      <c r="B31" s="45" t="s">
        <v>127</v>
      </c>
      <c r="C31" s="46" t="s">
        <v>128</v>
      </c>
      <c r="D31" s="45" t="s">
        <v>129</v>
      </c>
      <c r="E31" s="45" t="s">
        <v>127</v>
      </c>
      <c r="F31" s="45" t="s">
        <v>129</v>
      </c>
      <c r="G31" s="45" t="s">
        <v>130</v>
      </c>
      <c r="H31" s="45" t="s">
        <v>140</v>
      </c>
      <c r="I31" s="45"/>
      <c r="J31" s="45"/>
      <c r="K31" s="45" t="s">
        <v>132</v>
      </c>
      <c r="L31" s="45" t="s">
        <v>133</v>
      </c>
      <c r="M31" s="47" t="s">
        <v>141</v>
      </c>
      <c r="N31" s="45"/>
      <c r="O31" s="45">
        <v>97520785</v>
      </c>
      <c r="P31" s="45" t="s">
        <v>135</v>
      </c>
      <c r="Q31" s="45">
        <v>3</v>
      </c>
      <c r="R31" s="45">
        <v>24</v>
      </c>
      <c r="S31" s="48" t="s">
        <v>58</v>
      </c>
      <c r="T31" s="48" t="s">
        <v>58</v>
      </c>
      <c r="U31" s="48" t="s">
        <v>58</v>
      </c>
      <c r="V31" s="49">
        <f t="shared" si="8"/>
        <v>0</v>
      </c>
      <c r="W31" s="50">
        <v>849</v>
      </c>
      <c r="X31" s="50"/>
      <c r="Y31" s="48"/>
      <c r="Z31" s="49">
        <f t="shared" si="9"/>
        <v>849</v>
      </c>
      <c r="AA31" s="50">
        <f t="shared" si="10"/>
        <v>849</v>
      </c>
      <c r="AB31" s="50">
        <f t="shared" si="11"/>
        <v>0</v>
      </c>
      <c r="AC31" s="50">
        <f t="shared" si="12"/>
        <v>0</v>
      </c>
      <c r="AD31" s="49">
        <f t="shared" si="13"/>
        <v>849</v>
      </c>
      <c r="AE31" s="49">
        <f t="shared" si="14"/>
        <v>1698</v>
      </c>
      <c r="AF31" s="51" t="s">
        <v>136</v>
      </c>
      <c r="AG31" s="51" t="s">
        <v>60</v>
      </c>
      <c r="AH31" s="51" t="s">
        <v>137</v>
      </c>
      <c r="AI31" s="51" t="s">
        <v>62</v>
      </c>
      <c r="AJ31" s="51" t="s">
        <v>63</v>
      </c>
      <c r="AK31" s="52">
        <v>46022</v>
      </c>
      <c r="AL31" s="45" t="s">
        <v>63</v>
      </c>
      <c r="AM31" s="52">
        <v>46023</v>
      </c>
      <c r="AN31" s="52">
        <v>46752</v>
      </c>
      <c r="AO31" s="53"/>
    </row>
    <row r="32" spans="1:41">
      <c r="A32" s="45">
        <v>4</v>
      </c>
      <c r="B32" s="45" t="s">
        <v>127</v>
      </c>
      <c r="C32" s="46" t="s">
        <v>128</v>
      </c>
      <c r="D32" s="45" t="s">
        <v>129</v>
      </c>
      <c r="E32" s="45" t="s">
        <v>127</v>
      </c>
      <c r="F32" s="45" t="s">
        <v>129</v>
      </c>
      <c r="G32" s="45" t="s">
        <v>130</v>
      </c>
      <c r="H32" s="45" t="s">
        <v>142</v>
      </c>
      <c r="I32" s="45"/>
      <c r="J32" s="45"/>
      <c r="K32" s="45" t="s">
        <v>132</v>
      </c>
      <c r="L32" s="45" t="s">
        <v>133</v>
      </c>
      <c r="M32" s="47" t="s">
        <v>143</v>
      </c>
      <c r="N32" s="45"/>
      <c r="O32" s="45">
        <v>97520791</v>
      </c>
      <c r="P32" s="45" t="s">
        <v>135</v>
      </c>
      <c r="Q32" s="45">
        <v>2</v>
      </c>
      <c r="R32" s="45">
        <v>24</v>
      </c>
      <c r="S32" s="48" t="s">
        <v>58</v>
      </c>
      <c r="T32" s="48" t="s">
        <v>58</v>
      </c>
      <c r="U32" s="48" t="s">
        <v>58</v>
      </c>
      <c r="V32" s="49">
        <f t="shared" si="8"/>
        <v>0</v>
      </c>
      <c r="W32" s="50">
        <v>959</v>
      </c>
      <c r="X32" s="50"/>
      <c r="Y32" s="48"/>
      <c r="Z32" s="49">
        <f t="shared" si="9"/>
        <v>959</v>
      </c>
      <c r="AA32" s="50">
        <f t="shared" si="10"/>
        <v>959</v>
      </c>
      <c r="AB32" s="50">
        <f t="shared" si="11"/>
        <v>0</v>
      </c>
      <c r="AC32" s="50">
        <f t="shared" si="12"/>
        <v>0</v>
      </c>
      <c r="AD32" s="49">
        <f t="shared" si="13"/>
        <v>959</v>
      </c>
      <c r="AE32" s="49">
        <f t="shared" si="14"/>
        <v>1918</v>
      </c>
      <c r="AF32" s="51" t="s">
        <v>136</v>
      </c>
      <c r="AG32" s="51" t="s">
        <v>60</v>
      </c>
      <c r="AH32" s="51" t="s">
        <v>137</v>
      </c>
      <c r="AI32" s="51" t="s">
        <v>62</v>
      </c>
      <c r="AJ32" s="51" t="s">
        <v>63</v>
      </c>
      <c r="AK32" s="52">
        <v>46022</v>
      </c>
      <c r="AL32" s="45" t="s">
        <v>63</v>
      </c>
      <c r="AM32" s="52">
        <v>46023</v>
      </c>
      <c r="AN32" s="52">
        <v>46752</v>
      </c>
      <c r="AO32" s="53"/>
    </row>
    <row r="33" spans="1:41">
      <c r="A33" s="45">
        <v>5</v>
      </c>
      <c r="B33" s="45" t="s">
        <v>127</v>
      </c>
      <c r="C33" s="46" t="s">
        <v>128</v>
      </c>
      <c r="D33" s="45" t="s">
        <v>129</v>
      </c>
      <c r="E33" s="45" t="s">
        <v>127</v>
      </c>
      <c r="F33" s="45" t="s">
        <v>129</v>
      </c>
      <c r="G33" s="45" t="s">
        <v>130</v>
      </c>
      <c r="H33" s="45" t="s">
        <v>144</v>
      </c>
      <c r="I33" s="45" t="s">
        <v>145</v>
      </c>
      <c r="J33" s="45"/>
      <c r="K33" s="45" t="s">
        <v>132</v>
      </c>
      <c r="L33" s="45" t="s">
        <v>133</v>
      </c>
      <c r="M33" s="47" t="s">
        <v>146</v>
      </c>
      <c r="N33" s="45"/>
      <c r="O33" s="45">
        <v>30514368</v>
      </c>
      <c r="P33" s="45" t="s">
        <v>135</v>
      </c>
      <c r="Q33" s="45">
        <v>5</v>
      </c>
      <c r="R33" s="45">
        <v>24</v>
      </c>
      <c r="S33" s="48" t="s">
        <v>58</v>
      </c>
      <c r="T33" s="48" t="s">
        <v>58</v>
      </c>
      <c r="U33" s="48" t="s">
        <v>58</v>
      </c>
      <c r="V33" s="49">
        <f t="shared" si="8"/>
        <v>0</v>
      </c>
      <c r="W33" s="50">
        <v>1225</v>
      </c>
      <c r="X33" s="50"/>
      <c r="Y33" s="48"/>
      <c r="Z33" s="49">
        <f t="shared" si="9"/>
        <v>1225</v>
      </c>
      <c r="AA33" s="50">
        <f t="shared" si="10"/>
        <v>1225</v>
      </c>
      <c r="AB33" s="50">
        <f t="shared" si="11"/>
        <v>0</v>
      </c>
      <c r="AC33" s="50">
        <f t="shared" si="12"/>
        <v>0</v>
      </c>
      <c r="AD33" s="49">
        <f t="shared" si="13"/>
        <v>1225</v>
      </c>
      <c r="AE33" s="49">
        <f t="shared" si="14"/>
        <v>2450</v>
      </c>
      <c r="AF33" s="51" t="s">
        <v>136</v>
      </c>
      <c r="AG33" s="51" t="s">
        <v>60</v>
      </c>
      <c r="AH33" s="51" t="s">
        <v>137</v>
      </c>
      <c r="AI33" s="51" t="s">
        <v>62</v>
      </c>
      <c r="AJ33" s="51" t="s">
        <v>63</v>
      </c>
      <c r="AK33" s="52">
        <v>46022</v>
      </c>
      <c r="AL33" s="45" t="s">
        <v>63</v>
      </c>
      <c r="AM33" s="52">
        <v>46023</v>
      </c>
      <c r="AN33" s="52">
        <v>46752</v>
      </c>
      <c r="AO33" s="53"/>
    </row>
    <row r="34" spans="1:41">
      <c r="A34" s="45">
        <v>6</v>
      </c>
      <c r="B34" s="45" t="s">
        <v>127</v>
      </c>
      <c r="C34" s="46" t="s">
        <v>128</v>
      </c>
      <c r="D34" s="45" t="s">
        <v>129</v>
      </c>
      <c r="E34" s="45" t="s">
        <v>127</v>
      </c>
      <c r="F34" s="45" t="s">
        <v>129</v>
      </c>
      <c r="G34" s="45" t="s">
        <v>130</v>
      </c>
      <c r="H34" s="45" t="s">
        <v>147</v>
      </c>
      <c r="I34" s="45"/>
      <c r="J34" s="45"/>
      <c r="K34" s="45" t="s">
        <v>148</v>
      </c>
      <c r="L34" s="45" t="s">
        <v>149</v>
      </c>
      <c r="M34" s="47" t="s">
        <v>150</v>
      </c>
      <c r="N34" s="45"/>
      <c r="O34" s="45">
        <v>30514371</v>
      </c>
      <c r="P34" s="45" t="s">
        <v>135</v>
      </c>
      <c r="Q34" s="45">
        <v>2</v>
      </c>
      <c r="R34" s="45">
        <v>24</v>
      </c>
      <c r="S34" s="48" t="s">
        <v>58</v>
      </c>
      <c r="T34" s="48" t="s">
        <v>58</v>
      </c>
      <c r="U34" s="48" t="s">
        <v>58</v>
      </c>
      <c r="V34" s="49">
        <f t="shared" si="8"/>
        <v>0</v>
      </c>
      <c r="W34" s="50">
        <v>819</v>
      </c>
      <c r="X34" s="50"/>
      <c r="Y34" s="48"/>
      <c r="Z34" s="49">
        <f t="shared" si="9"/>
        <v>819</v>
      </c>
      <c r="AA34" s="50">
        <f t="shared" si="10"/>
        <v>819</v>
      </c>
      <c r="AB34" s="50">
        <f t="shared" si="11"/>
        <v>0</v>
      </c>
      <c r="AC34" s="50">
        <f t="shared" si="12"/>
        <v>0</v>
      </c>
      <c r="AD34" s="49">
        <f t="shared" si="13"/>
        <v>819</v>
      </c>
      <c r="AE34" s="49">
        <f t="shared" si="14"/>
        <v>1638</v>
      </c>
      <c r="AF34" s="51" t="s">
        <v>136</v>
      </c>
      <c r="AG34" s="51" t="s">
        <v>60</v>
      </c>
      <c r="AH34" s="51" t="s">
        <v>137</v>
      </c>
      <c r="AI34" s="51" t="s">
        <v>62</v>
      </c>
      <c r="AJ34" s="51" t="s">
        <v>63</v>
      </c>
      <c r="AK34" s="52">
        <v>46022</v>
      </c>
      <c r="AL34" s="45" t="s">
        <v>63</v>
      </c>
      <c r="AM34" s="52">
        <v>46023</v>
      </c>
      <c r="AN34" s="52">
        <v>46752</v>
      </c>
      <c r="AO34" s="53"/>
    </row>
    <row r="35" spans="1:41">
      <c r="A35" s="45">
        <v>7</v>
      </c>
      <c r="B35" s="45" t="s">
        <v>127</v>
      </c>
      <c r="C35" s="46" t="s">
        <v>128</v>
      </c>
      <c r="D35" s="45" t="s">
        <v>129</v>
      </c>
      <c r="E35" s="45" t="s">
        <v>127</v>
      </c>
      <c r="F35" s="45" t="s">
        <v>129</v>
      </c>
      <c r="G35" s="45" t="s">
        <v>130</v>
      </c>
      <c r="H35" s="45" t="s">
        <v>151</v>
      </c>
      <c r="I35" s="45"/>
      <c r="J35" s="45">
        <v>74</v>
      </c>
      <c r="K35" s="45" t="s">
        <v>132</v>
      </c>
      <c r="L35" s="45" t="s">
        <v>133</v>
      </c>
      <c r="M35" s="47" t="s">
        <v>152</v>
      </c>
      <c r="N35" s="45"/>
      <c r="O35" s="45">
        <v>25265290</v>
      </c>
      <c r="P35" s="45" t="s">
        <v>135</v>
      </c>
      <c r="Q35" s="45">
        <v>3</v>
      </c>
      <c r="R35" s="45">
        <v>24</v>
      </c>
      <c r="S35" s="48" t="s">
        <v>58</v>
      </c>
      <c r="T35" s="48" t="s">
        <v>58</v>
      </c>
      <c r="U35" s="48" t="s">
        <v>58</v>
      </c>
      <c r="V35" s="49">
        <f t="shared" si="8"/>
        <v>0</v>
      </c>
      <c r="W35" s="50">
        <v>478</v>
      </c>
      <c r="X35" s="50"/>
      <c r="Y35" s="48"/>
      <c r="Z35" s="49">
        <f t="shared" si="9"/>
        <v>478</v>
      </c>
      <c r="AA35" s="50">
        <f t="shared" si="10"/>
        <v>478</v>
      </c>
      <c r="AB35" s="50">
        <f t="shared" si="11"/>
        <v>0</v>
      </c>
      <c r="AC35" s="50">
        <f t="shared" si="12"/>
        <v>0</v>
      </c>
      <c r="AD35" s="49">
        <f t="shared" si="13"/>
        <v>478</v>
      </c>
      <c r="AE35" s="49">
        <f t="shared" si="14"/>
        <v>956</v>
      </c>
      <c r="AF35" s="51" t="s">
        <v>136</v>
      </c>
      <c r="AG35" s="51" t="s">
        <v>60</v>
      </c>
      <c r="AH35" s="51" t="s">
        <v>137</v>
      </c>
      <c r="AI35" s="51" t="s">
        <v>62</v>
      </c>
      <c r="AJ35" s="51" t="s">
        <v>63</v>
      </c>
      <c r="AK35" s="52">
        <v>46022</v>
      </c>
      <c r="AL35" s="45" t="s">
        <v>63</v>
      </c>
      <c r="AM35" s="52">
        <v>46023</v>
      </c>
      <c r="AN35" s="52">
        <v>46752</v>
      </c>
      <c r="AO35" s="53"/>
    </row>
    <row r="36" spans="1:41">
      <c r="A36" s="45">
        <v>8</v>
      </c>
      <c r="B36" s="45" t="s">
        <v>127</v>
      </c>
      <c r="C36" s="46" t="s">
        <v>128</v>
      </c>
      <c r="D36" s="45" t="s">
        <v>129</v>
      </c>
      <c r="E36" s="45" t="s">
        <v>127</v>
      </c>
      <c r="F36" s="45" t="s">
        <v>129</v>
      </c>
      <c r="G36" s="45" t="s">
        <v>130</v>
      </c>
      <c r="H36" s="45" t="s">
        <v>153</v>
      </c>
      <c r="I36" s="45"/>
      <c r="J36" s="45">
        <v>47</v>
      </c>
      <c r="K36" s="45" t="s">
        <v>132</v>
      </c>
      <c r="L36" s="45" t="s">
        <v>133</v>
      </c>
      <c r="M36" s="47" t="s">
        <v>154</v>
      </c>
      <c r="N36" s="45"/>
      <c r="O36" s="45">
        <v>13397263</v>
      </c>
      <c r="P36" s="45" t="s">
        <v>135</v>
      </c>
      <c r="Q36" s="45">
        <v>2</v>
      </c>
      <c r="R36" s="45">
        <v>24</v>
      </c>
      <c r="S36" s="48" t="s">
        <v>58</v>
      </c>
      <c r="T36" s="48" t="s">
        <v>58</v>
      </c>
      <c r="U36" s="48" t="s">
        <v>58</v>
      </c>
      <c r="V36" s="49">
        <f t="shared" si="8"/>
        <v>0</v>
      </c>
      <c r="W36" s="50">
        <v>675</v>
      </c>
      <c r="X36" s="50"/>
      <c r="Y36" s="48"/>
      <c r="Z36" s="49">
        <f t="shared" si="9"/>
        <v>675</v>
      </c>
      <c r="AA36" s="50">
        <f t="shared" si="10"/>
        <v>675</v>
      </c>
      <c r="AB36" s="50">
        <f t="shared" si="11"/>
        <v>0</v>
      </c>
      <c r="AC36" s="50">
        <f t="shared" si="12"/>
        <v>0</v>
      </c>
      <c r="AD36" s="49">
        <f t="shared" si="13"/>
        <v>675</v>
      </c>
      <c r="AE36" s="49">
        <f t="shared" si="14"/>
        <v>1350</v>
      </c>
      <c r="AF36" s="51" t="s">
        <v>136</v>
      </c>
      <c r="AG36" s="51" t="s">
        <v>60</v>
      </c>
      <c r="AH36" s="51" t="s">
        <v>137</v>
      </c>
      <c r="AI36" s="51" t="s">
        <v>62</v>
      </c>
      <c r="AJ36" s="51" t="s">
        <v>63</v>
      </c>
      <c r="AK36" s="52">
        <v>46022</v>
      </c>
      <c r="AL36" s="45" t="s">
        <v>63</v>
      </c>
      <c r="AM36" s="52">
        <v>46023</v>
      </c>
      <c r="AN36" s="52">
        <v>46752</v>
      </c>
      <c r="AO36" s="53"/>
    </row>
    <row r="37" spans="1:41">
      <c r="A37" s="45">
        <v>9</v>
      </c>
      <c r="B37" s="45" t="s">
        <v>127</v>
      </c>
      <c r="C37" s="46" t="s">
        <v>128</v>
      </c>
      <c r="D37" s="45" t="s">
        <v>129</v>
      </c>
      <c r="E37" s="45" t="s">
        <v>127</v>
      </c>
      <c r="F37" s="45" t="s">
        <v>129</v>
      </c>
      <c r="G37" s="45" t="s">
        <v>130</v>
      </c>
      <c r="H37" s="45" t="s">
        <v>144</v>
      </c>
      <c r="I37" s="45"/>
      <c r="J37" s="45">
        <v>42</v>
      </c>
      <c r="K37" s="45" t="s">
        <v>132</v>
      </c>
      <c r="L37" s="45" t="s">
        <v>133</v>
      </c>
      <c r="M37" s="47" t="s">
        <v>155</v>
      </c>
      <c r="N37" s="45"/>
      <c r="O37" s="45">
        <v>97005530</v>
      </c>
      <c r="P37" s="45" t="s">
        <v>135</v>
      </c>
      <c r="Q37" s="45">
        <v>2</v>
      </c>
      <c r="R37" s="45">
        <v>24</v>
      </c>
      <c r="S37" s="48" t="s">
        <v>58</v>
      </c>
      <c r="T37" s="48" t="s">
        <v>58</v>
      </c>
      <c r="U37" s="48" t="s">
        <v>58</v>
      </c>
      <c r="V37" s="49">
        <f t="shared" si="8"/>
        <v>0</v>
      </c>
      <c r="W37" s="50">
        <v>863</v>
      </c>
      <c r="X37" s="50"/>
      <c r="Y37" s="48"/>
      <c r="Z37" s="49">
        <f t="shared" si="9"/>
        <v>863</v>
      </c>
      <c r="AA37" s="50">
        <f t="shared" si="10"/>
        <v>863</v>
      </c>
      <c r="AB37" s="50">
        <f t="shared" si="11"/>
        <v>0</v>
      </c>
      <c r="AC37" s="50">
        <f t="shared" si="12"/>
        <v>0</v>
      </c>
      <c r="AD37" s="49">
        <f t="shared" si="13"/>
        <v>863</v>
      </c>
      <c r="AE37" s="49">
        <f t="shared" si="14"/>
        <v>1726</v>
      </c>
      <c r="AF37" s="51" t="s">
        <v>136</v>
      </c>
      <c r="AG37" s="51" t="s">
        <v>60</v>
      </c>
      <c r="AH37" s="51" t="s">
        <v>137</v>
      </c>
      <c r="AI37" s="51" t="s">
        <v>62</v>
      </c>
      <c r="AJ37" s="51" t="s">
        <v>63</v>
      </c>
      <c r="AK37" s="52">
        <v>46022</v>
      </c>
      <c r="AL37" s="45" t="s">
        <v>63</v>
      </c>
      <c r="AM37" s="52">
        <v>46023</v>
      </c>
      <c r="AN37" s="52">
        <v>46752</v>
      </c>
      <c r="AO37" s="53"/>
    </row>
    <row r="38" spans="1:41">
      <c r="A38" s="45">
        <v>10</v>
      </c>
      <c r="B38" s="45" t="s">
        <v>127</v>
      </c>
      <c r="C38" s="46" t="s">
        <v>128</v>
      </c>
      <c r="D38" s="45" t="s">
        <v>129</v>
      </c>
      <c r="E38" s="45" t="s">
        <v>127</v>
      </c>
      <c r="F38" s="45" t="s">
        <v>129</v>
      </c>
      <c r="G38" s="45" t="s">
        <v>130</v>
      </c>
      <c r="H38" s="45" t="s">
        <v>144</v>
      </c>
      <c r="I38" s="45"/>
      <c r="J38" s="45"/>
      <c r="K38" s="45" t="s">
        <v>132</v>
      </c>
      <c r="L38" s="45" t="s">
        <v>133</v>
      </c>
      <c r="M38" s="47" t="s">
        <v>156</v>
      </c>
      <c r="N38" s="45"/>
      <c r="O38" s="45">
        <v>13547941</v>
      </c>
      <c r="P38" s="45" t="s">
        <v>135</v>
      </c>
      <c r="Q38" s="45">
        <v>3</v>
      </c>
      <c r="R38" s="45">
        <v>24</v>
      </c>
      <c r="S38" s="48" t="s">
        <v>58</v>
      </c>
      <c r="T38" s="48" t="s">
        <v>58</v>
      </c>
      <c r="U38" s="48" t="s">
        <v>58</v>
      </c>
      <c r="V38" s="49">
        <f t="shared" si="8"/>
        <v>0</v>
      </c>
      <c r="W38" s="50">
        <v>2025</v>
      </c>
      <c r="X38" s="50"/>
      <c r="Y38" s="48"/>
      <c r="Z38" s="49">
        <f t="shared" si="9"/>
        <v>2025</v>
      </c>
      <c r="AA38" s="50">
        <f t="shared" si="10"/>
        <v>2025</v>
      </c>
      <c r="AB38" s="50">
        <f t="shared" si="11"/>
        <v>0</v>
      </c>
      <c r="AC38" s="50">
        <f t="shared" si="12"/>
        <v>0</v>
      </c>
      <c r="AD38" s="49">
        <f t="shared" si="13"/>
        <v>2025</v>
      </c>
      <c r="AE38" s="49">
        <f t="shared" si="14"/>
        <v>4050</v>
      </c>
      <c r="AF38" s="51" t="s">
        <v>136</v>
      </c>
      <c r="AG38" s="51" t="s">
        <v>60</v>
      </c>
      <c r="AH38" s="51" t="s">
        <v>137</v>
      </c>
      <c r="AI38" s="51" t="s">
        <v>62</v>
      </c>
      <c r="AJ38" s="51" t="s">
        <v>63</v>
      </c>
      <c r="AK38" s="52">
        <v>46022</v>
      </c>
      <c r="AL38" s="45" t="s">
        <v>63</v>
      </c>
      <c r="AM38" s="52">
        <v>46023</v>
      </c>
      <c r="AN38" s="52">
        <v>46752</v>
      </c>
      <c r="AO38" s="53"/>
    </row>
    <row r="39" spans="1:41">
      <c r="A39" s="45">
        <v>11</v>
      </c>
      <c r="B39" s="45" t="s">
        <v>127</v>
      </c>
      <c r="C39" s="46" t="s">
        <v>128</v>
      </c>
      <c r="D39" s="45" t="s">
        <v>129</v>
      </c>
      <c r="E39" s="45" t="s">
        <v>127</v>
      </c>
      <c r="F39" s="45" t="s">
        <v>129</v>
      </c>
      <c r="G39" s="45" t="s">
        <v>130</v>
      </c>
      <c r="H39" s="45" t="s">
        <v>157</v>
      </c>
      <c r="I39" s="45"/>
      <c r="J39" s="45"/>
      <c r="K39" s="45" t="s">
        <v>132</v>
      </c>
      <c r="L39" s="45" t="s">
        <v>133</v>
      </c>
      <c r="M39" s="47" t="s">
        <v>158</v>
      </c>
      <c r="N39" s="45"/>
      <c r="O39" s="45">
        <v>83696197</v>
      </c>
      <c r="P39" s="45" t="s">
        <v>135</v>
      </c>
      <c r="Q39" s="45">
        <v>1</v>
      </c>
      <c r="R39" s="45">
        <v>24</v>
      </c>
      <c r="S39" s="48" t="s">
        <v>58</v>
      </c>
      <c r="T39" s="48" t="s">
        <v>58</v>
      </c>
      <c r="U39" s="48" t="s">
        <v>58</v>
      </c>
      <c r="V39" s="49">
        <f t="shared" si="8"/>
        <v>0</v>
      </c>
      <c r="W39" s="50">
        <v>492</v>
      </c>
      <c r="X39" s="50"/>
      <c r="Y39" s="48"/>
      <c r="Z39" s="49">
        <f t="shared" si="9"/>
        <v>492</v>
      </c>
      <c r="AA39" s="50">
        <f t="shared" si="10"/>
        <v>492</v>
      </c>
      <c r="AB39" s="50">
        <f t="shared" si="11"/>
        <v>0</v>
      </c>
      <c r="AC39" s="50">
        <f t="shared" si="12"/>
        <v>0</v>
      </c>
      <c r="AD39" s="49">
        <f t="shared" si="13"/>
        <v>492</v>
      </c>
      <c r="AE39" s="49">
        <f t="shared" si="14"/>
        <v>984</v>
      </c>
      <c r="AF39" s="51" t="s">
        <v>136</v>
      </c>
      <c r="AG39" s="51" t="s">
        <v>60</v>
      </c>
      <c r="AH39" s="51" t="s">
        <v>137</v>
      </c>
      <c r="AI39" s="51" t="s">
        <v>62</v>
      </c>
      <c r="AJ39" s="51" t="s">
        <v>63</v>
      </c>
      <c r="AK39" s="52">
        <v>46022</v>
      </c>
      <c r="AL39" s="45" t="s">
        <v>63</v>
      </c>
      <c r="AM39" s="52">
        <v>46023</v>
      </c>
      <c r="AN39" s="52">
        <v>46752</v>
      </c>
      <c r="AO39" s="53"/>
    </row>
    <row r="40" spans="1:41">
      <c r="A40" s="45">
        <v>12</v>
      </c>
      <c r="B40" s="45" t="s">
        <v>127</v>
      </c>
      <c r="C40" s="46" t="s">
        <v>128</v>
      </c>
      <c r="D40" s="45" t="s">
        <v>129</v>
      </c>
      <c r="E40" s="45" t="s">
        <v>127</v>
      </c>
      <c r="F40" s="45" t="s">
        <v>129</v>
      </c>
      <c r="G40" s="45" t="s">
        <v>130</v>
      </c>
      <c r="H40" s="45" t="s">
        <v>159</v>
      </c>
      <c r="I40" s="45"/>
      <c r="J40" s="45">
        <v>18</v>
      </c>
      <c r="K40" s="45" t="s">
        <v>132</v>
      </c>
      <c r="L40" s="45" t="s">
        <v>133</v>
      </c>
      <c r="M40" s="47" t="s">
        <v>160</v>
      </c>
      <c r="N40" s="45"/>
      <c r="O40" s="45">
        <v>30514503</v>
      </c>
      <c r="P40" s="45" t="s">
        <v>135</v>
      </c>
      <c r="Q40" s="45">
        <v>4</v>
      </c>
      <c r="R40" s="45">
        <v>24</v>
      </c>
      <c r="S40" s="48" t="s">
        <v>58</v>
      </c>
      <c r="T40" s="48" t="s">
        <v>58</v>
      </c>
      <c r="U40" s="48" t="s">
        <v>58</v>
      </c>
      <c r="V40" s="49">
        <f t="shared" si="8"/>
        <v>0</v>
      </c>
      <c r="W40" s="50">
        <v>1341</v>
      </c>
      <c r="X40" s="50"/>
      <c r="Y40" s="48"/>
      <c r="Z40" s="49">
        <f t="shared" si="9"/>
        <v>1341</v>
      </c>
      <c r="AA40" s="50">
        <f t="shared" si="10"/>
        <v>1341</v>
      </c>
      <c r="AB40" s="50">
        <f t="shared" si="11"/>
        <v>0</v>
      </c>
      <c r="AC40" s="50">
        <f t="shared" si="12"/>
        <v>0</v>
      </c>
      <c r="AD40" s="49">
        <f t="shared" si="13"/>
        <v>1341</v>
      </c>
      <c r="AE40" s="49">
        <f t="shared" si="14"/>
        <v>2682</v>
      </c>
      <c r="AF40" s="51" t="s">
        <v>136</v>
      </c>
      <c r="AG40" s="51" t="s">
        <v>60</v>
      </c>
      <c r="AH40" s="51" t="s">
        <v>137</v>
      </c>
      <c r="AI40" s="51" t="s">
        <v>62</v>
      </c>
      <c r="AJ40" s="51" t="s">
        <v>63</v>
      </c>
      <c r="AK40" s="52">
        <v>46022</v>
      </c>
      <c r="AL40" s="45" t="s">
        <v>63</v>
      </c>
      <c r="AM40" s="52">
        <v>46023</v>
      </c>
      <c r="AN40" s="52">
        <v>46752</v>
      </c>
      <c r="AO40" s="53"/>
    </row>
    <row r="41" spans="1:41">
      <c r="A41" s="45">
        <v>13</v>
      </c>
      <c r="B41" s="45" t="s">
        <v>127</v>
      </c>
      <c r="C41" s="46" t="s">
        <v>128</v>
      </c>
      <c r="D41" s="45" t="s">
        <v>129</v>
      </c>
      <c r="E41" s="45" t="s">
        <v>127</v>
      </c>
      <c r="F41" s="45" t="s">
        <v>129</v>
      </c>
      <c r="G41" s="45" t="s">
        <v>130</v>
      </c>
      <c r="H41" s="45" t="s">
        <v>159</v>
      </c>
      <c r="I41" s="45"/>
      <c r="J41" s="45">
        <v>44</v>
      </c>
      <c r="K41" s="45" t="s">
        <v>132</v>
      </c>
      <c r="L41" s="45" t="s">
        <v>133</v>
      </c>
      <c r="M41" s="47" t="s">
        <v>161</v>
      </c>
      <c r="N41" s="45"/>
      <c r="O41" s="45">
        <v>30514498</v>
      </c>
      <c r="P41" s="45" t="s">
        <v>135</v>
      </c>
      <c r="Q41" s="45">
        <v>4</v>
      </c>
      <c r="R41" s="45">
        <v>24</v>
      </c>
      <c r="S41" s="48" t="s">
        <v>58</v>
      </c>
      <c r="T41" s="48" t="s">
        <v>58</v>
      </c>
      <c r="U41" s="48" t="s">
        <v>58</v>
      </c>
      <c r="V41" s="49">
        <f t="shared" si="8"/>
        <v>0</v>
      </c>
      <c r="W41" s="50">
        <v>946</v>
      </c>
      <c r="X41" s="50"/>
      <c r="Y41" s="48"/>
      <c r="Z41" s="49">
        <f t="shared" si="9"/>
        <v>946</v>
      </c>
      <c r="AA41" s="50">
        <f t="shared" si="10"/>
        <v>946</v>
      </c>
      <c r="AB41" s="50">
        <f t="shared" si="11"/>
        <v>0</v>
      </c>
      <c r="AC41" s="50">
        <f t="shared" si="12"/>
        <v>0</v>
      </c>
      <c r="AD41" s="49">
        <f t="shared" si="13"/>
        <v>946</v>
      </c>
      <c r="AE41" s="49">
        <f t="shared" si="14"/>
        <v>1892</v>
      </c>
      <c r="AF41" s="51" t="s">
        <v>136</v>
      </c>
      <c r="AG41" s="51" t="s">
        <v>60</v>
      </c>
      <c r="AH41" s="51" t="s">
        <v>137</v>
      </c>
      <c r="AI41" s="51" t="s">
        <v>62</v>
      </c>
      <c r="AJ41" s="51" t="s">
        <v>63</v>
      </c>
      <c r="AK41" s="52">
        <v>46022</v>
      </c>
      <c r="AL41" s="45" t="s">
        <v>63</v>
      </c>
      <c r="AM41" s="52">
        <v>46023</v>
      </c>
      <c r="AN41" s="52">
        <v>46752</v>
      </c>
      <c r="AO41" s="53"/>
    </row>
    <row r="42" spans="1:41">
      <c r="A42" s="45">
        <v>14</v>
      </c>
      <c r="B42" s="45" t="s">
        <v>127</v>
      </c>
      <c r="C42" s="46" t="s">
        <v>128</v>
      </c>
      <c r="D42" s="45" t="s">
        <v>129</v>
      </c>
      <c r="E42" s="45" t="s">
        <v>127</v>
      </c>
      <c r="F42" s="45" t="s">
        <v>129</v>
      </c>
      <c r="G42" s="45" t="s">
        <v>130</v>
      </c>
      <c r="H42" s="45" t="s">
        <v>162</v>
      </c>
      <c r="I42" s="45"/>
      <c r="J42" s="45"/>
      <c r="K42" s="45" t="s">
        <v>132</v>
      </c>
      <c r="L42" s="45" t="s">
        <v>133</v>
      </c>
      <c r="M42" s="47" t="s">
        <v>163</v>
      </c>
      <c r="N42" s="45"/>
      <c r="O42" s="45">
        <v>92096025</v>
      </c>
      <c r="P42" s="45" t="s">
        <v>135</v>
      </c>
      <c r="Q42" s="45">
        <v>3</v>
      </c>
      <c r="R42" s="45">
        <v>24</v>
      </c>
      <c r="S42" s="48" t="s">
        <v>58</v>
      </c>
      <c r="T42" s="48" t="s">
        <v>58</v>
      </c>
      <c r="U42" s="48" t="s">
        <v>58</v>
      </c>
      <c r="V42" s="49">
        <f t="shared" si="8"/>
        <v>0</v>
      </c>
      <c r="W42" s="50">
        <v>1033</v>
      </c>
      <c r="X42" s="50"/>
      <c r="Y42" s="48"/>
      <c r="Z42" s="49">
        <f t="shared" si="9"/>
        <v>1033</v>
      </c>
      <c r="AA42" s="50">
        <f t="shared" si="10"/>
        <v>1033</v>
      </c>
      <c r="AB42" s="50">
        <f t="shared" si="11"/>
        <v>0</v>
      </c>
      <c r="AC42" s="50">
        <f t="shared" si="12"/>
        <v>0</v>
      </c>
      <c r="AD42" s="49">
        <f t="shared" si="13"/>
        <v>1033</v>
      </c>
      <c r="AE42" s="49">
        <f t="shared" si="14"/>
        <v>2066</v>
      </c>
      <c r="AF42" s="51" t="s">
        <v>136</v>
      </c>
      <c r="AG42" s="51" t="s">
        <v>60</v>
      </c>
      <c r="AH42" s="51" t="s">
        <v>137</v>
      </c>
      <c r="AI42" s="51" t="s">
        <v>62</v>
      </c>
      <c r="AJ42" s="51" t="s">
        <v>63</v>
      </c>
      <c r="AK42" s="52">
        <v>46022</v>
      </c>
      <c r="AL42" s="45" t="s">
        <v>63</v>
      </c>
      <c r="AM42" s="52">
        <v>46023</v>
      </c>
      <c r="AN42" s="52">
        <v>46752</v>
      </c>
      <c r="AO42" s="53"/>
    </row>
    <row r="43" spans="1:41">
      <c r="A43" s="45">
        <v>15</v>
      </c>
      <c r="B43" s="45" t="s">
        <v>127</v>
      </c>
      <c r="C43" s="46" t="s">
        <v>128</v>
      </c>
      <c r="D43" s="45" t="s">
        <v>129</v>
      </c>
      <c r="E43" s="45" t="s">
        <v>127</v>
      </c>
      <c r="F43" s="45" t="s">
        <v>129</v>
      </c>
      <c r="G43" s="45" t="s">
        <v>130</v>
      </c>
      <c r="H43" s="45" t="s">
        <v>133</v>
      </c>
      <c r="I43" s="45"/>
      <c r="J43" s="45">
        <v>53</v>
      </c>
      <c r="K43" s="45" t="s">
        <v>132</v>
      </c>
      <c r="L43" s="45" t="s">
        <v>133</v>
      </c>
      <c r="M43" s="47" t="s">
        <v>164</v>
      </c>
      <c r="N43" s="45"/>
      <c r="O43" s="45">
        <v>30514367</v>
      </c>
      <c r="P43" s="45" t="s">
        <v>135</v>
      </c>
      <c r="Q43" s="45">
        <v>3</v>
      </c>
      <c r="R43" s="45">
        <v>24</v>
      </c>
      <c r="S43" s="48" t="s">
        <v>58</v>
      </c>
      <c r="T43" s="48" t="s">
        <v>58</v>
      </c>
      <c r="U43" s="48" t="s">
        <v>58</v>
      </c>
      <c r="V43" s="49">
        <f t="shared" si="8"/>
        <v>0</v>
      </c>
      <c r="W43" s="50">
        <v>848</v>
      </c>
      <c r="X43" s="50"/>
      <c r="Y43" s="48"/>
      <c r="Z43" s="49">
        <f t="shared" si="9"/>
        <v>848</v>
      </c>
      <c r="AA43" s="50">
        <f t="shared" si="10"/>
        <v>848</v>
      </c>
      <c r="AB43" s="50">
        <f t="shared" si="11"/>
        <v>0</v>
      </c>
      <c r="AC43" s="50">
        <f t="shared" si="12"/>
        <v>0</v>
      </c>
      <c r="AD43" s="49">
        <f t="shared" si="13"/>
        <v>848</v>
      </c>
      <c r="AE43" s="49">
        <f t="shared" si="14"/>
        <v>1696</v>
      </c>
      <c r="AF43" s="51" t="s">
        <v>136</v>
      </c>
      <c r="AG43" s="51" t="s">
        <v>60</v>
      </c>
      <c r="AH43" s="51" t="s">
        <v>137</v>
      </c>
      <c r="AI43" s="51" t="s">
        <v>62</v>
      </c>
      <c r="AJ43" s="51" t="s">
        <v>63</v>
      </c>
      <c r="AK43" s="52">
        <v>46022</v>
      </c>
      <c r="AL43" s="45" t="s">
        <v>63</v>
      </c>
      <c r="AM43" s="52">
        <v>46023</v>
      </c>
      <c r="AN43" s="52">
        <v>46752</v>
      </c>
      <c r="AO43" s="53"/>
    </row>
    <row r="44" spans="1:41">
      <c r="A44" s="45">
        <v>16</v>
      </c>
      <c r="B44" s="45" t="s">
        <v>127</v>
      </c>
      <c r="C44" s="46" t="s">
        <v>128</v>
      </c>
      <c r="D44" s="45" t="s">
        <v>129</v>
      </c>
      <c r="E44" s="45" t="s">
        <v>127</v>
      </c>
      <c r="F44" s="45" t="s">
        <v>129</v>
      </c>
      <c r="G44" s="45" t="s">
        <v>130</v>
      </c>
      <c r="H44" s="45" t="s">
        <v>165</v>
      </c>
      <c r="I44" s="45"/>
      <c r="J44" s="45">
        <v>119</v>
      </c>
      <c r="K44" s="45" t="s">
        <v>132</v>
      </c>
      <c r="L44" s="45" t="s">
        <v>133</v>
      </c>
      <c r="M44" s="47" t="s">
        <v>166</v>
      </c>
      <c r="N44" s="45"/>
      <c r="O44" s="45">
        <v>30514365</v>
      </c>
      <c r="P44" s="45" t="s">
        <v>135</v>
      </c>
      <c r="Q44" s="45">
        <v>2</v>
      </c>
      <c r="R44" s="45">
        <v>24</v>
      </c>
      <c r="S44" s="48" t="s">
        <v>58</v>
      </c>
      <c r="T44" s="48" t="s">
        <v>58</v>
      </c>
      <c r="U44" s="48" t="s">
        <v>58</v>
      </c>
      <c r="V44" s="49">
        <f t="shared" si="8"/>
        <v>0</v>
      </c>
      <c r="W44" s="50">
        <v>1190</v>
      </c>
      <c r="X44" s="50"/>
      <c r="Y44" s="48"/>
      <c r="Z44" s="49">
        <f t="shared" si="9"/>
        <v>1190</v>
      </c>
      <c r="AA44" s="50">
        <f t="shared" si="10"/>
        <v>1190</v>
      </c>
      <c r="AB44" s="50">
        <f t="shared" si="11"/>
        <v>0</v>
      </c>
      <c r="AC44" s="50">
        <f t="shared" si="12"/>
        <v>0</v>
      </c>
      <c r="AD44" s="49">
        <f t="shared" si="13"/>
        <v>1190</v>
      </c>
      <c r="AE44" s="49">
        <f t="shared" si="14"/>
        <v>2380</v>
      </c>
      <c r="AF44" s="51" t="s">
        <v>136</v>
      </c>
      <c r="AG44" s="51" t="s">
        <v>60</v>
      </c>
      <c r="AH44" s="51" t="s">
        <v>137</v>
      </c>
      <c r="AI44" s="51" t="s">
        <v>62</v>
      </c>
      <c r="AJ44" s="51" t="s">
        <v>63</v>
      </c>
      <c r="AK44" s="52">
        <v>46022</v>
      </c>
      <c r="AL44" s="45" t="s">
        <v>63</v>
      </c>
      <c r="AM44" s="52">
        <v>46023</v>
      </c>
      <c r="AN44" s="52">
        <v>46752</v>
      </c>
      <c r="AO44" s="53"/>
    </row>
    <row r="45" spans="1:41">
      <c r="A45" s="45">
        <v>17</v>
      </c>
      <c r="B45" s="45" t="s">
        <v>127</v>
      </c>
      <c r="C45" s="46" t="s">
        <v>128</v>
      </c>
      <c r="D45" s="45" t="s">
        <v>129</v>
      </c>
      <c r="E45" s="45" t="s">
        <v>127</v>
      </c>
      <c r="F45" s="45" t="s">
        <v>129</v>
      </c>
      <c r="G45" s="45" t="s">
        <v>130</v>
      </c>
      <c r="H45" s="45" t="s">
        <v>133</v>
      </c>
      <c r="I45" s="45"/>
      <c r="J45" s="45">
        <v>5</v>
      </c>
      <c r="K45" s="45" t="s">
        <v>132</v>
      </c>
      <c r="L45" s="45" t="s">
        <v>133</v>
      </c>
      <c r="M45" s="47" t="s">
        <v>167</v>
      </c>
      <c r="N45" s="45"/>
      <c r="O45" s="45">
        <v>82695321</v>
      </c>
      <c r="P45" s="45" t="s">
        <v>135</v>
      </c>
      <c r="Q45" s="45">
        <v>3</v>
      </c>
      <c r="R45" s="45">
        <v>24</v>
      </c>
      <c r="S45" s="48" t="s">
        <v>58</v>
      </c>
      <c r="T45" s="48" t="s">
        <v>58</v>
      </c>
      <c r="U45" s="48" t="s">
        <v>58</v>
      </c>
      <c r="V45" s="49">
        <f t="shared" si="8"/>
        <v>0</v>
      </c>
      <c r="W45" s="50">
        <v>2801</v>
      </c>
      <c r="X45" s="50"/>
      <c r="Y45" s="48"/>
      <c r="Z45" s="49">
        <f t="shared" si="9"/>
        <v>2801</v>
      </c>
      <c r="AA45" s="50">
        <f t="shared" si="10"/>
        <v>2801</v>
      </c>
      <c r="AB45" s="50">
        <f t="shared" si="11"/>
        <v>0</v>
      </c>
      <c r="AC45" s="50">
        <f t="shared" si="12"/>
        <v>0</v>
      </c>
      <c r="AD45" s="49">
        <f t="shared" si="13"/>
        <v>2801</v>
      </c>
      <c r="AE45" s="49">
        <f t="shared" si="14"/>
        <v>5602</v>
      </c>
      <c r="AF45" s="51" t="s">
        <v>136</v>
      </c>
      <c r="AG45" s="51" t="s">
        <v>60</v>
      </c>
      <c r="AH45" s="51" t="s">
        <v>137</v>
      </c>
      <c r="AI45" s="51" t="s">
        <v>62</v>
      </c>
      <c r="AJ45" s="51" t="s">
        <v>63</v>
      </c>
      <c r="AK45" s="52">
        <v>46022</v>
      </c>
      <c r="AL45" s="45" t="s">
        <v>63</v>
      </c>
      <c r="AM45" s="52">
        <v>46023</v>
      </c>
      <c r="AN45" s="52">
        <v>46752</v>
      </c>
      <c r="AO45" s="53"/>
    </row>
    <row r="46" spans="1:41">
      <c r="A46" s="45">
        <v>18</v>
      </c>
      <c r="B46" s="45" t="s">
        <v>127</v>
      </c>
      <c r="C46" s="46" t="s">
        <v>128</v>
      </c>
      <c r="D46" s="45" t="s">
        <v>129</v>
      </c>
      <c r="E46" s="45" t="s">
        <v>127</v>
      </c>
      <c r="F46" s="45" t="s">
        <v>129</v>
      </c>
      <c r="G46" s="45" t="s">
        <v>130</v>
      </c>
      <c r="H46" s="45" t="s">
        <v>133</v>
      </c>
      <c r="I46" s="45"/>
      <c r="J46" s="45"/>
      <c r="K46" s="45" t="s">
        <v>132</v>
      </c>
      <c r="L46" s="45" t="s">
        <v>133</v>
      </c>
      <c r="M46" s="47" t="s">
        <v>168</v>
      </c>
      <c r="N46" s="45"/>
      <c r="O46" s="45">
        <v>13547845</v>
      </c>
      <c r="P46" s="45" t="s">
        <v>135</v>
      </c>
      <c r="Q46" s="45">
        <v>2</v>
      </c>
      <c r="R46" s="45">
        <v>24</v>
      </c>
      <c r="S46" s="48" t="s">
        <v>58</v>
      </c>
      <c r="T46" s="48" t="s">
        <v>58</v>
      </c>
      <c r="U46" s="48" t="s">
        <v>58</v>
      </c>
      <c r="V46" s="49">
        <f t="shared" si="8"/>
        <v>0</v>
      </c>
      <c r="W46" s="50">
        <v>1568</v>
      </c>
      <c r="X46" s="50"/>
      <c r="Y46" s="48"/>
      <c r="Z46" s="49">
        <f t="shared" si="9"/>
        <v>1568</v>
      </c>
      <c r="AA46" s="50">
        <f t="shared" si="10"/>
        <v>1568</v>
      </c>
      <c r="AB46" s="50">
        <f t="shared" si="11"/>
        <v>0</v>
      </c>
      <c r="AC46" s="50">
        <f t="shared" si="12"/>
        <v>0</v>
      </c>
      <c r="AD46" s="49">
        <f t="shared" si="13"/>
        <v>1568</v>
      </c>
      <c r="AE46" s="49">
        <f t="shared" si="14"/>
        <v>3136</v>
      </c>
      <c r="AF46" s="51" t="s">
        <v>136</v>
      </c>
      <c r="AG46" s="51" t="s">
        <v>60</v>
      </c>
      <c r="AH46" s="51" t="s">
        <v>137</v>
      </c>
      <c r="AI46" s="51" t="s">
        <v>62</v>
      </c>
      <c r="AJ46" s="51" t="s">
        <v>63</v>
      </c>
      <c r="AK46" s="52">
        <v>46022</v>
      </c>
      <c r="AL46" s="45" t="s">
        <v>63</v>
      </c>
      <c r="AM46" s="52">
        <v>46023</v>
      </c>
      <c r="AN46" s="52">
        <v>46752</v>
      </c>
      <c r="AO46" s="53"/>
    </row>
    <row r="47" spans="1:41">
      <c r="A47" s="45">
        <v>19</v>
      </c>
      <c r="B47" s="45" t="s">
        <v>127</v>
      </c>
      <c r="C47" s="46" t="s">
        <v>128</v>
      </c>
      <c r="D47" s="45" t="s">
        <v>129</v>
      </c>
      <c r="E47" s="45" t="s">
        <v>127</v>
      </c>
      <c r="F47" s="45" t="s">
        <v>129</v>
      </c>
      <c r="G47" s="45" t="s">
        <v>130</v>
      </c>
      <c r="H47" s="45" t="s">
        <v>169</v>
      </c>
      <c r="I47" s="45"/>
      <c r="J47" s="45"/>
      <c r="K47" s="45" t="s">
        <v>132</v>
      </c>
      <c r="L47" s="45" t="s">
        <v>133</v>
      </c>
      <c r="M47" s="47" t="s">
        <v>170</v>
      </c>
      <c r="N47" s="45"/>
      <c r="O47" s="45">
        <v>97005527</v>
      </c>
      <c r="P47" s="45" t="s">
        <v>135</v>
      </c>
      <c r="Q47" s="45">
        <v>5</v>
      </c>
      <c r="R47" s="45">
        <v>24</v>
      </c>
      <c r="S47" s="48" t="s">
        <v>58</v>
      </c>
      <c r="T47" s="48" t="s">
        <v>58</v>
      </c>
      <c r="U47" s="48" t="s">
        <v>58</v>
      </c>
      <c r="V47" s="49">
        <f t="shared" si="8"/>
        <v>0</v>
      </c>
      <c r="W47" s="50">
        <v>656</v>
      </c>
      <c r="X47" s="50"/>
      <c r="Y47" s="48"/>
      <c r="Z47" s="49">
        <f t="shared" si="9"/>
        <v>656</v>
      </c>
      <c r="AA47" s="50">
        <f t="shared" si="10"/>
        <v>656</v>
      </c>
      <c r="AB47" s="50">
        <f t="shared" si="11"/>
        <v>0</v>
      </c>
      <c r="AC47" s="50">
        <f t="shared" si="12"/>
        <v>0</v>
      </c>
      <c r="AD47" s="49">
        <f t="shared" si="13"/>
        <v>656</v>
      </c>
      <c r="AE47" s="49">
        <f t="shared" si="14"/>
        <v>1312</v>
      </c>
      <c r="AF47" s="51" t="s">
        <v>136</v>
      </c>
      <c r="AG47" s="51" t="s">
        <v>60</v>
      </c>
      <c r="AH47" s="51" t="s">
        <v>137</v>
      </c>
      <c r="AI47" s="51" t="s">
        <v>62</v>
      </c>
      <c r="AJ47" s="51" t="s">
        <v>63</v>
      </c>
      <c r="AK47" s="52">
        <v>46022</v>
      </c>
      <c r="AL47" s="45" t="s">
        <v>63</v>
      </c>
      <c r="AM47" s="52">
        <v>46023</v>
      </c>
      <c r="AN47" s="52">
        <v>46752</v>
      </c>
      <c r="AO47" s="53"/>
    </row>
    <row r="48" spans="1:41">
      <c r="A48" s="45">
        <v>20</v>
      </c>
      <c r="B48" s="45" t="s">
        <v>127</v>
      </c>
      <c r="C48" s="46" t="s">
        <v>128</v>
      </c>
      <c r="D48" s="45" t="s">
        <v>129</v>
      </c>
      <c r="E48" s="45" t="s">
        <v>127</v>
      </c>
      <c r="F48" s="45" t="s">
        <v>129</v>
      </c>
      <c r="G48" s="45" t="s">
        <v>130</v>
      </c>
      <c r="H48" s="45" t="s">
        <v>169</v>
      </c>
      <c r="I48" s="45"/>
      <c r="J48" s="45">
        <v>1</v>
      </c>
      <c r="K48" s="45" t="s">
        <v>132</v>
      </c>
      <c r="L48" s="45" t="s">
        <v>133</v>
      </c>
      <c r="M48" s="47" t="s">
        <v>171</v>
      </c>
      <c r="N48" s="45"/>
      <c r="O48" s="45">
        <v>95539416</v>
      </c>
      <c r="P48" s="45" t="s">
        <v>135</v>
      </c>
      <c r="Q48" s="45">
        <v>3</v>
      </c>
      <c r="R48" s="45">
        <v>24</v>
      </c>
      <c r="S48" s="48" t="s">
        <v>58</v>
      </c>
      <c r="T48" s="48" t="s">
        <v>58</v>
      </c>
      <c r="U48" s="48" t="s">
        <v>58</v>
      </c>
      <c r="V48" s="49">
        <f t="shared" si="8"/>
        <v>0</v>
      </c>
      <c r="W48" s="50">
        <v>2707</v>
      </c>
      <c r="X48" s="50"/>
      <c r="Y48" s="48"/>
      <c r="Z48" s="49">
        <f t="shared" si="9"/>
        <v>2707</v>
      </c>
      <c r="AA48" s="50">
        <f t="shared" si="10"/>
        <v>2707</v>
      </c>
      <c r="AB48" s="50">
        <f t="shared" si="11"/>
        <v>0</v>
      </c>
      <c r="AC48" s="50">
        <f t="shared" si="12"/>
        <v>0</v>
      </c>
      <c r="AD48" s="49">
        <f t="shared" si="13"/>
        <v>2707</v>
      </c>
      <c r="AE48" s="49">
        <f t="shared" si="14"/>
        <v>5414</v>
      </c>
      <c r="AF48" s="51" t="s">
        <v>136</v>
      </c>
      <c r="AG48" s="51" t="s">
        <v>60</v>
      </c>
      <c r="AH48" s="51" t="s">
        <v>137</v>
      </c>
      <c r="AI48" s="51" t="s">
        <v>62</v>
      </c>
      <c r="AJ48" s="51" t="s">
        <v>63</v>
      </c>
      <c r="AK48" s="52">
        <v>46022</v>
      </c>
      <c r="AL48" s="45" t="s">
        <v>63</v>
      </c>
      <c r="AM48" s="52">
        <v>46023</v>
      </c>
      <c r="AN48" s="52">
        <v>46752</v>
      </c>
      <c r="AO48" s="53"/>
    </row>
    <row r="49" spans="1:41">
      <c r="A49" s="45">
        <v>21</v>
      </c>
      <c r="B49" s="45" t="s">
        <v>127</v>
      </c>
      <c r="C49" s="46" t="s">
        <v>128</v>
      </c>
      <c r="D49" s="45" t="s">
        <v>129</v>
      </c>
      <c r="E49" s="45" t="s">
        <v>127</v>
      </c>
      <c r="F49" s="45" t="s">
        <v>129</v>
      </c>
      <c r="G49" s="45" t="s">
        <v>130</v>
      </c>
      <c r="H49" s="45" t="s">
        <v>172</v>
      </c>
      <c r="I49" s="45"/>
      <c r="J49" s="45">
        <v>1</v>
      </c>
      <c r="K49" s="45" t="s">
        <v>132</v>
      </c>
      <c r="L49" s="45" t="s">
        <v>133</v>
      </c>
      <c r="M49" s="47" t="s">
        <v>173</v>
      </c>
      <c r="N49" s="45"/>
      <c r="O49" s="45">
        <v>24841844</v>
      </c>
      <c r="P49" s="45" t="s">
        <v>135</v>
      </c>
      <c r="Q49" s="45">
        <v>2</v>
      </c>
      <c r="R49" s="45">
        <v>24</v>
      </c>
      <c r="S49" s="48" t="s">
        <v>58</v>
      </c>
      <c r="T49" s="48" t="s">
        <v>58</v>
      </c>
      <c r="U49" s="48" t="s">
        <v>58</v>
      </c>
      <c r="V49" s="49">
        <f t="shared" si="8"/>
        <v>0</v>
      </c>
      <c r="W49" s="50">
        <v>591</v>
      </c>
      <c r="X49" s="50"/>
      <c r="Y49" s="48"/>
      <c r="Z49" s="49">
        <f t="shared" si="9"/>
        <v>591</v>
      </c>
      <c r="AA49" s="50">
        <f t="shared" si="10"/>
        <v>591</v>
      </c>
      <c r="AB49" s="50">
        <f t="shared" si="11"/>
        <v>0</v>
      </c>
      <c r="AC49" s="50">
        <f t="shared" si="12"/>
        <v>0</v>
      </c>
      <c r="AD49" s="49">
        <f t="shared" si="13"/>
        <v>591</v>
      </c>
      <c r="AE49" s="49">
        <f t="shared" si="14"/>
        <v>1182</v>
      </c>
      <c r="AF49" s="51" t="s">
        <v>136</v>
      </c>
      <c r="AG49" s="51" t="s">
        <v>60</v>
      </c>
      <c r="AH49" s="51" t="s">
        <v>137</v>
      </c>
      <c r="AI49" s="51" t="s">
        <v>62</v>
      </c>
      <c r="AJ49" s="51" t="s">
        <v>63</v>
      </c>
      <c r="AK49" s="52">
        <v>46022</v>
      </c>
      <c r="AL49" s="45" t="s">
        <v>63</v>
      </c>
      <c r="AM49" s="52">
        <v>46023</v>
      </c>
      <c r="AN49" s="52">
        <v>46752</v>
      </c>
      <c r="AO49" s="53"/>
    </row>
    <row r="50" spans="1:41">
      <c r="A50" s="45">
        <v>22</v>
      </c>
      <c r="B50" s="45" t="s">
        <v>127</v>
      </c>
      <c r="C50" s="46" t="s">
        <v>128</v>
      </c>
      <c r="D50" s="45" t="s">
        <v>129</v>
      </c>
      <c r="E50" s="45" t="s">
        <v>127</v>
      </c>
      <c r="F50" s="45" t="s">
        <v>129</v>
      </c>
      <c r="G50" s="45" t="s">
        <v>130</v>
      </c>
      <c r="H50" s="45" t="s">
        <v>172</v>
      </c>
      <c r="I50" s="45"/>
      <c r="J50" s="45"/>
      <c r="K50" s="45" t="s">
        <v>132</v>
      </c>
      <c r="L50" s="45" t="s">
        <v>133</v>
      </c>
      <c r="M50" s="47" t="s">
        <v>174</v>
      </c>
      <c r="N50" s="45"/>
      <c r="O50" s="45">
        <v>97521124</v>
      </c>
      <c r="P50" s="45" t="s">
        <v>135</v>
      </c>
      <c r="Q50" s="45">
        <v>3</v>
      </c>
      <c r="R50" s="45">
        <v>24</v>
      </c>
      <c r="S50" s="48" t="s">
        <v>58</v>
      </c>
      <c r="T50" s="48" t="s">
        <v>58</v>
      </c>
      <c r="U50" s="48" t="s">
        <v>58</v>
      </c>
      <c r="V50" s="49">
        <f t="shared" si="8"/>
        <v>0</v>
      </c>
      <c r="W50" s="50">
        <v>1648</v>
      </c>
      <c r="X50" s="50"/>
      <c r="Y50" s="48"/>
      <c r="Z50" s="49">
        <f t="shared" si="9"/>
        <v>1648</v>
      </c>
      <c r="AA50" s="50">
        <f t="shared" si="10"/>
        <v>1648</v>
      </c>
      <c r="AB50" s="50">
        <f t="shared" si="11"/>
        <v>0</v>
      </c>
      <c r="AC50" s="50">
        <f t="shared" si="12"/>
        <v>0</v>
      </c>
      <c r="AD50" s="49">
        <f t="shared" si="13"/>
        <v>1648</v>
      </c>
      <c r="AE50" s="49">
        <f t="shared" si="14"/>
        <v>3296</v>
      </c>
      <c r="AF50" s="51" t="s">
        <v>136</v>
      </c>
      <c r="AG50" s="51" t="s">
        <v>60</v>
      </c>
      <c r="AH50" s="51" t="s">
        <v>137</v>
      </c>
      <c r="AI50" s="51" t="s">
        <v>62</v>
      </c>
      <c r="AJ50" s="51" t="s">
        <v>63</v>
      </c>
      <c r="AK50" s="52">
        <v>46022</v>
      </c>
      <c r="AL50" s="45" t="s">
        <v>63</v>
      </c>
      <c r="AM50" s="52">
        <v>46023</v>
      </c>
      <c r="AN50" s="52">
        <v>46752</v>
      </c>
      <c r="AO50" s="53"/>
    </row>
    <row r="51" spans="1:41">
      <c r="A51" s="45">
        <v>23</v>
      </c>
      <c r="B51" s="45" t="s">
        <v>127</v>
      </c>
      <c r="C51" s="46" t="s">
        <v>128</v>
      </c>
      <c r="D51" s="45" t="s">
        <v>129</v>
      </c>
      <c r="E51" s="45" t="s">
        <v>127</v>
      </c>
      <c r="F51" s="45" t="s">
        <v>129</v>
      </c>
      <c r="G51" s="45" t="s">
        <v>130</v>
      </c>
      <c r="H51" s="45" t="s">
        <v>172</v>
      </c>
      <c r="I51" s="45"/>
      <c r="J51" s="45"/>
      <c r="K51" s="45" t="s">
        <v>132</v>
      </c>
      <c r="L51" s="45" t="s">
        <v>133</v>
      </c>
      <c r="M51" s="47" t="s">
        <v>175</v>
      </c>
      <c r="N51" s="45"/>
      <c r="O51" s="45">
        <v>97005531</v>
      </c>
      <c r="P51" s="45" t="s">
        <v>135</v>
      </c>
      <c r="Q51" s="45">
        <v>2</v>
      </c>
      <c r="R51" s="45">
        <v>24</v>
      </c>
      <c r="S51" s="48" t="s">
        <v>58</v>
      </c>
      <c r="T51" s="48" t="s">
        <v>58</v>
      </c>
      <c r="U51" s="48" t="s">
        <v>58</v>
      </c>
      <c r="V51" s="49">
        <f t="shared" si="8"/>
        <v>0</v>
      </c>
      <c r="W51" s="50">
        <v>802</v>
      </c>
      <c r="X51" s="50"/>
      <c r="Y51" s="48"/>
      <c r="Z51" s="49">
        <f t="shared" si="9"/>
        <v>802</v>
      </c>
      <c r="AA51" s="50">
        <f t="shared" si="10"/>
        <v>802</v>
      </c>
      <c r="AB51" s="50">
        <f t="shared" si="11"/>
        <v>0</v>
      </c>
      <c r="AC51" s="50">
        <f t="shared" si="12"/>
        <v>0</v>
      </c>
      <c r="AD51" s="49">
        <f t="shared" si="13"/>
        <v>802</v>
      </c>
      <c r="AE51" s="49">
        <f t="shared" si="14"/>
        <v>1604</v>
      </c>
      <c r="AF51" s="51" t="s">
        <v>136</v>
      </c>
      <c r="AG51" s="51" t="s">
        <v>60</v>
      </c>
      <c r="AH51" s="51" t="s">
        <v>137</v>
      </c>
      <c r="AI51" s="51" t="s">
        <v>62</v>
      </c>
      <c r="AJ51" s="51" t="s">
        <v>63</v>
      </c>
      <c r="AK51" s="52">
        <v>46022</v>
      </c>
      <c r="AL51" s="45" t="s">
        <v>63</v>
      </c>
      <c r="AM51" s="52">
        <v>46023</v>
      </c>
      <c r="AN51" s="52">
        <v>46752</v>
      </c>
      <c r="AO51" s="53"/>
    </row>
    <row r="52" spans="1:41">
      <c r="A52" s="45">
        <v>24</v>
      </c>
      <c r="B52" s="45" t="s">
        <v>127</v>
      </c>
      <c r="C52" s="46" t="s">
        <v>128</v>
      </c>
      <c r="D52" s="45" t="s">
        <v>129</v>
      </c>
      <c r="E52" s="45" t="s">
        <v>127</v>
      </c>
      <c r="F52" s="45" t="s">
        <v>129</v>
      </c>
      <c r="G52" s="45" t="s">
        <v>130</v>
      </c>
      <c r="H52" s="45" t="s">
        <v>176</v>
      </c>
      <c r="I52" s="45"/>
      <c r="J52" s="45">
        <v>4</v>
      </c>
      <c r="K52" s="45" t="s">
        <v>132</v>
      </c>
      <c r="L52" s="45" t="s">
        <v>133</v>
      </c>
      <c r="M52" s="47" t="s">
        <v>177</v>
      </c>
      <c r="N52" s="45"/>
      <c r="O52" s="45">
        <v>97005532</v>
      </c>
      <c r="P52" s="45" t="s">
        <v>135</v>
      </c>
      <c r="Q52" s="45">
        <v>1</v>
      </c>
      <c r="R52" s="45">
        <v>24</v>
      </c>
      <c r="S52" s="48" t="s">
        <v>58</v>
      </c>
      <c r="T52" s="48" t="s">
        <v>58</v>
      </c>
      <c r="U52" s="48" t="s">
        <v>58</v>
      </c>
      <c r="V52" s="49">
        <f t="shared" si="8"/>
        <v>0</v>
      </c>
      <c r="W52" s="50">
        <v>92</v>
      </c>
      <c r="X52" s="50"/>
      <c r="Y52" s="48"/>
      <c r="Z52" s="49">
        <f t="shared" si="9"/>
        <v>92</v>
      </c>
      <c r="AA52" s="50">
        <f t="shared" si="10"/>
        <v>92</v>
      </c>
      <c r="AB52" s="50">
        <f t="shared" si="11"/>
        <v>0</v>
      </c>
      <c r="AC52" s="50">
        <f t="shared" si="12"/>
        <v>0</v>
      </c>
      <c r="AD52" s="49">
        <f t="shared" si="13"/>
        <v>92</v>
      </c>
      <c r="AE52" s="49">
        <f t="shared" si="14"/>
        <v>184</v>
      </c>
      <c r="AF52" s="51" t="s">
        <v>136</v>
      </c>
      <c r="AG52" s="51" t="s">
        <v>60</v>
      </c>
      <c r="AH52" s="51" t="s">
        <v>137</v>
      </c>
      <c r="AI52" s="51" t="s">
        <v>62</v>
      </c>
      <c r="AJ52" s="51" t="s">
        <v>63</v>
      </c>
      <c r="AK52" s="52">
        <v>46022</v>
      </c>
      <c r="AL52" s="45" t="s">
        <v>63</v>
      </c>
      <c r="AM52" s="52">
        <v>46023</v>
      </c>
      <c r="AN52" s="52">
        <v>46752</v>
      </c>
      <c r="AO52" s="53"/>
    </row>
    <row r="53" spans="1:41">
      <c r="A53" s="45">
        <v>25</v>
      </c>
      <c r="B53" s="45" t="s">
        <v>127</v>
      </c>
      <c r="C53" s="46" t="s">
        <v>128</v>
      </c>
      <c r="D53" s="45" t="s">
        <v>129</v>
      </c>
      <c r="E53" s="45" t="s">
        <v>127</v>
      </c>
      <c r="F53" s="45" t="s">
        <v>129</v>
      </c>
      <c r="G53" s="45" t="s">
        <v>130</v>
      </c>
      <c r="H53" s="45" t="s">
        <v>178</v>
      </c>
      <c r="I53" s="45"/>
      <c r="J53" s="45"/>
      <c r="K53" s="45" t="s">
        <v>132</v>
      </c>
      <c r="L53" s="45" t="s">
        <v>133</v>
      </c>
      <c r="M53" s="47" t="s">
        <v>179</v>
      </c>
      <c r="N53" s="45"/>
      <c r="O53" s="45">
        <v>30514490</v>
      </c>
      <c r="P53" s="45" t="s">
        <v>135</v>
      </c>
      <c r="Q53" s="45">
        <v>3</v>
      </c>
      <c r="R53" s="45">
        <v>24</v>
      </c>
      <c r="S53" s="48" t="s">
        <v>58</v>
      </c>
      <c r="T53" s="48" t="s">
        <v>58</v>
      </c>
      <c r="U53" s="48" t="s">
        <v>58</v>
      </c>
      <c r="V53" s="49">
        <f t="shared" si="8"/>
        <v>0</v>
      </c>
      <c r="W53" s="50">
        <v>1251</v>
      </c>
      <c r="X53" s="50"/>
      <c r="Y53" s="48"/>
      <c r="Z53" s="49">
        <f t="shared" si="9"/>
        <v>1251</v>
      </c>
      <c r="AA53" s="50">
        <f t="shared" si="10"/>
        <v>1251</v>
      </c>
      <c r="AB53" s="50">
        <f t="shared" si="11"/>
        <v>0</v>
      </c>
      <c r="AC53" s="50">
        <f t="shared" si="12"/>
        <v>0</v>
      </c>
      <c r="AD53" s="49">
        <f t="shared" si="13"/>
        <v>1251</v>
      </c>
      <c r="AE53" s="49">
        <f t="shared" si="14"/>
        <v>2502</v>
      </c>
      <c r="AF53" s="51" t="s">
        <v>136</v>
      </c>
      <c r="AG53" s="51" t="s">
        <v>60</v>
      </c>
      <c r="AH53" s="51" t="s">
        <v>137</v>
      </c>
      <c r="AI53" s="51" t="s">
        <v>62</v>
      </c>
      <c r="AJ53" s="51" t="s">
        <v>63</v>
      </c>
      <c r="AK53" s="52">
        <v>46022</v>
      </c>
      <c r="AL53" s="45" t="s">
        <v>63</v>
      </c>
      <c r="AM53" s="52">
        <v>46023</v>
      </c>
      <c r="AN53" s="52">
        <v>46752</v>
      </c>
      <c r="AO53" s="53"/>
    </row>
    <row r="54" spans="1:41">
      <c r="A54" s="45">
        <v>26</v>
      </c>
      <c r="B54" s="45" t="s">
        <v>127</v>
      </c>
      <c r="C54" s="46" t="s">
        <v>128</v>
      </c>
      <c r="D54" s="45" t="s">
        <v>129</v>
      </c>
      <c r="E54" s="45" t="s">
        <v>127</v>
      </c>
      <c r="F54" s="45" t="s">
        <v>129</v>
      </c>
      <c r="G54" s="45" t="s">
        <v>130</v>
      </c>
      <c r="H54" s="45" t="s">
        <v>180</v>
      </c>
      <c r="I54" s="45"/>
      <c r="J54" s="45"/>
      <c r="K54" s="45" t="s">
        <v>132</v>
      </c>
      <c r="L54" s="45" t="s">
        <v>133</v>
      </c>
      <c r="M54" s="47" t="s">
        <v>181</v>
      </c>
      <c r="N54" s="45"/>
      <c r="O54" s="45">
        <v>30514494</v>
      </c>
      <c r="P54" s="45" t="s">
        <v>135</v>
      </c>
      <c r="Q54" s="45">
        <v>5</v>
      </c>
      <c r="R54" s="45">
        <v>24</v>
      </c>
      <c r="S54" s="48" t="s">
        <v>58</v>
      </c>
      <c r="T54" s="48" t="s">
        <v>58</v>
      </c>
      <c r="U54" s="48" t="s">
        <v>58</v>
      </c>
      <c r="V54" s="49">
        <f t="shared" si="8"/>
        <v>0</v>
      </c>
      <c r="W54" s="50">
        <v>1289</v>
      </c>
      <c r="X54" s="50"/>
      <c r="Y54" s="48"/>
      <c r="Z54" s="49">
        <f t="shared" si="9"/>
        <v>1289</v>
      </c>
      <c r="AA54" s="50">
        <f t="shared" si="10"/>
        <v>1289</v>
      </c>
      <c r="AB54" s="50">
        <f t="shared" si="11"/>
        <v>0</v>
      </c>
      <c r="AC54" s="50">
        <f t="shared" si="12"/>
        <v>0</v>
      </c>
      <c r="AD54" s="49">
        <f t="shared" si="13"/>
        <v>1289</v>
      </c>
      <c r="AE54" s="49">
        <f t="shared" si="14"/>
        <v>2578</v>
      </c>
      <c r="AF54" s="51" t="s">
        <v>136</v>
      </c>
      <c r="AG54" s="51" t="s">
        <v>60</v>
      </c>
      <c r="AH54" s="51" t="s">
        <v>137</v>
      </c>
      <c r="AI54" s="51" t="s">
        <v>62</v>
      </c>
      <c r="AJ54" s="51" t="s">
        <v>63</v>
      </c>
      <c r="AK54" s="52">
        <v>46022</v>
      </c>
      <c r="AL54" s="45" t="s">
        <v>63</v>
      </c>
      <c r="AM54" s="52">
        <v>46023</v>
      </c>
      <c r="AN54" s="52">
        <v>46752</v>
      </c>
      <c r="AO54" s="53"/>
    </row>
    <row r="55" spans="1:41">
      <c r="A55" s="45">
        <v>27</v>
      </c>
      <c r="B55" s="45" t="s">
        <v>127</v>
      </c>
      <c r="C55" s="46" t="s">
        <v>128</v>
      </c>
      <c r="D55" s="45" t="s">
        <v>129</v>
      </c>
      <c r="E55" s="45" t="s">
        <v>127</v>
      </c>
      <c r="F55" s="45" t="s">
        <v>129</v>
      </c>
      <c r="G55" s="45" t="s">
        <v>130</v>
      </c>
      <c r="H55" s="45" t="s">
        <v>182</v>
      </c>
      <c r="I55" s="45"/>
      <c r="J55" s="45"/>
      <c r="K55" s="45" t="s">
        <v>132</v>
      </c>
      <c r="L55" s="45" t="s">
        <v>133</v>
      </c>
      <c r="M55" s="47" t="s">
        <v>183</v>
      </c>
      <c r="N55" s="45"/>
      <c r="O55" s="45">
        <v>97005526</v>
      </c>
      <c r="P55" s="45" t="s">
        <v>135</v>
      </c>
      <c r="Q55" s="45">
        <v>2</v>
      </c>
      <c r="R55" s="45">
        <v>24</v>
      </c>
      <c r="S55" s="48" t="s">
        <v>58</v>
      </c>
      <c r="T55" s="48" t="s">
        <v>58</v>
      </c>
      <c r="U55" s="48" t="s">
        <v>58</v>
      </c>
      <c r="V55" s="49">
        <f t="shared" si="8"/>
        <v>0</v>
      </c>
      <c r="W55" s="50">
        <v>615</v>
      </c>
      <c r="X55" s="50"/>
      <c r="Y55" s="48"/>
      <c r="Z55" s="49">
        <f t="shared" si="9"/>
        <v>615</v>
      </c>
      <c r="AA55" s="50">
        <f t="shared" si="10"/>
        <v>615</v>
      </c>
      <c r="AB55" s="50">
        <f t="shared" si="11"/>
        <v>0</v>
      </c>
      <c r="AC55" s="50">
        <f t="shared" si="12"/>
        <v>0</v>
      </c>
      <c r="AD55" s="49">
        <f t="shared" si="13"/>
        <v>615</v>
      </c>
      <c r="AE55" s="49">
        <f t="shared" si="14"/>
        <v>1230</v>
      </c>
      <c r="AF55" s="51" t="s">
        <v>136</v>
      </c>
      <c r="AG55" s="51" t="s">
        <v>60</v>
      </c>
      <c r="AH55" s="51" t="s">
        <v>137</v>
      </c>
      <c r="AI55" s="51" t="s">
        <v>62</v>
      </c>
      <c r="AJ55" s="51" t="s">
        <v>63</v>
      </c>
      <c r="AK55" s="52">
        <v>46022</v>
      </c>
      <c r="AL55" s="45" t="s">
        <v>63</v>
      </c>
      <c r="AM55" s="52">
        <v>46023</v>
      </c>
      <c r="AN55" s="52">
        <v>46752</v>
      </c>
      <c r="AO55" s="53"/>
    </row>
    <row r="56" spans="1:41">
      <c r="A56" s="45">
        <v>28</v>
      </c>
      <c r="B56" s="45" t="s">
        <v>127</v>
      </c>
      <c r="C56" s="46" t="s">
        <v>128</v>
      </c>
      <c r="D56" s="45" t="s">
        <v>129</v>
      </c>
      <c r="E56" s="45" t="s">
        <v>127</v>
      </c>
      <c r="F56" s="45" t="s">
        <v>129</v>
      </c>
      <c r="G56" s="45" t="s">
        <v>130</v>
      </c>
      <c r="H56" s="45" t="s">
        <v>182</v>
      </c>
      <c r="I56" s="45"/>
      <c r="J56" s="45"/>
      <c r="K56" s="45" t="s">
        <v>132</v>
      </c>
      <c r="L56" s="45" t="s">
        <v>133</v>
      </c>
      <c r="M56" s="47" t="s">
        <v>184</v>
      </c>
      <c r="N56" s="45"/>
      <c r="O56" s="45">
        <v>97005529</v>
      </c>
      <c r="P56" s="45" t="s">
        <v>135</v>
      </c>
      <c r="Q56" s="45">
        <v>2</v>
      </c>
      <c r="R56" s="45">
        <v>24</v>
      </c>
      <c r="S56" s="48" t="s">
        <v>58</v>
      </c>
      <c r="T56" s="48" t="s">
        <v>58</v>
      </c>
      <c r="U56" s="48" t="s">
        <v>58</v>
      </c>
      <c r="V56" s="49">
        <f t="shared" si="8"/>
        <v>0</v>
      </c>
      <c r="W56" s="50">
        <v>902</v>
      </c>
      <c r="X56" s="50"/>
      <c r="Y56" s="48"/>
      <c r="Z56" s="49">
        <f t="shared" si="9"/>
        <v>902</v>
      </c>
      <c r="AA56" s="50">
        <f t="shared" si="10"/>
        <v>902</v>
      </c>
      <c r="AB56" s="50">
        <f t="shared" si="11"/>
        <v>0</v>
      </c>
      <c r="AC56" s="50">
        <f t="shared" si="12"/>
        <v>0</v>
      </c>
      <c r="AD56" s="49">
        <f t="shared" si="13"/>
        <v>902</v>
      </c>
      <c r="AE56" s="49">
        <f t="shared" si="14"/>
        <v>1804</v>
      </c>
      <c r="AF56" s="51" t="s">
        <v>136</v>
      </c>
      <c r="AG56" s="51" t="s">
        <v>60</v>
      </c>
      <c r="AH56" s="51" t="s">
        <v>137</v>
      </c>
      <c r="AI56" s="51" t="s">
        <v>62</v>
      </c>
      <c r="AJ56" s="51" t="s">
        <v>63</v>
      </c>
      <c r="AK56" s="52">
        <v>46022</v>
      </c>
      <c r="AL56" s="45" t="s">
        <v>63</v>
      </c>
      <c r="AM56" s="52">
        <v>46023</v>
      </c>
      <c r="AN56" s="52">
        <v>46752</v>
      </c>
      <c r="AO56" s="53"/>
    </row>
    <row r="57" spans="1:41">
      <c r="A57" s="45">
        <v>29</v>
      </c>
      <c r="B57" s="45" t="s">
        <v>127</v>
      </c>
      <c r="C57" s="46" t="s">
        <v>128</v>
      </c>
      <c r="D57" s="45" t="s">
        <v>129</v>
      </c>
      <c r="E57" s="45" t="s">
        <v>127</v>
      </c>
      <c r="F57" s="45" t="s">
        <v>129</v>
      </c>
      <c r="G57" s="45" t="s">
        <v>130</v>
      </c>
      <c r="H57" s="45" t="s">
        <v>185</v>
      </c>
      <c r="I57" s="45"/>
      <c r="J57" s="45"/>
      <c r="K57" s="45" t="s">
        <v>132</v>
      </c>
      <c r="L57" s="45" t="s">
        <v>133</v>
      </c>
      <c r="M57" s="47" t="s">
        <v>186</v>
      </c>
      <c r="N57" s="45"/>
      <c r="O57" s="45">
        <v>25276272</v>
      </c>
      <c r="P57" s="45" t="s">
        <v>135</v>
      </c>
      <c r="Q57" s="45">
        <v>2</v>
      </c>
      <c r="R57" s="45">
        <v>24</v>
      </c>
      <c r="S57" s="48" t="s">
        <v>58</v>
      </c>
      <c r="T57" s="48" t="s">
        <v>58</v>
      </c>
      <c r="U57" s="48" t="s">
        <v>58</v>
      </c>
      <c r="V57" s="49">
        <f t="shared" si="8"/>
        <v>0</v>
      </c>
      <c r="W57" s="50">
        <v>551</v>
      </c>
      <c r="X57" s="50"/>
      <c r="Y57" s="48"/>
      <c r="Z57" s="49">
        <f t="shared" si="9"/>
        <v>551</v>
      </c>
      <c r="AA57" s="50">
        <f t="shared" si="10"/>
        <v>551</v>
      </c>
      <c r="AB57" s="50">
        <f t="shared" si="11"/>
        <v>0</v>
      </c>
      <c r="AC57" s="50">
        <f t="shared" si="12"/>
        <v>0</v>
      </c>
      <c r="AD57" s="49">
        <f t="shared" si="13"/>
        <v>551</v>
      </c>
      <c r="AE57" s="49">
        <f t="shared" si="14"/>
        <v>1102</v>
      </c>
      <c r="AF57" s="51" t="s">
        <v>136</v>
      </c>
      <c r="AG57" s="51" t="s">
        <v>60</v>
      </c>
      <c r="AH57" s="51" t="s">
        <v>137</v>
      </c>
      <c r="AI57" s="51" t="s">
        <v>62</v>
      </c>
      <c r="AJ57" s="51" t="s">
        <v>63</v>
      </c>
      <c r="AK57" s="52">
        <v>46022</v>
      </c>
      <c r="AL57" s="45" t="s">
        <v>63</v>
      </c>
      <c r="AM57" s="52">
        <v>46023</v>
      </c>
      <c r="AN57" s="52">
        <v>46752</v>
      </c>
      <c r="AO57" s="53"/>
    </row>
    <row r="58" spans="1:41">
      <c r="A58" s="45">
        <v>30</v>
      </c>
      <c r="B58" s="45" t="s">
        <v>127</v>
      </c>
      <c r="C58" s="46" t="s">
        <v>128</v>
      </c>
      <c r="D58" s="45" t="s">
        <v>129</v>
      </c>
      <c r="E58" s="45" t="s">
        <v>127</v>
      </c>
      <c r="F58" s="45" t="s">
        <v>129</v>
      </c>
      <c r="G58" s="45" t="s">
        <v>130</v>
      </c>
      <c r="H58" s="45" t="s">
        <v>185</v>
      </c>
      <c r="I58" s="45"/>
      <c r="J58" s="45"/>
      <c r="K58" s="45" t="s">
        <v>132</v>
      </c>
      <c r="L58" s="45" t="s">
        <v>133</v>
      </c>
      <c r="M58" s="47" t="s">
        <v>187</v>
      </c>
      <c r="N58" s="45"/>
      <c r="O58" s="45">
        <v>97005141</v>
      </c>
      <c r="P58" s="45" t="s">
        <v>135</v>
      </c>
      <c r="Q58" s="45">
        <v>2</v>
      </c>
      <c r="R58" s="45">
        <v>24</v>
      </c>
      <c r="S58" s="48" t="s">
        <v>58</v>
      </c>
      <c r="T58" s="48" t="s">
        <v>58</v>
      </c>
      <c r="U58" s="48" t="s">
        <v>58</v>
      </c>
      <c r="V58" s="49">
        <f t="shared" si="8"/>
        <v>0</v>
      </c>
      <c r="W58" s="50">
        <v>176</v>
      </c>
      <c r="X58" s="50"/>
      <c r="Y58" s="48"/>
      <c r="Z58" s="49">
        <f t="shared" si="9"/>
        <v>176</v>
      </c>
      <c r="AA58" s="50">
        <f t="shared" si="10"/>
        <v>176</v>
      </c>
      <c r="AB58" s="50">
        <f t="shared" si="11"/>
        <v>0</v>
      </c>
      <c r="AC58" s="50">
        <f t="shared" si="12"/>
        <v>0</v>
      </c>
      <c r="AD58" s="49">
        <f t="shared" si="13"/>
        <v>176</v>
      </c>
      <c r="AE58" s="49">
        <f t="shared" si="14"/>
        <v>352</v>
      </c>
      <c r="AF58" s="51" t="s">
        <v>136</v>
      </c>
      <c r="AG58" s="51" t="s">
        <v>60</v>
      </c>
      <c r="AH58" s="51" t="s">
        <v>137</v>
      </c>
      <c r="AI58" s="51" t="s">
        <v>62</v>
      </c>
      <c r="AJ58" s="51" t="s">
        <v>63</v>
      </c>
      <c r="AK58" s="52">
        <v>46022</v>
      </c>
      <c r="AL58" s="45" t="s">
        <v>63</v>
      </c>
      <c r="AM58" s="52">
        <v>46023</v>
      </c>
      <c r="AN58" s="52">
        <v>46752</v>
      </c>
      <c r="AO58" s="53"/>
    </row>
    <row r="59" spans="1:41">
      <c r="A59" s="45">
        <v>31</v>
      </c>
      <c r="B59" s="45" t="s">
        <v>127</v>
      </c>
      <c r="C59" s="46" t="s">
        <v>128</v>
      </c>
      <c r="D59" s="45" t="s">
        <v>129</v>
      </c>
      <c r="E59" s="45" t="s">
        <v>127</v>
      </c>
      <c r="F59" s="45" t="s">
        <v>129</v>
      </c>
      <c r="G59" s="45" t="s">
        <v>130</v>
      </c>
      <c r="H59" s="45" t="s">
        <v>185</v>
      </c>
      <c r="I59" s="45"/>
      <c r="J59" s="45"/>
      <c r="K59" s="45" t="s">
        <v>132</v>
      </c>
      <c r="L59" s="45" t="s">
        <v>133</v>
      </c>
      <c r="M59" s="47" t="s">
        <v>188</v>
      </c>
      <c r="N59" s="45"/>
      <c r="O59" s="45">
        <v>14278931</v>
      </c>
      <c r="P59" s="45" t="s">
        <v>135</v>
      </c>
      <c r="Q59" s="45">
        <v>1</v>
      </c>
      <c r="R59" s="45">
        <v>24</v>
      </c>
      <c r="S59" s="48" t="s">
        <v>58</v>
      </c>
      <c r="T59" s="48" t="s">
        <v>58</v>
      </c>
      <c r="U59" s="48" t="s">
        <v>58</v>
      </c>
      <c r="V59" s="49">
        <f t="shared" si="8"/>
        <v>0</v>
      </c>
      <c r="W59" s="50">
        <v>190</v>
      </c>
      <c r="X59" s="50"/>
      <c r="Y59" s="48"/>
      <c r="Z59" s="49">
        <f t="shared" si="9"/>
        <v>190</v>
      </c>
      <c r="AA59" s="50">
        <f t="shared" si="10"/>
        <v>190</v>
      </c>
      <c r="AB59" s="50">
        <f t="shared" si="11"/>
        <v>0</v>
      </c>
      <c r="AC59" s="50">
        <f t="shared" si="12"/>
        <v>0</v>
      </c>
      <c r="AD59" s="49">
        <f t="shared" si="13"/>
        <v>190</v>
      </c>
      <c r="AE59" s="49">
        <f t="shared" si="14"/>
        <v>380</v>
      </c>
      <c r="AF59" s="51" t="s">
        <v>136</v>
      </c>
      <c r="AG59" s="51" t="s">
        <v>60</v>
      </c>
      <c r="AH59" s="51" t="s">
        <v>137</v>
      </c>
      <c r="AI59" s="51" t="s">
        <v>62</v>
      </c>
      <c r="AJ59" s="51" t="s">
        <v>63</v>
      </c>
      <c r="AK59" s="52">
        <v>46022</v>
      </c>
      <c r="AL59" s="45" t="s">
        <v>63</v>
      </c>
      <c r="AM59" s="52">
        <v>46023</v>
      </c>
      <c r="AN59" s="52">
        <v>46752</v>
      </c>
      <c r="AO59" s="53"/>
    </row>
    <row r="60" spans="1:41">
      <c r="A60" s="45">
        <v>32</v>
      </c>
      <c r="B60" s="45" t="s">
        <v>127</v>
      </c>
      <c r="C60" s="46" t="s">
        <v>128</v>
      </c>
      <c r="D60" s="45" t="s">
        <v>129</v>
      </c>
      <c r="E60" s="45" t="s">
        <v>127</v>
      </c>
      <c r="F60" s="45" t="s">
        <v>129</v>
      </c>
      <c r="G60" s="45" t="s">
        <v>130</v>
      </c>
      <c r="H60" s="45" t="s">
        <v>189</v>
      </c>
      <c r="I60" s="45"/>
      <c r="J60" s="45"/>
      <c r="K60" s="45" t="s">
        <v>132</v>
      </c>
      <c r="L60" s="45" t="s">
        <v>133</v>
      </c>
      <c r="M60" s="47" t="s">
        <v>190</v>
      </c>
      <c r="N60" s="45"/>
      <c r="O60" s="45">
        <v>13363847</v>
      </c>
      <c r="P60" s="45" t="s">
        <v>135</v>
      </c>
      <c r="Q60" s="45">
        <v>5</v>
      </c>
      <c r="R60" s="45">
        <v>24</v>
      </c>
      <c r="S60" s="48" t="s">
        <v>58</v>
      </c>
      <c r="T60" s="48" t="s">
        <v>58</v>
      </c>
      <c r="U60" s="48" t="s">
        <v>58</v>
      </c>
      <c r="V60" s="49">
        <f t="shared" si="8"/>
        <v>0</v>
      </c>
      <c r="W60" s="50">
        <v>1899</v>
      </c>
      <c r="X60" s="50"/>
      <c r="Y60" s="48"/>
      <c r="Z60" s="49">
        <f t="shared" si="9"/>
        <v>1899</v>
      </c>
      <c r="AA60" s="50">
        <f t="shared" si="10"/>
        <v>1899</v>
      </c>
      <c r="AB60" s="50">
        <f t="shared" si="11"/>
        <v>0</v>
      </c>
      <c r="AC60" s="50">
        <f t="shared" si="12"/>
        <v>0</v>
      </c>
      <c r="AD60" s="49">
        <f t="shared" si="13"/>
        <v>1899</v>
      </c>
      <c r="AE60" s="49">
        <f t="shared" si="14"/>
        <v>3798</v>
      </c>
      <c r="AF60" s="51" t="s">
        <v>136</v>
      </c>
      <c r="AG60" s="51" t="s">
        <v>60</v>
      </c>
      <c r="AH60" s="51" t="s">
        <v>137</v>
      </c>
      <c r="AI60" s="51" t="s">
        <v>62</v>
      </c>
      <c r="AJ60" s="51" t="s">
        <v>63</v>
      </c>
      <c r="AK60" s="52">
        <v>46022</v>
      </c>
      <c r="AL60" s="45" t="s">
        <v>63</v>
      </c>
      <c r="AM60" s="52">
        <v>46023</v>
      </c>
      <c r="AN60" s="52">
        <v>46752</v>
      </c>
      <c r="AO60" s="53"/>
    </row>
    <row r="61" spans="1:41">
      <c r="A61" s="45">
        <v>33</v>
      </c>
      <c r="B61" s="45" t="s">
        <v>127</v>
      </c>
      <c r="C61" s="46" t="s">
        <v>128</v>
      </c>
      <c r="D61" s="45" t="s">
        <v>129</v>
      </c>
      <c r="E61" s="45" t="s">
        <v>127</v>
      </c>
      <c r="F61" s="45" t="s">
        <v>129</v>
      </c>
      <c r="G61" s="45" t="s">
        <v>130</v>
      </c>
      <c r="H61" s="45" t="s">
        <v>191</v>
      </c>
      <c r="I61" s="45"/>
      <c r="J61" s="45"/>
      <c r="K61" s="45" t="s">
        <v>132</v>
      </c>
      <c r="L61" s="45" t="s">
        <v>133</v>
      </c>
      <c r="M61" s="47" t="s">
        <v>192</v>
      </c>
      <c r="N61" s="45"/>
      <c r="O61" s="45">
        <v>21900144</v>
      </c>
      <c r="P61" s="45" t="s">
        <v>135</v>
      </c>
      <c r="Q61" s="45">
        <v>2</v>
      </c>
      <c r="R61" s="45">
        <v>24</v>
      </c>
      <c r="S61" s="48" t="s">
        <v>58</v>
      </c>
      <c r="T61" s="48" t="s">
        <v>58</v>
      </c>
      <c r="U61" s="48" t="s">
        <v>58</v>
      </c>
      <c r="V61" s="49">
        <f t="shared" si="8"/>
        <v>0</v>
      </c>
      <c r="W61" s="50">
        <v>1183</v>
      </c>
      <c r="X61" s="50"/>
      <c r="Y61" s="48"/>
      <c r="Z61" s="49">
        <f t="shared" si="9"/>
        <v>1183</v>
      </c>
      <c r="AA61" s="50">
        <f t="shared" si="10"/>
        <v>1183</v>
      </c>
      <c r="AB61" s="50">
        <f t="shared" si="11"/>
        <v>0</v>
      </c>
      <c r="AC61" s="50">
        <f t="shared" si="12"/>
        <v>0</v>
      </c>
      <c r="AD61" s="49">
        <f t="shared" si="13"/>
        <v>1183</v>
      </c>
      <c r="AE61" s="49">
        <f t="shared" si="14"/>
        <v>2366</v>
      </c>
      <c r="AF61" s="51" t="s">
        <v>136</v>
      </c>
      <c r="AG61" s="51" t="s">
        <v>60</v>
      </c>
      <c r="AH61" s="51" t="s">
        <v>137</v>
      </c>
      <c r="AI61" s="51" t="s">
        <v>62</v>
      </c>
      <c r="AJ61" s="51" t="s">
        <v>63</v>
      </c>
      <c r="AK61" s="52">
        <v>46022</v>
      </c>
      <c r="AL61" s="45" t="s">
        <v>63</v>
      </c>
      <c r="AM61" s="52">
        <v>46023</v>
      </c>
      <c r="AN61" s="52">
        <v>46752</v>
      </c>
      <c r="AO61" s="53"/>
    </row>
    <row r="62" spans="1:41">
      <c r="A62" s="45">
        <v>34</v>
      </c>
      <c r="B62" s="45" t="s">
        <v>127</v>
      </c>
      <c r="C62" s="46" t="s">
        <v>128</v>
      </c>
      <c r="D62" s="45" t="s">
        <v>129</v>
      </c>
      <c r="E62" s="45" t="s">
        <v>127</v>
      </c>
      <c r="F62" s="45" t="s">
        <v>129</v>
      </c>
      <c r="G62" s="45" t="s">
        <v>130</v>
      </c>
      <c r="H62" s="45" t="s">
        <v>182</v>
      </c>
      <c r="I62" s="45"/>
      <c r="J62" s="45"/>
      <c r="K62" s="45" t="s">
        <v>132</v>
      </c>
      <c r="L62" s="45" t="s">
        <v>133</v>
      </c>
      <c r="M62" s="47" t="s">
        <v>193</v>
      </c>
      <c r="N62" s="45"/>
      <c r="O62" s="45">
        <v>97683060</v>
      </c>
      <c r="P62" s="45" t="s">
        <v>135</v>
      </c>
      <c r="Q62" s="45">
        <v>2</v>
      </c>
      <c r="R62" s="45">
        <v>24</v>
      </c>
      <c r="S62" s="48" t="s">
        <v>58</v>
      </c>
      <c r="T62" s="48" t="s">
        <v>58</v>
      </c>
      <c r="U62" s="48" t="s">
        <v>58</v>
      </c>
      <c r="V62" s="49">
        <f t="shared" si="8"/>
        <v>0</v>
      </c>
      <c r="W62" s="50">
        <v>1893</v>
      </c>
      <c r="X62" s="50"/>
      <c r="Y62" s="48"/>
      <c r="Z62" s="49">
        <f t="shared" si="9"/>
        <v>1893</v>
      </c>
      <c r="AA62" s="50">
        <f t="shared" si="10"/>
        <v>1893</v>
      </c>
      <c r="AB62" s="50">
        <f t="shared" si="11"/>
        <v>0</v>
      </c>
      <c r="AC62" s="50">
        <f t="shared" si="12"/>
        <v>0</v>
      </c>
      <c r="AD62" s="49">
        <f t="shared" si="13"/>
        <v>1893</v>
      </c>
      <c r="AE62" s="49">
        <f t="shared" si="14"/>
        <v>3786</v>
      </c>
      <c r="AF62" s="51" t="s">
        <v>136</v>
      </c>
      <c r="AG62" s="51" t="s">
        <v>60</v>
      </c>
      <c r="AH62" s="51" t="s">
        <v>137</v>
      </c>
      <c r="AI62" s="51" t="s">
        <v>62</v>
      </c>
      <c r="AJ62" s="51" t="s">
        <v>63</v>
      </c>
      <c r="AK62" s="52">
        <v>46022</v>
      </c>
      <c r="AL62" s="45" t="s">
        <v>63</v>
      </c>
      <c r="AM62" s="52">
        <v>46023</v>
      </c>
      <c r="AN62" s="52">
        <v>46752</v>
      </c>
      <c r="AO62" s="53"/>
    </row>
    <row r="63" spans="1:41">
      <c r="A63" s="45">
        <v>35</v>
      </c>
      <c r="B63" s="45" t="s">
        <v>127</v>
      </c>
      <c r="C63" s="46" t="s">
        <v>128</v>
      </c>
      <c r="D63" s="45" t="s">
        <v>129</v>
      </c>
      <c r="E63" s="45" t="s">
        <v>127</v>
      </c>
      <c r="F63" s="45" t="s">
        <v>129</v>
      </c>
      <c r="G63" s="45" t="s">
        <v>130</v>
      </c>
      <c r="H63" s="45" t="s">
        <v>194</v>
      </c>
      <c r="I63" s="45"/>
      <c r="J63" s="45"/>
      <c r="K63" s="45" t="s">
        <v>132</v>
      </c>
      <c r="L63" s="45" t="s">
        <v>133</v>
      </c>
      <c r="M63" s="47" t="s">
        <v>195</v>
      </c>
      <c r="N63" s="45"/>
      <c r="O63" s="45">
        <v>97005528</v>
      </c>
      <c r="P63" s="45" t="s">
        <v>135</v>
      </c>
      <c r="Q63" s="45">
        <v>2</v>
      </c>
      <c r="R63" s="45">
        <v>24</v>
      </c>
      <c r="S63" s="48" t="s">
        <v>58</v>
      </c>
      <c r="T63" s="48" t="s">
        <v>58</v>
      </c>
      <c r="U63" s="48" t="s">
        <v>58</v>
      </c>
      <c r="V63" s="49">
        <f t="shared" si="8"/>
        <v>0</v>
      </c>
      <c r="W63" s="50">
        <v>1695</v>
      </c>
      <c r="X63" s="50"/>
      <c r="Y63" s="48"/>
      <c r="Z63" s="49">
        <f t="shared" si="9"/>
        <v>1695</v>
      </c>
      <c r="AA63" s="50">
        <f t="shared" si="10"/>
        <v>1695</v>
      </c>
      <c r="AB63" s="50">
        <f t="shared" si="11"/>
        <v>0</v>
      </c>
      <c r="AC63" s="50">
        <f t="shared" si="12"/>
        <v>0</v>
      </c>
      <c r="AD63" s="49">
        <f t="shared" si="13"/>
        <v>1695</v>
      </c>
      <c r="AE63" s="49">
        <f t="shared" si="14"/>
        <v>3390</v>
      </c>
      <c r="AF63" s="51" t="s">
        <v>136</v>
      </c>
      <c r="AG63" s="51" t="s">
        <v>60</v>
      </c>
      <c r="AH63" s="51" t="s">
        <v>137</v>
      </c>
      <c r="AI63" s="51" t="s">
        <v>62</v>
      </c>
      <c r="AJ63" s="51" t="s">
        <v>63</v>
      </c>
      <c r="AK63" s="52">
        <v>46022</v>
      </c>
      <c r="AL63" s="45" t="s">
        <v>63</v>
      </c>
      <c r="AM63" s="52">
        <v>46023</v>
      </c>
      <c r="AN63" s="52">
        <v>46752</v>
      </c>
      <c r="AO63" s="53"/>
    </row>
    <row r="64" spans="1:41">
      <c r="A64" s="45">
        <v>36</v>
      </c>
      <c r="B64" s="45" t="s">
        <v>127</v>
      </c>
      <c r="C64" s="46" t="s">
        <v>128</v>
      </c>
      <c r="D64" s="45" t="s">
        <v>129</v>
      </c>
      <c r="E64" s="45" t="s">
        <v>127</v>
      </c>
      <c r="F64" s="45" t="s">
        <v>129</v>
      </c>
      <c r="G64" s="45" t="s">
        <v>130</v>
      </c>
      <c r="H64" s="45" t="s">
        <v>185</v>
      </c>
      <c r="I64" s="45"/>
      <c r="J64" s="45"/>
      <c r="K64" s="45" t="s">
        <v>132</v>
      </c>
      <c r="L64" s="45" t="s">
        <v>133</v>
      </c>
      <c r="M64" s="47" t="s">
        <v>196</v>
      </c>
      <c r="N64" s="45"/>
      <c r="O64" s="45">
        <v>23485938</v>
      </c>
      <c r="P64" s="45" t="s">
        <v>135</v>
      </c>
      <c r="Q64" s="45">
        <v>2</v>
      </c>
      <c r="R64" s="45">
        <v>24</v>
      </c>
      <c r="S64" s="48" t="s">
        <v>58</v>
      </c>
      <c r="T64" s="48" t="s">
        <v>58</v>
      </c>
      <c r="U64" s="48" t="s">
        <v>58</v>
      </c>
      <c r="V64" s="49">
        <f t="shared" si="8"/>
        <v>0</v>
      </c>
      <c r="W64" s="50">
        <v>545</v>
      </c>
      <c r="X64" s="50"/>
      <c r="Y64" s="48"/>
      <c r="Z64" s="49">
        <f t="shared" si="9"/>
        <v>545</v>
      </c>
      <c r="AA64" s="50">
        <f t="shared" si="10"/>
        <v>545</v>
      </c>
      <c r="AB64" s="50">
        <f t="shared" si="11"/>
        <v>0</v>
      </c>
      <c r="AC64" s="50">
        <f t="shared" si="12"/>
        <v>0</v>
      </c>
      <c r="AD64" s="49">
        <f t="shared" si="13"/>
        <v>545</v>
      </c>
      <c r="AE64" s="49">
        <f t="shared" si="14"/>
        <v>1090</v>
      </c>
      <c r="AF64" s="51" t="s">
        <v>136</v>
      </c>
      <c r="AG64" s="51" t="s">
        <v>60</v>
      </c>
      <c r="AH64" s="51" t="s">
        <v>137</v>
      </c>
      <c r="AI64" s="51" t="s">
        <v>62</v>
      </c>
      <c r="AJ64" s="51" t="s">
        <v>63</v>
      </c>
      <c r="AK64" s="52">
        <v>46022</v>
      </c>
      <c r="AL64" s="45" t="s">
        <v>63</v>
      </c>
      <c r="AM64" s="52">
        <v>46023</v>
      </c>
      <c r="AN64" s="52">
        <v>46752</v>
      </c>
      <c r="AO64" s="53"/>
    </row>
    <row r="65" spans="1:41">
      <c r="A65" s="45">
        <v>37</v>
      </c>
      <c r="B65" s="45" t="s">
        <v>127</v>
      </c>
      <c r="C65" s="46" t="s">
        <v>128</v>
      </c>
      <c r="D65" s="45" t="s">
        <v>129</v>
      </c>
      <c r="E65" s="45" t="s">
        <v>127</v>
      </c>
      <c r="F65" s="45" t="s">
        <v>129</v>
      </c>
      <c r="G65" s="45" t="s">
        <v>130</v>
      </c>
      <c r="H65" s="45" t="s">
        <v>197</v>
      </c>
      <c r="I65" s="45"/>
      <c r="J65" s="45" t="s">
        <v>198</v>
      </c>
      <c r="K65" s="45" t="s">
        <v>132</v>
      </c>
      <c r="L65" s="45" t="s">
        <v>133</v>
      </c>
      <c r="M65" s="47" t="s">
        <v>199</v>
      </c>
      <c r="N65" s="45"/>
      <c r="O65" s="45">
        <v>55166012</v>
      </c>
      <c r="P65" s="45" t="s">
        <v>135</v>
      </c>
      <c r="Q65" s="45">
        <v>2</v>
      </c>
      <c r="R65" s="45">
        <v>24</v>
      </c>
      <c r="S65" s="48" t="s">
        <v>58</v>
      </c>
      <c r="T65" s="48" t="s">
        <v>58</v>
      </c>
      <c r="U65" s="48" t="s">
        <v>58</v>
      </c>
      <c r="V65" s="49">
        <f t="shared" si="8"/>
        <v>0</v>
      </c>
      <c r="W65" s="50">
        <v>870</v>
      </c>
      <c r="X65" s="50"/>
      <c r="Y65" s="48"/>
      <c r="Z65" s="49">
        <f t="shared" si="9"/>
        <v>870</v>
      </c>
      <c r="AA65" s="50">
        <f t="shared" si="10"/>
        <v>870</v>
      </c>
      <c r="AB65" s="50">
        <f t="shared" si="11"/>
        <v>0</v>
      </c>
      <c r="AC65" s="50">
        <f t="shared" si="12"/>
        <v>0</v>
      </c>
      <c r="AD65" s="49">
        <f t="shared" si="13"/>
        <v>870</v>
      </c>
      <c r="AE65" s="49">
        <f t="shared" si="14"/>
        <v>1740</v>
      </c>
      <c r="AF65" s="51" t="s">
        <v>136</v>
      </c>
      <c r="AG65" s="51" t="s">
        <v>60</v>
      </c>
      <c r="AH65" s="51" t="s">
        <v>137</v>
      </c>
      <c r="AI65" s="51" t="s">
        <v>62</v>
      </c>
      <c r="AJ65" s="51" t="s">
        <v>63</v>
      </c>
      <c r="AK65" s="52">
        <v>46022</v>
      </c>
      <c r="AL65" s="45" t="s">
        <v>63</v>
      </c>
      <c r="AM65" s="52">
        <v>46023</v>
      </c>
      <c r="AN65" s="52">
        <v>46752</v>
      </c>
      <c r="AO65" s="53"/>
    </row>
    <row r="66" spans="1:41">
      <c r="A66" s="45">
        <v>38</v>
      </c>
      <c r="B66" s="45" t="s">
        <v>127</v>
      </c>
      <c r="C66" s="46" t="s">
        <v>128</v>
      </c>
      <c r="D66" s="45" t="s">
        <v>129</v>
      </c>
      <c r="E66" s="45" t="s">
        <v>127</v>
      </c>
      <c r="F66" s="45" t="s">
        <v>129</v>
      </c>
      <c r="G66" s="45" t="s">
        <v>130</v>
      </c>
      <c r="H66" s="45" t="s">
        <v>200</v>
      </c>
      <c r="I66" s="45"/>
      <c r="J66" s="45"/>
      <c r="K66" s="45" t="s">
        <v>132</v>
      </c>
      <c r="L66" s="45" t="s">
        <v>133</v>
      </c>
      <c r="M66" s="47" t="s">
        <v>201</v>
      </c>
      <c r="N66" s="45"/>
      <c r="O66" s="45">
        <v>13397479</v>
      </c>
      <c r="P66" s="45" t="s">
        <v>202</v>
      </c>
      <c r="Q66" s="45">
        <v>3</v>
      </c>
      <c r="R66" s="45">
        <v>24</v>
      </c>
      <c r="S66" s="48" t="s">
        <v>58</v>
      </c>
      <c r="T66" s="48" t="s">
        <v>58</v>
      </c>
      <c r="U66" s="48" t="s">
        <v>58</v>
      </c>
      <c r="V66" s="49">
        <f t="shared" si="8"/>
        <v>0</v>
      </c>
      <c r="W66" s="50">
        <v>858</v>
      </c>
      <c r="X66" s="50"/>
      <c r="Y66" s="48"/>
      <c r="Z66" s="49">
        <f t="shared" si="9"/>
        <v>858</v>
      </c>
      <c r="AA66" s="50">
        <f t="shared" si="10"/>
        <v>858</v>
      </c>
      <c r="AB66" s="50">
        <f t="shared" si="11"/>
        <v>0</v>
      </c>
      <c r="AC66" s="50">
        <f t="shared" si="12"/>
        <v>0</v>
      </c>
      <c r="AD66" s="49">
        <f t="shared" si="13"/>
        <v>858</v>
      </c>
      <c r="AE66" s="49">
        <f t="shared" si="14"/>
        <v>1716</v>
      </c>
      <c r="AF66" s="51" t="s">
        <v>136</v>
      </c>
      <c r="AG66" s="51" t="s">
        <v>60</v>
      </c>
      <c r="AH66" s="51" t="s">
        <v>137</v>
      </c>
      <c r="AI66" s="51" t="s">
        <v>62</v>
      </c>
      <c r="AJ66" s="51" t="s">
        <v>63</v>
      </c>
      <c r="AK66" s="52">
        <v>46022</v>
      </c>
      <c r="AL66" s="45" t="s">
        <v>63</v>
      </c>
      <c r="AM66" s="52">
        <v>46023</v>
      </c>
      <c r="AN66" s="52">
        <v>46752</v>
      </c>
      <c r="AO66" s="53"/>
    </row>
    <row r="67" spans="1:41">
      <c r="A67" s="45">
        <v>39</v>
      </c>
      <c r="B67" s="45" t="s">
        <v>127</v>
      </c>
      <c r="C67" s="46" t="s">
        <v>128</v>
      </c>
      <c r="D67" s="45" t="s">
        <v>129</v>
      </c>
      <c r="E67" s="45" t="s">
        <v>127</v>
      </c>
      <c r="F67" s="45" t="s">
        <v>129</v>
      </c>
      <c r="G67" s="45" t="s">
        <v>130</v>
      </c>
      <c r="H67" s="45" t="s">
        <v>169</v>
      </c>
      <c r="I67" s="45"/>
      <c r="J67" s="45" t="s">
        <v>203</v>
      </c>
      <c r="K67" s="45" t="s">
        <v>132</v>
      </c>
      <c r="L67" s="45" t="s">
        <v>133</v>
      </c>
      <c r="M67" s="47" t="s">
        <v>204</v>
      </c>
      <c r="N67" s="45"/>
      <c r="O67" s="45">
        <v>97521128</v>
      </c>
      <c r="P67" s="45" t="s">
        <v>202</v>
      </c>
      <c r="Q67" s="45">
        <v>2</v>
      </c>
      <c r="R67" s="45">
        <v>24</v>
      </c>
      <c r="S67" s="48" t="s">
        <v>58</v>
      </c>
      <c r="T67" s="48" t="s">
        <v>58</v>
      </c>
      <c r="U67" s="48" t="s">
        <v>58</v>
      </c>
      <c r="V67" s="49">
        <f t="shared" si="8"/>
        <v>0</v>
      </c>
      <c r="W67" s="50">
        <v>925</v>
      </c>
      <c r="X67" s="50"/>
      <c r="Y67" s="48"/>
      <c r="Z67" s="49">
        <f t="shared" si="9"/>
        <v>925</v>
      </c>
      <c r="AA67" s="50">
        <f t="shared" si="10"/>
        <v>925</v>
      </c>
      <c r="AB67" s="50">
        <f t="shared" si="11"/>
        <v>0</v>
      </c>
      <c r="AC67" s="50">
        <f t="shared" si="12"/>
        <v>0</v>
      </c>
      <c r="AD67" s="49">
        <f t="shared" si="13"/>
        <v>925</v>
      </c>
      <c r="AE67" s="49">
        <f t="shared" si="14"/>
        <v>1850</v>
      </c>
      <c r="AF67" s="51" t="s">
        <v>136</v>
      </c>
      <c r="AG67" s="51" t="s">
        <v>60</v>
      </c>
      <c r="AH67" s="51" t="s">
        <v>137</v>
      </c>
      <c r="AI67" s="51" t="s">
        <v>62</v>
      </c>
      <c r="AJ67" s="51" t="s">
        <v>63</v>
      </c>
      <c r="AK67" s="52">
        <v>46022</v>
      </c>
      <c r="AL67" s="45" t="s">
        <v>63</v>
      </c>
      <c r="AM67" s="52">
        <v>46023</v>
      </c>
      <c r="AN67" s="52">
        <v>46752</v>
      </c>
      <c r="AO67" s="53"/>
    </row>
    <row r="68" spans="1:41">
      <c r="A68" s="45">
        <v>40</v>
      </c>
      <c r="B68" s="45" t="s">
        <v>127</v>
      </c>
      <c r="C68" s="46" t="s">
        <v>128</v>
      </c>
      <c r="D68" s="45" t="s">
        <v>129</v>
      </c>
      <c r="E68" s="45" t="s">
        <v>127</v>
      </c>
      <c r="F68" s="45" t="s">
        <v>129</v>
      </c>
      <c r="G68" s="45" t="s">
        <v>130</v>
      </c>
      <c r="H68" s="45" t="s">
        <v>205</v>
      </c>
      <c r="I68" s="45"/>
      <c r="J68" s="45">
        <v>22601</v>
      </c>
      <c r="K68" s="45" t="s">
        <v>132</v>
      </c>
      <c r="L68" s="45" t="s">
        <v>133</v>
      </c>
      <c r="M68" s="47" t="s">
        <v>206</v>
      </c>
      <c r="N68" s="45"/>
      <c r="O68" s="45">
        <v>10093388</v>
      </c>
      <c r="P68" s="45" t="s">
        <v>207</v>
      </c>
      <c r="Q68" s="45">
        <v>1.5</v>
      </c>
      <c r="R68" s="45">
        <v>24</v>
      </c>
      <c r="S68" s="48" t="s">
        <v>58</v>
      </c>
      <c r="T68" s="48" t="s">
        <v>58</v>
      </c>
      <c r="U68" s="48" t="s">
        <v>58</v>
      </c>
      <c r="V68" s="49">
        <f t="shared" si="8"/>
        <v>0</v>
      </c>
      <c r="W68" s="50">
        <v>414</v>
      </c>
      <c r="X68" s="50">
        <v>1014</v>
      </c>
      <c r="Y68" s="48"/>
      <c r="Z68" s="49">
        <f t="shared" si="9"/>
        <v>1428</v>
      </c>
      <c r="AA68" s="50">
        <f t="shared" si="10"/>
        <v>414</v>
      </c>
      <c r="AB68" s="50">
        <f t="shared" si="11"/>
        <v>1014</v>
      </c>
      <c r="AC68" s="50">
        <f t="shared" si="12"/>
        <v>0</v>
      </c>
      <c r="AD68" s="49">
        <f t="shared" si="13"/>
        <v>1428</v>
      </c>
      <c r="AE68" s="49">
        <f t="shared" si="14"/>
        <v>2856</v>
      </c>
      <c r="AF68" s="51" t="s">
        <v>136</v>
      </c>
      <c r="AG68" s="51" t="s">
        <v>60</v>
      </c>
      <c r="AH68" s="51" t="s">
        <v>137</v>
      </c>
      <c r="AI68" s="51" t="s">
        <v>62</v>
      </c>
      <c r="AJ68" s="51" t="s">
        <v>63</v>
      </c>
      <c r="AK68" s="52">
        <v>46022</v>
      </c>
      <c r="AL68" s="45" t="s">
        <v>63</v>
      </c>
      <c r="AM68" s="52">
        <v>46023</v>
      </c>
      <c r="AN68" s="52">
        <v>46752</v>
      </c>
      <c r="AO68" s="53"/>
    </row>
    <row r="69" spans="1:41">
      <c r="A69" s="54"/>
      <c r="B69" s="55" t="s">
        <v>127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6">
        <f t="shared" ref="S69:AE69" si="15">SUM(S29:S68)</f>
        <v>0</v>
      </c>
      <c r="T69" s="56">
        <f t="shared" si="15"/>
        <v>0</v>
      </c>
      <c r="U69" s="56">
        <f t="shared" si="15"/>
        <v>0</v>
      </c>
      <c r="V69" s="56">
        <f t="shared" si="15"/>
        <v>0</v>
      </c>
      <c r="W69" s="56">
        <f t="shared" si="15"/>
        <v>41850</v>
      </c>
      <c r="X69" s="56">
        <f t="shared" si="15"/>
        <v>1014</v>
      </c>
      <c r="Y69" s="56">
        <f t="shared" si="15"/>
        <v>0</v>
      </c>
      <c r="Z69" s="56">
        <f t="shared" si="15"/>
        <v>42864</v>
      </c>
      <c r="AA69" s="56">
        <f t="shared" si="15"/>
        <v>41850</v>
      </c>
      <c r="AB69" s="56">
        <f t="shared" si="15"/>
        <v>1014</v>
      </c>
      <c r="AC69" s="56">
        <f t="shared" si="15"/>
        <v>0</v>
      </c>
      <c r="AD69" s="56">
        <f t="shared" si="15"/>
        <v>42864</v>
      </c>
      <c r="AE69" s="56">
        <f t="shared" si="15"/>
        <v>85728</v>
      </c>
      <c r="AF69" s="54"/>
      <c r="AG69" s="54"/>
      <c r="AH69" s="54"/>
      <c r="AI69" s="54"/>
      <c r="AJ69" s="54"/>
      <c r="AK69" s="54"/>
      <c r="AL69" s="54"/>
      <c r="AM69" s="54"/>
      <c r="AN69" s="54"/>
      <c r="AO69" s="54"/>
    </row>
    <row r="70" spans="1:41">
      <c r="A70" s="45">
        <v>1</v>
      </c>
      <c r="B70" s="45" t="s">
        <v>208</v>
      </c>
      <c r="C70" s="46" t="s">
        <v>209</v>
      </c>
      <c r="D70" s="45" t="s">
        <v>210</v>
      </c>
      <c r="E70" s="45" t="s">
        <v>208</v>
      </c>
      <c r="F70" s="45" t="s">
        <v>210</v>
      </c>
      <c r="G70" s="45" t="s">
        <v>211</v>
      </c>
      <c r="H70" s="45" t="s">
        <v>212</v>
      </c>
      <c r="I70" s="45"/>
      <c r="J70" s="45"/>
      <c r="K70" s="45" t="s">
        <v>213</v>
      </c>
      <c r="L70" s="45" t="s">
        <v>214</v>
      </c>
      <c r="M70" s="47" t="s">
        <v>215</v>
      </c>
      <c r="N70" s="45"/>
      <c r="O70" s="45">
        <v>14684157</v>
      </c>
      <c r="P70" s="45" t="s">
        <v>216</v>
      </c>
      <c r="Q70" s="45">
        <v>2</v>
      </c>
      <c r="R70" s="45">
        <v>36</v>
      </c>
      <c r="S70" s="50">
        <v>2184</v>
      </c>
      <c r="T70" s="48"/>
      <c r="U70" s="48"/>
      <c r="V70" s="49">
        <f t="shared" ref="V70:V104" si="16">SUM(S70:U70)</f>
        <v>2184</v>
      </c>
      <c r="W70" s="50">
        <f t="shared" ref="W70:W104" si="17">S70</f>
        <v>2184</v>
      </c>
      <c r="X70" s="50">
        <f t="shared" ref="X70:X104" si="18">T70</f>
        <v>0</v>
      </c>
      <c r="Y70" s="50">
        <f t="shared" ref="Y70:Y104" si="19">U70</f>
        <v>0</v>
      </c>
      <c r="Z70" s="49">
        <f t="shared" ref="Z70:Z104" si="20">SUM(W70:Y70)</f>
        <v>2184</v>
      </c>
      <c r="AA70" s="50">
        <f t="shared" ref="AA70:AA104" si="21">W70</f>
        <v>2184</v>
      </c>
      <c r="AB70" s="50">
        <f t="shared" ref="AB70:AB104" si="22">X70</f>
        <v>0</v>
      </c>
      <c r="AC70" s="50">
        <f t="shared" ref="AC70:AC104" si="23">Y70</f>
        <v>0</v>
      </c>
      <c r="AD70" s="49">
        <f t="shared" ref="AD70:AD104" si="24">SUM(AA70:AC70)</f>
        <v>2184</v>
      </c>
      <c r="AE70" s="49">
        <f t="shared" ref="AE70:AE104" si="25">V70+Z70+AD70</f>
        <v>6552</v>
      </c>
      <c r="AF70" s="51" t="s">
        <v>59</v>
      </c>
      <c r="AG70" s="51" t="s">
        <v>60</v>
      </c>
      <c r="AH70" s="51" t="s">
        <v>217</v>
      </c>
      <c r="AI70" s="51" t="s">
        <v>62</v>
      </c>
      <c r="AJ70" s="51" t="s">
        <v>63</v>
      </c>
      <c r="AK70" s="52">
        <v>45657</v>
      </c>
      <c r="AL70" s="45" t="s">
        <v>63</v>
      </c>
      <c r="AM70" s="52">
        <v>45658</v>
      </c>
      <c r="AN70" s="52">
        <v>46752</v>
      </c>
      <c r="AO70" s="53"/>
    </row>
    <row r="71" spans="1:41">
      <c r="A71" s="45">
        <v>2</v>
      </c>
      <c r="B71" s="45" t="s">
        <v>208</v>
      </c>
      <c r="C71" s="46" t="s">
        <v>209</v>
      </c>
      <c r="D71" s="45" t="s">
        <v>210</v>
      </c>
      <c r="E71" s="45" t="s">
        <v>208</v>
      </c>
      <c r="F71" s="45" t="s">
        <v>210</v>
      </c>
      <c r="G71" s="45" t="s">
        <v>218</v>
      </c>
      <c r="H71" s="45" t="s">
        <v>212</v>
      </c>
      <c r="I71" s="45"/>
      <c r="J71" s="45"/>
      <c r="K71" s="45" t="s">
        <v>213</v>
      </c>
      <c r="L71" s="45" t="s">
        <v>214</v>
      </c>
      <c r="M71" s="47" t="s">
        <v>219</v>
      </c>
      <c r="N71" s="45"/>
      <c r="O71" s="45">
        <v>14175178</v>
      </c>
      <c r="P71" s="45" t="s">
        <v>216</v>
      </c>
      <c r="Q71" s="45">
        <v>4</v>
      </c>
      <c r="R71" s="45">
        <v>36</v>
      </c>
      <c r="S71" s="50">
        <v>4560</v>
      </c>
      <c r="T71" s="48"/>
      <c r="U71" s="48"/>
      <c r="V71" s="49">
        <f t="shared" si="16"/>
        <v>4560</v>
      </c>
      <c r="W71" s="50">
        <f t="shared" si="17"/>
        <v>4560</v>
      </c>
      <c r="X71" s="50">
        <f t="shared" si="18"/>
        <v>0</v>
      </c>
      <c r="Y71" s="50">
        <f t="shared" si="19"/>
        <v>0</v>
      </c>
      <c r="Z71" s="49">
        <f t="shared" si="20"/>
        <v>4560</v>
      </c>
      <c r="AA71" s="50">
        <f t="shared" si="21"/>
        <v>4560</v>
      </c>
      <c r="AB71" s="50">
        <f t="shared" si="22"/>
        <v>0</v>
      </c>
      <c r="AC71" s="50">
        <f t="shared" si="23"/>
        <v>0</v>
      </c>
      <c r="AD71" s="49">
        <f t="shared" si="24"/>
        <v>4560</v>
      </c>
      <c r="AE71" s="49">
        <f t="shared" si="25"/>
        <v>13680</v>
      </c>
      <c r="AF71" s="51" t="s">
        <v>59</v>
      </c>
      <c r="AG71" s="51" t="s">
        <v>60</v>
      </c>
      <c r="AH71" s="51" t="s">
        <v>217</v>
      </c>
      <c r="AI71" s="51" t="s">
        <v>62</v>
      </c>
      <c r="AJ71" s="51" t="s">
        <v>63</v>
      </c>
      <c r="AK71" s="52">
        <v>45657</v>
      </c>
      <c r="AL71" s="45" t="s">
        <v>63</v>
      </c>
      <c r="AM71" s="52">
        <v>45658</v>
      </c>
      <c r="AN71" s="52">
        <v>46752</v>
      </c>
      <c r="AO71" s="53"/>
    </row>
    <row r="72" spans="1:41">
      <c r="A72" s="45">
        <v>3</v>
      </c>
      <c r="B72" s="45" t="s">
        <v>208</v>
      </c>
      <c r="C72" s="46" t="s">
        <v>209</v>
      </c>
      <c r="D72" s="45" t="s">
        <v>210</v>
      </c>
      <c r="E72" s="45" t="s">
        <v>208</v>
      </c>
      <c r="F72" s="45" t="s">
        <v>210</v>
      </c>
      <c r="G72" s="45" t="s">
        <v>220</v>
      </c>
      <c r="H72" s="45" t="s">
        <v>212</v>
      </c>
      <c r="I72" s="45"/>
      <c r="J72" s="45"/>
      <c r="K72" s="45" t="s">
        <v>213</v>
      </c>
      <c r="L72" s="45" t="s">
        <v>214</v>
      </c>
      <c r="M72" s="47" t="s">
        <v>221</v>
      </c>
      <c r="N72" s="45"/>
      <c r="O72" s="45">
        <v>14684148</v>
      </c>
      <c r="P72" s="45" t="s">
        <v>216</v>
      </c>
      <c r="Q72" s="45">
        <v>10</v>
      </c>
      <c r="R72" s="45">
        <v>36</v>
      </c>
      <c r="S72" s="50">
        <v>2080</v>
      </c>
      <c r="T72" s="48"/>
      <c r="U72" s="48"/>
      <c r="V72" s="49">
        <f t="shared" si="16"/>
        <v>2080</v>
      </c>
      <c r="W72" s="50">
        <f t="shared" si="17"/>
        <v>2080</v>
      </c>
      <c r="X72" s="50">
        <f t="shared" si="18"/>
        <v>0</v>
      </c>
      <c r="Y72" s="50">
        <f t="shared" si="19"/>
        <v>0</v>
      </c>
      <c r="Z72" s="49">
        <f t="shared" si="20"/>
        <v>2080</v>
      </c>
      <c r="AA72" s="50">
        <f t="shared" si="21"/>
        <v>2080</v>
      </c>
      <c r="AB72" s="50">
        <f t="shared" si="22"/>
        <v>0</v>
      </c>
      <c r="AC72" s="50">
        <f t="shared" si="23"/>
        <v>0</v>
      </c>
      <c r="AD72" s="49">
        <f t="shared" si="24"/>
        <v>2080</v>
      </c>
      <c r="AE72" s="49">
        <f t="shared" si="25"/>
        <v>6240</v>
      </c>
      <c r="AF72" s="51" t="s">
        <v>59</v>
      </c>
      <c r="AG72" s="51" t="s">
        <v>60</v>
      </c>
      <c r="AH72" s="51" t="s">
        <v>217</v>
      </c>
      <c r="AI72" s="51" t="s">
        <v>62</v>
      </c>
      <c r="AJ72" s="51" t="s">
        <v>63</v>
      </c>
      <c r="AK72" s="52">
        <v>45657</v>
      </c>
      <c r="AL72" s="45" t="s">
        <v>63</v>
      </c>
      <c r="AM72" s="52">
        <v>45658</v>
      </c>
      <c r="AN72" s="52">
        <v>46752</v>
      </c>
      <c r="AO72" s="53"/>
    </row>
    <row r="73" spans="1:41">
      <c r="A73" s="45">
        <v>4</v>
      </c>
      <c r="B73" s="45" t="s">
        <v>208</v>
      </c>
      <c r="C73" s="46" t="s">
        <v>209</v>
      </c>
      <c r="D73" s="45" t="s">
        <v>210</v>
      </c>
      <c r="E73" s="45" t="s">
        <v>208</v>
      </c>
      <c r="F73" s="45" t="s">
        <v>210</v>
      </c>
      <c r="G73" s="45" t="s">
        <v>222</v>
      </c>
      <c r="H73" s="45" t="s">
        <v>212</v>
      </c>
      <c r="I73" s="45"/>
      <c r="J73" s="45"/>
      <c r="K73" s="45" t="s">
        <v>213</v>
      </c>
      <c r="L73" s="45" t="s">
        <v>214</v>
      </c>
      <c r="M73" s="47" t="s">
        <v>223</v>
      </c>
      <c r="N73" s="45"/>
      <c r="O73" s="45">
        <v>9337767</v>
      </c>
      <c r="P73" s="45" t="s">
        <v>216</v>
      </c>
      <c r="Q73" s="45">
        <v>4</v>
      </c>
      <c r="R73" s="45">
        <v>36</v>
      </c>
      <c r="S73" s="50">
        <v>3300</v>
      </c>
      <c r="T73" s="48"/>
      <c r="U73" s="48"/>
      <c r="V73" s="49">
        <f t="shared" si="16"/>
        <v>3300</v>
      </c>
      <c r="W73" s="50">
        <f t="shared" si="17"/>
        <v>3300</v>
      </c>
      <c r="X73" s="50">
        <f t="shared" si="18"/>
        <v>0</v>
      </c>
      <c r="Y73" s="50">
        <f t="shared" si="19"/>
        <v>0</v>
      </c>
      <c r="Z73" s="49">
        <f t="shared" si="20"/>
        <v>3300</v>
      </c>
      <c r="AA73" s="50">
        <f t="shared" si="21"/>
        <v>3300</v>
      </c>
      <c r="AB73" s="50">
        <f t="shared" si="22"/>
        <v>0</v>
      </c>
      <c r="AC73" s="50">
        <f t="shared" si="23"/>
        <v>0</v>
      </c>
      <c r="AD73" s="49">
        <f t="shared" si="24"/>
        <v>3300</v>
      </c>
      <c r="AE73" s="49">
        <f t="shared" si="25"/>
        <v>9900</v>
      </c>
      <c r="AF73" s="51" t="s">
        <v>59</v>
      </c>
      <c r="AG73" s="51" t="s">
        <v>60</v>
      </c>
      <c r="AH73" s="51" t="s">
        <v>217</v>
      </c>
      <c r="AI73" s="51" t="s">
        <v>62</v>
      </c>
      <c r="AJ73" s="51" t="s">
        <v>63</v>
      </c>
      <c r="AK73" s="52">
        <v>45657</v>
      </c>
      <c r="AL73" s="45" t="s">
        <v>63</v>
      </c>
      <c r="AM73" s="52">
        <v>45658</v>
      </c>
      <c r="AN73" s="52">
        <v>46752</v>
      </c>
      <c r="AO73" s="53"/>
    </row>
    <row r="74" spans="1:41">
      <c r="A74" s="45">
        <v>5</v>
      </c>
      <c r="B74" s="45" t="s">
        <v>208</v>
      </c>
      <c r="C74" s="46" t="s">
        <v>209</v>
      </c>
      <c r="D74" s="45" t="s">
        <v>210</v>
      </c>
      <c r="E74" s="45" t="s">
        <v>208</v>
      </c>
      <c r="F74" s="45" t="s">
        <v>210</v>
      </c>
      <c r="G74" s="45" t="s">
        <v>224</v>
      </c>
      <c r="H74" s="45" t="s">
        <v>212</v>
      </c>
      <c r="I74" s="45"/>
      <c r="J74" s="45"/>
      <c r="K74" s="45" t="s">
        <v>213</v>
      </c>
      <c r="L74" s="45" t="s">
        <v>214</v>
      </c>
      <c r="M74" s="47" t="s">
        <v>225</v>
      </c>
      <c r="N74" s="45"/>
      <c r="O74" s="45">
        <v>9375573</v>
      </c>
      <c r="P74" s="45" t="s">
        <v>216</v>
      </c>
      <c r="Q74" s="45">
        <v>4</v>
      </c>
      <c r="R74" s="45">
        <v>36</v>
      </c>
      <c r="S74" s="50">
        <v>2880</v>
      </c>
      <c r="T74" s="48"/>
      <c r="U74" s="48"/>
      <c r="V74" s="49">
        <f t="shared" si="16"/>
        <v>2880</v>
      </c>
      <c r="W74" s="50">
        <f t="shared" si="17"/>
        <v>2880</v>
      </c>
      <c r="X74" s="50">
        <f t="shared" si="18"/>
        <v>0</v>
      </c>
      <c r="Y74" s="50">
        <f t="shared" si="19"/>
        <v>0</v>
      </c>
      <c r="Z74" s="49">
        <f t="shared" si="20"/>
        <v>2880</v>
      </c>
      <c r="AA74" s="50">
        <f t="shared" si="21"/>
        <v>2880</v>
      </c>
      <c r="AB74" s="50">
        <f t="shared" si="22"/>
        <v>0</v>
      </c>
      <c r="AC74" s="50">
        <f t="shared" si="23"/>
        <v>0</v>
      </c>
      <c r="AD74" s="49">
        <f t="shared" si="24"/>
        <v>2880</v>
      </c>
      <c r="AE74" s="49">
        <f t="shared" si="25"/>
        <v>8640</v>
      </c>
      <c r="AF74" s="51" t="s">
        <v>59</v>
      </c>
      <c r="AG74" s="51" t="s">
        <v>60</v>
      </c>
      <c r="AH74" s="51" t="s">
        <v>217</v>
      </c>
      <c r="AI74" s="51" t="s">
        <v>62</v>
      </c>
      <c r="AJ74" s="51" t="s">
        <v>63</v>
      </c>
      <c r="AK74" s="52">
        <v>45657</v>
      </c>
      <c r="AL74" s="45" t="s">
        <v>63</v>
      </c>
      <c r="AM74" s="52">
        <v>45658</v>
      </c>
      <c r="AN74" s="52">
        <v>46752</v>
      </c>
      <c r="AO74" s="53"/>
    </row>
    <row r="75" spans="1:41">
      <c r="A75" s="45">
        <v>6</v>
      </c>
      <c r="B75" s="45" t="s">
        <v>208</v>
      </c>
      <c r="C75" s="46" t="s">
        <v>209</v>
      </c>
      <c r="D75" s="45" t="s">
        <v>210</v>
      </c>
      <c r="E75" s="45" t="s">
        <v>208</v>
      </c>
      <c r="F75" s="45" t="s">
        <v>210</v>
      </c>
      <c r="G75" s="45" t="s">
        <v>226</v>
      </c>
      <c r="H75" s="45" t="s">
        <v>212</v>
      </c>
      <c r="I75" s="45"/>
      <c r="J75" s="45"/>
      <c r="K75" s="45" t="s">
        <v>213</v>
      </c>
      <c r="L75" s="45" t="s">
        <v>214</v>
      </c>
      <c r="M75" s="47" t="s">
        <v>227</v>
      </c>
      <c r="N75" s="45"/>
      <c r="O75" s="45">
        <v>9104019</v>
      </c>
      <c r="P75" s="45" t="s">
        <v>216</v>
      </c>
      <c r="Q75" s="45">
        <v>4</v>
      </c>
      <c r="R75" s="45">
        <v>36</v>
      </c>
      <c r="S75" s="50">
        <v>3780</v>
      </c>
      <c r="T75" s="48"/>
      <c r="U75" s="48"/>
      <c r="V75" s="49">
        <f t="shared" si="16"/>
        <v>3780</v>
      </c>
      <c r="W75" s="50">
        <f t="shared" si="17"/>
        <v>3780</v>
      </c>
      <c r="X75" s="50">
        <f t="shared" si="18"/>
        <v>0</v>
      </c>
      <c r="Y75" s="50">
        <f t="shared" si="19"/>
        <v>0</v>
      </c>
      <c r="Z75" s="49">
        <f t="shared" si="20"/>
        <v>3780</v>
      </c>
      <c r="AA75" s="50">
        <f t="shared" si="21"/>
        <v>3780</v>
      </c>
      <c r="AB75" s="50">
        <f t="shared" si="22"/>
        <v>0</v>
      </c>
      <c r="AC75" s="50">
        <f t="shared" si="23"/>
        <v>0</v>
      </c>
      <c r="AD75" s="49">
        <f t="shared" si="24"/>
        <v>3780</v>
      </c>
      <c r="AE75" s="49">
        <f t="shared" si="25"/>
        <v>11340</v>
      </c>
      <c r="AF75" s="51" t="s">
        <v>59</v>
      </c>
      <c r="AG75" s="51" t="s">
        <v>60</v>
      </c>
      <c r="AH75" s="51" t="s">
        <v>217</v>
      </c>
      <c r="AI75" s="51" t="s">
        <v>62</v>
      </c>
      <c r="AJ75" s="51" t="s">
        <v>63</v>
      </c>
      <c r="AK75" s="52">
        <v>45657</v>
      </c>
      <c r="AL75" s="45" t="s">
        <v>63</v>
      </c>
      <c r="AM75" s="52">
        <v>45658</v>
      </c>
      <c r="AN75" s="52">
        <v>46752</v>
      </c>
      <c r="AO75" s="53"/>
    </row>
    <row r="76" spans="1:41">
      <c r="A76" s="45">
        <v>7</v>
      </c>
      <c r="B76" s="45" t="s">
        <v>208</v>
      </c>
      <c r="C76" s="46" t="s">
        <v>209</v>
      </c>
      <c r="D76" s="45" t="s">
        <v>210</v>
      </c>
      <c r="E76" s="45" t="s">
        <v>208</v>
      </c>
      <c r="F76" s="45" t="s">
        <v>210</v>
      </c>
      <c r="G76" s="45" t="s">
        <v>228</v>
      </c>
      <c r="H76" s="45" t="s">
        <v>229</v>
      </c>
      <c r="I76" s="45"/>
      <c r="J76" s="45"/>
      <c r="K76" s="45" t="s">
        <v>213</v>
      </c>
      <c r="L76" s="45" t="s">
        <v>214</v>
      </c>
      <c r="M76" s="47" t="s">
        <v>230</v>
      </c>
      <c r="N76" s="45"/>
      <c r="O76" s="45">
        <v>14174914</v>
      </c>
      <c r="P76" s="45" t="s">
        <v>216</v>
      </c>
      <c r="Q76" s="45">
        <v>2</v>
      </c>
      <c r="R76" s="45">
        <v>36</v>
      </c>
      <c r="S76" s="50">
        <v>3720</v>
      </c>
      <c r="T76" s="48"/>
      <c r="U76" s="48"/>
      <c r="V76" s="49">
        <f t="shared" si="16"/>
        <v>3720</v>
      </c>
      <c r="W76" s="50">
        <f t="shared" si="17"/>
        <v>3720</v>
      </c>
      <c r="X76" s="50">
        <f t="shared" si="18"/>
        <v>0</v>
      </c>
      <c r="Y76" s="50">
        <f t="shared" si="19"/>
        <v>0</v>
      </c>
      <c r="Z76" s="49">
        <f t="shared" si="20"/>
        <v>3720</v>
      </c>
      <c r="AA76" s="50">
        <f t="shared" si="21"/>
        <v>3720</v>
      </c>
      <c r="AB76" s="50">
        <f t="shared" si="22"/>
        <v>0</v>
      </c>
      <c r="AC76" s="50">
        <f t="shared" si="23"/>
        <v>0</v>
      </c>
      <c r="AD76" s="49">
        <f t="shared" si="24"/>
        <v>3720</v>
      </c>
      <c r="AE76" s="49">
        <f t="shared" si="25"/>
        <v>11160</v>
      </c>
      <c r="AF76" s="51" t="s">
        <v>59</v>
      </c>
      <c r="AG76" s="51" t="s">
        <v>60</v>
      </c>
      <c r="AH76" s="51" t="s">
        <v>217</v>
      </c>
      <c r="AI76" s="51" t="s">
        <v>62</v>
      </c>
      <c r="AJ76" s="51" t="s">
        <v>63</v>
      </c>
      <c r="AK76" s="52">
        <v>45657</v>
      </c>
      <c r="AL76" s="45" t="s">
        <v>63</v>
      </c>
      <c r="AM76" s="52">
        <v>45658</v>
      </c>
      <c r="AN76" s="52">
        <v>46752</v>
      </c>
      <c r="AO76" s="53"/>
    </row>
    <row r="77" spans="1:41">
      <c r="A77" s="45">
        <v>8</v>
      </c>
      <c r="B77" s="45" t="s">
        <v>208</v>
      </c>
      <c r="C77" s="46" t="s">
        <v>209</v>
      </c>
      <c r="D77" s="45" t="s">
        <v>210</v>
      </c>
      <c r="E77" s="45" t="s">
        <v>208</v>
      </c>
      <c r="F77" s="45" t="s">
        <v>210</v>
      </c>
      <c r="G77" s="45" t="s">
        <v>231</v>
      </c>
      <c r="H77" s="45" t="s">
        <v>232</v>
      </c>
      <c r="I77" s="45"/>
      <c r="J77" s="45"/>
      <c r="K77" s="45" t="s">
        <v>213</v>
      </c>
      <c r="L77" s="45" t="s">
        <v>214</v>
      </c>
      <c r="M77" s="47" t="s">
        <v>233</v>
      </c>
      <c r="N77" s="45"/>
      <c r="O77" s="45">
        <v>95073766</v>
      </c>
      <c r="P77" s="45" t="s">
        <v>216</v>
      </c>
      <c r="Q77" s="45">
        <v>2</v>
      </c>
      <c r="R77" s="45">
        <v>36</v>
      </c>
      <c r="S77" s="50">
        <v>1380</v>
      </c>
      <c r="T77" s="48"/>
      <c r="U77" s="48"/>
      <c r="V77" s="49">
        <f t="shared" si="16"/>
        <v>1380</v>
      </c>
      <c r="W77" s="50">
        <f t="shared" si="17"/>
        <v>1380</v>
      </c>
      <c r="X77" s="50">
        <f t="shared" si="18"/>
        <v>0</v>
      </c>
      <c r="Y77" s="50">
        <f t="shared" si="19"/>
        <v>0</v>
      </c>
      <c r="Z77" s="49">
        <f t="shared" si="20"/>
        <v>1380</v>
      </c>
      <c r="AA77" s="50">
        <f t="shared" si="21"/>
        <v>1380</v>
      </c>
      <c r="AB77" s="50">
        <f t="shared" si="22"/>
        <v>0</v>
      </c>
      <c r="AC77" s="50">
        <f t="shared" si="23"/>
        <v>0</v>
      </c>
      <c r="AD77" s="49">
        <f t="shared" si="24"/>
        <v>1380</v>
      </c>
      <c r="AE77" s="49">
        <f t="shared" si="25"/>
        <v>4140</v>
      </c>
      <c r="AF77" s="51" t="s">
        <v>59</v>
      </c>
      <c r="AG77" s="51" t="s">
        <v>60</v>
      </c>
      <c r="AH77" s="51" t="s">
        <v>217</v>
      </c>
      <c r="AI77" s="51" t="s">
        <v>62</v>
      </c>
      <c r="AJ77" s="51" t="s">
        <v>63</v>
      </c>
      <c r="AK77" s="52">
        <v>45657</v>
      </c>
      <c r="AL77" s="45" t="s">
        <v>63</v>
      </c>
      <c r="AM77" s="52">
        <v>45658</v>
      </c>
      <c r="AN77" s="52">
        <v>46752</v>
      </c>
      <c r="AO77" s="53"/>
    </row>
    <row r="78" spans="1:41">
      <c r="A78" s="45">
        <v>9</v>
      </c>
      <c r="B78" s="45" t="s">
        <v>208</v>
      </c>
      <c r="C78" s="46" t="s">
        <v>209</v>
      </c>
      <c r="D78" s="45" t="s">
        <v>210</v>
      </c>
      <c r="E78" s="45" t="s">
        <v>208</v>
      </c>
      <c r="F78" s="45" t="s">
        <v>210</v>
      </c>
      <c r="G78" s="45" t="s">
        <v>234</v>
      </c>
      <c r="H78" s="45" t="s">
        <v>232</v>
      </c>
      <c r="I78" s="45"/>
      <c r="J78" s="45"/>
      <c r="K78" s="45" t="s">
        <v>213</v>
      </c>
      <c r="L78" s="45" t="s">
        <v>214</v>
      </c>
      <c r="M78" s="47" t="s">
        <v>235</v>
      </c>
      <c r="N78" s="45"/>
      <c r="O78" s="45">
        <v>94507160</v>
      </c>
      <c r="P78" s="45" t="s">
        <v>216</v>
      </c>
      <c r="Q78" s="45">
        <v>4</v>
      </c>
      <c r="R78" s="45">
        <v>36</v>
      </c>
      <c r="S78" s="50">
        <v>1680</v>
      </c>
      <c r="T78" s="48"/>
      <c r="U78" s="48"/>
      <c r="V78" s="49">
        <f t="shared" si="16"/>
        <v>1680</v>
      </c>
      <c r="W78" s="50">
        <f t="shared" si="17"/>
        <v>1680</v>
      </c>
      <c r="X78" s="50">
        <f t="shared" si="18"/>
        <v>0</v>
      </c>
      <c r="Y78" s="50">
        <f t="shared" si="19"/>
        <v>0</v>
      </c>
      <c r="Z78" s="49">
        <f t="shared" si="20"/>
        <v>1680</v>
      </c>
      <c r="AA78" s="50">
        <f t="shared" si="21"/>
        <v>1680</v>
      </c>
      <c r="AB78" s="50">
        <f t="shared" si="22"/>
        <v>0</v>
      </c>
      <c r="AC78" s="50">
        <f t="shared" si="23"/>
        <v>0</v>
      </c>
      <c r="AD78" s="49">
        <f t="shared" si="24"/>
        <v>1680</v>
      </c>
      <c r="AE78" s="49">
        <f t="shared" si="25"/>
        <v>5040</v>
      </c>
      <c r="AF78" s="51" t="s">
        <v>59</v>
      </c>
      <c r="AG78" s="51" t="s">
        <v>60</v>
      </c>
      <c r="AH78" s="51" t="s">
        <v>217</v>
      </c>
      <c r="AI78" s="51" t="s">
        <v>62</v>
      </c>
      <c r="AJ78" s="51" t="s">
        <v>63</v>
      </c>
      <c r="AK78" s="52">
        <v>45657</v>
      </c>
      <c r="AL78" s="45" t="s">
        <v>63</v>
      </c>
      <c r="AM78" s="52">
        <v>45658</v>
      </c>
      <c r="AN78" s="52">
        <v>46752</v>
      </c>
      <c r="AO78" s="53"/>
    </row>
    <row r="79" spans="1:41">
      <c r="A79" s="45">
        <v>10</v>
      </c>
      <c r="B79" s="45" t="s">
        <v>208</v>
      </c>
      <c r="C79" s="46" t="s">
        <v>209</v>
      </c>
      <c r="D79" s="45" t="s">
        <v>210</v>
      </c>
      <c r="E79" s="45" t="s">
        <v>208</v>
      </c>
      <c r="F79" s="45" t="s">
        <v>210</v>
      </c>
      <c r="G79" s="45" t="s">
        <v>236</v>
      </c>
      <c r="H79" s="45" t="s">
        <v>237</v>
      </c>
      <c r="I79" s="45"/>
      <c r="J79" s="45"/>
      <c r="K79" s="45" t="s">
        <v>213</v>
      </c>
      <c r="L79" s="45" t="s">
        <v>214</v>
      </c>
      <c r="M79" s="47" t="s">
        <v>238</v>
      </c>
      <c r="N79" s="45"/>
      <c r="O79" s="45">
        <v>92400670</v>
      </c>
      <c r="P79" s="45" t="s">
        <v>216</v>
      </c>
      <c r="Q79" s="45">
        <v>2</v>
      </c>
      <c r="R79" s="45">
        <v>36</v>
      </c>
      <c r="S79" s="50">
        <v>1920</v>
      </c>
      <c r="T79" s="48"/>
      <c r="U79" s="48"/>
      <c r="V79" s="49">
        <f t="shared" si="16"/>
        <v>1920</v>
      </c>
      <c r="W79" s="50">
        <f t="shared" si="17"/>
        <v>1920</v>
      </c>
      <c r="X79" s="50">
        <f t="shared" si="18"/>
        <v>0</v>
      </c>
      <c r="Y79" s="50">
        <f t="shared" si="19"/>
        <v>0</v>
      </c>
      <c r="Z79" s="49">
        <f t="shared" si="20"/>
        <v>1920</v>
      </c>
      <c r="AA79" s="50">
        <f t="shared" si="21"/>
        <v>1920</v>
      </c>
      <c r="AB79" s="50">
        <f t="shared" si="22"/>
        <v>0</v>
      </c>
      <c r="AC79" s="50">
        <f t="shared" si="23"/>
        <v>0</v>
      </c>
      <c r="AD79" s="49">
        <f t="shared" si="24"/>
        <v>1920</v>
      </c>
      <c r="AE79" s="49">
        <f t="shared" si="25"/>
        <v>5760</v>
      </c>
      <c r="AF79" s="51" t="s">
        <v>59</v>
      </c>
      <c r="AG79" s="51" t="s">
        <v>60</v>
      </c>
      <c r="AH79" s="51" t="s">
        <v>217</v>
      </c>
      <c r="AI79" s="51" t="s">
        <v>62</v>
      </c>
      <c r="AJ79" s="51" t="s">
        <v>63</v>
      </c>
      <c r="AK79" s="52">
        <v>45657</v>
      </c>
      <c r="AL79" s="45" t="s">
        <v>63</v>
      </c>
      <c r="AM79" s="52">
        <v>45658</v>
      </c>
      <c r="AN79" s="52">
        <v>46752</v>
      </c>
      <c r="AO79" s="53"/>
    </row>
    <row r="80" spans="1:41">
      <c r="A80" s="45">
        <v>11</v>
      </c>
      <c r="B80" s="45" t="s">
        <v>208</v>
      </c>
      <c r="C80" s="46" t="s">
        <v>209</v>
      </c>
      <c r="D80" s="45" t="s">
        <v>210</v>
      </c>
      <c r="E80" s="45" t="s">
        <v>208</v>
      </c>
      <c r="F80" s="45" t="s">
        <v>210</v>
      </c>
      <c r="G80" s="45" t="s">
        <v>239</v>
      </c>
      <c r="H80" s="45" t="s">
        <v>237</v>
      </c>
      <c r="I80" s="45"/>
      <c r="J80" s="45"/>
      <c r="K80" s="45" t="s">
        <v>213</v>
      </c>
      <c r="L80" s="45" t="s">
        <v>214</v>
      </c>
      <c r="M80" s="47" t="s">
        <v>240</v>
      </c>
      <c r="N80" s="45"/>
      <c r="O80" s="45">
        <v>98720934</v>
      </c>
      <c r="P80" s="45" t="s">
        <v>216</v>
      </c>
      <c r="Q80" s="45">
        <v>4</v>
      </c>
      <c r="R80" s="45">
        <v>36</v>
      </c>
      <c r="S80" s="50">
        <v>3564</v>
      </c>
      <c r="T80" s="48"/>
      <c r="U80" s="48"/>
      <c r="V80" s="49">
        <f t="shared" si="16"/>
        <v>3564</v>
      </c>
      <c r="W80" s="50">
        <f t="shared" si="17"/>
        <v>3564</v>
      </c>
      <c r="X80" s="50">
        <f t="shared" si="18"/>
        <v>0</v>
      </c>
      <c r="Y80" s="50">
        <f t="shared" si="19"/>
        <v>0</v>
      </c>
      <c r="Z80" s="49">
        <f t="shared" si="20"/>
        <v>3564</v>
      </c>
      <c r="AA80" s="50">
        <f t="shared" si="21"/>
        <v>3564</v>
      </c>
      <c r="AB80" s="50">
        <f t="shared" si="22"/>
        <v>0</v>
      </c>
      <c r="AC80" s="50">
        <f t="shared" si="23"/>
        <v>0</v>
      </c>
      <c r="AD80" s="49">
        <f t="shared" si="24"/>
        <v>3564</v>
      </c>
      <c r="AE80" s="49">
        <f t="shared" si="25"/>
        <v>10692</v>
      </c>
      <c r="AF80" s="51" t="s">
        <v>59</v>
      </c>
      <c r="AG80" s="51" t="s">
        <v>60</v>
      </c>
      <c r="AH80" s="51" t="s">
        <v>217</v>
      </c>
      <c r="AI80" s="51" t="s">
        <v>62</v>
      </c>
      <c r="AJ80" s="51" t="s">
        <v>63</v>
      </c>
      <c r="AK80" s="52">
        <v>45657</v>
      </c>
      <c r="AL80" s="45" t="s">
        <v>63</v>
      </c>
      <c r="AM80" s="52">
        <v>45658</v>
      </c>
      <c r="AN80" s="52">
        <v>46752</v>
      </c>
      <c r="AO80" s="53"/>
    </row>
    <row r="81" spans="1:41">
      <c r="A81" s="45">
        <v>12</v>
      </c>
      <c r="B81" s="45" t="s">
        <v>208</v>
      </c>
      <c r="C81" s="46" t="s">
        <v>209</v>
      </c>
      <c r="D81" s="45" t="s">
        <v>210</v>
      </c>
      <c r="E81" s="45" t="s">
        <v>208</v>
      </c>
      <c r="F81" s="45" t="s">
        <v>210</v>
      </c>
      <c r="G81" s="45" t="s">
        <v>241</v>
      </c>
      <c r="H81" s="45" t="s">
        <v>237</v>
      </c>
      <c r="I81" s="45"/>
      <c r="J81" s="45"/>
      <c r="K81" s="45" t="s">
        <v>213</v>
      </c>
      <c r="L81" s="45" t="s">
        <v>214</v>
      </c>
      <c r="M81" s="47" t="s">
        <v>242</v>
      </c>
      <c r="N81" s="45"/>
      <c r="O81" s="45">
        <v>73919004</v>
      </c>
      <c r="P81" s="45" t="s">
        <v>216</v>
      </c>
      <c r="Q81" s="45">
        <v>3</v>
      </c>
      <c r="R81" s="45">
        <v>36</v>
      </c>
      <c r="S81" s="50">
        <v>6240</v>
      </c>
      <c r="T81" s="48"/>
      <c r="U81" s="48"/>
      <c r="V81" s="49">
        <f t="shared" si="16"/>
        <v>6240</v>
      </c>
      <c r="W81" s="50">
        <f t="shared" si="17"/>
        <v>6240</v>
      </c>
      <c r="X81" s="50">
        <f t="shared" si="18"/>
        <v>0</v>
      </c>
      <c r="Y81" s="50">
        <f t="shared" si="19"/>
        <v>0</v>
      </c>
      <c r="Z81" s="49">
        <f t="shared" si="20"/>
        <v>6240</v>
      </c>
      <c r="AA81" s="50">
        <f t="shared" si="21"/>
        <v>6240</v>
      </c>
      <c r="AB81" s="50">
        <f t="shared" si="22"/>
        <v>0</v>
      </c>
      <c r="AC81" s="50">
        <f t="shared" si="23"/>
        <v>0</v>
      </c>
      <c r="AD81" s="49">
        <f t="shared" si="24"/>
        <v>6240</v>
      </c>
      <c r="AE81" s="49">
        <f t="shared" si="25"/>
        <v>18720</v>
      </c>
      <c r="AF81" s="51" t="s">
        <v>59</v>
      </c>
      <c r="AG81" s="51" t="s">
        <v>60</v>
      </c>
      <c r="AH81" s="51" t="s">
        <v>217</v>
      </c>
      <c r="AI81" s="51" t="s">
        <v>62</v>
      </c>
      <c r="AJ81" s="51" t="s">
        <v>63</v>
      </c>
      <c r="AK81" s="52">
        <v>45657</v>
      </c>
      <c r="AL81" s="45" t="s">
        <v>63</v>
      </c>
      <c r="AM81" s="52">
        <v>45658</v>
      </c>
      <c r="AN81" s="52">
        <v>46752</v>
      </c>
      <c r="AO81" s="53"/>
    </row>
    <row r="82" spans="1:41">
      <c r="A82" s="45">
        <v>13</v>
      </c>
      <c r="B82" s="45" t="s">
        <v>208</v>
      </c>
      <c r="C82" s="46" t="s">
        <v>209</v>
      </c>
      <c r="D82" s="45" t="s">
        <v>210</v>
      </c>
      <c r="E82" s="45" t="s">
        <v>208</v>
      </c>
      <c r="F82" s="45" t="s">
        <v>210</v>
      </c>
      <c r="G82" s="45" t="s">
        <v>243</v>
      </c>
      <c r="H82" s="45" t="s">
        <v>237</v>
      </c>
      <c r="I82" s="45"/>
      <c r="J82" s="45"/>
      <c r="K82" s="45" t="s">
        <v>213</v>
      </c>
      <c r="L82" s="45" t="s">
        <v>214</v>
      </c>
      <c r="M82" s="47" t="s">
        <v>244</v>
      </c>
      <c r="N82" s="45"/>
      <c r="O82" s="45">
        <v>42583130</v>
      </c>
      <c r="P82" s="45" t="s">
        <v>216</v>
      </c>
      <c r="Q82" s="45">
        <v>3</v>
      </c>
      <c r="R82" s="45">
        <v>36</v>
      </c>
      <c r="S82" s="50">
        <v>2892</v>
      </c>
      <c r="T82" s="48"/>
      <c r="U82" s="48"/>
      <c r="V82" s="49">
        <f t="shared" si="16"/>
        <v>2892</v>
      </c>
      <c r="W82" s="50">
        <f t="shared" si="17"/>
        <v>2892</v>
      </c>
      <c r="X82" s="50">
        <f t="shared" si="18"/>
        <v>0</v>
      </c>
      <c r="Y82" s="50">
        <f t="shared" si="19"/>
        <v>0</v>
      </c>
      <c r="Z82" s="49">
        <f t="shared" si="20"/>
        <v>2892</v>
      </c>
      <c r="AA82" s="50">
        <f t="shared" si="21"/>
        <v>2892</v>
      </c>
      <c r="AB82" s="50">
        <f t="shared" si="22"/>
        <v>0</v>
      </c>
      <c r="AC82" s="50">
        <f t="shared" si="23"/>
        <v>0</v>
      </c>
      <c r="AD82" s="49">
        <f t="shared" si="24"/>
        <v>2892</v>
      </c>
      <c r="AE82" s="49">
        <f t="shared" si="25"/>
        <v>8676</v>
      </c>
      <c r="AF82" s="51" t="s">
        <v>59</v>
      </c>
      <c r="AG82" s="51" t="s">
        <v>60</v>
      </c>
      <c r="AH82" s="51" t="s">
        <v>217</v>
      </c>
      <c r="AI82" s="51" t="s">
        <v>62</v>
      </c>
      <c r="AJ82" s="51" t="s">
        <v>63</v>
      </c>
      <c r="AK82" s="52">
        <v>45657</v>
      </c>
      <c r="AL82" s="45" t="s">
        <v>63</v>
      </c>
      <c r="AM82" s="52">
        <v>45658</v>
      </c>
      <c r="AN82" s="52">
        <v>46752</v>
      </c>
      <c r="AO82" s="53"/>
    </row>
    <row r="83" spans="1:41">
      <c r="A83" s="45">
        <v>14</v>
      </c>
      <c r="B83" s="45" t="s">
        <v>208</v>
      </c>
      <c r="C83" s="46" t="s">
        <v>209</v>
      </c>
      <c r="D83" s="45" t="s">
        <v>210</v>
      </c>
      <c r="E83" s="45" t="s">
        <v>208</v>
      </c>
      <c r="F83" s="45" t="s">
        <v>210</v>
      </c>
      <c r="G83" s="45" t="s">
        <v>245</v>
      </c>
      <c r="H83" s="45" t="s">
        <v>237</v>
      </c>
      <c r="I83" s="45"/>
      <c r="J83" s="45"/>
      <c r="K83" s="45" t="s">
        <v>213</v>
      </c>
      <c r="L83" s="45" t="s">
        <v>214</v>
      </c>
      <c r="M83" s="47" t="s">
        <v>246</v>
      </c>
      <c r="N83" s="45"/>
      <c r="O83" s="45">
        <v>73918999</v>
      </c>
      <c r="P83" s="45" t="s">
        <v>216</v>
      </c>
      <c r="Q83" s="45">
        <v>2</v>
      </c>
      <c r="R83" s="45">
        <v>36</v>
      </c>
      <c r="S83" s="50">
        <v>3144</v>
      </c>
      <c r="T83" s="48"/>
      <c r="U83" s="48"/>
      <c r="V83" s="49">
        <f t="shared" si="16"/>
        <v>3144</v>
      </c>
      <c r="W83" s="50">
        <f t="shared" si="17"/>
        <v>3144</v>
      </c>
      <c r="X83" s="50">
        <f t="shared" si="18"/>
        <v>0</v>
      </c>
      <c r="Y83" s="50">
        <f t="shared" si="19"/>
        <v>0</v>
      </c>
      <c r="Z83" s="49">
        <f t="shared" si="20"/>
        <v>3144</v>
      </c>
      <c r="AA83" s="50">
        <f t="shared" si="21"/>
        <v>3144</v>
      </c>
      <c r="AB83" s="50">
        <f t="shared" si="22"/>
        <v>0</v>
      </c>
      <c r="AC83" s="50">
        <f t="shared" si="23"/>
        <v>0</v>
      </c>
      <c r="AD83" s="49">
        <f t="shared" si="24"/>
        <v>3144</v>
      </c>
      <c r="AE83" s="49">
        <f t="shared" si="25"/>
        <v>9432</v>
      </c>
      <c r="AF83" s="51" t="s">
        <v>59</v>
      </c>
      <c r="AG83" s="51" t="s">
        <v>60</v>
      </c>
      <c r="AH83" s="51" t="s">
        <v>217</v>
      </c>
      <c r="AI83" s="51" t="s">
        <v>62</v>
      </c>
      <c r="AJ83" s="51" t="s">
        <v>63</v>
      </c>
      <c r="AK83" s="52">
        <v>45657</v>
      </c>
      <c r="AL83" s="45" t="s">
        <v>63</v>
      </c>
      <c r="AM83" s="52">
        <v>45658</v>
      </c>
      <c r="AN83" s="52">
        <v>46752</v>
      </c>
      <c r="AO83" s="53"/>
    </row>
    <row r="84" spans="1:41">
      <c r="A84" s="45">
        <v>15</v>
      </c>
      <c r="B84" s="45" t="s">
        <v>208</v>
      </c>
      <c r="C84" s="46" t="s">
        <v>209</v>
      </c>
      <c r="D84" s="45" t="s">
        <v>210</v>
      </c>
      <c r="E84" s="45" t="s">
        <v>208</v>
      </c>
      <c r="F84" s="45" t="s">
        <v>210</v>
      </c>
      <c r="G84" s="45" t="s">
        <v>211</v>
      </c>
      <c r="H84" s="45" t="s">
        <v>212</v>
      </c>
      <c r="I84" s="45"/>
      <c r="J84" s="45"/>
      <c r="K84" s="45" t="s">
        <v>213</v>
      </c>
      <c r="L84" s="45" t="s">
        <v>214</v>
      </c>
      <c r="M84" s="47" t="s">
        <v>247</v>
      </c>
      <c r="N84" s="45"/>
      <c r="O84" s="45">
        <v>9127914</v>
      </c>
      <c r="P84" s="45" t="s">
        <v>216</v>
      </c>
      <c r="Q84" s="45">
        <v>4</v>
      </c>
      <c r="R84" s="45">
        <v>36</v>
      </c>
      <c r="S84" s="50">
        <v>2208</v>
      </c>
      <c r="T84" s="48"/>
      <c r="U84" s="48"/>
      <c r="V84" s="49">
        <f t="shared" si="16"/>
        <v>2208</v>
      </c>
      <c r="W84" s="50">
        <f t="shared" si="17"/>
        <v>2208</v>
      </c>
      <c r="X84" s="50">
        <f t="shared" si="18"/>
        <v>0</v>
      </c>
      <c r="Y84" s="50">
        <f t="shared" si="19"/>
        <v>0</v>
      </c>
      <c r="Z84" s="49">
        <f t="shared" si="20"/>
        <v>2208</v>
      </c>
      <c r="AA84" s="50">
        <f t="shared" si="21"/>
        <v>2208</v>
      </c>
      <c r="AB84" s="50">
        <f t="shared" si="22"/>
        <v>0</v>
      </c>
      <c r="AC84" s="50">
        <f t="shared" si="23"/>
        <v>0</v>
      </c>
      <c r="AD84" s="49">
        <f t="shared" si="24"/>
        <v>2208</v>
      </c>
      <c r="AE84" s="49">
        <f t="shared" si="25"/>
        <v>6624</v>
      </c>
      <c r="AF84" s="51" t="s">
        <v>59</v>
      </c>
      <c r="AG84" s="51" t="s">
        <v>60</v>
      </c>
      <c r="AH84" s="51" t="s">
        <v>217</v>
      </c>
      <c r="AI84" s="51" t="s">
        <v>62</v>
      </c>
      <c r="AJ84" s="51" t="s">
        <v>63</v>
      </c>
      <c r="AK84" s="52">
        <v>45657</v>
      </c>
      <c r="AL84" s="45" t="s">
        <v>63</v>
      </c>
      <c r="AM84" s="52">
        <v>45658</v>
      </c>
      <c r="AN84" s="52">
        <v>46752</v>
      </c>
      <c r="AO84" s="53"/>
    </row>
    <row r="85" spans="1:41">
      <c r="A85" s="45">
        <v>16</v>
      </c>
      <c r="B85" s="45" t="s">
        <v>208</v>
      </c>
      <c r="C85" s="46" t="s">
        <v>209</v>
      </c>
      <c r="D85" s="45" t="s">
        <v>210</v>
      </c>
      <c r="E85" s="45" t="s">
        <v>208</v>
      </c>
      <c r="F85" s="45" t="s">
        <v>210</v>
      </c>
      <c r="G85" s="45" t="s">
        <v>248</v>
      </c>
      <c r="H85" s="45" t="s">
        <v>249</v>
      </c>
      <c r="I85" s="45"/>
      <c r="J85" s="45"/>
      <c r="K85" s="45" t="s">
        <v>213</v>
      </c>
      <c r="L85" s="45" t="s">
        <v>214</v>
      </c>
      <c r="M85" s="47" t="s">
        <v>250</v>
      </c>
      <c r="N85" s="45"/>
      <c r="O85" s="45">
        <v>9245058</v>
      </c>
      <c r="P85" s="45" t="s">
        <v>216</v>
      </c>
      <c r="Q85" s="45">
        <v>4</v>
      </c>
      <c r="R85" s="45">
        <v>36</v>
      </c>
      <c r="S85" s="50">
        <v>5604</v>
      </c>
      <c r="T85" s="48"/>
      <c r="U85" s="48"/>
      <c r="V85" s="49">
        <f t="shared" si="16"/>
        <v>5604</v>
      </c>
      <c r="W85" s="50">
        <f t="shared" si="17"/>
        <v>5604</v>
      </c>
      <c r="X85" s="50">
        <f t="shared" si="18"/>
        <v>0</v>
      </c>
      <c r="Y85" s="50">
        <f t="shared" si="19"/>
        <v>0</v>
      </c>
      <c r="Z85" s="49">
        <f t="shared" si="20"/>
        <v>5604</v>
      </c>
      <c r="AA85" s="50">
        <f t="shared" si="21"/>
        <v>5604</v>
      </c>
      <c r="AB85" s="50">
        <f t="shared" si="22"/>
        <v>0</v>
      </c>
      <c r="AC85" s="50">
        <f t="shared" si="23"/>
        <v>0</v>
      </c>
      <c r="AD85" s="49">
        <f t="shared" si="24"/>
        <v>5604</v>
      </c>
      <c r="AE85" s="49">
        <f t="shared" si="25"/>
        <v>16812</v>
      </c>
      <c r="AF85" s="51" t="s">
        <v>59</v>
      </c>
      <c r="AG85" s="51" t="s">
        <v>60</v>
      </c>
      <c r="AH85" s="51" t="s">
        <v>217</v>
      </c>
      <c r="AI85" s="51" t="s">
        <v>62</v>
      </c>
      <c r="AJ85" s="51" t="s">
        <v>63</v>
      </c>
      <c r="AK85" s="52">
        <v>45657</v>
      </c>
      <c r="AL85" s="45" t="s">
        <v>63</v>
      </c>
      <c r="AM85" s="52">
        <v>45658</v>
      </c>
      <c r="AN85" s="52">
        <v>46752</v>
      </c>
      <c r="AO85" s="53"/>
    </row>
    <row r="86" spans="1:41">
      <c r="A86" s="45">
        <v>17</v>
      </c>
      <c r="B86" s="45" t="s">
        <v>208</v>
      </c>
      <c r="C86" s="46" t="s">
        <v>209</v>
      </c>
      <c r="D86" s="45" t="s">
        <v>210</v>
      </c>
      <c r="E86" s="45" t="s">
        <v>208</v>
      </c>
      <c r="F86" s="45" t="s">
        <v>210</v>
      </c>
      <c r="G86" s="45" t="s">
        <v>251</v>
      </c>
      <c r="H86" s="45" t="s">
        <v>249</v>
      </c>
      <c r="I86" s="45"/>
      <c r="J86" s="45"/>
      <c r="K86" s="45" t="s">
        <v>213</v>
      </c>
      <c r="L86" s="45" t="s">
        <v>214</v>
      </c>
      <c r="M86" s="47" t="s">
        <v>252</v>
      </c>
      <c r="N86" s="45"/>
      <c r="O86" s="45">
        <v>9360110</v>
      </c>
      <c r="P86" s="45" t="s">
        <v>216</v>
      </c>
      <c r="Q86" s="45">
        <v>4</v>
      </c>
      <c r="R86" s="45">
        <v>36</v>
      </c>
      <c r="S86" s="50">
        <v>732</v>
      </c>
      <c r="T86" s="48"/>
      <c r="U86" s="48"/>
      <c r="V86" s="49">
        <f t="shared" si="16"/>
        <v>732</v>
      </c>
      <c r="W86" s="50">
        <f t="shared" si="17"/>
        <v>732</v>
      </c>
      <c r="X86" s="50">
        <f t="shared" si="18"/>
        <v>0</v>
      </c>
      <c r="Y86" s="50">
        <f t="shared" si="19"/>
        <v>0</v>
      </c>
      <c r="Z86" s="49">
        <f t="shared" si="20"/>
        <v>732</v>
      </c>
      <c r="AA86" s="50">
        <f t="shared" si="21"/>
        <v>732</v>
      </c>
      <c r="AB86" s="50">
        <f t="shared" si="22"/>
        <v>0</v>
      </c>
      <c r="AC86" s="50">
        <f t="shared" si="23"/>
        <v>0</v>
      </c>
      <c r="AD86" s="49">
        <f t="shared" si="24"/>
        <v>732</v>
      </c>
      <c r="AE86" s="49">
        <f t="shared" si="25"/>
        <v>2196</v>
      </c>
      <c r="AF86" s="51" t="s">
        <v>59</v>
      </c>
      <c r="AG86" s="51" t="s">
        <v>60</v>
      </c>
      <c r="AH86" s="51" t="s">
        <v>217</v>
      </c>
      <c r="AI86" s="51" t="s">
        <v>62</v>
      </c>
      <c r="AJ86" s="51" t="s">
        <v>63</v>
      </c>
      <c r="AK86" s="52">
        <v>45657</v>
      </c>
      <c r="AL86" s="45" t="s">
        <v>63</v>
      </c>
      <c r="AM86" s="52">
        <v>45658</v>
      </c>
      <c r="AN86" s="52">
        <v>46752</v>
      </c>
      <c r="AO86" s="53"/>
    </row>
    <row r="87" spans="1:41">
      <c r="A87" s="45">
        <v>18</v>
      </c>
      <c r="B87" s="45" t="s">
        <v>208</v>
      </c>
      <c r="C87" s="46" t="s">
        <v>209</v>
      </c>
      <c r="D87" s="45" t="s">
        <v>210</v>
      </c>
      <c r="E87" s="45" t="s">
        <v>208</v>
      </c>
      <c r="F87" s="45" t="s">
        <v>210</v>
      </c>
      <c r="G87" s="45" t="s">
        <v>253</v>
      </c>
      <c r="H87" s="45" t="s">
        <v>249</v>
      </c>
      <c r="I87" s="45"/>
      <c r="J87" s="45"/>
      <c r="K87" s="45" t="s">
        <v>213</v>
      </c>
      <c r="L87" s="45" t="s">
        <v>214</v>
      </c>
      <c r="M87" s="47" t="s">
        <v>254</v>
      </c>
      <c r="N87" s="45"/>
      <c r="O87" s="45">
        <v>9573963</v>
      </c>
      <c r="P87" s="45" t="s">
        <v>216</v>
      </c>
      <c r="Q87" s="45">
        <v>4</v>
      </c>
      <c r="R87" s="45">
        <v>36</v>
      </c>
      <c r="S87" s="50">
        <v>4164</v>
      </c>
      <c r="T87" s="48"/>
      <c r="U87" s="48"/>
      <c r="V87" s="49">
        <f t="shared" si="16"/>
        <v>4164</v>
      </c>
      <c r="W87" s="50">
        <f t="shared" si="17"/>
        <v>4164</v>
      </c>
      <c r="X87" s="50">
        <f t="shared" si="18"/>
        <v>0</v>
      </c>
      <c r="Y87" s="50">
        <f t="shared" si="19"/>
        <v>0</v>
      </c>
      <c r="Z87" s="49">
        <f t="shared" si="20"/>
        <v>4164</v>
      </c>
      <c r="AA87" s="50">
        <f t="shared" si="21"/>
        <v>4164</v>
      </c>
      <c r="AB87" s="50">
        <f t="shared" si="22"/>
        <v>0</v>
      </c>
      <c r="AC87" s="50">
        <f t="shared" si="23"/>
        <v>0</v>
      </c>
      <c r="AD87" s="49">
        <f t="shared" si="24"/>
        <v>4164</v>
      </c>
      <c r="AE87" s="49">
        <f t="shared" si="25"/>
        <v>12492</v>
      </c>
      <c r="AF87" s="51" t="s">
        <v>59</v>
      </c>
      <c r="AG87" s="51" t="s">
        <v>60</v>
      </c>
      <c r="AH87" s="51" t="s">
        <v>217</v>
      </c>
      <c r="AI87" s="51" t="s">
        <v>62</v>
      </c>
      <c r="AJ87" s="51" t="s">
        <v>63</v>
      </c>
      <c r="AK87" s="52">
        <v>45657</v>
      </c>
      <c r="AL87" s="45" t="s">
        <v>63</v>
      </c>
      <c r="AM87" s="52">
        <v>45658</v>
      </c>
      <c r="AN87" s="52">
        <v>46752</v>
      </c>
      <c r="AO87" s="53"/>
    </row>
    <row r="88" spans="1:41">
      <c r="A88" s="45">
        <v>19</v>
      </c>
      <c r="B88" s="45" t="s">
        <v>208</v>
      </c>
      <c r="C88" s="46" t="s">
        <v>209</v>
      </c>
      <c r="D88" s="45" t="s">
        <v>210</v>
      </c>
      <c r="E88" s="45" t="s">
        <v>208</v>
      </c>
      <c r="F88" s="45" t="s">
        <v>210</v>
      </c>
      <c r="G88" s="45" t="s">
        <v>255</v>
      </c>
      <c r="H88" s="45" t="s">
        <v>249</v>
      </c>
      <c r="I88" s="45"/>
      <c r="J88" s="45"/>
      <c r="K88" s="45" t="s">
        <v>213</v>
      </c>
      <c r="L88" s="45" t="s">
        <v>214</v>
      </c>
      <c r="M88" s="47" t="s">
        <v>256</v>
      </c>
      <c r="N88" s="45"/>
      <c r="O88" s="45">
        <v>90314544</v>
      </c>
      <c r="P88" s="45" t="s">
        <v>216</v>
      </c>
      <c r="Q88" s="45">
        <v>4</v>
      </c>
      <c r="R88" s="45">
        <v>36</v>
      </c>
      <c r="S88" s="50">
        <v>1740</v>
      </c>
      <c r="T88" s="48"/>
      <c r="U88" s="48"/>
      <c r="V88" s="49">
        <f t="shared" si="16"/>
        <v>1740</v>
      </c>
      <c r="W88" s="50">
        <f t="shared" si="17"/>
        <v>1740</v>
      </c>
      <c r="X88" s="50">
        <f t="shared" si="18"/>
        <v>0</v>
      </c>
      <c r="Y88" s="50">
        <f t="shared" si="19"/>
        <v>0</v>
      </c>
      <c r="Z88" s="49">
        <f t="shared" si="20"/>
        <v>1740</v>
      </c>
      <c r="AA88" s="50">
        <f t="shared" si="21"/>
        <v>1740</v>
      </c>
      <c r="AB88" s="50">
        <f t="shared" si="22"/>
        <v>0</v>
      </c>
      <c r="AC88" s="50">
        <f t="shared" si="23"/>
        <v>0</v>
      </c>
      <c r="AD88" s="49">
        <f t="shared" si="24"/>
        <v>1740</v>
      </c>
      <c r="AE88" s="49">
        <f t="shared" si="25"/>
        <v>5220</v>
      </c>
      <c r="AF88" s="51" t="s">
        <v>59</v>
      </c>
      <c r="AG88" s="51" t="s">
        <v>60</v>
      </c>
      <c r="AH88" s="51" t="s">
        <v>217</v>
      </c>
      <c r="AI88" s="51" t="s">
        <v>62</v>
      </c>
      <c r="AJ88" s="51" t="s">
        <v>63</v>
      </c>
      <c r="AK88" s="52">
        <v>45657</v>
      </c>
      <c r="AL88" s="45" t="s">
        <v>63</v>
      </c>
      <c r="AM88" s="52">
        <v>45658</v>
      </c>
      <c r="AN88" s="52">
        <v>46752</v>
      </c>
      <c r="AO88" s="53"/>
    </row>
    <row r="89" spans="1:41">
      <c r="A89" s="45">
        <v>20</v>
      </c>
      <c r="B89" s="45" t="s">
        <v>208</v>
      </c>
      <c r="C89" s="46" t="s">
        <v>209</v>
      </c>
      <c r="D89" s="45" t="s">
        <v>210</v>
      </c>
      <c r="E89" s="45" t="s">
        <v>208</v>
      </c>
      <c r="F89" s="45" t="s">
        <v>210</v>
      </c>
      <c r="G89" s="45" t="s">
        <v>257</v>
      </c>
      <c r="H89" s="45" t="s">
        <v>249</v>
      </c>
      <c r="I89" s="45"/>
      <c r="J89" s="45"/>
      <c r="K89" s="45" t="s">
        <v>213</v>
      </c>
      <c r="L89" s="45" t="s">
        <v>214</v>
      </c>
      <c r="M89" s="47" t="s">
        <v>258</v>
      </c>
      <c r="N89" s="45"/>
      <c r="O89" s="45">
        <v>42583112</v>
      </c>
      <c r="P89" s="45" t="s">
        <v>216</v>
      </c>
      <c r="Q89" s="45">
        <v>2</v>
      </c>
      <c r="R89" s="45">
        <v>36</v>
      </c>
      <c r="S89" s="50">
        <v>1644</v>
      </c>
      <c r="T89" s="48"/>
      <c r="U89" s="48"/>
      <c r="V89" s="49">
        <f t="shared" si="16"/>
        <v>1644</v>
      </c>
      <c r="W89" s="50">
        <f t="shared" si="17"/>
        <v>1644</v>
      </c>
      <c r="X89" s="50">
        <f t="shared" si="18"/>
        <v>0</v>
      </c>
      <c r="Y89" s="50">
        <f t="shared" si="19"/>
        <v>0</v>
      </c>
      <c r="Z89" s="49">
        <f t="shared" si="20"/>
        <v>1644</v>
      </c>
      <c r="AA89" s="50">
        <f t="shared" si="21"/>
        <v>1644</v>
      </c>
      <c r="AB89" s="50">
        <f t="shared" si="22"/>
        <v>0</v>
      </c>
      <c r="AC89" s="50">
        <f t="shared" si="23"/>
        <v>0</v>
      </c>
      <c r="AD89" s="49">
        <f t="shared" si="24"/>
        <v>1644</v>
      </c>
      <c r="AE89" s="49">
        <f t="shared" si="25"/>
        <v>4932</v>
      </c>
      <c r="AF89" s="51" t="s">
        <v>59</v>
      </c>
      <c r="AG89" s="51" t="s">
        <v>60</v>
      </c>
      <c r="AH89" s="51" t="s">
        <v>217</v>
      </c>
      <c r="AI89" s="51" t="s">
        <v>62</v>
      </c>
      <c r="AJ89" s="51" t="s">
        <v>63</v>
      </c>
      <c r="AK89" s="52">
        <v>45657</v>
      </c>
      <c r="AL89" s="45" t="s">
        <v>63</v>
      </c>
      <c r="AM89" s="52">
        <v>45658</v>
      </c>
      <c r="AN89" s="52">
        <v>46752</v>
      </c>
      <c r="AO89" s="53"/>
    </row>
    <row r="90" spans="1:41">
      <c r="A90" s="45">
        <v>21</v>
      </c>
      <c r="B90" s="45" t="s">
        <v>208</v>
      </c>
      <c r="C90" s="46" t="s">
        <v>209</v>
      </c>
      <c r="D90" s="45" t="s">
        <v>210</v>
      </c>
      <c r="E90" s="45" t="s">
        <v>208</v>
      </c>
      <c r="F90" s="45" t="s">
        <v>210</v>
      </c>
      <c r="G90" s="45" t="s">
        <v>259</v>
      </c>
      <c r="H90" s="45" t="s">
        <v>249</v>
      </c>
      <c r="I90" s="45"/>
      <c r="J90" s="45"/>
      <c r="K90" s="45" t="s">
        <v>213</v>
      </c>
      <c r="L90" s="45" t="s">
        <v>214</v>
      </c>
      <c r="M90" s="47" t="s">
        <v>260</v>
      </c>
      <c r="N90" s="45"/>
      <c r="O90" s="45">
        <v>90232336</v>
      </c>
      <c r="P90" s="45" t="s">
        <v>216</v>
      </c>
      <c r="Q90" s="45">
        <v>4</v>
      </c>
      <c r="R90" s="45">
        <v>36</v>
      </c>
      <c r="S90" s="50">
        <v>2160</v>
      </c>
      <c r="T90" s="48"/>
      <c r="U90" s="48"/>
      <c r="V90" s="49">
        <f t="shared" si="16"/>
        <v>2160</v>
      </c>
      <c r="W90" s="50">
        <f t="shared" si="17"/>
        <v>2160</v>
      </c>
      <c r="X90" s="50">
        <f t="shared" si="18"/>
        <v>0</v>
      </c>
      <c r="Y90" s="50">
        <f t="shared" si="19"/>
        <v>0</v>
      </c>
      <c r="Z90" s="49">
        <f t="shared" si="20"/>
        <v>2160</v>
      </c>
      <c r="AA90" s="50">
        <f t="shared" si="21"/>
        <v>2160</v>
      </c>
      <c r="AB90" s="50">
        <f t="shared" si="22"/>
        <v>0</v>
      </c>
      <c r="AC90" s="50">
        <f t="shared" si="23"/>
        <v>0</v>
      </c>
      <c r="AD90" s="49">
        <f t="shared" si="24"/>
        <v>2160</v>
      </c>
      <c r="AE90" s="49">
        <f t="shared" si="25"/>
        <v>6480</v>
      </c>
      <c r="AF90" s="51" t="s">
        <v>59</v>
      </c>
      <c r="AG90" s="51" t="s">
        <v>60</v>
      </c>
      <c r="AH90" s="51" t="s">
        <v>217</v>
      </c>
      <c r="AI90" s="51" t="s">
        <v>62</v>
      </c>
      <c r="AJ90" s="51" t="s">
        <v>63</v>
      </c>
      <c r="AK90" s="52">
        <v>45657</v>
      </c>
      <c r="AL90" s="45" t="s">
        <v>63</v>
      </c>
      <c r="AM90" s="52">
        <v>45658</v>
      </c>
      <c r="AN90" s="52">
        <v>46752</v>
      </c>
      <c r="AO90" s="53"/>
    </row>
    <row r="91" spans="1:41">
      <c r="A91" s="45">
        <v>22</v>
      </c>
      <c r="B91" s="45" t="s">
        <v>208</v>
      </c>
      <c r="C91" s="46" t="s">
        <v>209</v>
      </c>
      <c r="D91" s="45" t="s">
        <v>210</v>
      </c>
      <c r="E91" s="45" t="s">
        <v>208</v>
      </c>
      <c r="F91" s="45" t="s">
        <v>210</v>
      </c>
      <c r="G91" s="45" t="s">
        <v>261</v>
      </c>
      <c r="H91" s="45" t="s">
        <v>249</v>
      </c>
      <c r="I91" s="45"/>
      <c r="J91" s="45"/>
      <c r="K91" s="45" t="s">
        <v>213</v>
      </c>
      <c r="L91" s="45" t="s">
        <v>214</v>
      </c>
      <c r="M91" s="47" t="s">
        <v>262</v>
      </c>
      <c r="N91" s="45"/>
      <c r="O91" s="45">
        <v>7837060</v>
      </c>
      <c r="P91" s="45" t="s">
        <v>216</v>
      </c>
      <c r="Q91" s="45">
        <v>4</v>
      </c>
      <c r="R91" s="45">
        <v>36</v>
      </c>
      <c r="S91" s="50">
        <v>3960</v>
      </c>
      <c r="T91" s="48"/>
      <c r="U91" s="48"/>
      <c r="V91" s="49">
        <f t="shared" si="16"/>
        <v>3960</v>
      </c>
      <c r="W91" s="50">
        <f t="shared" si="17"/>
        <v>3960</v>
      </c>
      <c r="X91" s="50">
        <f t="shared" si="18"/>
        <v>0</v>
      </c>
      <c r="Y91" s="50">
        <f t="shared" si="19"/>
        <v>0</v>
      </c>
      <c r="Z91" s="49">
        <f t="shared" si="20"/>
        <v>3960</v>
      </c>
      <c r="AA91" s="50">
        <f t="shared" si="21"/>
        <v>3960</v>
      </c>
      <c r="AB91" s="50">
        <f t="shared" si="22"/>
        <v>0</v>
      </c>
      <c r="AC91" s="50">
        <f t="shared" si="23"/>
        <v>0</v>
      </c>
      <c r="AD91" s="49">
        <f t="shared" si="24"/>
        <v>3960</v>
      </c>
      <c r="AE91" s="49">
        <f t="shared" si="25"/>
        <v>11880</v>
      </c>
      <c r="AF91" s="51" t="s">
        <v>59</v>
      </c>
      <c r="AG91" s="51" t="s">
        <v>60</v>
      </c>
      <c r="AH91" s="51" t="s">
        <v>217</v>
      </c>
      <c r="AI91" s="51" t="s">
        <v>62</v>
      </c>
      <c r="AJ91" s="51" t="s">
        <v>63</v>
      </c>
      <c r="AK91" s="52">
        <v>45657</v>
      </c>
      <c r="AL91" s="45" t="s">
        <v>63</v>
      </c>
      <c r="AM91" s="52">
        <v>45658</v>
      </c>
      <c r="AN91" s="52">
        <v>46752</v>
      </c>
      <c r="AO91" s="53"/>
    </row>
    <row r="92" spans="1:41">
      <c r="A92" s="45">
        <v>23</v>
      </c>
      <c r="B92" s="45" t="s">
        <v>208</v>
      </c>
      <c r="C92" s="46" t="s">
        <v>209</v>
      </c>
      <c r="D92" s="45" t="s">
        <v>210</v>
      </c>
      <c r="E92" s="45" t="s">
        <v>208</v>
      </c>
      <c r="F92" s="45" t="s">
        <v>210</v>
      </c>
      <c r="G92" s="45" t="s">
        <v>263</v>
      </c>
      <c r="H92" s="45" t="s">
        <v>214</v>
      </c>
      <c r="I92" s="45"/>
      <c r="J92" s="45"/>
      <c r="K92" s="45" t="s">
        <v>213</v>
      </c>
      <c r="L92" s="45" t="s">
        <v>214</v>
      </c>
      <c r="M92" s="47" t="s">
        <v>264</v>
      </c>
      <c r="N92" s="45"/>
      <c r="O92" s="45">
        <v>92535524</v>
      </c>
      <c r="P92" s="45" t="s">
        <v>216</v>
      </c>
      <c r="Q92" s="45">
        <v>2</v>
      </c>
      <c r="R92" s="45">
        <v>36</v>
      </c>
      <c r="S92" s="50">
        <v>4644</v>
      </c>
      <c r="T92" s="48"/>
      <c r="U92" s="48"/>
      <c r="V92" s="49">
        <f t="shared" si="16"/>
        <v>4644</v>
      </c>
      <c r="W92" s="50">
        <f t="shared" si="17"/>
        <v>4644</v>
      </c>
      <c r="X92" s="50">
        <f t="shared" si="18"/>
        <v>0</v>
      </c>
      <c r="Y92" s="50">
        <f t="shared" si="19"/>
        <v>0</v>
      </c>
      <c r="Z92" s="49">
        <f t="shared" si="20"/>
        <v>4644</v>
      </c>
      <c r="AA92" s="50">
        <f t="shared" si="21"/>
        <v>4644</v>
      </c>
      <c r="AB92" s="50">
        <f t="shared" si="22"/>
        <v>0</v>
      </c>
      <c r="AC92" s="50">
        <f t="shared" si="23"/>
        <v>0</v>
      </c>
      <c r="AD92" s="49">
        <f t="shared" si="24"/>
        <v>4644</v>
      </c>
      <c r="AE92" s="49">
        <f t="shared" si="25"/>
        <v>13932</v>
      </c>
      <c r="AF92" s="51" t="s">
        <v>59</v>
      </c>
      <c r="AG92" s="51" t="s">
        <v>60</v>
      </c>
      <c r="AH92" s="51" t="s">
        <v>217</v>
      </c>
      <c r="AI92" s="51" t="s">
        <v>62</v>
      </c>
      <c r="AJ92" s="51" t="s">
        <v>63</v>
      </c>
      <c r="AK92" s="52">
        <v>45657</v>
      </c>
      <c r="AL92" s="45" t="s">
        <v>63</v>
      </c>
      <c r="AM92" s="52">
        <v>45658</v>
      </c>
      <c r="AN92" s="52">
        <v>46752</v>
      </c>
      <c r="AO92" s="53"/>
    </row>
    <row r="93" spans="1:41">
      <c r="A93" s="45">
        <v>24</v>
      </c>
      <c r="B93" s="45" t="s">
        <v>208</v>
      </c>
      <c r="C93" s="46" t="s">
        <v>209</v>
      </c>
      <c r="D93" s="45" t="s">
        <v>210</v>
      </c>
      <c r="E93" s="45" t="s">
        <v>208</v>
      </c>
      <c r="F93" s="45" t="s">
        <v>210</v>
      </c>
      <c r="G93" s="45" t="s">
        <v>265</v>
      </c>
      <c r="H93" s="45" t="s">
        <v>214</v>
      </c>
      <c r="I93" s="45"/>
      <c r="J93" s="45"/>
      <c r="K93" s="45" t="s">
        <v>213</v>
      </c>
      <c r="L93" s="45" t="s">
        <v>214</v>
      </c>
      <c r="M93" s="47" t="s">
        <v>266</v>
      </c>
      <c r="N93" s="45"/>
      <c r="O93" s="45">
        <v>8011564</v>
      </c>
      <c r="P93" s="45" t="s">
        <v>216</v>
      </c>
      <c r="Q93" s="45">
        <v>5</v>
      </c>
      <c r="R93" s="45">
        <v>36</v>
      </c>
      <c r="S93" s="50">
        <v>3840</v>
      </c>
      <c r="T93" s="48"/>
      <c r="U93" s="48"/>
      <c r="V93" s="49">
        <f t="shared" si="16"/>
        <v>3840</v>
      </c>
      <c r="W93" s="50">
        <f t="shared" si="17"/>
        <v>3840</v>
      </c>
      <c r="X93" s="50">
        <f t="shared" si="18"/>
        <v>0</v>
      </c>
      <c r="Y93" s="50">
        <f t="shared" si="19"/>
        <v>0</v>
      </c>
      <c r="Z93" s="49">
        <f t="shared" si="20"/>
        <v>3840</v>
      </c>
      <c r="AA93" s="50">
        <f t="shared" si="21"/>
        <v>3840</v>
      </c>
      <c r="AB93" s="50">
        <f t="shared" si="22"/>
        <v>0</v>
      </c>
      <c r="AC93" s="50">
        <f t="shared" si="23"/>
        <v>0</v>
      </c>
      <c r="AD93" s="49">
        <f t="shared" si="24"/>
        <v>3840</v>
      </c>
      <c r="AE93" s="49">
        <f t="shared" si="25"/>
        <v>11520</v>
      </c>
      <c r="AF93" s="51" t="s">
        <v>59</v>
      </c>
      <c r="AG93" s="51" t="s">
        <v>60</v>
      </c>
      <c r="AH93" s="51" t="s">
        <v>217</v>
      </c>
      <c r="AI93" s="51" t="s">
        <v>62</v>
      </c>
      <c r="AJ93" s="51" t="s">
        <v>63</v>
      </c>
      <c r="AK93" s="52">
        <v>45657</v>
      </c>
      <c r="AL93" s="45" t="s">
        <v>63</v>
      </c>
      <c r="AM93" s="52">
        <v>45658</v>
      </c>
      <c r="AN93" s="52">
        <v>46752</v>
      </c>
      <c r="AO93" s="53"/>
    </row>
    <row r="94" spans="1:41">
      <c r="A94" s="45">
        <v>25</v>
      </c>
      <c r="B94" s="45" t="s">
        <v>208</v>
      </c>
      <c r="C94" s="46" t="s">
        <v>209</v>
      </c>
      <c r="D94" s="45" t="s">
        <v>210</v>
      </c>
      <c r="E94" s="45" t="s">
        <v>208</v>
      </c>
      <c r="F94" s="45" t="s">
        <v>210</v>
      </c>
      <c r="G94" s="45" t="s">
        <v>267</v>
      </c>
      <c r="H94" s="45" t="s">
        <v>214</v>
      </c>
      <c r="I94" s="45"/>
      <c r="J94" s="45"/>
      <c r="K94" s="45" t="s">
        <v>213</v>
      </c>
      <c r="L94" s="45" t="s">
        <v>214</v>
      </c>
      <c r="M94" s="47" t="s">
        <v>268</v>
      </c>
      <c r="N94" s="45"/>
      <c r="O94" s="45">
        <v>92535526</v>
      </c>
      <c r="P94" s="45" t="s">
        <v>216</v>
      </c>
      <c r="Q94" s="45">
        <v>2</v>
      </c>
      <c r="R94" s="45">
        <v>36</v>
      </c>
      <c r="S94" s="50">
        <v>1980</v>
      </c>
      <c r="T94" s="48"/>
      <c r="U94" s="48"/>
      <c r="V94" s="49">
        <f t="shared" si="16"/>
        <v>1980</v>
      </c>
      <c r="W94" s="50">
        <f t="shared" si="17"/>
        <v>1980</v>
      </c>
      <c r="X94" s="50">
        <f t="shared" si="18"/>
        <v>0</v>
      </c>
      <c r="Y94" s="50">
        <f t="shared" si="19"/>
        <v>0</v>
      </c>
      <c r="Z94" s="49">
        <f t="shared" si="20"/>
        <v>1980</v>
      </c>
      <c r="AA94" s="50">
        <f t="shared" si="21"/>
        <v>1980</v>
      </c>
      <c r="AB94" s="50">
        <f t="shared" si="22"/>
        <v>0</v>
      </c>
      <c r="AC94" s="50">
        <f t="shared" si="23"/>
        <v>0</v>
      </c>
      <c r="AD94" s="49">
        <f t="shared" si="24"/>
        <v>1980</v>
      </c>
      <c r="AE94" s="49">
        <f t="shared" si="25"/>
        <v>5940</v>
      </c>
      <c r="AF94" s="51" t="s">
        <v>59</v>
      </c>
      <c r="AG94" s="51" t="s">
        <v>60</v>
      </c>
      <c r="AH94" s="51" t="s">
        <v>217</v>
      </c>
      <c r="AI94" s="51" t="s">
        <v>62</v>
      </c>
      <c r="AJ94" s="51" t="s">
        <v>63</v>
      </c>
      <c r="AK94" s="52">
        <v>45657</v>
      </c>
      <c r="AL94" s="45" t="s">
        <v>63</v>
      </c>
      <c r="AM94" s="52">
        <v>45658</v>
      </c>
      <c r="AN94" s="52">
        <v>46752</v>
      </c>
      <c r="AO94" s="53"/>
    </row>
    <row r="95" spans="1:41">
      <c r="A95" s="45">
        <v>26</v>
      </c>
      <c r="B95" s="45" t="s">
        <v>208</v>
      </c>
      <c r="C95" s="46" t="s">
        <v>209</v>
      </c>
      <c r="D95" s="45" t="s">
        <v>210</v>
      </c>
      <c r="E95" s="45" t="s">
        <v>208</v>
      </c>
      <c r="F95" s="45" t="s">
        <v>210</v>
      </c>
      <c r="G95" s="45" t="s">
        <v>269</v>
      </c>
      <c r="H95" s="45" t="s">
        <v>214</v>
      </c>
      <c r="I95" s="45"/>
      <c r="J95" s="45"/>
      <c r="K95" s="45" t="s">
        <v>213</v>
      </c>
      <c r="L95" s="45" t="s">
        <v>214</v>
      </c>
      <c r="M95" s="47" t="s">
        <v>270</v>
      </c>
      <c r="N95" s="45"/>
      <c r="O95" s="45">
        <v>9790723</v>
      </c>
      <c r="P95" s="45" t="s">
        <v>216</v>
      </c>
      <c r="Q95" s="45">
        <v>4</v>
      </c>
      <c r="R95" s="45">
        <v>36</v>
      </c>
      <c r="S95" s="50">
        <v>3120</v>
      </c>
      <c r="T95" s="48"/>
      <c r="U95" s="48"/>
      <c r="V95" s="49">
        <f t="shared" si="16"/>
        <v>3120</v>
      </c>
      <c r="W95" s="50">
        <f t="shared" si="17"/>
        <v>3120</v>
      </c>
      <c r="X95" s="50">
        <f t="shared" si="18"/>
        <v>0</v>
      </c>
      <c r="Y95" s="50">
        <f t="shared" si="19"/>
        <v>0</v>
      </c>
      <c r="Z95" s="49">
        <f t="shared" si="20"/>
        <v>3120</v>
      </c>
      <c r="AA95" s="50">
        <f t="shared" si="21"/>
        <v>3120</v>
      </c>
      <c r="AB95" s="50">
        <f t="shared" si="22"/>
        <v>0</v>
      </c>
      <c r="AC95" s="50">
        <f t="shared" si="23"/>
        <v>0</v>
      </c>
      <c r="AD95" s="49">
        <f t="shared" si="24"/>
        <v>3120</v>
      </c>
      <c r="AE95" s="49">
        <f t="shared" si="25"/>
        <v>9360</v>
      </c>
      <c r="AF95" s="51" t="s">
        <v>59</v>
      </c>
      <c r="AG95" s="51" t="s">
        <v>60</v>
      </c>
      <c r="AH95" s="51" t="s">
        <v>217</v>
      </c>
      <c r="AI95" s="51" t="s">
        <v>62</v>
      </c>
      <c r="AJ95" s="51" t="s">
        <v>63</v>
      </c>
      <c r="AK95" s="52">
        <v>45657</v>
      </c>
      <c r="AL95" s="45" t="s">
        <v>63</v>
      </c>
      <c r="AM95" s="52">
        <v>45658</v>
      </c>
      <c r="AN95" s="52">
        <v>46752</v>
      </c>
      <c r="AO95" s="53"/>
    </row>
    <row r="96" spans="1:41">
      <c r="A96" s="45">
        <v>27</v>
      </c>
      <c r="B96" s="45" t="s">
        <v>208</v>
      </c>
      <c r="C96" s="46" t="s">
        <v>209</v>
      </c>
      <c r="D96" s="45" t="s">
        <v>210</v>
      </c>
      <c r="E96" s="45" t="s">
        <v>208</v>
      </c>
      <c r="F96" s="45" t="s">
        <v>210</v>
      </c>
      <c r="G96" s="45" t="s">
        <v>271</v>
      </c>
      <c r="H96" s="45" t="s">
        <v>214</v>
      </c>
      <c r="I96" s="45"/>
      <c r="J96" s="45"/>
      <c r="K96" s="45" t="s">
        <v>213</v>
      </c>
      <c r="L96" s="45" t="s">
        <v>214</v>
      </c>
      <c r="M96" s="47" t="s">
        <v>272</v>
      </c>
      <c r="N96" s="45"/>
      <c r="O96" s="45">
        <v>9691862</v>
      </c>
      <c r="P96" s="45" t="s">
        <v>216</v>
      </c>
      <c r="Q96" s="45">
        <v>4</v>
      </c>
      <c r="R96" s="45">
        <v>36</v>
      </c>
      <c r="S96" s="50">
        <v>2280</v>
      </c>
      <c r="T96" s="48"/>
      <c r="U96" s="48"/>
      <c r="V96" s="49">
        <f t="shared" si="16"/>
        <v>2280</v>
      </c>
      <c r="W96" s="50">
        <f t="shared" si="17"/>
        <v>2280</v>
      </c>
      <c r="X96" s="50">
        <f t="shared" si="18"/>
        <v>0</v>
      </c>
      <c r="Y96" s="50">
        <f t="shared" si="19"/>
        <v>0</v>
      </c>
      <c r="Z96" s="49">
        <f t="shared" si="20"/>
        <v>2280</v>
      </c>
      <c r="AA96" s="50">
        <f t="shared" si="21"/>
        <v>2280</v>
      </c>
      <c r="AB96" s="50">
        <f t="shared" si="22"/>
        <v>0</v>
      </c>
      <c r="AC96" s="50">
        <f t="shared" si="23"/>
        <v>0</v>
      </c>
      <c r="AD96" s="49">
        <f t="shared" si="24"/>
        <v>2280</v>
      </c>
      <c r="AE96" s="49">
        <f t="shared" si="25"/>
        <v>6840</v>
      </c>
      <c r="AF96" s="51" t="s">
        <v>59</v>
      </c>
      <c r="AG96" s="51" t="s">
        <v>60</v>
      </c>
      <c r="AH96" s="51" t="s">
        <v>217</v>
      </c>
      <c r="AI96" s="51" t="s">
        <v>62</v>
      </c>
      <c r="AJ96" s="51" t="s">
        <v>63</v>
      </c>
      <c r="AK96" s="52">
        <v>45657</v>
      </c>
      <c r="AL96" s="45" t="s">
        <v>63</v>
      </c>
      <c r="AM96" s="52">
        <v>45658</v>
      </c>
      <c r="AN96" s="52">
        <v>46752</v>
      </c>
      <c r="AO96" s="53"/>
    </row>
    <row r="97" spans="1:41">
      <c r="A97" s="45">
        <v>28</v>
      </c>
      <c r="B97" s="45" t="s">
        <v>208</v>
      </c>
      <c r="C97" s="46" t="s">
        <v>209</v>
      </c>
      <c r="D97" s="45" t="s">
        <v>210</v>
      </c>
      <c r="E97" s="45" t="s">
        <v>208</v>
      </c>
      <c r="F97" s="45" t="s">
        <v>210</v>
      </c>
      <c r="G97" s="45" t="s">
        <v>273</v>
      </c>
      <c r="H97" s="45" t="s">
        <v>214</v>
      </c>
      <c r="I97" s="45"/>
      <c r="J97" s="45"/>
      <c r="K97" s="45" t="s">
        <v>213</v>
      </c>
      <c r="L97" s="45" t="s">
        <v>214</v>
      </c>
      <c r="M97" s="47" t="s">
        <v>274</v>
      </c>
      <c r="N97" s="45"/>
      <c r="O97" s="45">
        <v>9130029</v>
      </c>
      <c r="P97" s="45" t="s">
        <v>216</v>
      </c>
      <c r="Q97" s="45">
        <v>4</v>
      </c>
      <c r="R97" s="45">
        <v>36</v>
      </c>
      <c r="S97" s="50">
        <v>1800</v>
      </c>
      <c r="T97" s="48"/>
      <c r="U97" s="48"/>
      <c r="V97" s="49">
        <f t="shared" si="16"/>
        <v>1800</v>
      </c>
      <c r="W97" s="50">
        <f t="shared" si="17"/>
        <v>1800</v>
      </c>
      <c r="X97" s="50">
        <f t="shared" si="18"/>
        <v>0</v>
      </c>
      <c r="Y97" s="50">
        <f t="shared" si="19"/>
        <v>0</v>
      </c>
      <c r="Z97" s="49">
        <f t="shared" si="20"/>
        <v>1800</v>
      </c>
      <c r="AA97" s="50">
        <f t="shared" si="21"/>
        <v>1800</v>
      </c>
      <c r="AB97" s="50">
        <f t="shared" si="22"/>
        <v>0</v>
      </c>
      <c r="AC97" s="50">
        <f t="shared" si="23"/>
        <v>0</v>
      </c>
      <c r="AD97" s="49">
        <f t="shared" si="24"/>
        <v>1800</v>
      </c>
      <c r="AE97" s="49">
        <f t="shared" si="25"/>
        <v>5400</v>
      </c>
      <c r="AF97" s="51" t="s">
        <v>59</v>
      </c>
      <c r="AG97" s="51" t="s">
        <v>60</v>
      </c>
      <c r="AH97" s="51" t="s">
        <v>217</v>
      </c>
      <c r="AI97" s="51" t="s">
        <v>62</v>
      </c>
      <c r="AJ97" s="51" t="s">
        <v>63</v>
      </c>
      <c r="AK97" s="52">
        <v>45657</v>
      </c>
      <c r="AL97" s="45" t="s">
        <v>63</v>
      </c>
      <c r="AM97" s="52">
        <v>45658</v>
      </c>
      <c r="AN97" s="52">
        <v>46752</v>
      </c>
      <c r="AO97" s="53"/>
    </row>
    <row r="98" spans="1:41">
      <c r="A98" s="45">
        <v>29</v>
      </c>
      <c r="B98" s="45" t="s">
        <v>208</v>
      </c>
      <c r="C98" s="46" t="s">
        <v>209</v>
      </c>
      <c r="D98" s="45" t="s">
        <v>210</v>
      </c>
      <c r="E98" s="45" t="s">
        <v>208</v>
      </c>
      <c r="F98" s="45" t="s">
        <v>210</v>
      </c>
      <c r="G98" s="45" t="s">
        <v>275</v>
      </c>
      <c r="H98" s="45" t="s">
        <v>214</v>
      </c>
      <c r="I98" s="45"/>
      <c r="J98" s="45"/>
      <c r="K98" s="45" t="s">
        <v>213</v>
      </c>
      <c r="L98" s="45" t="s">
        <v>214</v>
      </c>
      <c r="M98" s="47" t="s">
        <v>276</v>
      </c>
      <c r="N98" s="45"/>
      <c r="O98" s="45">
        <v>30273665</v>
      </c>
      <c r="P98" s="45" t="s">
        <v>216</v>
      </c>
      <c r="Q98" s="45">
        <v>2</v>
      </c>
      <c r="R98" s="45">
        <v>36</v>
      </c>
      <c r="S98" s="50">
        <v>1152</v>
      </c>
      <c r="T98" s="48"/>
      <c r="U98" s="48"/>
      <c r="V98" s="49">
        <f t="shared" si="16"/>
        <v>1152</v>
      </c>
      <c r="W98" s="50">
        <f t="shared" si="17"/>
        <v>1152</v>
      </c>
      <c r="X98" s="50">
        <f t="shared" si="18"/>
        <v>0</v>
      </c>
      <c r="Y98" s="50">
        <f t="shared" si="19"/>
        <v>0</v>
      </c>
      <c r="Z98" s="49">
        <f t="shared" si="20"/>
        <v>1152</v>
      </c>
      <c r="AA98" s="50">
        <f t="shared" si="21"/>
        <v>1152</v>
      </c>
      <c r="AB98" s="50">
        <f t="shared" si="22"/>
        <v>0</v>
      </c>
      <c r="AC98" s="50">
        <f t="shared" si="23"/>
        <v>0</v>
      </c>
      <c r="AD98" s="49">
        <f t="shared" si="24"/>
        <v>1152</v>
      </c>
      <c r="AE98" s="49">
        <f t="shared" si="25"/>
        <v>3456</v>
      </c>
      <c r="AF98" s="51" t="s">
        <v>59</v>
      </c>
      <c r="AG98" s="51" t="s">
        <v>60</v>
      </c>
      <c r="AH98" s="51" t="s">
        <v>217</v>
      </c>
      <c r="AI98" s="51" t="s">
        <v>62</v>
      </c>
      <c r="AJ98" s="51" t="s">
        <v>63</v>
      </c>
      <c r="AK98" s="52">
        <v>45657</v>
      </c>
      <c r="AL98" s="45" t="s">
        <v>63</v>
      </c>
      <c r="AM98" s="52">
        <v>45658</v>
      </c>
      <c r="AN98" s="52">
        <v>46752</v>
      </c>
      <c r="AO98" s="53"/>
    </row>
    <row r="99" spans="1:41">
      <c r="A99" s="45">
        <v>30</v>
      </c>
      <c r="B99" s="45" t="s">
        <v>208</v>
      </c>
      <c r="C99" s="46" t="s">
        <v>209</v>
      </c>
      <c r="D99" s="45" t="s">
        <v>210</v>
      </c>
      <c r="E99" s="45" t="s">
        <v>208</v>
      </c>
      <c r="F99" s="45" t="s">
        <v>210</v>
      </c>
      <c r="G99" s="45" t="s">
        <v>277</v>
      </c>
      <c r="H99" s="45" t="s">
        <v>214</v>
      </c>
      <c r="I99" s="45"/>
      <c r="J99" s="45"/>
      <c r="K99" s="45" t="s">
        <v>213</v>
      </c>
      <c r="L99" s="45" t="s">
        <v>214</v>
      </c>
      <c r="M99" s="47" t="s">
        <v>278</v>
      </c>
      <c r="N99" s="45"/>
      <c r="O99" s="45">
        <v>25462619</v>
      </c>
      <c r="P99" s="45" t="s">
        <v>216</v>
      </c>
      <c r="Q99" s="45">
        <v>3</v>
      </c>
      <c r="R99" s="45">
        <v>36</v>
      </c>
      <c r="S99" s="50">
        <v>3900</v>
      </c>
      <c r="T99" s="48"/>
      <c r="U99" s="48"/>
      <c r="V99" s="49">
        <f t="shared" si="16"/>
        <v>3900</v>
      </c>
      <c r="W99" s="50">
        <f t="shared" si="17"/>
        <v>3900</v>
      </c>
      <c r="X99" s="50">
        <f t="shared" si="18"/>
        <v>0</v>
      </c>
      <c r="Y99" s="50">
        <f t="shared" si="19"/>
        <v>0</v>
      </c>
      <c r="Z99" s="49">
        <f t="shared" si="20"/>
        <v>3900</v>
      </c>
      <c r="AA99" s="50">
        <f t="shared" si="21"/>
        <v>3900</v>
      </c>
      <c r="AB99" s="50">
        <f t="shared" si="22"/>
        <v>0</v>
      </c>
      <c r="AC99" s="50">
        <f t="shared" si="23"/>
        <v>0</v>
      </c>
      <c r="AD99" s="49">
        <f t="shared" si="24"/>
        <v>3900</v>
      </c>
      <c r="AE99" s="49">
        <f t="shared" si="25"/>
        <v>11700</v>
      </c>
      <c r="AF99" s="51" t="s">
        <v>59</v>
      </c>
      <c r="AG99" s="51" t="s">
        <v>60</v>
      </c>
      <c r="AH99" s="51" t="s">
        <v>217</v>
      </c>
      <c r="AI99" s="51" t="s">
        <v>62</v>
      </c>
      <c r="AJ99" s="51" t="s">
        <v>63</v>
      </c>
      <c r="AK99" s="52">
        <v>45657</v>
      </c>
      <c r="AL99" s="45" t="s">
        <v>63</v>
      </c>
      <c r="AM99" s="52">
        <v>45658</v>
      </c>
      <c r="AN99" s="52">
        <v>46752</v>
      </c>
      <c r="AO99" s="53"/>
    </row>
    <row r="100" spans="1:41">
      <c r="A100" s="45">
        <v>31</v>
      </c>
      <c r="B100" s="45" t="s">
        <v>208</v>
      </c>
      <c r="C100" s="46" t="s">
        <v>209</v>
      </c>
      <c r="D100" s="45" t="s">
        <v>210</v>
      </c>
      <c r="E100" s="45" t="s">
        <v>208</v>
      </c>
      <c r="F100" s="45" t="s">
        <v>210</v>
      </c>
      <c r="G100" s="45" t="s">
        <v>279</v>
      </c>
      <c r="H100" s="45" t="s">
        <v>214</v>
      </c>
      <c r="I100" s="45"/>
      <c r="J100" s="45"/>
      <c r="K100" s="45" t="s">
        <v>213</v>
      </c>
      <c r="L100" s="45" t="s">
        <v>214</v>
      </c>
      <c r="M100" s="47" t="s">
        <v>280</v>
      </c>
      <c r="N100" s="45"/>
      <c r="O100" s="45">
        <v>10009310</v>
      </c>
      <c r="P100" s="45" t="s">
        <v>216</v>
      </c>
      <c r="Q100" s="45">
        <v>4</v>
      </c>
      <c r="R100" s="45">
        <v>36</v>
      </c>
      <c r="S100" s="50">
        <v>1800</v>
      </c>
      <c r="T100" s="48"/>
      <c r="U100" s="48"/>
      <c r="V100" s="49">
        <f t="shared" si="16"/>
        <v>1800</v>
      </c>
      <c r="W100" s="50">
        <f t="shared" si="17"/>
        <v>1800</v>
      </c>
      <c r="X100" s="50">
        <f t="shared" si="18"/>
        <v>0</v>
      </c>
      <c r="Y100" s="50">
        <f t="shared" si="19"/>
        <v>0</v>
      </c>
      <c r="Z100" s="49">
        <f t="shared" si="20"/>
        <v>1800</v>
      </c>
      <c r="AA100" s="50">
        <f t="shared" si="21"/>
        <v>1800</v>
      </c>
      <c r="AB100" s="50">
        <f t="shared" si="22"/>
        <v>0</v>
      </c>
      <c r="AC100" s="50">
        <f t="shared" si="23"/>
        <v>0</v>
      </c>
      <c r="AD100" s="49">
        <f t="shared" si="24"/>
        <v>1800</v>
      </c>
      <c r="AE100" s="49">
        <f t="shared" si="25"/>
        <v>5400</v>
      </c>
      <c r="AF100" s="51" t="s">
        <v>59</v>
      </c>
      <c r="AG100" s="51" t="s">
        <v>60</v>
      </c>
      <c r="AH100" s="51" t="s">
        <v>217</v>
      </c>
      <c r="AI100" s="51" t="s">
        <v>62</v>
      </c>
      <c r="AJ100" s="51" t="s">
        <v>63</v>
      </c>
      <c r="AK100" s="52">
        <v>45657</v>
      </c>
      <c r="AL100" s="45" t="s">
        <v>63</v>
      </c>
      <c r="AM100" s="52">
        <v>45658</v>
      </c>
      <c r="AN100" s="52">
        <v>46752</v>
      </c>
      <c r="AO100" s="53"/>
    </row>
    <row r="101" spans="1:41">
      <c r="A101" s="45">
        <v>32</v>
      </c>
      <c r="B101" s="45" t="s">
        <v>208</v>
      </c>
      <c r="C101" s="46" t="s">
        <v>209</v>
      </c>
      <c r="D101" s="45" t="s">
        <v>210</v>
      </c>
      <c r="E101" s="45" t="s">
        <v>208</v>
      </c>
      <c r="F101" s="45" t="s">
        <v>210</v>
      </c>
      <c r="G101" s="45" t="s">
        <v>281</v>
      </c>
      <c r="H101" s="45" t="s">
        <v>214</v>
      </c>
      <c r="I101" s="45"/>
      <c r="J101" s="45"/>
      <c r="K101" s="45" t="s">
        <v>213</v>
      </c>
      <c r="L101" s="45" t="s">
        <v>214</v>
      </c>
      <c r="M101" s="47" t="s">
        <v>282</v>
      </c>
      <c r="N101" s="45"/>
      <c r="O101" s="45">
        <v>70074873</v>
      </c>
      <c r="P101" s="45" t="s">
        <v>216</v>
      </c>
      <c r="Q101" s="45">
        <v>3</v>
      </c>
      <c r="R101" s="45">
        <v>36</v>
      </c>
      <c r="S101" s="50">
        <v>3120</v>
      </c>
      <c r="T101" s="48"/>
      <c r="U101" s="48"/>
      <c r="V101" s="49">
        <f t="shared" si="16"/>
        <v>3120</v>
      </c>
      <c r="W101" s="50">
        <f t="shared" si="17"/>
        <v>3120</v>
      </c>
      <c r="X101" s="50">
        <f t="shared" si="18"/>
        <v>0</v>
      </c>
      <c r="Y101" s="50">
        <f t="shared" si="19"/>
        <v>0</v>
      </c>
      <c r="Z101" s="49">
        <f t="shared" si="20"/>
        <v>3120</v>
      </c>
      <c r="AA101" s="50">
        <f t="shared" si="21"/>
        <v>3120</v>
      </c>
      <c r="AB101" s="50">
        <f t="shared" si="22"/>
        <v>0</v>
      </c>
      <c r="AC101" s="50">
        <f t="shared" si="23"/>
        <v>0</v>
      </c>
      <c r="AD101" s="49">
        <f t="shared" si="24"/>
        <v>3120</v>
      </c>
      <c r="AE101" s="49">
        <f t="shared" si="25"/>
        <v>9360</v>
      </c>
      <c r="AF101" s="51" t="s">
        <v>59</v>
      </c>
      <c r="AG101" s="51" t="s">
        <v>60</v>
      </c>
      <c r="AH101" s="51" t="s">
        <v>217</v>
      </c>
      <c r="AI101" s="51" t="s">
        <v>62</v>
      </c>
      <c r="AJ101" s="51" t="s">
        <v>63</v>
      </c>
      <c r="AK101" s="52">
        <v>45657</v>
      </c>
      <c r="AL101" s="45" t="s">
        <v>63</v>
      </c>
      <c r="AM101" s="52">
        <v>45658</v>
      </c>
      <c r="AN101" s="52">
        <v>46752</v>
      </c>
      <c r="AO101" s="53"/>
    </row>
    <row r="102" spans="1:41">
      <c r="A102" s="45">
        <v>33</v>
      </c>
      <c r="B102" s="45" t="s">
        <v>208</v>
      </c>
      <c r="C102" s="46" t="s">
        <v>209</v>
      </c>
      <c r="D102" s="45" t="s">
        <v>210</v>
      </c>
      <c r="E102" s="45" t="s">
        <v>208</v>
      </c>
      <c r="F102" s="45" t="s">
        <v>210</v>
      </c>
      <c r="G102" s="45" t="s">
        <v>283</v>
      </c>
      <c r="H102" s="45" t="s">
        <v>214</v>
      </c>
      <c r="I102" s="45"/>
      <c r="J102" s="45"/>
      <c r="K102" s="45" t="s">
        <v>213</v>
      </c>
      <c r="L102" s="45" t="s">
        <v>214</v>
      </c>
      <c r="M102" s="47" t="s">
        <v>284</v>
      </c>
      <c r="N102" s="45"/>
      <c r="O102" s="45">
        <v>9610084</v>
      </c>
      <c r="P102" s="45" t="s">
        <v>216</v>
      </c>
      <c r="Q102" s="45">
        <v>5</v>
      </c>
      <c r="R102" s="45">
        <v>36</v>
      </c>
      <c r="S102" s="50">
        <v>12360</v>
      </c>
      <c r="T102" s="48"/>
      <c r="U102" s="48"/>
      <c r="V102" s="49">
        <f t="shared" si="16"/>
        <v>12360</v>
      </c>
      <c r="W102" s="50">
        <f t="shared" si="17"/>
        <v>12360</v>
      </c>
      <c r="X102" s="50">
        <f t="shared" si="18"/>
        <v>0</v>
      </c>
      <c r="Y102" s="50">
        <f t="shared" si="19"/>
        <v>0</v>
      </c>
      <c r="Z102" s="49">
        <f t="shared" si="20"/>
        <v>12360</v>
      </c>
      <c r="AA102" s="50">
        <f t="shared" si="21"/>
        <v>12360</v>
      </c>
      <c r="AB102" s="50">
        <f t="shared" si="22"/>
        <v>0</v>
      </c>
      <c r="AC102" s="50">
        <f t="shared" si="23"/>
        <v>0</v>
      </c>
      <c r="AD102" s="49">
        <f t="shared" si="24"/>
        <v>12360</v>
      </c>
      <c r="AE102" s="49">
        <f t="shared" si="25"/>
        <v>37080</v>
      </c>
      <c r="AF102" s="51" t="s">
        <v>59</v>
      </c>
      <c r="AG102" s="51" t="s">
        <v>60</v>
      </c>
      <c r="AH102" s="51" t="s">
        <v>217</v>
      </c>
      <c r="AI102" s="51" t="s">
        <v>62</v>
      </c>
      <c r="AJ102" s="51" t="s">
        <v>63</v>
      </c>
      <c r="AK102" s="52">
        <v>45657</v>
      </c>
      <c r="AL102" s="45" t="s">
        <v>63</v>
      </c>
      <c r="AM102" s="52">
        <v>45658</v>
      </c>
      <c r="AN102" s="52">
        <v>46752</v>
      </c>
      <c r="AO102" s="53"/>
    </row>
    <row r="103" spans="1:41">
      <c r="A103" s="45">
        <v>34</v>
      </c>
      <c r="B103" s="45" t="s">
        <v>208</v>
      </c>
      <c r="C103" s="46" t="s">
        <v>209</v>
      </c>
      <c r="D103" s="45" t="s">
        <v>210</v>
      </c>
      <c r="E103" s="45" t="s">
        <v>208</v>
      </c>
      <c r="F103" s="45" t="s">
        <v>210</v>
      </c>
      <c r="G103" s="45" t="s">
        <v>285</v>
      </c>
      <c r="H103" s="45" t="s">
        <v>214</v>
      </c>
      <c r="I103" s="45"/>
      <c r="J103" s="45" t="s">
        <v>286</v>
      </c>
      <c r="K103" s="45" t="s">
        <v>213</v>
      </c>
      <c r="L103" s="45" t="s">
        <v>214</v>
      </c>
      <c r="M103" s="47" t="s">
        <v>287</v>
      </c>
      <c r="N103" s="45"/>
      <c r="O103" s="45">
        <v>92258883</v>
      </c>
      <c r="P103" s="45" t="s">
        <v>216</v>
      </c>
      <c r="Q103" s="45">
        <v>1</v>
      </c>
      <c r="R103" s="45">
        <v>36</v>
      </c>
      <c r="S103" s="50">
        <v>1260</v>
      </c>
      <c r="T103" s="48"/>
      <c r="U103" s="48"/>
      <c r="V103" s="49">
        <f t="shared" si="16"/>
        <v>1260</v>
      </c>
      <c r="W103" s="50">
        <f t="shared" si="17"/>
        <v>1260</v>
      </c>
      <c r="X103" s="50">
        <f t="shared" si="18"/>
        <v>0</v>
      </c>
      <c r="Y103" s="50">
        <f t="shared" si="19"/>
        <v>0</v>
      </c>
      <c r="Z103" s="49">
        <f t="shared" si="20"/>
        <v>1260</v>
      </c>
      <c r="AA103" s="50">
        <f t="shared" si="21"/>
        <v>1260</v>
      </c>
      <c r="AB103" s="50">
        <f t="shared" si="22"/>
        <v>0</v>
      </c>
      <c r="AC103" s="50">
        <f t="shared" si="23"/>
        <v>0</v>
      </c>
      <c r="AD103" s="49">
        <f t="shared" si="24"/>
        <v>1260</v>
      </c>
      <c r="AE103" s="49">
        <f t="shared" si="25"/>
        <v>3780</v>
      </c>
      <c r="AF103" s="51" t="s">
        <v>59</v>
      </c>
      <c r="AG103" s="51" t="s">
        <v>60</v>
      </c>
      <c r="AH103" s="51" t="s">
        <v>217</v>
      </c>
      <c r="AI103" s="51" t="s">
        <v>62</v>
      </c>
      <c r="AJ103" s="51" t="s">
        <v>63</v>
      </c>
      <c r="AK103" s="52">
        <v>45657</v>
      </c>
      <c r="AL103" s="45" t="s">
        <v>63</v>
      </c>
      <c r="AM103" s="52">
        <v>45658</v>
      </c>
      <c r="AN103" s="52">
        <v>46752</v>
      </c>
      <c r="AO103" s="53"/>
    </row>
    <row r="104" spans="1:41">
      <c r="A104" s="45">
        <v>35</v>
      </c>
      <c r="B104" s="45" t="s">
        <v>208</v>
      </c>
      <c r="C104" s="46" t="s">
        <v>209</v>
      </c>
      <c r="D104" s="45" t="s">
        <v>210</v>
      </c>
      <c r="E104" s="45" t="s">
        <v>208</v>
      </c>
      <c r="F104" s="45" t="s">
        <v>210</v>
      </c>
      <c r="G104" s="45" t="s">
        <v>288</v>
      </c>
      <c r="H104" s="45" t="s">
        <v>214</v>
      </c>
      <c r="I104" s="45"/>
      <c r="J104" s="45" t="s">
        <v>289</v>
      </c>
      <c r="K104" s="45" t="s">
        <v>213</v>
      </c>
      <c r="L104" s="45" t="s">
        <v>214</v>
      </c>
      <c r="M104" s="47" t="s">
        <v>290</v>
      </c>
      <c r="N104" s="45"/>
      <c r="O104" s="45">
        <v>70416524</v>
      </c>
      <c r="P104" s="45" t="s">
        <v>216</v>
      </c>
      <c r="Q104" s="45">
        <v>1</v>
      </c>
      <c r="R104" s="45">
        <v>36</v>
      </c>
      <c r="S104" s="50">
        <v>204</v>
      </c>
      <c r="T104" s="48"/>
      <c r="U104" s="48"/>
      <c r="V104" s="49">
        <f t="shared" si="16"/>
        <v>204</v>
      </c>
      <c r="W104" s="50">
        <f t="shared" si="17"/>
        <v>204</v>
      </c>
      <c r="X104" s="50">
        <f t="shared" si="18"/>
        <v>0</v>
      </c>
      <c r="Y104" s="50">
        <f t="shared" si="19"/>
        <v>0</v>
      </c>
      <c r="Z104" s="49">
        <f t="shared" si="20"/>
        <v>204</v>
      </c>
      <c r="AA104" s="50">
        <f t="shared" si="21"/>
        <v>204</v>
      </c>
      <c r="AB104" s="50">
        <f t="shared" si="22"/>
        <v>0</v>
      </c>
      <c r="AC104" s="50">
        <f t="shared" si="23"/>
        <v>0</v>
      </c>
      <c r="AD104" s="49">
        <f t="shared" si="24"/>
        <v>204</v>
      </c>
      <c r="AE104" s="49">
        <f t="shared" si="25"/>
        <v>612</v>
      </c>
      <c r="AF104" s="51" t="s">
        <v>59</v>
      </c>
      <c r="AG104" s="51" t="s">
        <v>60</v>
      </c>
      <c r="AH104" s="51" t="s">
        <v>217</v>
      </c>
      <c r="AI104" s="51" t="s">
        <v>62</v>
      </c>
      <c r="AJ104" s="51" t="s">
        <v>63</v>
      </c>
      <c r="AK104" s="52">
        <v>45657</v>
      </c>
      <c r="AL104" s="45" t="s">
        <v>63</v>
      </c>
      <c r="AM104" s="52">
        <v>45658</v>
      </c>
      <c r="AN104" s="52">
        <v>46752</v>
      </c>
      <c r="AO104" s="53"/>
    </row>
    <row r="105" spans="1:41">
      <c r="A105" s="54"/>
      <c r="B105" s="55" t="s">
        <v>208</v>
      </c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6">
        <f t="shared" ref="S105:AE105" si="26">SUM(S70:S104)</f>
        <v>106996</v>
      </c>
      <c r="T105" s="56">
        <f t="shared" si="26"/>
        <v>0</v>
      </c>
      <c r="U105" s="56">
        <f t="shared" si="26"/>
        <v>0</v>
      </c>
      <c r="V105" s="56">
        <f t="shared" si="26"/>
        <v>106996</v>
      </c>
      <c r="W105" s="56">
        <f t="shared" si="26"/>
        <v>106996</v>
      </c>
      <c r="X105" s="56">
        <f t="shared" si="26"/>
        <v>0</v>
      </c>
      <c r="Y105" s="56">
        <f t="shared" si="26"/>
        <v>0</v>
      </c>
      <c r="Z105" s="56">
        <f t="shared" si="26"/>
        <v>106996</v>
      </c>
      <c r="AA105" s="56">
        <f t="shared" si="26"/>
        <v>106996</v>
      </c>
      <c r="AB105" s="56">
        <f t="shared" si="26"/>
        <v>0</v>
      </c>
      <c r="AC105" s="56">
        <f t="shared" si="26"/>
        <v>0</v>
      </c>
      <c r="AD105" s="56">
        <f t="shared" si="26"/>
        <v>106996</v>
      </c>
      <c r="AE105" s="56">
        <f t="shared" si="26"/>
        <v>320988</v>
      </c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</row>
    <row r="106" spans="1:41">
      <c r="A106" s="57">
        <v>1</v>
      </c>
      <c r="B106" s="45" t="s">
        <v>291</v>
      </c>
      <c r="C106" s="46">
        <v>6912571184</v>
      </c>
      <c r="D106" s="45" t="s">
        <v>292</v>
      </c>
      <c r="E106" s="45" t="s">
        <v>293</v>
      </c>
      <c r="F106" s="45" t="s">
        <v>294</v>
      </c>
      <c r="G106" s="45" t="s">
        <v>130</v>
      </c>
      <c r="H106" s="45" t="s">
        <v>295</v>
      </c>
      <c r="I106" s="45" t="s">
        <v>296</v>
      </c>
      <c r="J106" s="45" t="s">
        <v>297</v>
      </c>
      <c r="K106" s="45" t="s">
        <v>298</v>
      </c>
      <c r="L106" s="45" t="s">
        <v>299</v>
      </c>
      <c r="M106" s="47" t="s">
        <v>300</v>
      </c>
      <c r="N106" s="45"/>
      <c r="O106" s="45" t="s">
        <v>301</v>
      </c>
      <c r="P106" s="45" t="s">
        <v>216</v>
      </c>
      <c r="Q106" s="45">
        <v>12</v>
      </c>
      <c r="R106" s="57">
        <v>36</v>
      </c>
      <c r="S106" s="50">
        <v>18857</v>
      </c>
      <c r="T106" s="50"/>
      <c r="U106" s="50"/>
      <c r="V106" s="49">
        <f t="shared" ref="V106:V144" si="27">SUM(S106:U106)</f>
        <v>18857</v>
      </c>
      <c r="W106" s="50">
        <f t="shared" ref="W106:W144" si="28">S106</f>
        <v>18857</v>
      </c>
      <c r="X106" s="50">
        <f t="shared" ref="X106:X144" si="29">T106</f>
        <v>0</v>
      </c>
      <c r="Y106" s="50">
        <f t="shared" ref="Y106:Y144" si="30">U106</f>
        <v>0</v>
      </c>
      <c r="Z106" s="49">
        <f t="shared" ref="Z106:Z144" si="31">SUM(W106:Y106)</f>
        <v>18857</v>
      </c>
      <c r="AA106" s="50">
        <f t="shared" ref="AA106:AA144" si="32">W106</f>
        <v>18857</v>
      </c>
      <c r="AB106" s="50">
        <f t="shared" ref="AB106:AB144" si="33">X106</f>
        <v>0</v>
      </c>
      <c r="AC106" s="50">
        <f t="shared" ref="AC106:AC144" si="34">Y106</f>
        <v>0</v>
      </c>
      <c r="AD106" s="49">
        <f t="shared" ref="AD106:AD144" si="35">SUM(AA106:AC106)</f>
        <v>18857</v>
      </c>
      <c r="AE106" s="49">
        <f t="shared" ref="AE106:AE144" si="36">V106+Z106+AD106</f>
        <v>56571</v>
      </c>
      <c r="AF106" s="51" t="s">
        <v>59</v>
      </c>
      <c r="AG106" s="51" t="s">
        <v>60</v>
      </c>
      <c r="AH106" s="51" t="s">
        <v>302</v>
      </c>
      <c r="AI106" s="51" t="s">
        <v>62</v>
      </c>
      <c r="AJ106" s="51" t="s">
        <v>63</v>
      </c>
      <c r="AK106" s="52">
        <v>45657</v>
      </c>
      <c r="AL106" s="45" t="s">
        <v>63</v>
      </c>
      <c r="AM106" s="52">
        <v>45658</v>
      </c>
      <c r="AN106" s="52">
        <v>46752</v>
      </c>
      <c r="AO106" s="53"/>
    </row>
    <row r="107" spans="1:41">
      <c r="A107" s="57">
        <v>2</v>
      </c>
      <c r="B107" s="45" t="s">
        <v>291</v>
      </c>
      <c r="C107" s="46">
        <v>6912571184</v>
      </c>
      <c r="D107" s="45" t="s">
        <v>292</v>
      </c>
      <c r="E107" s="45" t="s">
        <v>293</v>
      </c>
      <c r="F107" s="45" t="s">
        <v>294</v>
      </c>
      <c r="G107" s="45" t="s">
        <v>130</v>
      </c>
      <c r="H107" s="45" t="s">
        <v>299</v>
      </c>
      <c r="I107" s="45" t="s">
        <v>303</v>
      </c>
      <c r="J107" s="45" t="s">
        <v>296</v>
      </c>
      <c r="K107" s="45" t="s">
        <v>298</v>
      </c>
      <c r="L107" s="45" t="s">
        <v>299</v>
      </c>
      <c r="M107" s="47" t="s">
        <v>304</v>
      </c>
      <c r="N107" s="45"/>
      <c r="O107" s="45" t="s">
        <v>305</v>
      </c>
      <c r="P107" s="45" t="s">
        <v>306</v>
      </c>
      <c r="Q107" s="45">
        <v>2</v>
      </c>
      <c r="R107" s="57">
        <v>36</v>
      </c>
      <c r="S107" s="50">
        <v>933</v>
      </c>
      <c r="T107" s="50">
        <v>1701</v>
      </c>
      <c r="U107" s="50"/>
      <c r="V107" s="49">
        <f t="shared" si="27"/>
        <v>2634</v>
      </c>
      <c r="W107" s="50">
        <f t="shared" si="28"/>
        <v>933</v>
      </c>
      <c r="X107" s="50">
        <f t="shared" si="29"/>
        <v>1701</v>
      </c>
      <c r="Y107" s="50">
        <f t="shared" si="30"/>
        <v>0</v>
      </c>
      <c r="Z107" s="49">
        <f t="shared" si="31"/>
        <v>2634</v>
      </c>
      <c r="AA107" s="50">
        <f t="shared" si="32"/>
        <v>933</v>
      </c>
      <c r="AB107" s="50">
        <f t="shared" si="33"/>
        <v>1701</v>
      </c>
      <c r="AC107" s="50">
        <f t="shared" si="34"/>
        <v>0</v>
      </c>
      <c r="AD107" s="49">
        <f t="shared" si="35"/>
        <v>2634</v>
      </c>
      <c r="AE107" s="49">
        <f t="shared" si="36"/>
        <v>7902</v>
      </c>
      <c r="AF107" s="51" t="s">
        <v>59</v>
      </c>
      <c r="AG107" s="51" t="s">
        <v>60</v>
      </c>
      <c r="AH107" s="51" t="s">
        <v>302</v>
      </c>
      <c r="AI107" s="51" t="s">
        <v>62</v>
      </c>
      <c r="AJ107" s="51" t="s">
        <v>63</v>
      </c>
      <c r="AK107" s="52">
        <v>45657</v>
      </c>
      <c r="AL107" s="45" t="s">
        <v>63</v>
      </c>
      <c r="AM107" s="52">
        <v>45658</v>
      </c>
      <c r="AN107" s="52">
        <v>46752</v>
      </c>
      <c r="AO107" s="53"/>
    </row>
    <row r="108" spans="1:41">
      <c r="A108" s="57">
        <v>3</v>
      </c>
      <c r="B108" s="45" t="s">
        <v>291</v>
      </c>
      <c r="C108" s="46">
        <v>6912571184</v>
      </c>
      <c r="D108" s="45" t="s">
        <v>292</v>
      </c>
      <c r="E108" s="45" t="s">
        <v>293</v>
      </c>
      <c r="F108" s="45" t="s">
        <v>294</v>
      </c>
      <c r="G108" s="45" t="s">
        <v>130</v>
      </c>
      <c r="H108" s="45" t="s">
        <v>296</v>
      </c>
      <c r="I108" s="45" t="s">
        <v>296</v>
      </c>
      <c r="J108" s="45" t="s">
        <v>307</v>
      </c>
      <c r="K108" s="45" t="s">
        <v>298</v>
      </c>
      <c r="L108" s="45" t="s">
        <v>299</v>
      </c>
      <c r="M108" s="47" t="s">
        <v>308</v>
      </c>
      <c r="N108" s="45"/>
      <c r="O108" s="45" t="s">
        <v>309</v>
      </c>
      <c r="P108" s="45" t="s">
        <v>216</v>
      </c>
      <c r="Q108" s="45">
        <v>12</v>
      </c>
      <c r="R108" s="57">
        <v>36</v>
      </c>
      <c r="S108" s="50">
        <v>8910</v>
      </c>
      <c r="T108" s="50"/>
      <c r="U108" s="50"/>
      <c r="V108" s="49">
        <f t="shared" si="27"/>
        <v>8910</v>
      </c>
      <c r="W108" s="50">
        <f t="shared" si="28"/>
        <v>8910</v>
      </c>
      <c r="X108" s="50">
        <f t="shared" si="29"/>
        <v>0</v>
      </c>
      <c r="Y108" s="50">
        <f t="shared" si="30"/>
        <v>0</v>
      </c>
      <c r="Z108" s="49">
        <f t="shared" si="31"/>
        <v>8910</v>
      </c>
      <c r="AA108" s="50">
        <f t="shared" si="32"/>
        <v>8910</v>
      </c>
      <c r="AB108" s="50">
        <f t="shared" si="33"/>
        <v>0</v>
      </c>
      <c r="AC108" s="50">
        <f t="shared" si="34"/>
        <v>0</v>
      </c>
      <c r="AD108" s="49">
        <f t="shared" si="35"/>
        <v>8910</v>
      </c>
      <c r="AE108" s="49">
        <f t="shared" si="36"/>
        <v>26730</v>
      </c>
      <c r="AF108" s="51" t="s">
        <v>59</v>
      </c>
      <c r="AG108" s="51" t="s">
        <v>60</v>
      </c>
      <c r="AH108" s="51" t="s">
        <v>302</v>
      </c>
      <c r="AI108" s="51" t="s">
        <v>62</v>
      </c>
      <c r="AJ108" s="51" t="s">
        <v>63</v>
      </c>
      <c r="AK108" s="52">
        <v>45657</v>
      </c>
      <c r="AL108" s="45" t="s">
        <v>63</v>
      </c>
      <c r="AM108" s="52">
        <v>45658</v>
      </c>
      <c r="AN108" s="52">
        <v>46752</v>
      </c>
      <c r="AO108" s="53"/>
    </row>
    <row r="109" spans="1:41">
      <c r="A109" s="57">
        <v>4</v>
      </c>
      <c r="B109" s="45" t="s">
        <v>291</v>
      </c>
      <c r="C109" s="46">
        <v>6912571184</v>
      </c>
      <c r="D109" s="45" t="s">
        <v>292</v>
      </c>
      <c r="E109" s="45" t="s">
        <v>293</v>
      </c>
      <c r="F109" s="45" t="s">
        <v>294</v>
      </c>
      <c r="G109" s="45" t="s">
        <v>130</v>
      </c>
      <c r="H109" s="45" t="s">
        <v>310</v>
      </c>
      <c r="I109" s="45" t="s">
        <v>296</v>
      </c>
      <c r="J109" s="45" t="s">
        <v>311</v>
      </c>
      <c r="K109" s="45" t="s">
        <v>298</v>
      </c>
      <c r="L109" s="45" t="s">
        <v>299</v>
      </c>
      <c r="M109" s="47" t="s">
        <v>312</v>
      </c>
      <c r="N109" s="45"/>
      <c r="O109" s="45" t="s">
        <v>313</v>
      </c>
      <c r="P109" s="45" t="s">
        <v>216</v>
      </c>
      <c r="Q109" s="45">
        <v>15.5</v>
      </c>
      <c r="R109" s="57">
        <v>36</v>
      </c>
      <c r="S109" s="50">
        <v>1478</v>
      </c>
      <c r="T109" s="50"/>
      <c r="U109" s="50"/>
      <c r="V109" s="49">
        <f t="shared" si="27"/>
        <v>1478</v>
      </c>
      <c r="W109" s="50">
        <f t="shared" si="28"/>
        <v>1478</v>
      </c>
      <c r="X109" s="50">
        <f t="shared" si="29"/>
        <v>0</v>
      </c>
      <c r="Y109" s="50">
        <f t="shared" si="30"/>
        <v>0</v>
      </c>
      <c r="Z109" s="49">
        <f t="shared" si="31"/>
        <v>1478</v>
      </c>
      <c r="AA109" s="50">
        <f t="shared" si="32"/>
        <v>1478</v>
      </c>
      <c r="AB109" s="50">
        <f t="shared" si="33"/>
        <v>0</v>
      </c>
      <c r="AC109" s="50">
        <f t="shared" si="34"/>
        <v>0</v>
      </c>
      <c r="AD109" s="49">
        <f t="shared" si="35"/>
        <v>1478</v>
      </c>
      <c r="AE109" s="49">
        <f t="shared" si="36"/>
        <v>4434</v>
      </c>
      <c r="AF109" s="51" t="s">
        <v>59</v>
      </c>
      <c r="AG109" s="51" t="s">
        <v>60</v>
      </c>
      <c r="AH109" s="51" t="s">
        <v>302</v>
      </c>
      <c r="AI109" s="51" t="s">
        <v>62</v>
      </c>
      <c r="AJ109" s="51" t="s">
        <v>63</v>
      </c>
      <c r="AK109" s="52">
        <v>45657</v>
      </c>
      <c r="AL109" s="45" t="s">
        <v>63</v>
      </c>
      <c r="AM109" s="52">
        <v>45658</v>
      </c>
      <c r="AN109" s="52">
        <v>46752</v>
      </c>
      <c r="AO109" s="53"/>
    </row>
    <row r="110" spans="1:41">
      <c r="A110" s="57">
        <v>5</v>
      </c>
      <c r="B110" s="45" t="s">
        <v>291</v>
      </c>
      <c r="C110" s="46">
        <v>6912571184</v>
      </c>
      <c r="D110" s="45" t="s">
        <v>292</v>
      </c>
      <c r="E110" s="45" t="s">
        <v>293</v>
      </c>
      <c r="F110" s="45" t="s">
        <v>294</v>
      </c>
      <c r="G110" s="45" t="s">
        <v>130</v>
      </c>
      <c r="H110" s="45" t="s">
        <v>314</v>
      </c>
      <c r="I110" s="45" t="s">
        <v>296</v>
      </c>
      <c r="J110" s="45" t="s">
        <v>315</v>
      </c>
      <c r="K110" s="45" t="s">
        <v>298</v>
      </c>
      <c r="L110" s="45" t="s">
        <v>299</v>
      </c>
      <c r="M110" s="47" t="s">
        <v>316</v>
      </c>
      <c r="N110" s="45"/>
      <c r="O110" s="45" t="s">
        <v>317</v>
      </c>
      <c r="P110" s="45" t="s">
        <v>216</v>
      </c>
      <c r="Q110" s="45">
        <v>15.5</v>
      </c>
      <c r="R110" s="57">
        <v>36</v>
      </c>
      <c r="S110" s="50">
        <v>17789</v>
      </c>
      <c r="T110" s="50"/>
      <c r="U110" s="50"/>
      <c r="V110" s="49">
        <f t="shared" si="27"/>
        <v>17789</v>
      </c>
      <c r="W110" s="50">
        <f t="shared" si="28"/>
        <v>17789</v>
      </c>
      <c r="X110" s="50">
        <f t="shared" si="29"/>
        <v>0</v>
      </c>
      <c r="Y110" s="50">
        <f t="shared" si="30"/>
        <v>0</v>
      </c>
      <c r="Z110" s="49">
        <f t="shared" si="31"/>
        <v>17789</v>
      </c>
      <c r="AA110" s="50">
        <f t="shared" si="32"/>
        <v>17789</v>
      </c>
      <c r="AB110" s="50">
        <f t="shared" si="33"/>
        <v>0</v>
      </c>
      <c r="AC110" s="50">
        <f t="shared" si="34"/>
        <v>0</v>
      </c>
      <c r="AD110" s="49">
        <f t="shared" si="35"/>
        <v>17789</v>
      </c>
      <c r="AE110" s="49">
        <f t="shared" si="36"/>
        <v>53367</v>
      </c>
      <c r="AF110" s="51" t="s">
        <v>59</v>
      </c>
      <c r="AG110" s="51" t="s">
        <v>60</v>
      </c>
      <c r="AH110" s="51" t="s">
        <v>302</v>
      </c>
      <c r="AI110" s="51" t="s">
        <v>62</v>
      </c>
      <c r="AJ110" s="51" t="s">
        <v>63</v>
      </c>
      <c r="AK110" s="52">
        <v>45657</v>
      </c>
      <c r="AL110" s="45" t="s">
        <v>63</v>
      </c>
      <c r="AM110" s="52">
        <v>45658</v>
      </c>
      <c r="AN110" s="52">
        <v>46752</v>
      </c>
      <c r="AO110" s="53"/>
    </row>
    <row r="111" spans="1:41">
      <c r="A111" s="57">
        <v>6</v>
      </c>
      <c r="B111" s="45" t="s">
        <v>291</v>
      </c>
      <c r="C111" s="46">
        <v>6912571184</v>
      </c>
      <c r="D111" s="45" t="s">
        <v>292</v>
      </c>
      <c r="E111" s="45" t="s">
        <v>293</v>
      </c>
      <c r="F111" s="45" t="s">
        <v>294</v>
      </c>
      <c r="G111" s="45" t="s">
        <v>130</v>
      </c>
      <c r="H111" s="45" t="s">
        <v>318</v>
      </c>
      <c r="I111" s="45" t="s">
        <v>296</v>
      </c>
      <c r="J111" s="45" t="s">
        <v>319</v>
      </c>
      <c r="K111" s="45" t="s">
        <v>298</v>
      </c>
      <c r="L111" s="45" t="s">
        <v>299</v>
      </c>
      <c r="M111" s="47" t="s">
        <v>320</v>
      </c>
      <c r="N111" s="45"/>
      <c r="O111" s="45" t="s">
        <v>321</v>
      </c>
      <c r="P111" s="45" t="s">
        <v>216</v>
      </c>
      <c r="Q111" s="45">
        <v>10</v>
      </c>
      <c r="R111" s="57">
        <v>36</v>
      </c>
      <c r="S111" s="50">
        <v>3846</v>
      </c>
      <c r="T111" s="50"/>
      <c r="U111" s="50"/>
      <c r="V111" s="49">
        <f t="shared" si="27"/>
        <v>3846</v>
      </c>
      <c r="W111" s="50">
        <f t="shared" si="28"/>
        <v>3846</v>
      </c>
      <c r="X111" s="50">
        <f t="shared" si="29"/>
        <v>0</v>
      </c>
      <c r="Y111" s="50">
        <f t="shared" si="30"/>
        <v>0</v>
      </c>
      <c r="Z111" s="49">
        <f t="shared" si="31"/>
        <v>3846</v>
      </c>
      <c r="AA111" s="50">
        <f t="shared" si="32"/>
        <v>3846</v>
      </c>
      <c r="AB111" s="50">
        <f t="shared" si="33"/>
        <v>0</v>
      </c>
      <c r="AC111" s="50">
        <f t="shared" si="34"/>
        <v>0</v>
      </c>
      <c r="AD111" s="49">
        <f t="shared" si="35"/>
        <v>3846</v>
      </c>
      <c r="AE111" s="49">
        <f t="shared" si="36"/>
        <v>11538</v>
      </c>
      <c r="AF111" s="51" t="s">
        <v>59</v>
      </c>
      <c r="AG111" s="51" t="s">
        <v>60</v>
      </c>
      <c r="AH111" s="51" t="s">
        <v>302</v>
      </c>
      <c r="AI111" s="51" t="s">
        <v>62</v>
      </c>
      <c r="AJ111" s="51" t="s">
        <v>63</v>
      </c>
      <c r="AK111" s="52">
        <v>45657</v>
      </c>
      <c r="AL111" s="45" t="s">
        <v>63</v>
      </c>
      <c r="AM111" s="52">
        <v>45658</v>
      </c>
      <c r="AN111" s="52">
        <v>46752</v>
      </c>
      <c r="AO111" s="53"/>
    </row>
    <row r="112" spans="1:41">
      <c r="A112" s="57">
        <v>7</v>
      </c>
      <c r="B112" s="45" t="s">
        <v>291</v>
      </c>
      <c r="C112" s="46">
        <v>6912571184</v>
      </c>
      <c r="D112" s="45" t="s">
        <v>292</v>
      </c>
      <c r="E112" s="45" t="s">
        <v>293</v>
      </c>
      <c r="F112" s="45" t="s">
        <v>294</v>
      </c>
      <c r="G112" s="45" t="s">
        <v>130</v>
      </c>
      <c r="H112" s="45" t="s">
        <v>296</v>
      </c>
      <c r="I112" s="45" t="s">
        <v>296</v>
      </c>
      <c r="J112" s="45" t="s">
        <v>322</v>
      </c>
      <c r="K112" s="45" t="s">
        <v>298</v>
      </c>
      <c r="L112" s="45" t="s">
        <v>299</v>
      </c>
      <c r="M112" s="47" t="s">
        <v>323</v>
      </c>
      <c r="N112" s="45"/>
      <c r="O112" s="45" t="s">
        <v>324</v>
      </c>
      <c r="P112" s="45" t="s">
        <v>216</v>
      </c>
      <c r="Q112" s="45">
        <v>12</v>
      </c>
      <c r="R112" s="57">
        <v>36</v>
      </c>
      <c r="S112" s="50">
        <v>16184</v>
      </c>
      <c r="T112" s="50"/>
      <c r="U112" s="50"/>
      <c r="V112" s="49">
        <f t="shared" si="27"/>
        <v>16184</v>
      </c>
      <c r="W112" s="50">
        <f t="shared" si="28"/>
        <v>16184</v>
      </c>
      <c r="X112" s="50">
        <f t="shared" si="29"/>
        <v>0</v>
      </c>
      <c r="Y112" s="50">
        <f t="shared" si="30"/>
        <v>0</v>
      </c>
      <c r="Z112" s="49">
        <f t="shared" si="31"/>
        <v>16184</v>
      </c>
      <c r="AA112" s="50">
        <f t="shared" si="32"/>
        <v>16184</v>
      </c>
      <c r="AB112" s="50">
        <f t="shared" si="33"/>
        <v>0</v>
      </c>
      <c r="AC112" s="50">
        <f t="shared" si="34"/>
        <v>0</v>
      </c>
      <c r="AD112" s="49">
        <f t="shared" si="35"/>
        <v>16184</v>
      </c>
      <c r="AE112" s="49">
        <f t="shared" si="36"/>
        <v>48552</v>
      </c>
      <c r="AF112" s="51" t="s">
        <v>59</v>
      </c>
      <c r="AG112" s="51" t="s">
        <v>60</v>
      </c>
      <c r="AH112" s="51" t="s">
        <v>302</v>
      </c>
      <c r="AI112" s="51" t="s">
        <v>62</v>
      </c>
      <c r="AJ112" s="51" t="s">
        <v>63</v>
      </c>
      <c r="AK112" s="52">
        <v>45657</v>
      </c>
      <c r="AL112" s="45" t="s">
        <v>63</v>
      </c>
      <c r="AM112" s="52">
        <v>45658</v>
      </c>
      <c r="AN112" s="52">
        <v>46752</v>
      </c>
      <c r="AO112" s="53"/>
    </row>
    <row r="113" spans="1:41">
      <c r="A113" s="57">
        <v>8</v>
      </c>
      <c r="B113" s="45" t="s">
        <v>291</v>
      </c>
      <c r="C113" s="46">
        <v>6912571184</v>
      </c>
      <c r="D113" s="45" t="s">
        <v>292</v>
      </c>
      <c r="E113" s="45" t="s">
        <v>293</v>
      </c>
      <c r="F113" s="45" t="s">
        <v>294</v>
      </c>
      <c r="G113" s="45" t="s">
        <v>130</v>
      </c>
      <c r="H113" s="45" t="s">
        <v>325</v>
      </c>
      <c r="I113" s="45" t="s">
        <v>296</v>
      </c>
      <c r="J113" s="45" t="s">
        <v>326</v>
      </c>
      <c r="K113" s="45" t="s">
        <v>298</v>
      </c>
      <c r="L113" s="45" t="s">
        <v>299</v>
      </c>
      <c r="M113" s="47" t="s">
        <v>327</v>
      </c>
      <c r="N113" s="45"/>
      <c r="O113" s="45" t="s">
        <v>328</v>
      </c>
      <c r="P113" s="45" t="s">
        <v>216</v>
      </c>
      <c r="Q113" s="45">
        <v>4</v>
      </c>
      <c r="R113" s="57">
        <v>36</v>
      </c>
      <c r="S113" s="50">
        <v>5269</v>
      </c>
      <c r="T113" s="50"/>
      <c r="U113" s="50"/>
      <c r="V113" s="49">
        <f t="shared" si="27"/>
        <v>5269</v>
      </c>
      <c r="W113" s="50">
        <f t="shared" si="28"/>
        <v>5269</v>
      </c>
      <c r="X113" s="50">
        <f t="shared" si="29"/>
        <v>0</v>
      </c>
      <c r="Y113" s="50">
        <f t="shared" si="30"/>
        <v>0</v>
      </c>
      <c r="Z113" s="49">
        <f t="shared" si="31"/>
        <v>5269</v>
      </c>
      <c r="AA113" s="50">
        <f t="shared" si="32"/>
        <v>5269</v>
      </c>
      <c r="AB113" s="50">
        <f t="shared" si="33"/>
        <v>0</v>
      </c>
      <c r="AC113" s="50">
        <f t="shared" si="34"/>
        <v>0</v>
      </c>
      <c r="AD113" s="49">
        <f t="shared" si="35"/>
        <v>5269</v>
      </c>
      <c r="AE113" s="49">
        <f t="shared" si="36"/>
        <v>15807</v>
      </c>
      <c r="AF113" s="51" t="s">
        <v>59</v>
      </c>
      <c r="AG113" s="51" t="s">
        <v>60</v>
      </c>
      <c r="AH113" s="51" t="s">
        <v>302</v>
      </c>
      <c r="AI113" s="51" t="s">
        <v>62</v>
      </c>
      <c r="AJ113" s="51" t="s">
        <v>63</v>
      </c>
      <c r="AK113" s="52">
        <v>45657</v>
      </c>
      <c r="AL113" s="45" t="s">
        <v>63</v>
      </c>
      <c r="AM113" s="52">
        <v>45658</v>
      </c>
      <c r="AN113" s="52">
        <v>46752</v>
      </c>
      <c r="AO113" s="53"/>
    </row>
    <row r="114" spans="1:41">
      <c r="A114" s="57">
        <v>9</v>
      </c>
      <c r="B114" s="45" t="s">
        <v>291</v>
      </c>
      <c r="C114" s="46">
        <v>6912571184</v>
      </c>
      <c r="D114" s="45" t="s">
        <v>292</v>
      </c>
      <c r="E114" s="45" t="s">
        <v>293</v>
      </c>
      <c r="F114" s="45" t="s">
        <v>294</v>
      </c>
      <c r="G114" s="45" t="s">
        <v>130</v>
      </c>
      <c r="H114" s="45" t="s">
        <v>329</v>
      </c>
      <c r="I114" s="45" t="s">
        <v>296</v>
      </c>
      <c r="J114" s="45" t="s">
        <v>330</v>
      </c>
      <c r="K114" s="45" t="s">
        <v>298</v>
      </c>
      <c r="L114" s="45" t="s">
        <v>299</v>
      </c>
      <c r="M114" s="47" t="s">
        <v>331</v>
      </c>
      <c r="N114" s="45"/>
      <c r="O114" s="45" t="s">
        <v>332</v>
      </c>
      <c r="P114" s="45" t="s">
        <v>216</v>
      </c>
      <c r="Q114" s="45">
        <v>5</v>
      </c>
      <c r="R114" s="57">
        <v>36</v>
      </c>
      <c r="S114" s="50">
        <v>7581</v>
      </c>
      <c r="T114" s="50"/>
      <c r="U114" s="50"/>
      <c r="V114" s="49">
        <f t="shared" si="27"/>
        <v>7581</v>
      </c>
      <c r="W114" s="50">
        <f t="shared" si="28"/>
        <v>7581</v>
      </c>
      <c r="X114" s="50">
        <f t="shared" si="29"/>
        <v>0</v>
      </c>
      <c r="Y114" s="50">
        <f t="shared" si="30"/>
        <v>0</v>
      </c>
      <c r="Z114" s="49">
        <f t="shared" si="31"/>
        <v>7581</v>
      </c>
      <c r="AA114" s="50">
        <f t="shared" si="32"/>
        <v>7581</v>
      </c>
      <c r="AB114" s="50">
        <f t="shared" si="33"/>
        <v>0</v>
      </c>
      <c r="AC114" s="50">
        <f t="shared" si="34"/>
        <v>0</v>
      </c>
      <c r="AD114" s="49">
        <f t="shared" si="35"/>
        <v>7581</v>
      </c>
      <c r="AE114" s="49">
        <f t="shared" si="36"/>
        <v>22743</v>
      </c>
      <c r="AF114" s="51" t="s">
        <v>59</v>
      </c>
      <c r="AG114" s="51" t="s">
        <v>60</v>
      </c>
      <c r="AH114" s="51" t="s">
        <v>302</v>
      </c>
      <c r="AI114" s="51" t="s">
        <v>62</v>
      </c>
      <c r="AJ114" s="51" t="s">
        <v>63</v>
      </c>
      <c r="AK114" s="52">
        <v>45657</v>
      </c>
      <c r="AL114" s="45" t="s">
        <v>63</v>
      </c>
      <c r="AM114" s="52">
        <v>45658</v>
      </c>
      <c r="AN114" s="52">
        <v>46752</v>
      </c>
      <c r="AO114" s="53"/>
    </row>
    <row r="115" spans="1:41">
      <c r="A115" s="57">
        <v>10</v>
      </c>
      <c r="B115" s="45" t="s">
        <v>291</v>
      </c>
      <c r="C115" s="46">
        <v>6912571184</v>
      </c>
      <c r="D115" s="45" t="s">
        <v>292</v>
      </c>
      <c r="E115" s="45" t="s">
        <v>293</v>
      </c>
      <c r="F115" s="45" t="s">
        <v>294</v>
      </c>
      <c r="G115" s="45" t="s">
        <v>130</v>
      </c>
      <c r="H115" s="45" t="s">
        <v>296</v>
      </c>
      <c r="I115" s="45" t="s">
        <v>333</v>
      </c>
      <c r="J115" s="45" t="s">
        <v>334</v>
      </c>
      <c r="K115" s="45" t="s">
        <v>298</v>
      </c>
      <c r="L115" s="45" t="s">
        <v>299</v>
      </c>
      <c r="M115" s="47" t="s">
        <v>335</v>
      </c>
      <c r="N115" s="45"/>
      <c r="O115" s="45" t="s">
        <v>336</v>
      </c>
      <c r="P115" s="45" t="s">
        <v>216</v>
      </c>
      <c r="Q115" s="45">
        <v>3.5</v>
      </c>
      <c r="R115" s="57">
        <v>36</v>
      </c>
      <c r="S115" s="50">
        <v>8976</v>
      </c>
      <c r="T115" s="50"/>
      <c r="U115" s="50"/>
      <c r="V115" s="49">
        <f t="shared" si="27"/>
        <v>8976</v>
      </c>
      <c r="W115" s="50">
        <f t="shared" si="28"/>
        <v>8976</v>
      </c>
      <c r="X115" s="50">
        <f t="shared" si="29"/>
        <v>0</v>
      </c>
      <c r="Y115" s="50">
        <f t="shared" si="30"/>
        <v>0</v>
      </c>
      <c r="Z115" s="49">
        <f t="shared" si="31"/>
        <v>8976</v>
      </c>
      <c r="AA115" s="50">
        <f t="shared" si="32"/>
        <v>8976</v>
      </c>
      <c r="AB115" s="50">
        <f t="shared" si="33"/>
        <v>0</v>
      </c>
      <c r="AC115" s="50">
        <f t="shared" si="34"/>
        <v>0</v>
      </c>
      <c r="AD115" s="49">
        <f t="shared" si="35"/>
        <v>8976</v>
      </c>
      <c r="AE115" s="49">
        <f t="shared" si="36"/>
        <v>26928</v>
      </c>
      <c r="AF115" s="51" t="s">
        <v>59</v>
      </c>
      <c r="AG115" s="51" t="s">
        <v>60</v>
      </c>
      <c r="AH115" s="51" t="s">
        <v>302</v>
      </c>
      <c r="AI115" s="51" t="s">
        <v>62</v>
      </c>
      <c r="AJ115" s="51" t="s">
        <v>63</v>
      </c>
      <c r="AK115" s="52">
        <v>45657</v>
      </c>
      <c r="AL115" s="45" t="s">
        <v>63</v>
      </c>
      <c r="AM115" s="52">
        <v>45658</v>
      </c>
      <c r="AN115" s="52">
        <v>46752</v>
      </c>
      <c r="AO115" s="53"/>
    </row>
    <row r="116" spans="1:41">
      <c r="A116" s="57">
        <v>11</v>
      </c>
      <c r="B116" s="45" t="s">
        <v>291</v>
      </c>
      <c r="C116" s="46">
        <v>6912571184</v>
      </c>
      <c r="D116" s="45" t="s">
        <v>292</v>
      </c>
      <c r="E116" s="45" t="s">
        <v>293</v>
      </c>
      <c r="F116" s="45" t="s">
        <v>294</v>
      </c>
      <c r="G116" s="45" t="s">
        <v>130</v>
      </c>
      <c r="H116" s="45" t="s">
        <v>337</v>
      </c>
      <c r="I116" s="45" t="s">
        <v>296</v>
      </c>
      <c r="J116" s="45" t="s">
        <v>338</v>
      </c>
      <c r="K116" s="45" t="s">
        <v>298</v>
      </c>
      <c r="L116" s="45" t="s">
        <v>299</v>
      </c>
      <c r="M116" s="47" t="s">
        <v>339</v>
      </c>
      <c r="N116" s="45"/>
      <c r="O116" s="45" t="s">
        <v>340</v>
      </c>
      <c r="P116" s="45" t="s">
        <v>216</v>
      </c>
      <c r="Q116" s="45">
        <v>15.5</v>
      </c>
      <c r="R116" s="57">
        <v>36</v>
      </c>
      <c r="S116" s="50">
        <v>4817</v>
      </c>
      <c r="T116" s="50"/>
      <c r="U116" s="50"/>
      <c r="V116" s="49">
        <f t="shared" si="27"/>
        <v>4817</v>
      </c>
      <c r="W116" s="50">
        <f t="shared" si="28"/>
        <v>4817</v>
      </c>
      <c r="X116" s="50">
        <f t="shared" si="29"/>
        <v>0</v>
      </c>
      <c r="Y116" s="50">
        <f t="shared" si="30"/>
        <v>0</v>
      </c>
      <c r="Z116" s="49">
        <f t="shared" si="31"/>
        <v>4817</v>
      </c>
      <c r="AA116" s="50">
        <f t="shared" si="32"/>
        <v>4817</v>
      </c>
      <c r="AB116" s="50">
        <f t="shared" si="33"/>
        <v>0</v>
      </c>
      <c r="AC116" s="50">
        <f t="shared" si="34"/>
        <v>0</v>
      </c>
      <c r="AD116" s="49">
        <f t="shared" si="35"/>
        <v>4817</v>
      </c>
      <c r="AE116" s="49">
        <f t="shared" si="36"/>
        <v>14451</v>
      </c>
      <c r="AF116" s="51" t="s">
        <v>59</v>
      </c>
      <c r="AG116" s="51" t="s">
        <v>60</v>
      </c>
      <c r="AH116" s="51" t="s">
        <v>302</v>
      </c>
      <c r="AI116" s="51" t="s">
        <v>62</v>
      </c>
      <c r="AJ116" s="51" t="s">
        <v>63</v>
      </c>
      <c r="AK116" s="52">
        <v>45657</v>
      </c>
      <c r="AL116" s="45" t="s">
        <v>63</v>
      </c>
      <c r="AM116" s="52">
        <v>45658</v>
      </c>
      <c r="AN116" s="52">
        <v>46752</v>
      </c>
      <c r="AO116" s="53"/>
    </row>
    <row r="117" spans="1:41">
      <c r="A117" s="57">
        <v>12</v>
      </c>
      <c r="B117" s="45" t="s">
        <v>291</v>
      </c>
      <c r="C117" s="46">
        <v>6912571184</v>
      </c>
      <c r="D117" s="45" t="s">
        <v>292</v>
      </c>
      <c r="E117" s="45" t="s">
        <v>293</v>
      </c>
      <c r="F117" s="45" t="s">
        <v>294</v>
      </c>
      <c r="G117" s="45" t="s">
        <v>341</v>
      </c>
      <c r="H117" s="45" t="s">
        <v>342</v>
      </c>
      <c r="I117" s="45" t="s">
        <v>296</v>
      </c>
      <c r="J117" s="45" t="s">
        <v>343</v>
      </c>
      <c r="K117" s="45" t="s">
        <v>298</v>
      </c>
      <c r="L117" s="45" t="s">
        <v>299</v>
      </c>
      <c r="M117" s="47" t="s">
        <v>344</v>
      </c>
      <c r="N117" s="45"/>
      <c r="O117" s="45" t="s">
        <v>345</v>
      </c>
      <c r="P117" s="45" t="s">
        <v>216</v>
      </c>
      <c r="Q117" s="45">
        <v>15.5</v>
      </c>
      <c r="R117" s="57">
        <v>36</v>
      </c>
      <c r="S117" s="50">
        <v>5058</v>
      </c>
      <c r="T117" s="50"/>
      <c r="U117" s="50"/>
      <c r="V117" s="49">
        <f t="shared" si="27"/>
        <v>5058</v>
      </c>
      <c r="W117" s="50">
        <f t="shared" si="28"/>
        <v>5058</v>
      </c>
      <c r="X117" s="50">
        <f t="shared" si="29"/>
        <v>0</v>
      </c>
      <c r="Y117" s="50">
        <f t="shared" si="30"/>
        <v>0</v>
      </c>
      <c r="Z117" s="49">
        <f t="shared" si="31"/>
        <v>5058</v>
      </c>
      <c r="AA117" s="50">
        <f t="shared" si="32"/>
        <v>5058</v>
      </c>
      <c r="AB117" s="50">
        <f t="shared" si="33"/>
        <v>0</v>
      </c>
      <c r="AC117" s="50">
        <f t="shared" si="34"/>
        <v>0</v>
      </c>
      <c r="AD117" s="49">
        <f t="shared" si="35"/>
        <v>5058</v>
      </c>
      <c r="AE117" s="49">
        <f t="shared" si="36"/>
        <v>15174</v>
      </c>
      <c r="AF117" s="51" t="s">
        <v>59</v>
      </c>
      <c r="AG117" s="51" t="s">
        <v>60</v>
      </c>
      <c r="AH117" s="51" t="s">
        <v>302</v>
      </c>
      <c r="AI117" s="51" t="s">
        <v>62</v>
      </c>
      <c r="AJ117" s="51" t="s">
        <v>63</v>
      </c>
      <c r="AK117" s="52">
        <v>45657</v>
      </c>
      <c r="AL117" s="45" t="s">
        <v>63</v>
      </c>
      <c r="AM117" s="52">
        <v>45658</v>
      </c>
      <c r="AN117" s="52">
        <v>46752</v>
      </c>
      <c r="AO117" s="53"/>
    </row>
    <row r="118" spans="1:41">
      <c r="A118" s="57">
        <v>13</v>
      </c>
      <c r="B118" s="45" t="s">
        <v>291</v>
      </c>
      <c r="C118" s="46">
        <v>6912571184</v>
      </c>
      <c r="D118" s="45" t="s">
        <v>292</v>
      </c>
      <c r="E118" s="45" t="s">
        <v>293</v>
      </c>
      <c r="F118" s="45" t="s">
        <v>294</v>
      </c>
      <c r="G118" s="45" t="s">
        <v>130</v>
      </c>
      <c r="H118" s="45" t="s">
        <v>346</v>
      </c>
      <c r="I118" s="45" t="s">
        <v>296</v>
      </c>
      <c r="J118" s="45" t="s">
        <v>347</v>
      </c>
      <c r="K118" s="45" t="s">
        <v>298</v>
      </c>
      <c r="L118" s="45" t="s">
        <v>299</v>
      </c>
      <c r="M118" s="47" t="s">
        <v>348</v>
      </c>
      <c r="N118" s="45"/>
      <c r="O118" s="45" t="s">
        <v>349</v>
      </c>
      <c r="P118" s="45" t="s">
        <v>216</v>
      </c>
      <c r="Q118" s="45">
        <v>4</v>
      </c>
      <c r="R118" s="57">
        <v>36</v>
      </c>
      <c r="S118" s="50">
        <v>7650</v>
      </c>
      <c r="T118" s="50"/>
      <c r="U118" s="50"/>
      <c r="V118" s="49">
        <f t="shared" si="27"/>
        <v>7650</v>
      </c>
      <c r="W118" s="50">
        <f t="shared" si="28"/>
        <v>7650</v>
      </c>
      <c r="X118" s="50">
        <f t="shared" si="29"/>
        <v>0</v>
      </c>
      <c r="Y118" s="50">
        <f t="shared" si="30"/>
        <v>0</v>
      </c>
      <c r="Z118" s="49">
        <f t="shared" si="31"/>
        <v>7650</v>
      </c>
      <c r="AA118" s="50">
        <f t="shared" si="32"/>
        <v>7650</v>
      </c>
      <c r="AB118" s="50">
        <f t="shared" si="33"/>
        <v>0</v>
      </c>
      <c r="AC118" s="50">
        <f t="shared" si="34"/>
        <v>0</v>
      </c>
      <c r="AD118" s="49">
        <f t="shared" si="35"/>
        <v>7650</v>
      </c>
      <c r="AE118" s="49">
        <f t="shared" si="36"/>
        <v>22950</v>
      </c>
      <c r="AF118" s="51" t="s">
        <v>59</v>
      </c>
      <c r="AG118" s="51" t="s">
        <v>60</v>
      </c>
      <c r="AH118" s="51" t="s">
        <v>302</v>
      </c>
      <c r="AI118" s="51" t="s">
        <v>62</v>
      </c>
      <c r="AJ118" s="51" t="s">
        <v>63</v>
      </c>
      <c r="AK118" s="52">
        <v>45657</v>
      </c>
      <c r="AL118" s="45" t="s">
        <v>63</v>
      </c>
      <c r="AM118" s="52">
        <v>45658</v>
      </c>
      <c r="AN118" s="52">
        <v>46752</v>
      </c>
      <c r="AO118" s="53"/>
    </row>
    <row r="119" spans="1:41">
      <c r="A119" s="57">
        <v>14</v>
      </c>
      <c r="B119" s="45" t="s">
        <v>291</v>
      </c>
      <c r="C119" s="46">
        <v>6912571184</v>
      </c>
      <c r="D119" s="45" t="s">
        <v>292</v>
      </c>
      <c r="E119" s="45" t="s">
        <v>293</v>
      </c>
      <c r="F119" s="45" t="s">
        <v>294</v>
      </c>
      <c r="G119" s="45" t="s">
        <v>130</v>
      </c>
      <c r="H119" s="45" t="s">
        <v>310</v>
      </c>
      <c r="I119" s="45" t="s">
        <v>296</v>
      </c>
      <c r="J119" s="45" t="s">
        <v>350</v>
      </c>
      <c r="K119" s="45" t="s">
        <v>298</v>
      </c>
      <c r="L119" s="45" t="s">
        <v>299</v>
      </c>
      <c r="M119" s="47" t="s">
        <v>351</v>
      </c>
      <c r="N119" s="45"/>
      <c r="O119" s="45" t="s">
        <v>352</v>
      </c>
      <c r="P119" s="45" t="s">
        <v>216</v>
      </c>
      <c r="Q119" s="45">
        <v>15.5</v>
      </c>
      <c r="R119" s="57">
        <v>36</v>
      </c>
      <c r="S119" s="50">
        <v>6906</v>
      </c>
      <c r="T119" s="50"/>
      <c r="U119" s="50"/>
      <c r="V119" s="49">
        <f t="shared" si="27"/>
        <v>6906</v>
      </c>
      <c r="W119" s="50">
        <f t="shared" si="28"/>
        <v>6906</v>
      </c>
      <c r="X119" s="50">
        <f t="shared" si="29"/>
        <v>0</v>
      </c>
      <c r="Y119" s="50">
        <f t="shared" si="30"/>
        <v>0</v>
      </c>
      <c r="Z119" s="49">
        <f t="shared" si="31"/>
        <v>6906</v>
      </c>
      <c r="AA119" s="50">
        <f t="shared" si="32"/>
        <v>6906</v>
      </c>
      <c r="AB119" s="50">
        <f t="shared" si="33"/>
        <v>0</v>
      </c>
      <c r="AC119" s="50">
        <f t="shared" si="34"/>
        <v>0</v>
      </c>
      <c r="AD119" s="49">
        <f t="shared" si="35"/>
        <v>6906</v>
      </c>
      <c r="AE119" s="49">
        <f t="shared" si="36"/>
        <v>20718</v>
      </c>
      <c r="AF119" s="51" t="s">
        <v>59</v>
      </c>
      <c r="AG119" s="51" t="s">
        <v>60</v>
      </c>
      <c r="AH119" s="51" t="s">
        <v>302</v>
      </c>
      <c r="AI119" s="51" t="s">
        <v>62</v>
      </c>
      <c r="AJ119" s="51" t="s">
        <v>63</v>
      </c>
      <c r="AK119" s="52">
        <v>45657</v>
      </c>
      <c r="AL119" s="45" t="s">
        <v>63</v>
      </c>
      <c r="AM119" s="52">
        <v>45658</v>
      </c>
      <c r="AN119" s="52">
        <v>46752</v>
      </c>
      <c r="AO119" s="53"/>
    </row>
    <row r="120" spans="1:41">
      <c r="A120" s="57">
        <v>15</v>
      </c>
      <c r="B120" s="45" t="s">
        <v>291</v>
      </c>
      <c r="C120" s="46">
        <v>6912571184</v>
      </c>
      <c r="D120" s="45" t="s">
        <v>292</v>
      </c>
      <c r="E120" s="45" t="s">
        <v>293</v>
      </c>
      <c r="F120" s="45" t="s">
        <v>294</v>
      </c>
      <c r="G120" s="45" t="s">
        <v>130</v>
      </c>
      <c r="H120" s="45" t="s">
        <v>353</v>
      </c>
      <c r="I120" s="45" t="s">
        <v>296</v>
      </c>
      <c r="J120" s="45" t="s">
        <v>354</v>
      </c>
      <c r="K120" s="45" t="s">
        <v>298</v>
      </c>
      <c r="L120" s="45" t="s">
        <v>299</v>
      </c>
      <c r="M120" s="47" t="s">
        <v>355</v>
      </c>
      <c r="N120" s="45"/>
      <c r="O120" s="45" t="s">
        <v>356</v>
      </c>
      <c r="P120" s="45" t="s">
        <v>216</v>
      </c>
      <c r="Q120" s="45">
        <v>4</v>
      </c>
      <c r="R120" s="57">
        <v>36</v>
      </c>
      <c r="S120" s="50">
        <v>1154</v>
      </c>
      <c r="T120" s="50"/>
      <c r="U120" s="50"/>
      <c r="V120" s="49">
        <f t="shared" si="27"/>
        <v>1154</v>
      </c>
      <c r="W120" s="50">
        <f t="shared" si="28"/>
        <v>1154</v>
      </c>
      <c r="X120" s="50">
        <f t="shared" si="29"/>
        <v>0</v>
      </c>
      <c r="Y120" s="50">
        <f t="shared" si="30"/>
        <v>0</v>
      </c>
      <c r="Z120" s="49">
        <f t="shared" si="31"/>
        <v>1154</v>
      </c>
      <c r="AA120" s="50">
        <f t="shared" si="32"/>
        <v>1154</v>
      </c>
      <c r="AB120" s="50">
        <f t="shared" si="33"/>
        <v>0</v>
      </c>
      <c r="AC120" s="50">
        <f t="shared" si="34"/>
        <v>0</v>
      </c>
      <c r="AD120" s="49">
        <f t="shared" si="35"/>
        <v>1154</v>
      </c>
      <c r="AE120" s="49">
        <f t="shared" si="36"/>
        <v>3462</v>
      </c>
      <c r="AF120" s="51" t="s">
        <v>59</v>
      </c>
      <c r="AG120" s="51" t="s">
        <v>60</v>
      </c>
      <c r="AH120" s="51" t="s">
        <v>302</v>
      </c>
      <c r="AI120" s="51" t="s">
        <v>62</v>
      </c>
      <c r="AJ120" s="51" t="s">
        <v>63</v>
      </c>
      <c r="AK120" s="52">
        <v>45657</v>
      </c>
      <c r="AL120" s="45" t="s">
        <v>63</v>
      </c>
      <c r="AM120" s="52">
        <v>45658</v>
      </c>
      <c r="AN120" s="52">
        <v>46752</v>
      </c>
      <c r="AO120" s="53"/>
    </row>
    <row r="121" spans="1:41">
      <c r="A121" s="57">
        <v>16</v>
      </c>
      <c r="B121" s="45" t="s">
        <v>291</v>
      </c>
      <c r="C121" s="46">
        <v>6912571184</v>
      </c>
      <c r="D121" s="45" t="s">
        <v>292</v>
      </c>
      <c r="E121" s="45" t="s">
        <v>293</v>
      </c>
      <c r="F121" s="45" t="s">
        <v>294</v>
      </c>
      <c r="G121" s="45" t="s">
        <v>130</v>
      </c>
      <c r="H121" s="45" t="s">
        <v>299</v>
      </c>
      <c r="I121" s="45" t="s">
        <v>357</v>
      </c>
      <c r="J121" s="45" t="s">
        <v>358</v>
      </c>
      <c r="K121" s="45" t="s">
        <v>298</v>
      </c>
      <c r="L121" s="45" t="s">
        <v>299</v>
      </c>
      <c r="M121" s="47" t="s">
        <v>359</v>
      </c>
      <c r="N121" s="45"/>
      <c r="O121" s="45" t="s">
        <v>360</v>
      </c>
      <c r="P121" s="45" t="s">
        <v>216</v>
      </c>
      <c r="Q121" s="45">
        <v>12</v>
      </c>
      <c r="R121" s="57">
        <v>36</v>
      </c>
      <c r="S121" s="50">
        <v>15534</v>
      </c>
      <c r="T121" s="50"/>
      <c r="U121" s="50"/>
      <c r="V121" s="49">
        <f t="shared" si="27"/>
        <v>15534</v>
      </c>
      <c r="W121" s="50">
        <f t="shared" si="28"/>
        <v>15534</v>
      </c>
      <c r="X121" s="50">
        <f t="shared" si="29"/>
        <v>0</v>
      </c>
      <c r="Y121" s="50">
        <f t="shared" si="30"/>
        <v>0</v>
      </c>
      <c r="Z121" s="49">
        <f t="shared" si="31"/>
        <v>15534</v>
      </c>
      <c r="AA121" s="50">
        <f t="shared" si="32"/>
        <v>15534</v>
      </c>
      <c r="AB121" s="50">
        <f t="shared" si="33"/>
        <v>0</v>
      </c>
      <c r="AC121" s="50">
        <f t="shared" si="34"/>
        <v>0</v>
      </c>
      <c r="AD121" s="49">
        <f t="shared" si="35"/>
        <v>15534</v>
      </c>
      <c r="AE121" s="49">
        <f t="shared" si="36"/>
        <v>46602</v>
      </c>
      <c r="AF121" s="51" t="s">
        <v>59</v>
      </c>
      <c r="AG121" s="51" t="s">
        <v>60</v>
      </c>
      <c r="AH121" s="51" t="s">
        <v>302</v>
      </c>
      <c r="AI121" s="51" t="s">
        <v>62</v>
      </c>
      <c r="AJ121" s="51" t="s">
        <v>63</v>
      </c>
      <c r="AK121" s="52">
        <v>45657</v>
      </c>
      <c r="AL121" s="45" t="s">
        <v>63</v>
      </c>
      <c r="AM121" s="52">
        <v>45658</v>
      </c>
      <c r="AN121" s="52">
        <v>46752</v>
      </c>
      <c r="AO121" s="53"/>
    </row>
    <row r="122" spans="1:41">
      <c r="A122" s="57">
        <v>17</v>
      </c>
      <c r="B122" s="45" t="s">
        <v>291</v>
      </c>
      <c r="C122" s="46">
        <v>6912571184</v>
      </c>
      <c r="D122" s="45" t="s">
        <v>292</v>
      </c>
      <c r="E122" s="45" t="s">
        <v>293</v>
      </c>
      <c r="F122" s="45" t="s">
        <v>294</v>
      </c>
      <c r="G122" s="45" t="s">
        <v>130</v>
      </c>
      <c r="H122" s="45" t="s">
        <v>361</v>
      </c>
      <c r="I122" s="45" t="s">
        <v>296</v>
      </c>
      <c r="J122" s="45" t="s">
        <v>362</v>
      </c>
      <c r="K122" s="45" t="s">
        <v>298</v>
      </c>
      <c r="L122" s="45" t="s">
        <v>299</v>
      </c>
      <c r="M122" s="47" t="s">
        <v>363</v>
      </c>
      <c r="N122" s="45"/>
      <c r="O122" s="45" t="s">
        <v>364</v>
      </c>
      <c r="P122" s="45" t="s">
        <v>216</v>
      </c>
      <c r="Q122" s="45">
        <v>21.5</v>
      </c>
      <c r="R122" s="57">
        <v>36</v>
      </c>
      <c r="S122" s="50">
        <v>16018</v>
      </c>
      <c r="T122" s="50"/>
      <c r="U122" s="50"/>
      <c r="V122" s="49">
        <f t="shared" si="27"/>
        <v>16018</v>
      </c>
      <c r="W122" s="50">
        <f t="shared" si="28"/>
        <v>16018</v>
      </c>
      <c r="X122" s="50">
        <f t="shared" si="29"/>
        <v>0</v>
      </c>
      <c r="Y122" s="50">
        <f t="shared" si="30"/>
        <v>0</v>
      </c>
      <c r="Z122" s="49">
        <f t="shared" si="31"/>
        <v>16018</v>
      </c>
      <c r="AA122" s="50">
        <f t="shared" si="32"/>
        <v>16018</v>
      </c>
      <c r="AB122" s="50">
        <f t="shared" si="33"/>
        <v>0</v>
      </c>
      <c r="AC122" s="50">
        <f t="shared" si="34"/>
        <v>0</v>
      </c>
      <c r="AD122" s="49">
        <f t="shared" si="35"/>
        <v>16018</v>
      </c>
      <c r="AE122" s="49">
        <f t="shared" si="36"/>
        <v>48054</v>
      </c>
      <c r="AF122" s="51" t="s">
        <v>59</v>
      </c>
      <c r="AG122" s="51" t="s">
        <v>60</v>
      </c>
      <c r="AH122" s="51" t="s">
        <v>302</v>
      </c>
      <c r="AI122" s="51" t="s">
        <v>62</v>
      </c>
      <c r="AJ122" s="51" t="s">
        <v>63</v>
      </c>
      <c r="AK122" s="52">
        <v>45657</v>
      </c>
      <c r="AL122" s="45" t="s">
        <v>63</v>
      </c>
      <c r="AM122" s="52">
        <v>45658</v>
      </c>
      <c r="AN122" s="52">
        <v>46752</v>
      </c>
      <c r="AO122" s="53"/>
    </row>
    <row r="123" spans="1:41">
      <c r="A123" s="57">
        <v>18</v>
      </c>
      <c r="B123" s="45" t="s">
        <v>291</v>
      </c>
      <c r="C123" s="46">
        <v>6912571184</v>
      </c>
      <c r="D123" s="45" t="s">
        <v>292</v>
      </c>
      <c r="E123" s="45" t="s">
        <v>293</v>
      </c>
      <c r="F123" s="45" t="s">
        <v>294</v>
      </c>
      <c r="G123" s="45" t="s">
        <v>130</v>
      </c>
      <c r="H123" s="45" t="s">
        <v>365</v>
      </c>
      <c r="I123" s="45" t="s">
        <v>296</v>
      </c>
      <c r="J123" s="45" t="s">
        <v>366</v>
      </c>
      <c r="K123" s="45" t="s">
        <v>298</v>
      </c>
      <c r="L123" s="45" t="s">
        <v>299</v>
      </c>
      <c r="M123" s="47" t="s">
        <v>367</v>
      </c>
      <c r="N123" s="45"/>
      <c r="O123" s="45" t="s">
        <v>368</v>
      </c>
      <c r="P123" s="45" t="s">
        <v>216</v>
      </c>
      <c r="Q123" s="45">
        <v>3.5</v>
      </c>
      <c r="R123" s="57">
        <v>36</v>
      </c>
      <c r="S123" s="50">
        <v>2780</v>
      </c>
      <c r="T123" s="50"/>
      <c r="U123" s="50"/>
      <c r="V123" s="49">
        <f t="shared" si="27"/>
        <v>2780</v>
      </c>
      <c r="W123" s="50">
        <f t="shared" si="28"/>
        <v>2780</v>
      </c>
      <c r="X123" s="50">
        <f t="shared" si="29"/>
        <v>0</v>
      </c>
      <c r="Y123" s="50">
        <f t="shared" si="30"/>
        <v>0</v>
      </c>
      <c r="Z123" s="49">
        <f t="shared" si="31"/>
        <v>2780</v>
      </c>
      <c r="AA123" s="50">
        <f t="shared" si="32"/>
        <v>2780</v>
      </c>
      <c r="AB123" s="50">
        <f t="shared" si="33"/>
        <v>0</v>
      </c>
      <c r="AC123" s="50">
        <f t="shared" si="34"/>
        <v>0</v>
      </c>
      <c r="AD123" s="49">
        <f t="shared" si="35"/>
        <v>2780</v>
      </c>
      <c r="AE123" s="49">
        <f t="shared" si="36"/>
        <v>8340</v>
      </c>
      <c r="AF123" s="51" t="s">
        <v>59</v>
      </c>
      <c r="AG123" s="51" t="s">
        <v>60</v>
      </c>
      <c r="AH123" s="51" t="s">
        <v>302</v>
      </c>
      <c r="AI123" s="51" t="s">
        <v>62</v>
      </c>
      <c r="AJ123" s="51" t="s">
        <v>63</v>
      </c>
      <c r="AK123" s="52">
        <v>45657</v>
      </c>
      <c r="AL123" s="45" t="s">
        <v>63</v>
      </c>
      <c r="AM123" s="52">
        <v>45658</v>
      </c>
      <c r="AN123" s="52">
        <v>46752</v>
      </c>
      <c r="AO123" s="53"/>
    </row>
    <row r="124" spans="1:41">
      <c r="A124" s="57">
        <v>19</v>
      </c>
      <c r="B124" s="45" t="s">
        <v>291</v>
      </c>
      <c r="C124" s="46">
        <v>6912571184</v>
      </c>
      <c r="D124" s="45" t="s">
        <v>292</v>
      </c>
      <c r="E124" s="45" t="s">
        <v>293</v>
      </c>
      <c r="F124" s="45" t="s">
        <v>294</v>
      </c>
      <c r="G124" s="45" t="s">
        <v>130</v>
      </c>
      <c r="H124" s="45" t="s">
        <v>369</v>
      </c>
      <c r="I124" s="45" t="s">
        <v>296</v>
      </c>
      <c r="J124" s="45" t="s">
        <v>370</v>
      </c>
      <c r="K124" s="45" t="s">
        <v>298</v>
      </c>
      <c r="L124" s="45" t="s">
        <v>299</v>
      </c>
      <c r="M124" s="47" t="s">
        <v>371</v>
      </c>
      <c r="N124" s="45"/>
      <c r="O124" s="45" t="s">
        <v>372</v>
      </c>
      <c r="P124" s="45" t="s">
        <v>216</v>
      </c>
      <c r="Q124" s="45">
        <v>4</v>
      </c>
      <c r="R124" s="57">
        <v>36</v>
      </c>
      <c r="S124" s="50">
        <v>2018</v>
      </c>
      <c r="T124" s="50"/>
      <c r="U124" s="50"/>
      <c r="V124" s="49">
        <f t="shared" si="27"/>
        <v>2018</v>
      </c>
      <c r="W124" s="50">
        <f t="shared" si="28"/>
        <v>2018</v>
      </c>
      <c r="X124" s="50">
        <f t="shared" si="29"/>
        <v>0</v>
      </c>
      <c r="Y124" s="50">
        <f t="shared" si="30"/>
        <v>0</v>
      </c>
      <c r="Z124" s="49">
        <f t="shared" si="31"/>
        <v>2018</v>
      </c>
      <c r="AA124" s="50">
        <f t="shared" si="32"/>
        <v>2018</v>
      </c>
      <c r="AB124" s="50">
        <f t="shared" si="33"/>
        <v>0</v>
      </c>
      <c r="AC124" s="50">
        <f t="shared" si="34"/>
        <v>0</v>
      </c>
      <c r="AD124" s="49">
        <f t="shared" si="35"/>
        <v>2018</v>
      </c>
      <c r="AE124" s="49">
        <f t="shared" si="36"/>
        <v>6054</v>
      </c>
      <c r="AF124" s="51" t="s">
        <v>59</v>
      </c>
      <c r="AG124" s="51" t="s">
        <v>60</v>
      </c>
      <c r="AH124" s="51" t="s">
        <v>302</v>
      </c>
      <c r="AI124" s="51" t="s">
        <v>62</v>
      </c>
      <c r="AJ124" s="51" t="s">
        <v>63</v>
      </c>
      <c r="AK124" s="52">
        <v>45657</v>
      </c>
      <c r="AL124" s="45" t="s">
        <v>63</v>
      </c>
      <c r="AM124" s="52">
        <v>45658</v>
      </c>
      <c r="AN124" s="52">
        <v>46752</v>
      </c>
      <c r="AO124" s="53"/>
    </row>
    <row r="125" spans="1:41">
      <c r="A125" s="57">
        <v>20</v>
      </c>
      <c r="B125" s="45" t="s">
        <v>291</v>
      </c>
      <c r="C125" s="46">
        <v>6912571184</v>
      </c>
      <c r="D125" s="45" t="s">
        <v>292</v>
      </c>
      <c r="E125" s="45" t="s">
        <v>293</v>
      </c>
      <c r="F125" s="45" t="s">
        <v>294</v>
      </c>
      <c r="G125" s="45" t="s">
        <v>130</v>
      </c>
      <c r="H125" s="45" t="s">
        <v>373</v>
      </c>
      <c r="I125" s="45" t="s">
        <v>296</v>
      </c>
      <c r="J125" s="45" t="s">
        <v>374</v>
      </c>
      <c r="K125" s="45" t="s">
        <v>298</v>
      </c>
      <c r="L125" s="45" t="s">
        <v>299</v>
      </c>
      <c r="M125" s="47" t="s">
        <v>375</v>
      </c>
      <c r="N125" s="45"/>
      <c r="O125" s="45" t="s">
        <v>376</v>
      </c>
      <c r="P125" s="45" t="s">
        <v>216</v>
      </c>
      <c r="Q125" s="45">
        <v>4</v>
      </c>
      <c r="R125" s="57">
        <v>36</v>
      </c>
      <c r="S125" s="50">
        <v>2663</v>
      </c>
      <c r="T125" s="50"/>
      <c r="U125" s="50"/>
      <c r="V125" s="49">
        <f t="shared" si="27"/>
        <v>2663</v>
      </c>
      <c r="W125" s="50">
        <f t="shared" si="28"/>
        <v>2663</v>
      </c>
      <c r="X125" s="50">
        <f t="shared" si="29"/>
        <v>0</v>
      </c>
      <c r="Y125" s="50">
        <f t="shared" si="30"/>
        <v>0</v>
      </c>
      <c r="Z125" s="49">
        <f t="shared" si="31"/>
        <v>2663</v>
      </c>
      <c r="AA125" s="50">
        <f t="shared" si="32"/>
        <v>2663</v>
      </c>
      <c r="AB125" s="50">
        <f t="shared" si="33"/>
        <v>0</v>
      </c>
      <c r="AC125" s="50">
        <f t="shared" si="34"/>
        <v>0</v>
      </c>
      <c r="AD125" s="49">
        <f t="shared" si="35"/>
        <v>2663</v>
      </c>
      <c r="AE125" s="49">
        <f t="shared" si="36"/>
        <v>7989</v>
      </c>
      <c r="AF125" s="51" t="s">
        <v>59</v>
      </c>
      <c r="AG125" s="51" t="s">
        <v>60</v>
      </c>
      <c r="AH125" s="51" t="s">
        <v>302</v>
      </c>
      <c r="AI125" s="51" t="s">
        <v>62</v>
      </c>
      <c r="AJ125" s="51" t="s">
        <v>63</v>
      </c>
      <c r="AK125" s="52">
        <v>45657</v>
      </c>
      <c r="AL125" s="45" t="s">
        <v>63</v>
      </c>
      <c r="AM125" s="52">
        <v>45658</v>
      </c>
      <c r="AN125" s="52">
        <v>46752</v>
      </c>
      <c r="AO125" s="53"/>
    </row>
    <row r="126" spans="1:41">
      <c r="A126" s="57">
        <v>21</v>
      </c>
      <c r="B126" s="45" t="s">
        <v>291</v>
      </c>
      <c r="C126" s="46">
        <v>6912571184</v>
      </c>
      <c r="D126" s="45" t="s">
        <v>292</v>
      </c>
      <c r="E126" s="45" t="s">
        <v>293</v>
      </c>
      <c r="F126" s="45" t="s">
        <v>294</v>
      </c>
      <c r="G126" s="45" t="s">
        <v>130</v>
      </c>
      <c r="H126" s="45" t="s">
        <v>299</v>
      </c>
      <c r="I126" s="45" t="s">
        <v>377</v>
      </c>
      <c r="J126" s="45" t="s">
        <v>378</v>
      </c>
      <c r="K126" s="45" t="s">
        <v>298</v>
      </c>
      <c r="L126" s="45" t="s">
        <v>299</v>
      </c>
      <c r="M126" s="47" t="s">
        <v>379</v>
      </c>
      <c r="N126" s="45"/>
      <c r="O126" s="45" t="s">
        <v>380</v>
      </c>
      <c r="P126" s="45" t="s">
        <v>216</v>
      </c>
      <c r="Q126" s="45">
        <v>1.2</v>
      </c>
      <c r="R126" s="57">
        <v>36</v>
      </c>
      <c r="S126" s="50">
        <v>3199</v>
      </c>
      <c r="T126" s="50"/>
      <c r="U126" s="50"/>
      <c r="V126" s="49">
        <f t="shared" si="27"/>
        <v>3199</v>
      </c>
      <c r="W126" s="50">
        <f t="shared" si="28"/>
        <v>3199</v>
      </c>
      <c r="X126" s="50">
        <f t="shared" si="29"/>
        <v>0</v>
      </c>
      <c r="Y126" s="50">
        <f t="shared" si="30"/>
        <v>0</v>
      </c>
      <c r="Z126" s="49">
        <f t="shared" si="31"/>
        <v>3199</v>
      </c>
      <c r="AA126" s="50">
        <f t="shared" si="32"/>
        <v>3199</v>
      </c>
      <c r="AB126" s="50">
        <f t="shared" si="33"/>
        <v>0</v>
      </c>
      <c r="AC126" s="50">
        <f t="shared" si="34"/>
        <v>0</v>
      </c>
      <c r="AD126" s="49">
        <f t="shared" si="35"/>
        <v>3199</v>
      </c>
      <c r="AE126" s="49">
        <f t="shared" si="36"/>
        <v>9597</v>
      </c>
      <c r="AF126" s="51" t="s">
        <v>59</v>
      </c>
      <c r="AG126" s="51" t="s">
        <v>60</v>
      </c>
      <c r="AH126" s="51" t="s">
        <v>302</v>
      </c>
      <c r="AI126" s="51" t="s">
        <v>62</v>
      </c>
      <c r="AJ126" s="51" t="s">
        <v>63</v>
      </c>
      <c r="AK126" s="52">
        <v>45657</v>
      </c>
      <c r="AL126" s="45" t="s">
        <v>63</v>
      </c>
      <c r="AM126" s="52">
        <v>45658</v>
      </c>
      <c r="AN126" s="52">
        <v>46752</v>
      </c>
      <c r="AO126" s="53"/>
    </row>
    <row r="127" spans="1:41">
      <c r="A127" s="57">
        <v>22</v>
      </c>
      <c r="B127" s="45" t="s">
        <v>291</v>
      </c>
      <c r="C127" s="46">
        <v>6912571184</v>
      </c>
      <c r="D127" s="45" t="s">
        <v>292</v>
      </c>
      <c r="E127" s="45" t="s">
        <v>293</v>
      </c>
      <c r="F127" s="45" t="s">
        <v>294</v>
      </c>
      <c r="G127" s="45" t="s">
        <v>381</v>
      </c>
      <c r="H127" s="45" t="s">
        <v>382</v>
      </c>
      <c r="I127" s="45" t="s">
        <v>296</v>
      </c>
      <c r="J127" s="45">
        <v>3</v>
      </c>
      <c r="K127" s="45" t="s">
        <v>298</v>
      </c>
      <c r="L127" s="45" t="s">
        <v>299</v>
      </c>
      <c r="M127" s="47" t="s">
        <v>383</v>
      </c>
      <c r="N127" s="45"/>
      <c r="O127" s="45" t="s">
        <v>384</v>
      </c>
      <c r="P127" s="45" t="s">
        <v>216</v>
      </c>
      <c r="Q127" s="45">
        <v>3</v>
      </c>
      <c r="R127" s="57">
        <v>36</v>
      </c>
      <c r="S127" s="50">
        <v>186</v>
      </c>
      <c r="T127" s="50"/>
      <c r="U127" s="50"/>
      <c r="V127" s="49">
        <f t="shared" si="27"/>
        <v>186</v>
      </c>
      <c r="W127" s="50">
        <f t="shared" si="28"/>
        <v>186</v>
      </c>
      <c r="X127" s="50">
        <f t="shared" si="29"/>
        <v>0</v>
      </c>
      <c r="Y127" s="50">
        <f t="shared" si="30"/>
        <v>0</v>
      </c>
      <c r="Z127" s="49">
        <f t="shared" si="31"/>
        <v>186</v>
      </c>
      <c r="AA127" s="50">
        <f t="shared" si="32"/>
        <v>186</v>
      </c>
      <c r="AB127" s="50">
        <f t="shared" si="33"/>
        <v>0</v>
      </c>
      <c r="AC127" s="50">
        <f t="shared" si="34"/>
        <v>0</v>
      </c>
      <c r="AD127" s="49">
        <f t="shared" si="35"/>
        <v>186</v>
      </c>
      <c r="AE127" s="49">
        <f t="shared" si="36"/>
        <v>558</v>
      </c>
      <c r="AF127" s="51" t="s">
        <v>59</v>
      </c>
      <c r="AG127" s="51" t="s">
        <v>60</v>
      </c>
      <c r="AH127" s="51" t="s">
        <v>302</v>
      </c>
      <c r="AI127" s="51" t="s">
        <v>62</v>
      </c>
      <c r="AJ127" s="51" t="s">
        <v>63</v>
      </c>
      <c r="AK127" s="52">
        <v>45657</v>
      </c>
      <c r="AL127" s="45" t="s">
        <v>63</v>
      </c>
      <c r="AM127" s="52">
        <v>45658</v>
      </c>
      <c r="AN127" s="52">
        <v>46752</v>
      </c>
      <c r="AO127" s="53"/>
    </row>
    <row r="128" spans="1:41">
      <c r="A128" s="57">
        <v>23</v>
      </c>
      <c r="B128" s="45" t="s">
        <v>291</v>
      </c>
      <c r="C128" s="46">
        <v>6912571184</v>
      </c>
      <c r="D128" s="45" t="s">
        <v>292</v>
      </c>
      <c r="E128" s="45" t="s">
        <v>293</v>
      </c>
      <c r="F128" s="45" t="s">
        <v>294</v>
      </c>
      <c r="G128" s="45" t="s">
        <v>130</v>
      </c>
      <c r="H128" s="45" t="s">
        <v>337</v>
      </c>
      <c r="I128" s="45" t="s">
        <v>385</v>
      </c>
      <c r="J128" s="45" t="s">
        <v>296</v>
      </c>
      <c r="K128" s="45" t="s">
        <v>298</v>
      </c>
      <c r="L128" s="45" t="s">
        <v>299</v>
      </c>
      <c r="M128" s="47" t="s">
        <v>386</v>
      </c>
      <c r="N128" s="45"/>
      <c r="O128" s="45" t="s">
        <v>387</v>
      </c>
      <c r="P128" s="45" t="s">
        <v>216</v>
      </c>
      <c r="Q128" s="45">
        <v>3.4</v>
      </c>
      <c r="R128" s="57">
        <v>36</v>
      </c>
      <c r="S128" s="50">
        <v>885</v>
      </c>
      <c r="T128" s="50"/>
      <c r="U128" s="50"/>
      <c r="V128" s="49">
        <f t="shared" si="27"/>
        <v>885</v>
      </c>
      <c r="W128" s="50">
        <f t="shared" si="28"/>
        <v>885</v>
      </c>
      <c r="X128" s="50">
        <f t="shared" si="29"/>
        <v>0</v>
      </c>
      <c r="Y128" s="50">
        <f t="shared" si="30"/>
        <v>0</v>
      </c>
      <c r="Z128" s="49">
        <f t="shared" si="31"/>
        <v>885</v>
      </c>
      <c r="AA128" s="50">
        <f t="shared" si="32"/>
        <v>885</v>
      </c>
      <c r="AB128" s="50">
        <f t="shared" si="33"/>
        <v>0</v>
      </c>
      <c r="AC128" s="50">
        <f t="shared" si="34"/>
        <v>0</v>
      </c>
      <c r="AD128" s="49">
        <f t="shared" si="35"/>
        <v>885</v>
      </c>
      <c r="AE128" s="49">
        <f t="shared" si="36"/>
        <v>2655</v>
      </c>
      <c r="AF128" s="51" t="s">
        <v>59</v>
      </c>
      <c r="AG128" s="51" t="s">
        <v>60</v>
      </c>
      <c r="AH128" s="51" t="s">
        <v>302</v>
      </c>
      <c r="AI128" s="51" t="s">
        <v>62</v>
      </c>
      <c r="AJ128" s="51" t="s">
        <v>63</v>
      </c>
      <c r="AK128" s="52">
        <v>45657</v>
      </c>
      <c r="AL128" s="45" t="s">
        <v>63</v>
      </c>
      <c r="AM128" s="52">
        <v>45658</v>
      </c>
      <c r="AN128" s="52">
        <v>46752</v>
      </c>
      <c r="AO128" s="53"/>
    </row>
    <row r="129" spans="1:41">
      <c r="A129" s="57">
        <v>24</v>
      </c>
      <c r="B129" s="45" t="s">
        <v>291</v>
      </c>
      <c r="C129" s="46">
        <v>6912571184</v>
      </c>
      <c r="D129" s="45" t="s">
        <v>292</v>
      </c>
      <c r="E129" s="45" t="s">
        <v>293</v>
      </c>
      <c r="F129" s="45" t="s">
        <v>294</v>
      </c>
      <c r="G129" s="45" t="s">
        <v>130</v>
      </c>
      <c r="H129" s="45" t="s">
        <v>388</v>
      </c>
      <c r="I129" s="45" t="s">
        <v>296</v>
      </c>
      <c r="J129" s="45" t="s">
        <v>389</v>
      </c>
      <c r="K129" s="45" t="s">
        <v>298</v>
      </c>
      <c r="L129" s="45" t="s">
        <v>299</v>
      </c>
      <c r="M129" s="47" t="s">
        <v>390</v>
      </c>
      <c r="N129" s="45"/>
      <c r="O129" s="45" t="s">
        <v>391</v>
      </c>
      <c r="P129" s="45" t="s">
        <v>216</v>
      </c>
      <c r="Q129" s="45">
        <v>5</v>
      </c>
      <c r="R129" s="57">
        <v>36</v>
      </c>
      <c r="S129" s="50">
        <v>5081</v>
      </c>
      <c r="T129" s="50"/>
      <c r="U129" s="50"/>
      <c r="V129" s="49">
        <f t="shared" si="27"/>
        <v>5081</v>
      </c>
      <c r="W129" s="50">
        <f t="shared" si="28"/>
        <v>5081</v>
      </c>
      <c r="X129" s="50">
        <f t="shared" si="29"/>
        <v>0</v>
      </c>
      <c r="Y129" s="50">
        <f t="shared" si="30"/>
        <v>0</v>
      </c>
      <c r="Z129" s="49">
        <f t="shared" si="31"/>
        <v>5081</v>
      </c>
      <c r="AA129" s="50">
        <f t="shared" si="32"/>
        <v>5081</v>
      </c>
      <c r="AB129" s="50">
        <f t="shared" si="33"/>
        <v>0</v>
      </c>
      <c r="AC129" s="50">
        <f t="shared" si="34"/>
        <v>0</v>
      </c>
      <c r="AD129" s="49">
        <f t="shared" si="35"/>
        <v>5081</v>
      </c>
      <c r="AE129" s="49">
        <f t="shared" si="36"/>
        <v>15243</v>
      </c>
      <c r="AF129" s="51" t="s">
        <v>59</v>
      </c>
      <c r="AG129" s="51" t="s">
        <v>60</v>
      </c>
      <c r="AH129" s="51" t="s">
        <v>302</v>
      </c>
      <c r="AI129" s="51" t="s">
        <v>62</v>
      </c>
      <c r="AJ129" s="51" t="s">
        <v>63</v>
      </c>
      <c r="AK129" s="52">
        <v>45657</v>
      </c>
      <c r="AL129" s="45" t="s">
        <v>63</v>
      </c>
      <c r="AM129" s="52">
        <v>45658</v>
      </c>
      <c r="AN129" s="52">
        <v>46752</v>
      </c>
      <c r="AO129" s="53"/>
    </row>
    <row r="130" spans="1:41">
      <c r="A130" s="57">
        <v>25</v>
      </c>
      <c r="B130" s="45" t="s">
        <v>291</v>
      </c>
      <c r="C130" s="46">
        <v>6912571184</v>
      </c>
      <c r="D130" s="45" t="s">
        <v>292</v>
      </c>
      <c r="E130" s="45" t="s">
        <v>293</v>
      </c>
      <c r="F130" s="45" t="s">
        <v>294</v>
      </c>
      <c r="G130" s="45" t="s">
        <v>130</v>
      </c>
      <c r="H130" s="45" t="s">
        <v>337</v>
      </c>
      <c r="I130" s="45" t="s">
        <v>296</v>
      </c>
      <c r="J130" s="45" t="s">
        <v>392</v>
      </c>
      <c r="K130" s="45" t="s">
        <v>298</v>
      </c>
      <c r="L130" s="45" t="s">
        <v>299</v>
      </c>
      <c r="M130" s="47" t="s">
        <v>393</v>
      </c>
      <c r="N130" s="45"/>
      <c r="O130" s="45" t="s">
        <v>394</v>
      </c>
      <c r="P130" s="45" t="s">
        <v>216</v>
      </c>
      <c r="Q130" s="45">
        <v>7</v>
      </c>
      <c r="R130" s="57">
        <v>36</v>
      </c>
      <c r="S130" s="50">
        <v>2603</v>
      </c>
      <c r="T130" s="50"/>
      <c r="U130" s="50"/>
      <c r="V130" s="49">
        <f t="shared" si="27"/>
        <v>2603</v>
      </c>
      <c r="W130" s="50">
        <f t="shared" si="28"/>
        <v>2603</v>
      </c>
      <c r="X130" s="50">
        <f t="shared" si="29"/>
        <v>0</v>
      </c>
      <c r="Y130" s="50">
        <f t="shared" si="30"/>
        <v>0</v>
      </c>
      <c r="Z130" s="49">
        <f t="shared" si="31"/>
        <v>2603</v>
      </c>
      <c r="AA130" s="50">
        <f t="shared" si="32"/>
        <v>2603</v>
      </c>
      <c r="AB130" s="50">
        <f t="shared" si="33"/>
        <v>0</v>
      </c>
      <c r="AC130" s="50">
        <f t="shared" si="34"/>
        <v>0</v>
      </c>
      <c r="AD130" s="49">
        <f t="shared" si="35"/>
        <v>2603</v>
      </c>
      <c r="AE130" s="49">
        <f t="shared" si="36"/>
        <v>7809</v>
      </c>
      <c r="AF130" s="51" t="s">
        <v>59</v>
      </c>
      <c r="AG130" s="51" t="s">
        <v>60</v>
      </c>
      <c r="AH130" s="51" t="s">
        <v>302</v>
      </c>
      <c r="AI130" s="51" t="s">
        <v>62</v>
      </c>
      <c r="AJ130" s="51" t="s">
        <v>63</v>
      </c>
      <c r="AK130" s="52">
        <v>45657</v>
      </c>
      <c r="AL130" s="45" t="s">
        <v>63</v>
      </c>
      <c r="AM130" s="52">
        <v>45658</v>
      </c>
      <c r="AN130" s="52">
        <v>46752</v>
      </c>
      <c r="AO130" s="53"/>
    </row>
    <row r="131" spans="1:41">
      <c r="A131" s="57">
        <v>26</v>
      </c>
      <c r="B131" s="45" t="s">
        <v>291</v>
      </c>
      <c r="C131" s="46">
        <v>6912571184</v>
      </c>
      <c r="D131" s="45" t="s">
        <v>292</v>
      </c>
      <c r="E131" s="45" t="s">
        <v>293</v>
      </c>
      <c r="F131" s="45" t="s">
        <v>294</v>
      </c>
      <c r="G131" s="45" t="s">
        <v>130</v>
      </c>
      <c r="H131" s="45" t="s">
        <v>395</v>
      </c>
      <c r="I131" s="45" t="s">
        <v>296</v>
      </c>
      <c r="J131" s="45" t="s">
        <v>396</v>
      </c>
      <c r="K131" s="45" t="s">
        <v>298</v>
      </c>
      <c r="L131" s="45" t="s">
        <v>299</v>
      </c>
      <c r="M131" s="47" t="s">
        <v>397</v>
      </c>
      <c r="N131" s="45"/>
      <c r="O131" s="45" t="s">
        <v>398</v>
      </c>
      <c r="P131" s="45" t="s">
        <v>216</v>
      </c>
      <c r="Q131" s="45">
        <v>5</v>
      </c>
      <c r="R131" s="57">
        <v>36</v>
      </c>
      <c r="S131" s="50">
        <v>1704</v>
      </c>
      <c r="T131" s="50"/>
      <c r="U131" s="50"/>
      <c r="V131" s="49">
        <f t="shared" si="27"/>
        <v>1704</v>
      </c>
      <c r="W131" s="50">
        <f t="shared" si="28"/>
        <v>1704</v>
      </c>
      <c r="X131" s="50">
        <f t="shared" si="29"/>
        <v>0</v>
      </c>
      <c r="Y131" s="50">
        <f t="shared" si="30"/>
        <v>0</v>
      </c>
      <c r="Z131" s="49">
        <f t="shared" si="31"/>
        <v>1704</v>
      </c>
      <c r="AA131" s="50">
        <f t="shared" si="32"/>
        <v>1704</v>
      </c>
      <c r="AB131" s="50">
        <f t="shared" si="33"/>
        <v>0</v>
      </c>
      <c r="AC131" s="50">
        <f t="shared" si="34"/>
        <v>0</v>
      </c>
      <c r="AD131" s="49">
        <f t="shared" si="35"/>
        <v>1704</v>
      </c>
      <c r="AE131" s="49">
        <f t="shared" si="36"/>
        <v>5112</v>
      </c>
      <c r="AF131" s="51" t="s">
        <v>59</v>
      </c>
      <c r="AG131" s="51" t="s">
        <v>60</v>
      </c>
      <c r="AH131" s="51" t="s">
        <v>302</v>
      </c>
      <c r="AI131" s="51" t="s">
        <v>62</v>
      </c>
      <c r="AJ131" s="51" t="s">
        <v>63</v>
      </c>
      <c r="AK131" s="52">
        <v>45657</v>
      </c>
      <c r="AL131" s="45" t="s">
        <v>63</v>
      </c>
      <c r="AM131" s="52">
        <v>45658</v>
      </c>
      <c r="AN131" s="52">
        <v>46752</v>
      </c>
      <c r="AO131" s="53"/>
    </row>
    <row r="132" spans="1:41">
      <c r="A132" s="57">
        <v>27</v>
      </c>
      <c r="B132" s="45" t="s">
        <v>291</v>
      </c>
      <c r="C132" s="46">
        <v>6912571184</v>
      </c>
      <c r="D132" s="45" t="s">
        <v>292</v>
      </c>
      <c r="E132" s="45" t="s">
        <v>293</v>
      </c>
      <c r="F132" s="45" t="s">
        <v>294</v>
      </c>
      <c r="G132" s="45" t="s">
        <v>130</v>
      </c>
      <c r="H132" s="45" t="s">
        <v>399</v>
      </c>
      <c r="I132" s="45" t="s">
        <v>296</v>
      </c>
      <c r="J132" s="45" t="s">
        <v>296</v>
      </c>
      <c r="K132" s="45" t="s">
        <v>298</v>
      </c>
      <c r="L132" s="45" t="s">
        <v>299</v>
      </c>
      <c r="M132" s="47" t="s">
        <v>400</v>
      </c>
      <c r="N132" s="45"/>
      <c r="O132" s="45" t="s">
        <v>401</v>
      </c>
      <c r="P132" s="45" t="s">
        <v>306</v>
      </c>
      <c r="Q132" s="45">
        <v>3</v>
      </c>
      <c r="R132" s="57">
        <v>36</v>
      </c>
      <c r="S132" s="50">
        <v>750</v>
      </c>
      <c r="T132" s="50">
        <v>1771</v>
      </c>
      <c r="U132" s="50"/>
      <c r="V132" s="49">
        <f t="shared" si="27"/>
        <v>2521</v>
      </c>
      <c r="W132" s="50">
        <f t="shared" si="28"/>
        <v>750</v>
      </c>
      <c r="X132" s="50">
        <f t="shared" si="29"/>
        <v>1771</v>
      </c>
      <c r="Y132" s="50">
        <f t="shared" si="30"/>
        <v>0</v>
      </c>
      <c r="Z132" s="49">
        <f t="shared" si="31"/>
        <v>2521</v>
      </c>
      <c r="AA132" s="50">
        <f t="shared" si="32"/>
        <v>750</v>
      </c>
      <c r="AB132" s="50">
        <f t="shared" si="33"/>
        <v>1771</v>
      </c>
      <c r="AC132" s="50">
        <f t="shared" si="34"/>
        <v>0</v>
      </c>
      <c r="AD132" s="49">
        <f t="shared" si="35"/>
        <v>2521</v>
      </c>
      <c r="AE132" s="49">
        <f t="shared" si="36"/>
        <v>7563</v>
      </c>
      <c r="AF132" s="51" t="s">
        <v>59</v>
      </c>
      <c r="AG132" s="51" t="s">
        <v>60</v>
      </c>
      <c r="AH132" s="51" t="s">
        <v>302</v>
      </c>
      <c r="AI132" s="51" t="s">
        <v>62</v>
      </c>
      <c r="AJ132" s="51" t="s">
        <v>63</v>
      </c>
      <c r="AK132" s="52">
        <v>45657</v>
      </c>
      <c r="AL132" s="45" t="s">
        <v>63</v>
      </c>
      <c r="AM132" s="52">
        <v>45658</v>
      </c>
      <c r="AN132" s="52">
        <v>46752</v>
      </c>
      <c r="AO132" s="53"/>
    </row>
    <row r="133" spans="1:41">
      <c r="A133" s="57">
        <v>28</v>
      </c>
      <c r="B133" s="45" t="s">
        <v>291</v>
      </c>
      <c r="C133" s="46">
        <v>6912571184</v>
      </c>
      <c r="D133" s="45" t="s">
        <v>292</v>
      </c>
      <c r="E133" s="45" t="s">
        <v>293</v>
      </c>
      <c r="F133" s="45" t="s">
        <v>294</v>
      </c>
      <c r="G133" s="45" t="s">
        <v>130</v>
      </c>
      <c r="H133" s="45" t="s">
        <v>369</v>
      </c>
      <c r="I133" s="45" t="s">
        <v>296</v>
      </c>
      <c r="J133" s="45" t="s">
        <v>402</v>
      </c>
      <c r="K133" s="45" t="s">
        <v>298</v>
      </c>
      <c r="L133" s="45" t="s">
        <v>299</v>
      </c>
      <c r="M133" s="47" t="s">
        <v>403</v>
      </c>
      <c r="N133" s="45"/>
      <c r="O133" s="45" t="s">
        <v>404</v>
      </c>
      <c r="P133" s="45" t="s">
        <v>216</v>
      </c>
      <c r="Q133" s="45">
        <v>12</v>
      </c>
      <c r="R133" s="57">
        <v>36</v>
      </c>
      <c r="S133" s="50">
        <v>13070</v>
      </c>
      <c r="T133" s="50"/>
      <c r="U133" s="50"/>
      <c r="V133" s="49">
        <f t="shared" si="27"/>
        <v>13070</v>
      </c>
      <c r="W133" s="50">
        <f t="shared" si="28"/>
        <v>13070</v>
      </c>
      <c r="X133" s="50">
        <f t="shared" si="29"/>
        <v>0</v>
      </c>
      <c r="Y133" s="50">
        <f t="shared" si="30"/>
        <v>0</v>
      </c>
      <c r="Z133" s="49">
        <f t="shared" si="31"/>
        <v>13070</v>
      </c>
      <c r="AA133" s="50">
        <f t="shared" si="32"/>
        <v>13070</v>
      </c>
      <c r="AB133" s="50">
        <f t="shared" si="33"/>
        <v>0</v>
      </c>
      <c r="AC133" s="50">
        <f t="shared" si="34"/>
        <v>0</v>
      </c>
      <c r="AD133" s="49">
        <f t="shared" si="35"/>
        <v>13070</v>
      </c>
      <c r="AE133" s="49">
        <f t="shared" si="36"/>
        <v>39210</v>
      </c>
      <c r="AF133" s="51" t="s">
        <v>59</v>
      </c>
      <c r="AG133" s="51" t="s">
        <v>60</v>
      </c>
      <c r="AH133" s="51" t="s">
        <v>302</v>
      </c>
      <c r="AI133" s="51" t="s">
        <v>62</v>
      </c>
      <c r="AJ133" s="51" t="s">
        <v>63</v>
      </c>
      <c r="AK133" s="52">
        <v>45657</v>
      </c>
      <c r="AL133" s="45" t="s">
        <v>63</v>
      </c>
      <c r="AM133" s="52">
        <v>45658</v>
      </c>
      <c r="AN133" s="52">
        <v>46752</v>
      </c>
      <c r="AO133" s="53"/>
    </row>
    <row r="134" spans="1:41">
      <c r="A134" s="57">
        <v>29</v>
      </c>
      <c r="B134" s="45" t="s">
        <v>291</v>
      </c>
      <c r="C134" s="46">
        <v>6912571184</v>
      </c>
      <c r="D134" s="45" t="s">
        <v>292</v>
      </c>
      <c r="E134" s="45" t="s">
        <v>293</v>
      </c>
      <c r="F134" s="45" t="s">
        <v>294</v>
      </c>
      <c r="G134" s="45" t="s">
        <v>130</v>
      </c>
      <c r="H134" s="45" t="s">
        <v>337</v>
      </c>
      <c r="I134" s="45" t="s">
        <v>296</v>
      </c>
      <c r="J134" s="45" t="s">
        <v>405</v>
      </c>
      <c r="K134" s="45" t="s">
        <v>298</v>
      </c>
      <c r="L134" s="45" t="s">
        <v>299</v>
      </c>
      <c r="M134" s="47" t="s">
        <v>406</v>
      </c>
      <c r="N134" s="45"/>
      <c r="O134" s="45" t="s">
        <v>407</v>
      </c>
      <c r="P134" s="45" t="s">
        <v>216</v>
      </c>
      <c r="Q134" s="45">
        <v>7</v>
      </c>
      <c r="R134" s="57">
        <v>36</v>
      </c>
      <c r="S134" s="50">
        <v>3095</v>
      </c>
      <c r="T134" s="50"/>
      <c r="U134" s="50"/>
      <c r="V134" s="49">
        <f t="shared" si="27"/>
        <v>3095</v>
      </c>
      <c r="W134" s="50">
        <f t="shared" si="28"/>
        <v>3095</v>
      </c>
      <c r="X134" s="50">
        <f t="shared" si="29"/>
        <v>0</v>
      </c>
      <c r="Y134" s="50">
        <f t="shared" si="30"/>
        <v>0</v>
      </c>
      <c r="Z134" s="49">
        <f t="shared" si="31"/>
        <v>3095</v>
      </c>
      <c r="AA134" s="50">
        <f t="shared" si="32"/>
        <v>3095</v>
      </c>
      <c r="AB134" s="50">
        <f t="shared" si="33"/>
        <v>0</v>
      </c>
      <c r="AC134" s="50">
        <f t="shared" si="34"/>
        <v>0</v>
      </c>
      <c r="AD134" s="49">
        <f t="shared" si="35"/>
        <v>3095</v>
      </c>
      <c r="AE134" s="49">
        <f t="shared" si="36"/>
        <v>9285</v>
      </c>
      <c r="AF134" s="51" t="s">
        <v>59</v>
      </c>
      <c r="AG134" s="51" t="s">
        <v>60</v>
      </c>
      <c r="AH134" s="51" t="s">
        <v>302</v>
      </c>
      <c r="AI134" s="51" t="s">
        <v>62</v>
      </c>
      <c r="AJ134" s="51" t="s">
        <v>63</v>
      </c>
      <c r="AK134" s="52">
        <v>45657</v>
      </c>
      <c r="AL134" s="45" t="s">
        <v>63</v>
      </c>
      <c r="AM134" s="52">
        <v>45658</v>
      </c>
      <c r="AN134" s="52">
        <v>46752</v>
      </c>
      <c r="AO134" s="53"/>
    </row>
    <row r="135" spans="1:41">
      <c r="A135" s="57">
        <v>30</v>
      </c>
      <c r="B135" s="45" t="s">
        <v>291</v>
      </c>
      <c r="C135" s="46">
        <v>6912571184</v>
      </c>
      <c r="D135" s="45" t="s">
        <v>292</v>
      </c>
      <c r="E135" s="45" t="s">
        <v>293</v>
      </c>
      <c r="F135" s="45" t="s">
        <v>294</v>
      </c>
      <c r="G135" s="45" t="s">
        <v>130</v>
      </c>
      <c r="H135" s="45" t="s">
        <v>361</v>
      </c>
      <c r="I135" s="45" t="s">
        <v>296</v>
      </c>
      <c r="J135" s="45" t="s">
        <v>408</v>
      </c>
      <c r="K135" s="45" t="s">
        <v>298</v>
      </c>
      <c r="L135" s="45" t="s">
        <v>299</v>
      </c>
      <c r="M135" s="47" t="s">
        <v>409</v>
      </c>
      <c r="N135" s="45"/>
      <c r="O135" s="45" t="s">
        <v>410</v>
      </c>
      <c r="P135" s="45" t="s">
        <v>216</v>
      </c>
      <c r="Q135" s="45">
        <v>7</v>
      </c>
      <c r="R135" s="57">
        <v>36</v>
      </c>
      <c r="S135" s="50">
        <v>9763.5</v>
      </c>
      <c r="T135" s="50"/>
      <c r="U135" s="50"/>
      <c r="V135" s="49">
        <f t="shared" si="27"/>
        <v>9763.5</v>
      </c>
      <c r="W135" s="50">
        <f t="shared" si="28"/>
        <v>9763.5</v>
      </c>
      <c r="X135" s="50">
        <f t="shared" si="29"/>
        <v>0</v>
      </c>
      <c r="Y135" s="50">
        <f t="shared" si="30"/>
        <v>0</v>
      </c>
      <c r="Z135" s="49">
        <f t="shared" si="31"/>
        <v>9763.5</v>
      </c>
      <c r="AA135" s="50">
        <f t="shared" si="32"/>
        <v>9763.5</v>
      </c>
      <c r="AB135" s="50">
        <f t="shared" si="33"/>
        <v>0</v>
      </c>
      <c r="AC135" s="50">
        <f t="shared" si="34"/>
        <v>0</v>
      </c>
      <c r="AD135" s="49">
        <f t="shared" si="35"/>
        <v>9763.5</v>
      </c>
      <c r="AE135" s="49">
        <f t="shared" si="36"/>
        <v>29290.5</v>
      </c>
      <c r="AF135" s="51" t="s">
        <v>59</v>
      </c>
      <c r="AG135" s="51" t="s">
        <v>60</v>
      </c>
      <c r="AH135" s="51" t="s">
        <v>302</v>
      </c>
      <c r="AI135" s="51" t="s">
        <v>62</v>
      </c>
      <c r="AJ135" s="51" t="s">
        <v>63</v>
      </c>
      <c r="AK135" s="52">
        <v>45657</v>
      </c>
      <c r="AL135" s="45" t="s">
        <v>63</v>
      </c>
      <c r="AM135" s="52">
        <v>45658</v>
      </c>
      <c r="AN135" s="52">
        <v>46752</v>
      </c>
      <c r="AO135" s="53"/>
    </row>
    <row r="136" spans="1:41">
      <c r="A136" s="57">
        <v>31</v>
      </c>
      <c r="B136" s="45" t="s">
        <v>291</v>
      </c>
      <c r="C136" s="46">
        <v>6912571184</v>
      </c>
      <c r="D136" s="45" t="s">
        <v>292</v>
      </c>
      <c r="E136" s="45" t="s">
        <v>293</v>
      </c>
      <c r="F136" s="45" t="s">
        <v>294</v>
      </c>
      <c r="G136" s="45" t="s">
        <v>411</v>
      </c>
      <c r="H136" s="45" t="s">
        <v>412</v>
      </c>
      <c r="I136" s="45" t="s">
        <v>296</v>
      </c>
      <c r="J136" s="45" t="s">
        <v>296</v>
      </c>
      <c r="K136" s="45" t="s">
        <v>298</v>
      </c>
      <c r="L136" s="45" t="s">
        <v>299</v>
      </c>
      <c r="M136" s="47" t="s">
        <v>413</v>
      </c>
      <c r="N136" s="45"/>
      <c r="O136" s="45" t="s">
        <v>414</v>
      </c>
      <c r="P136" s="45" t="s">
        <v>306</v>
      </c>
      <c r="Q136" s="45">
        <v>3</v>
      </c>
      <c r="R136" s="57">
        <v>36</v>
      </c>
      <c r="S136" s="50">
        <v>162</v>
      </c>
      <c r="T136" s="50">
        <v>426</v>
      </c>
      <c r="U136" s="50"/>
      <c r="V136" s="49">
        <f t="shared" si="27"/>
        <v>588</v>
      </c>
      <c r="W136" s="50">
        <f t="shared" si="28"/>
        <v>162</v>
      </c>
      <c r="X136" s="50">
        <f t="shared" si="29"/>
        <v>426</v>
      </c>
      <c r="Y136" s="50">
        <f t="shared" si="30"/>
        <v>0</v>
      </c>
      <c r="Z136" s="49">
        <f t="shared" si="31"/>
        <v>588</v>
      </c>
      <c r="AA136" s="50">
        <f t="shared" si="32"/>
        <v>162</v>
      </c>
      <c r="AB136" s="50">
        <f t="shared" si="33"/>
        <v>426</v>
      </c>
      <c r="AC136" s="50">
        <f t="shared" si="34"/>
        <v>0</v>
      </c>
      <c r="AD136" s="49">
        <f t="shared" si="35"/>
        <v>588</v>
      </c>
      <c r="AE136" s="49">
        <f t="shared" si="36"/>
        <v>1764</v>
      </c>
      <c r="AF136" s="51" t="s">
        <v>59</v>
      </c>
      <c r="AG136" s="51" t="s">
        <v>60</v>
      </c>
      <c r="AH136" s="51" t="s">
        <v>302</v>
      </c>
      <c r="AI136" s="51" t="s">
        <v>62</v>
      </c>
      <c r="AJ136" s="51" t="s">
        <v>63</v>
      </c>
      <c r="AK136" s="52">
        <v>45657</v>
      </c>
      <c r="AL136" s="45" t="s">
        <v>63</v>
      </c>
      <c r="AM136" s="52">
        <v>45658</v>
      </c>
      <c r="AN136" s="52">
        <v>46752</v>
      </c>
      <c r="AO136" s="53"/>
    </row>
    <row r="137" spans="1:41">
      <c r="A137" s="57">
        <v>32</v>
      </c>
      <c r="B137" s="45" t="s">
        <v>291</v>
      </c>
      <c r="C137" s="46">
        <v>6912571184</v>
      </c>
      <c r="D137" s="45" t="s">
        <v>292</v>
      </c>
      <c r="E137" s="45" t="s">
        <v>293</v>
      </c>
      <c r="F137" s="45" t="s">
        <v>294</v>
      </c>
      <c r="G137" s="45" t="s">
        <v>415</v>
      </c>
      <c r="H137" s="45" t="s">
        <v>369</v>
      </c>
      <c r="I137" s="45" t="s">
        <v>296</v>
      </c>
      <c r="J137" s="45" t="s">
        <v>296</v>
      </c>
      <c r="K137" s="45" t="s">
        <v>298</v>
      </c>
      <c r="L137" s="45" t="s">
        <v>299</v>
      </c>
      <c r="M137" s="47" t="s">
        <v>416</v>
      </c>
      <c r="N137" s="45"/>
      <c r="O137" s="45">
        <v>23101545</v>
      </c>
      <c r="P137" s="45" t="s">
        <v>202</v>
      </c>
      <c r="Q137" s="45">
        <v>1</v>
      </c>
      <c r="R137" s="57">
        <v>36</v>
      </c>
      <c r="S137" s="58">
        <v>500</v>
      </c>
      <c r="T137" s="50"/>
      <c r="U137" s="50"/>
      <c r="V137" s="49">
        <f t="shared" si="27"/>
        <v>500</v>
      </c>
      <c r="W137" s="50">
        <f t="shared" si="28"/>
        <v>500</v>
      </c>
      <c r="X137" s="50">
        <f t="shared" si="29"/>
        <v>0</v>
      </c>
      <c r="Y137" s="50">
        <f t="shared" si="30"/>
        <v>0</v>
      </c>
      <c r="Z137" s="49">
        <f t="shared" si="31"/>
        <v>500</v>
      </c>
      <c r="AA137" s="50">
        <f t="shared" si="32"/>
        <v>500</v>
      </c>
      <c r="AB137" s="50">
        <f t="shared" si="33"/>
        <v>0</v>
      </c>
      <c r="AC137" s="50">
        <f t="shared" si="34"/>
        <v>0</v>
      </c>
      <c r="AD137" s="49">
        <f t="shared" si="35"/>
        <v>500</v>
      </c>
      <c r="AE137" s="49">
        <f t="shared" si="36"/>
        <v>1500</v>
      </c>
      <c r="AF137" s="51" t="s">
        <v>59</v>
      </c>
      <c r="AG137" s="51" t="s">
        <v>60</v>
      </c>
      <c r="AH137" s="51" t="s">
        <v>302</v>
      </c>
      <c r="AI137" s="51" t="s">
        <v>62</v>
      </c>
      <c r="AJ137" s="51" t="s">
        <v>63</v>
      </c>
      <c r="AK137" s="52">
        <v>45657</v>
      </c>
      <c r="AL137" s="45" t="s">
        <v>63</v>
      </c>
      <c r="AM137" s="52">
        <v>45658</v>
      </c>
      <c r="AN137" s="52">
        <v>46752</v>
      </c>
      <c r="AO137" s="53"/>
    </row>
    <row r="138" spans="1:41">
      <c r="A138" s="57">
        <v>33</v>
      </c>
      <c r="B138" s="45" t="s">
        <v>291</v>
      </c>
      <c r="C138" s="46">
        <v>6912571184</v>
      </c>
      <c r="D138" s="45" t="s">
        <v>292</v>
      </c>
      <c r="E138" s="45" t="s">
        <v>293</v>
      </c>
      <c r="F138" s="45" t="s">
        <v>294</v>
      </c>
      <c r="G138" s="45" t="s">
        <v>130</v>
      </c>
      <c r="H138" s="45" t="s">
        <v>417</v>
      </c>
      <c r="I138" s="45" t="s">
        <v>296</v>
      </c>
      <c r="J138" s="45" t="s">
        <v>418</v>
      </c>
      <c r="K138" s="45" t="s">
        <v>298</v>
      </c>
      <c r="L138" s="45" t="s">
        <v>299</v>
      </c>
      <c r="M138" s="47" t="s">
        <v>419</v>
      </c>
      <c r="N138" s="45"/>
      <c r="O138" s="45" t="s">
        <v>420</v>
      </c>
      <c r="P138" s="45" t="s">
        <v>216</v>
      </c>
      <c r="Q138" s="45">
        <v>4</v>
      </c>
      <c r="R138" s="57">
        <v>36</v>
      </c>
      <c r="S138" s="50">
        <v>7526</v>
      </c>
      <c r="T138" s="50"/>
      <c r="U138" s="50"/>
      <c r="V138" s="49">
        <f t="shared" si="27"/>
        <v>7526</v>
      </c>
      <c r="W138" s="50">
        <f t="shared" si="28"/>
        <v>7526</v>
      </c>
      <c r="X138" s="50">
        <f t="shared" si="29"/>
        <v>0</v>
      </c>
      <c r="Y138" s="50">
        <f t="shared" si="30"/>
        <v>0</v>
      </c>
      <c r="Z138" s="49">
        <f t="shared" si="31"/>
        <v>7526</v>
      </c>
      <c r="AA138" s="50">
        <f t="shared" si="32"/>
        <v>7526</v>
      </c>
      <c r="AB138" s="50">
        <f t="shared" si="33"/>
        <v>0</v>
      </c>
      <c r="AC138" s="50">
        <f t="shared" si="34"/>
        <v>0</v>
      </c>
      <c r="AD138" s="49">
        <f t="shared" si="35"/>
        <v>7526</v>
      </c>
      <c r="AE138" s="49">
        <f t="shared" si="36"/>
        <v>22578</v>
      </c>
      <c r="AF138" s="51" t="s">
        <v>59</v>
      </c>
      <c r="AG138" s="51" t="s">
        <v>60</v>
      </c>
      <c r="AH138" s="51" t="s">
        <v>302</v>
      </c>
      <c r="AI138" s="51" t="s">
        <v>62</v>
      </c>
      <c r="AJ138" s="51" t="s">
        <v>63</v>
      </c>
      <c r="AK138" s="52">
        <v>45657</v>
      </c>
      <c r="AL138" s="45" t="s">
        <v>63</v>
      </c>
      <c r="AM138" s="52">
        <v>45658</v>
      </c>
      <c r="AN138" s="52">
        <v>46752</v>
      </c>
      <c r="AO138" s="53"/>
    </row>
    <row r="139" spans="1:41">
      <c r="A139" s="57">
        <v>34</v>
      </c>
      <c r="B139" s="45" t="s">
        <v>291</v>
      </c>
      <c r="C139" s="46">
        <v>6912571184</v>
      </c>
      <c r="D139" s="45" t="s">
        <v>292</v>
      </c>
      <c r="E139" s="45" t="s">
        <v>293</v>
      </c>
      <c r="F139" s="45" t="s">
        <v>294</v>
      </c>
      <c r="G139" s="45" t="s">
        <v>130</v>
      </c>
      <c r="H139" s="45" t="s">
        <v>342</v>
      </c>
      <c r="I139" s="45" t="s">
        <v>296</v>
      </c>
      <c r="J139" s="45" t="s">
        <v>421</v>
      </c>
      <c r="K139" s="45" t="s">
        <v>298</v>
      </c>
      <c r="L139" s="45" t="s">
        <v>299</v>
      </c>
      <c r="M139" s="47" t="s">
        <v>422</v>
      </c>
      <c r="N139" s="45"/>
      <c r="O139" s="45" t="s">
        <v>423</v>
      </c>
      <c r="P139" s="45" t="s">
        <v>216</v>
      </c>
      <c r="Q139" s="45">
        <v>15.5</v>
      </c>
      <c r="R139" s="57">
        <v>36</v>
      </c>
      <c r="S139" s="50">
        <v>7434</v>
      </c>
      <c r="T139" s="50"/>
      <c r="U139" s="50"/>
      <c r="V139" s="49">
        <f t="shared" si="27"/>
        <v>7434</v>
      </c>
      <c r="W139" s="50">
        <f t="shared" si="28"/>
        <v>7434</v>
      </c>
      <c r="X139" s="50">
        <f t="shared" si="29"/>
        <v>0</v>
      </c>
      <c r="Y139" s="50">
        <f t="shared" si="30"/>
        <v>0</v>
      </c>
      <c r="Z139" s="49">
        <f t="shared" si="31"/>
        <v>7434</v>
      </c>
      <c r="AA139" s="50">
        <f t="shared" si="32"/>
        <v>7434</v>
      </c>
      <c r="AB139" s="50">
        <f t="shared" si="33"/>
        <v>0</v>
      </c>
      <c r="AC139" s="50">
        <f t="shared" si="34"/>
        <v>0</v>
      </c>
      <c r="AD139" s="49">
        <f t="shared" si="35"/>
        <v>7434</v>
      </c>
      <c r="AE139" s="49">
        <f t="shared" si="36"/>
        <v>22302</v>
      </c>
      <c r="AF139" s="51" t="s">
        <v>59</v>
      </c>
      <c r="AG139" s="51" t="s">
        <v>60</v>
      </c>
      <c r="AH139" s="51" t="s">
        <v>302</v>
      </c>
      <c r="AI139" s="51" t="s">
        <v>62</v>
      </c>
      <c r="AJ139" s="51" t="s">
        <v>63</v>
      </c>
      <c r="AK139" s="52">
        <v>45657</v>
      </c>
      <c r="AL139" s="45" t="s">
        <v>63</v>
      </c>
      <c r="AM139" s="52">
        <v>45658</v>
      </c>
      <c r="AN139" s="52">
        <v>46752</v>
      </c>
      <c r="AO139" s="53"/>
    </row>
    <row r="140" spans="1:41">
      <c r="A140" s="57">
        <v>35</v>
      </c>
      <c r="B140" s="45" t="s">
        <v>291</v>
      </c>
      <c r="C140" s="46">
        <v>6912571184</v>
      </c>
      <c r="D140" s="45" t="s">
        <v>292</v>
      </c>
      <c r="E140" s="45" t="s">
        <v>293</v>
      </c>
      <c r="F140" s="45" t="s">
        <v>294</v>
      </c>
      <c r="G140" s="45" t="s">
        <v>130</v>
      </c>
      <c r="H140" s="45" t="s">
        <v>424</v>
      </c>
      <c r="I140" s="45" t="s">
        <v>296</v>
      </c>
      <c r="J140" s="45" t="s">
        <v>425</v>
      </c>
      <c r="K140" s="45" t="s">
        <v>298</v>
      </c>
      <c r="L140" s="45" t="s">
        <v>299</v>
      </c>
      <c r="M140" s="47" t="s">
        <v>426</v>
      </c>
      <c r="N140" s="45"/>
      <c r="O140" s="45" t="s">
        <v>427</v>
      </c>
      <c r="P140" s="45" t="s">
        <v>216</v>
      </c>
      <c r="Q140" s="45">
        <v>5</v>
      </c>
      <c r="R140" s="57">
        <v>36</v>
      </c>
      <c r="S140" s="50">
        <v>3087</v>
      </c>
      <c r="T140" s="50"/>
      <c r="U140" s="50"/>
      <c r="V140" s="49">
        <f t="shared" si="27"/>
        <v>3087</v>
      </c>
      <c r="W140" s="50">
        <f t="shared" si="28"/>
        <v>3087</v>
      </c>
      <c r="X140" s="50">
        <f t="shared" si="29"/>
        <v>0</v>
      </c>
      <c r="Y140" s="50">
        <f t="shared" si="30"/>
        <v>0</v>
      </c>
      <c r="Z140" s="49">
        <f t="shared" si="31"/>
        <v>3087</v>
      </c>
      <c r="AA140" s="50">
        <f t="shared" si="32"/>
        <v>3087</v>
      </c>
      <c r="AB140" s="50">
        <f t="shared" si="33"/>
        <v>0</v>
      </c>
      <c r="AC140" s="50">
        <f t="shared" si="34"/>
        <v>0</v>
      </c>
      <c r="AD140" s="49">
        <f t="shared" si="35"/>
        <v>3087</v>
      </c>
      <c r="AE140" s="49">
        <f t="shared" si="36"/>
        <v>9261</v>
      </c>
      <c r="AF140" s="51" t="s">
        <v>59</v>
      </c>
      <c r="AG140" s="51" t="s">
        <v>60</v>
      </c>
      <c r="AH140" s="51" t="s">
        <v>302</v>
      </c>
      <c r="AI140" s="51" t="s">
        <v>62</v>
      </c>
      <c r="AJ140" s="51" t="s">
        <v>63</v>
      </c>
      <c r="AK140" s="52">
        <v>45657</v>
      </c>
      <c r="AL140" s="45" t="s">
        <v>63</v>
      </c>
      <c r="AM140" s="52">
        <v>45658</v>
      </c>
      <c r="AN140" s="52">
        <v>46752</v>
      </c>
      <c r="AO140" s="53"/>
    </row>
    <row r="141" spans="1:41">
      <c r="A141" s="57">
        <v>36</v>
      </c>
      <c r="B141" s="45" t="s">
        <v>291</v>
      </c>
      <c r="C141" s="46">
        <v>6912571184</v>
      </c>
      <c r="D141" s="45" t="s">
        <v>292</v>
      </c>
      <c r="E141" s="45" t="s">
        <v>293</v>
      </c>
      <c r="F141" s="45" t="s">
        <v>294</v>
      </c>
      <c r="G141" s="45" t="s">
        <v>130</v>
      </c>
      <c r="H141" s="45" t="s">
        <v>395</v>
      </c>
      <c r="I141" s="45" t="s">
        <v>296</v>
      </c>
      <c r="J141" s="45" t="s">
        <v>428</v>
      </c>
      <c r="K141" s="45" t="s">
        <v>298</v>
      </c>
      <c r="L141" s="45" t="s">
        <v>299</v>
      </c>
      <c r="M141" s="47" t="s">
        <v>429</v>
      </c>
      <c r="N141" s="45"/>
      <c r="O141" s="45" t="s">
        <v>430</v>
      </c>
      <c r="P141" s="45" t="s">
        <v>216</v>
      </c>
      <c r="Q141" s="45">
        <v>5</v>
      </c>
      <c r="R141" s="57">
        <v>36</v>
      </c>
      <c r="S141" s="50">
        <v>3075</v>
      </c>
      <c r="T141" s="50"/>
      <c r="U141" s="50"/>
      <c r="V141" s="49">
        <f t="shared" si="27"/>
        <v>3075</v>
      </c>
      <c r="W141" s="50">
        <f t="shared" si="28"/>
        <v>3075</v>
      </c>
      <c r="X141" s="50">
        <f t="shared" si="29"/>
        <v>0</v>
      </c>
      <c r="Y141" s="50">
        <f t="shared" si="30"/>
        <v>0</v>
      </c>
      <c r="Z141" s="49">
        <f t="shared" si="31"/>
        <v>3075</v>
      </c>
      <c r="AA141" s="50">
        <f t="shared" si="32"/>
        <v>3075</v>
      </c>
      <c r="AB141" s="50">
        <f t="shared" si="33"/>
        <v>0</v>
      </c>
      <c r="AC141" s="50">
        <f t="shared" si="34"/>
        <v>0</v>
      </c>
      <c r="AD141" s="49">
        <f t="shared" si="35"/>
        <v>3075</v>
      </c>
      <c r="AE141" s="49">
        <f t="shared" si="36"/>
        <v>9225</v>
      </c>
      <c r="AF141" s="51" t="s">
        <v>59</v>
      </c>
      <c r="AG141" s="51" t="s">
        <v>60</v>
      </c>
      <c r="AH141" s="51" t="s">
        <v>302</v>
      </c>
      <c r="AI141" s="51" t="s">
        <v>62</v>
      </c>
      <c r="AJ141" s="51" t="s">
        <v>63</v>
      </c>
      <c r="AK141" s="52">
        <v>45657</v>
      </c>
      <c r="AL141" s="45" t="s">
        <v>63</v>
      </c>
      <c r="AM141" s="52">
        <v>45658</v>
      </c>
      <c r="AN141" s="52">
        <v>46752</v>
      </c>
      <c r="AO141" s="53"/>
    </row>
    <row r="142" spans="1:41">
      <c r="A142" s="57">
        <v>37</v>
      </c>
      <c r="B142" s="45" t="s">
        <v>291</v>
      </c>
      <c r="C142" s="46">
        <v>6912571184</v>
      </c>
      <c r="D142" s="45" t="s">
        <v>292</v>
      </c>
      <c r="E142" s="45" t="s">
        <v>293</v>
      </c>
      <c r="F142" s="45" t="s">
        <v>294</v>
      </c>
      <c r="G142" s="45" t="s">
        <v>431</v>
      </c>
      <c r="H142" s="45" t="s">
        <v>382</v>
      </c>
      <c r="I142" s="45" t="s">
        <v>296</v>
      </c>
      <c r="J142" s="45" t="s">
        <v>432</v>
      </c>
      <c r="K142" s="45" t="s">
        <v>298</v>
      </c>
      <c r="L142" s="45" t="s">
        <v>299</v>
      </c>
      <c r="M142" s="47" t="s">
        <v>433</v>
      </c>
      <c r="N142" s="45"/>
      <c r="O142" s="45">
        <v>90472343</v>
      </c>
      <c r="P142" s="45" t="s">
        <v>306</v>
      </c>
      <c r="Q142" s="45">
        <v>4</v>
      </c>
      <c r="R142" s="57">
        <v>36</v>
      </c>
      <c r="S142" s="50">
        <v>957</v>
      </c>
      <c r="T142" s="50">
        <v>2776.5</v>
      </c>
      <c r="U142" s="50"/>
      <c r="V142" s="49">
        <f t="shared" si="27"/>
        <v>3733.5</v>
      </c>
      <c r="W142" s="50">
        <f t="shared" si="28"/>
        <v>957</v>
      </c>
      <c r="X142" s="50">
        <f t="shared" si="29"/>
        <v>2776.5</v>
      </c>
      <c r="Y142" s="50">
        <f t="shared" si="30"/>
        <v>0</v>
      </c>
      <c r="Z142" s="49">
        <f t="shared" si="31"/>
        <v>3733.5</v>
      </c>
      <c r="AA142" s="50">
        <f t="shared" si="32"/>
        <v>957</v>
      </c>
      <c r="AB142" s="50">
        <f t="shared" si="33"/>
        <v>2776.5</v>
      </c>
      <c r="AC142" s="50">
        <f t="shared" si="34"/>
        <v>0</v>
      </c>
      <c r="AD142" s="49">
        <f t="shared" si="35"/>
        <v>3733.5</v>
      </c>
      <c r="AE142" s="49">
        <f t="shared" si="36"/>
        <v>11200.5</v>
      </c>
      <c r="AF142" s="51" t="s">
        <v>59</v>
      </c>
      <c r="AG142" s="51" t="s">
        <v>60</v>
      </c>
      <c r="AH142" s="51" t="s">
        <v>302</v>
      </c>
      <c r="AI142" s="51" t="s">
        <v>62</v>
      </c>
      <c r="AJ142" s="51" t="s">
        <v>63</v>
      </c>
      <c r="AK142" s="52">
        <v>45657</v>
      </c>
      <c r="AL142" s="45" t="s">
        <v>63</v>
      </c>
      <c r="AM142" s="52">
        <v>45658</v>
      </c>
      <c r="AN142" s="52">
        <v>46752</v>
      </c>
      <c r="AO142" s="53"/>
    </row>
    <row r="143" spans="1:41">
      <c r="A143" s="57">
        <v>38</v>
      </c>
      <c r="B143" s="45" t="s">
        <v>291</v>
      </c>
      <c r="C143" s="46">
        <v>6912571184</v>
      </c>
      <c r="D143" s="45" t="s">
        <v>292</v>
      </c>
      <c r="E143" s="45" t="s">
        <v>293</v>
      </c>
      <c r="F143" s="45" t="s">
        <v>294</v>
      </c>
      <c r="G143" s="45" t="s">
        <v>130</v>
      </c>
      <c r="H143" s="45" t="s">
        <v>434</v>
      </c>
      <c r="I143" s="45" t="s">
        <v>296</v>
      </c>
      <c r="J143" s="45" t="s">
        <v>435</v>
      </c>
      <c r="K143" s="45" t="s">
        <v>298</v>
      </c>
      <c r="L143" s="45" t="s">
        <v>299</v>
      </c>
      <c r="M143" s="47" t="s">
        <v>436</v>
      </c>
      <c r="N143" s="45"/>
      <c r="O143" s="45" t="s">
        <v>437</v>
      </c>
      <c r="P143" s="45" t="s">
        <v>216</v>
      </c>
      <c r="Q143" s="45">
        <v>4</v>
      </c>
      <c r="R143" s="57">
        <v>36</v>
      </c>
      <c r="S143" s="50">
        <v>1115</v>
      </c>
      <c r="T143" s="50"/>
      <c r="U143" s="50"/>
      <c r="V143" s="49">
        <f t="shared" si="27"/>
        <v>1115</v>
      </c>
      <c r="W143" s="50">
        <f t="shared" si="28"/>
        <v>1115</v>
      </c>
      <c r="X143" s="50">
        <f t="shared" si="29"/>
        <v>0</v>
      </c>
      <c r="Y143" s="50">
        <f t="shared" si="30"/>
        <v>0</v>
      </c>
      <c r="Z143" s="49">
        <f t="shared" si="31"/>
        <v>1115</v>
      </c>
      <c r="AA143" s="50">
        <f t="shared" si="32"/>
        <v>1115</v>
      </c>
      <c r="AB143" s="50">
        <f t="shared" si="33"/>
        <v>0</v>
      </c>
      <c r="AC143" s="50">
        <f t="shared" si="34"/>
        <v>0</v>
      </c>
      <c r="AD143" s="49">
        <f t="shared" si="35"/>
        <v>1115</v>
      </c>
      <c r="AE143" s="49">
        <f t="shared" si="36"/>
        <v>3345</v>
      </c>
      <c r="AF143" s="51" t="s">
        <v>59</v>
      </c>
      <c r="AG143" s="51" t="s">
        <v>60</v>
      </c>
      <c r="AH143" s="51" t="s">
        <v>302</v>
      </c>
      <c r="AI143" s="51" t="s">
        <v>62</v>
      </c>
      <c r="AJ143" s="51" t="s">
        <v>63</v>
      </c>
      <c r="AK143" s="52">
        <v>45657</v>
      </c>
      <c r="AL143" s="45" t="s">
        <v>63</v>
      </c>
      <c r="AM143" s="52">
        <v>45658</v>
      </c>
      <c r="AN143" s="52">
        <v>46752</v>
      </c>
      <c r="AO143" s="53"/>
    </row>
    <row r="144" spans="1:41">
      <c r="A144" s="57">
        <v>39</v>
      </c>
      <c r="B144" s="45" t="s">
        <v>291</v>
      </c>
      <c r="C144" s="46">
        <v>6912571184</v>
      </c>
      <c r="D144" s="45" t="s">
        <v>292</v>
      </c>
      <c r="E144" s="45" t="s">
        <v>293</v>
      </c>
      <c r="F144" s="45" t="s">
        <v>294</v>
      </c>
      <c r="G144" s="45" t="s">
        <v>438</v>
      </c>
      <c r="H144" s="45" t="s">
        <v>337</v>
      </c>
      <c r="I144" s="45" t="s">
        <v>439</v>
      </c>
      <c r="J144" s="45" t="s">
        <v>440</v>
      </c>
      <c r="K144" s="45" t="s">
        <v>298</v>
      </c>
      <c r="L144" s="45" t="s">
        <v>299</v>
      </c>
      <c r="M144" s="47" t="s">
        <v>441</v>
      </c>
      <c r="N144" s="45"/>
      <c r="O144" s="45" t="s">
        <v>442</v>
      </c>
      <c r="P144" s="45" t="s">
        <v>216</v>
      </c>
      <c r="Q144" s="45">
        <v>0.5</v>
      </c>
      <c r="R144" s="57">
        <v>36</v>
      </c>
      <c r="S144" s="50">
        <v>348</v>
      </c>
      <c r="T144" s="50"/>
      <c r="U144" s="50"/>
      <c r="V144" s="49">
        <f t="shared" si="27"/>
        <v>348</v>
      </c>
      <c r="W144" s="50">
        <f t="shared" si="28"/>
        <v>348</v>
      </c>
      <c r="X144" s="50">
        <f t="shared" si="29"/>
        <v>0</v>
      </c>
      <c r="Y144" s="50">
        <f t="shared" si="30"/>
        <v>0</v>
      </c>
      <c r="Z144" s="49">
        <f t="shared" si="31"/>
        <v>348</v>
      </c>
      <c r="AA144" s="50">
        <f t="shared" si="32"/>
        <v>348</v>
      </c>
      <c r="AB144" s="50">
        <f t="shared" si="33"/>
        <v>0</v>
      </c>
      <c r="AC144" s="50">
        <f t="shared" si="34"/>
        <v>0</v>
      </c>
      <c r="AD144" s="49">
        <f t="shared" si="35"/>
        <v>348</v>
      </c>
      <c r="AE144" s="49">
        <f t="shared" si="36"/>
        <v>1044</v>
      </c>
      <c r="AF144" s="51" t="s">
        <v>59</v>
      </c>
      <c r="AG144" s="51" t="s">
        <v>60</v>
      </c>
      <c r="AH144" s="51" t="s">
        <v>302</v>
      </c>
      <c r="AI144" s="51" t="s">
        <v>62</v>
      </c>
      <c r="AJ144" s="51" t="s">
        <v>63</v>
      </c>
      <c r="AK144" s="52">
        <v>45657</v>
      </c>
      <c r="AL144" s="45" t="s">
        <v>63</v>
      </c>
      <c r="AM144" s="52">
        <v>45658</v>
      </c>
      <c r="AN144" s="52">
        <v>46752</v>
      </c>
      <c r="AO144" s="53"/>
    </row>
    <row r="145" spans="1:41">
      <c r="A145" s="54"/>
      <c r="B145" s="55" t="s">
        <v>291</v>
      </c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6">
        <f>SUM(S106:S144)</f>
        <v>218961.5</v>
      </c>
      <c r="T145" s="56">
        <f t="shared" ref="T145:AE145" si="37">SUM(T106:T143)</f>
        <v>6674.5</v>
      </c>
      <c r="U145" s="56">
        <f t="shared" si="37"/>
        <v>0</v>
      </c>
      <c r="V145" s="56">
        <f t="shared" si="37"/>
        <v>225288</v>
      </c>
      <c r="W145" s="56">
        <f t="shared" si="37"/>
        <v>218613.5</v>
      </c>
      <c r="X145" s="56">
        <f t="shared" si="37"/>
        <v>6674.5</v>
      </c>
      <c r="Y145" s="56">
        <f t="shared" si="37"/>
        <v>0</v>
      </c>
      <c r="Z145" s="56">
        <f t="shared" si="37"/>
        <v>225288</v>
      </c>
      <c r="AA145" s="56">
        <f t="shared" si="37"/>
        <v>218613.5</v>
      </c>
      <c r="AB145" s="56">
        <f t="shared" si="37"/>
        <v>6674.5</v>
      </c>
      <c r="AC145" s="56">
        <f t="shared" si="37"/>
        <v>0</v>
      </c>
      <c r="AD145" s="56">
        <f t="shared" si="37"/>
        <v>225288</v>
      </c>
      <c r="AE145" s="56">
        <f t="shared" si="37"/>
        <v>675864</v>
      </c>
      <c r="AF145" s="54"/>
      <c r="AG145" s="54"/>
      <c r="AH145" s="54"/>
      <c r="AI145" s="54"/>
      <c r="AJ145" s="54"/>
      <c r="AK145" s="54"/>
      <c r="AL145" s="54"/>
      <c r="AM145" s="54"/>
      <c r="AN145" s="54"/>
      <c r="AO145" s="54"/>
    </row>
    <row r="146" spans="1:41">
      <c r="A146" s="57">
        <v>1</v>
      </c>
      <c r="B146" s="45" t="s">
        <v>443</v>
      </c>
      <c r="C146" s="46">
        <v>5922052829</v>
      </c>
      <c r="D146" s="45" t="s">
        <v>444</v>
      </c>
      <c r="E146" s="45" t="s">
        <v>443</v>
      </c>
      <c r="F146" s="45" t="s">
        <v>444</v>
      </c>
      <c r="G146" s="45" t="s">
        <v>411</v>
      </c>
      <c r="H146" s="45" t="s">
        <v>445</v>
      </c>
      <c r="I146" s="45" t="s">
        <v>446</v>
      </c>
      <c r="J146" s="45" t="s">
        <v>446</v>
      </c>
      <c r="K146" s="45" t="s">
        <v>447</v>
      </c>
      <c r="L146" s="45" t="s">
        <v>445</v>
      </c>
      <c r="M146" s="47" t="s">
        <v>448</v>
      </c>
      <c r="N146" s="45"/>
      <c r="O146" s="45">
        <v>10082533</v>
      </c>
      <c r="P146" s="45" t="s">
        <v>449</v>
      </c>
      <c r="Q146" s="45">
        <v>1</v>
      </c>
      <c r="R146" s="57">
        <v>36</v>
      </c>
      <c r="S146" s="50">
        <v>545</v>
      </c>
      <c r="T146" s="50">
        <v>856</v>
      </c>
      <c r="U146" s="50">
        <v>0</v>
      </c>
      <c r="V146" s="49">
        <f t="shared" ref="V146:V154" si="38">SUM(S146:U146)</f>
        <v>1401</v>
      </c>
      <c r="W146" s="50">
        <f t="shared" ref="W146:W154" si="39">S146</f>
        <v>545</v>
      </c>
      <c r="X146" s="50">
        <f t="shared" ref="X146:X154" si="40">T146</f>
        <v>856</v>
      </c>
      <c r="Y146" s="50">
        <f t="shared" ref="Y146:Y154" si="41">U146</f>
        <v>0</v>
      </c>
      <c r="Z146" s="49">
        <f t="shared" ref="Z146:Z154" si="42">SUM(W146:Y146)</f>
        <v>1401</v>
      </c>
      <c r="AA146" s="50">
        <f t="shared" ref="AA146:AA154" si="43">W146</f>
        <v>545</v>
      </c>
      <c r="AB146" s="50">
        <f t="shared" ref="AB146:AB154" si="44">X146</f>
        <v>856</v>
      </c>
      <c r="AC146" s="50">
        <f t="shared" ref="AC146:AC154" si="45">Y146</f>
        <v>0</v>
      </c>
      <c r="AD146" s="49">
        <f t="shared" ref="AD146:AD154" si="46">SUM(AA146:AC146)</f>
        <v>1401</v>
      </c>
      <c r="AE146" s="49">
        <f t="shared" ref="AE146:AE154" si="47">V146+Z146+AD146</f>
        <v>4203</v>
      </c>
      <c r="AF146" s="51" t="s">
        <v>450</v>
      </c>
      <c r="AG146" s="51" t="s">
        <v>60</v>
      </c>
      <c r="AH146" s="51" t="s">
        <v>451</v>
      </c>
      <c r="AI146" s="51" t="s">
        <v>62</v>
      </c>
      <c r="AJ146" s="51" t="s">
        <v>63</v>
      </c>
      <c r="AK146" s="52">
        <v>45657</v>
      </c>
      <c r="AL146" s="45" t="s">
        <v>63</v>
      </c>
      <c r="AM146" s="59">
        <v>45658</v>
      </c>
      <c r="AN146" s="59">
        <v>46752</v>
      </c>
      <c r="AO146" s="53"/>
    </row>
    <row r="147" spans="1:41">
      <c r="A147" s="57">
        <v>2</v>
      </c>
      <c r="B147" s="45" t="s">
        <v>443</v>
      </c>
      <c r="C147" s="46">
        <v>5922052829</v>
      </c>
      <c r="D147" s="45" t="s">
        <v>444</v>
      </c>
      <c r="E147" s="45" t="s">
        <v>443</v>
      </c>
      <c r="F147" s="45" t="s">
        <v>444</v>
      </c>
      <c r="G147" s="45" t="s">
        <v>411</v>
      </c>
      <c r="H147" s="45" t="s">
        <v>452</v>
      </c>
      <c r="I147" s="45" t="s">
        <v>446</v>
      </c>
      <c r="J147" s="45" t="s">
        <v>446</v>
      </c>
      <c r="K147" s="45" t="s">
        <v>453</v>
      </c>
      <c r="L147" s="45" t="s">
        <v>454</v>
      </c>
      <c r="M147" s="47" t="s">
        <v>455</v>
      </c>
      <c r="N147" s="45"/>
      <c r="O147" s="45">
        <v>30194032</v>
      </c>
      <c r="P147" s="45" t="s">
        <v>449</v>
      </c>
      <c r="Q147" s="45">
        <v>4</v>
      </c>
      <c r="R147" s="57">
        <v>36</v>
      </c>
      <c r="S147" s="50">
        <v>5822</v>
      </c>
      <c r="T147" s="50">
        <v>8972</v>
      </c>
      <c r="U147" s="50">
        <v>0</v>
      </c>
      <c r="V147" s="49">
        <f t="shared" si="38"/>
        <v>14794</v>
      </c>
      <c r="W147" s="50">
        <f t="shared" si="39"/>
        <v>5822</v>
      </c>
      <c r="X147" s="50">
        <f t="shared" si="40"/>
        <v>8972</v>
      </c>
      <c r="Y147" s="50">
        <f t="shared" si="41"/>
        <v>0</v>
      </c>
      <c r="Z147" s="49">
        <f t="shared" si="42"/>
        <v>14794</v>
      </c>
      <c r="AA147" s="50">
        <f t="shared" si="43"/>
        <v>5822</v>
      </c>
      <c r="AB147" s="50">
        <f t="shared" si="44"/>
        <v>8972</v>
      </c>
      <c r="AC147" s="50">
        <f t="shared" si="45"/>
        <v>0</v>
      </c>
      <c r="AD147" s="49">
        <f t="shared" si="46"/>
        <v>14794</v>
      </c>
      <c r="AE147" s="49">
        <f t="shared" si="47"/>
        <v>44382</v>
      </c>
      <c r="AF147" s="51" t="s">
        <v>450</v>
      </c>
      <c r="AG147" s="51" t="s">
        <v>60</v>
      </c>
      <c r="AH147" s="51" t="s">
        <v>451</v>
      </c>
      <c r="AI147" s="51" t="s">
        <v>62</v>
      </c>
      <c r="AJ147" s="51" t="s">
        <v>63</v>
      </c>
      <c r="AK147" s="52">
        <v>45657</v>
      </c>
      <c r="AL147" s="45" t="s">
        <v>63</v>
      </c>
      <c r="AM147" s="59">
        <v>45658</v>
      </c>
      <c r="AN147" s="59">
        <v>46752</v>
      </c>
      <c r="AO147" s="53"/>
    </row>
    <row r="148" spans="1:41">
      <c r="A148" s="57">
        <v>3</v>
      </c>
      <c r="B148" s="45" t="s">
        <v>443</v>
      </c>
      <c r="C148" s="46">
        <v>5922052829</v>
      </c>
      <c r="D148" s="45" t="s">
        <v>444</v>
      </c>
      <c r="E148" s="45" t="s">
        <v>443</v>
      </c>
      <c r="F148" s="45" t="s">
        <v>444</v>
      </c>
      <c r="G148" s="45" t="s">
        <v>411</v>
      </c>
      <c r="H148" s="45" t="s">
        <v>454</v>
      </c>
      <c r="I148" s="45" t="s">
        <v>446</v>
      </c>
      <c r="J148" s="45" t="s">
        <v>456</v>
      </c>
      <c r="K148" s="45" t="s">
        <v>453</v>
      </c>
      <c r="L148" s="45" t="s">
        <v>454</v>
      </c>
      <c r="M148" s="47" t="s">
        <v>457</v>
      </c>
      <c r="N148" s="45"/>
      <c r="O148" s="45">
        <v>30184542</v>
      </c>
      <c r="P148" s="45" t="s">
        <v>449</v>
      </c>
      <c r="Q148" s="45">
        <v>6.5</v>
      </c>
      <c r="R148" s="57">
        <v>36</v>
      </c>
      <c r="S148" s="50">
        <v>754</v>
      </c>
      <c r="T148" s="50">
        <v>1508</v>
      </c>
      <c r="U148" s="50">
        <v>0</v>
      </c>
      <c r="V148" s="49">
        <f t="shared" si="38"/>
        <v>2262</v>
      </c>
      <c r="W148" s="50">
        <f t="shared" si="39"/>
        <v>754</v>
      </c>
      <c r="X148" s="50">
        <f t="shared" si="40"/>
        <v>1508</v>
      </c>
      <c r="Y148" s="50">
        <f t="shared" si="41"/>
        <v>0</v>
      </c>
      <c r="Z148" s="49">
        <f t="shared" si="42"/>
        <v>2262</v>
      </c>
      <c r="AA148" s="50">
        <f t="shared" si="43"/>
        <v>754</v>
      </c>
      <c r="AB148" s="50">
        <f t="shared" si="44"/>
        <v>1508</v>
      </c>
      <c r="AC148" s="50">
        <f t="shared" si="45"/>
        <v>0</v>
      </c>
      <c r="AD148" s="49">
        <f t="shared" si="46"/>
        <v>2262</v>
      </c>
      <c r="AE148" s="49">
        <f t="shared" si="47"/>
        <v>6786</v>
      </c>
      <c r="AF148" s="51" t="s">
        <v>450</v>
      </c>
      <c r="AG148" s="51" t="s">
        <v>60</v>
      </c>
      <c r="AH148" s="51" t="s">
        <v>451</v>
      </c>
      <c r="AI148" s="51" t="s">
        <v>62</v>
      </c>
      <c r="AJ148" s="51" t="s">
        <v>63</v>
      </c>
      <c r="AK148" s="52">
        <v>45657</v>
      </c>
      <c r="AL148" s="45" t="s">
        <v>63</v>
      </c>
      <c r="AM148" s="59">
        <v>45658</v>
      </c>
      <c r="AN148" s="59">
        <v>46752</v>
      </c>
      <c r="AO148" s="53"/>
    </row>
    <row r="149" spans="1:41">
      <c r="A149" s="57">
        <v>4</v>
      </c>
      <c r="B149" s="45" t="s">
        <v>443</v>
      </c>
      <c r="C149" s="46">
        <v>5922052829</v>
      </c>
      <c r="D149" s="45" t="s">
        <v>444</v>
      </c>
      <c r="E149" s="45" t="s">
        <v>443</v>
      </c>
      <c r="F149" s="45" t="s">
        <v>444</v>
      </c>
      <c r="G149" s="45" t="s">
        <v>411</v>
      </c>
      <c r="H149" s="45" t="s">
        <v>458</v>
      </c>
      <c r="I149" s="45" t="s">
        <v>446</v>
      </c>
      <c r="J149" s="45" t="s">
        <v>459</v>
      </c>
      <c r="K149" s="45" t="s">
        <v>453</v>
      </c>
      <c r="L149" s="45" t="s">
        <v>454</v>
      </c>
      <c r="M149" s="47" t="s">
        <v>460</v>
      </c>
      <c r="N149" s="45"/>
      <c r="O149" s="45">
        <v>30251370</v>
      </c>
      <c r="P149" s="45" t="s">
        <v>449</v>
      </c>
      <c r="Q149" s="45">
        <v>6.5</v>
      </c>
      <c r="R149" s="57">
        <v>36</v>
      </c>
      <c r="S149" s="50">
        <v>420</v>
      </c>
      <c r="T149" s="50">
        <v>1166</v>
      </c>
      <c r="U149" s="50">
        <v>0</v>
      </c>
      <c r="V149" s="49">
        <f t="shared" si="38"/>
        <v>1586</v>
      </c>
      <c r="W149" s="50">
        <f t="shared" si="39"/>
        <v>420</v>
      </c>
      <c r="X149" s="50">
        <f t="shared" si="40"/>
        <v>1166</v>
      </c>
      <c r="Y149" s="50">
        <f t="shared" si="41"/>
        <v>0</v>
      </c>
      <c r="Z149" s="49">
        <f t="shared" si="42"/>
        <v>1586</v>
      </c>
      <c r="AA149" s="50">
        <f t="shared" si="43"/>
        <v>420</v>
      </c>
      <c r="AB149" s="50">
        <f t="shared" si="44"/>
        <v>1166</v>
      </c>
      <c r="AC149" s="50">
        <f t="shared" si="45"/>
        <v>0</v>
      </c>
      <c r="AD149" s="49">
        <f t="shared" si="46"/>
        <v>1586</v>
      </c>
      <c r="AE149" s="49">
        <f t="shared" si="47"/>
        <v>4758</v>
      </c>
      <c r="AF149" s="51" t="s">
        <v>450</v>
      </c>
      <c r="AG149" s="51" t="s">
        <v>60</v>
      </c>
      <c r="AH149" s="51" t="s">
        <v>451</v>
      </c>
      <c r="AI149" s="51" t="s">
        <v>62</v>
      </c>
      <c r="AJ149" s="51" t="s">
        <v>63</v>
      </c>
      <c r="AK149" s="52">
        <v>45657</v>
      </c>
      <c r="AL149" s="45" t="s">
        <v>63</v>
      </c>
      <c r="AM149" s="59">
        <v>45658</v>
      </c>
      <c r="AN149" s="59">
        <v>46752</v>
      </c>
      <c r="AO149" s="53"/>
    </row>
    <row r="150" spans="1:41">
      <c r="A150" s="57">
        <v>5</v>
      </c>
      <c r="B150" s="45" t="s">
        <v>443</v>
      </c>
      <c r="C150" s="46">
        <v>5922052829</v>
      </c>
      <c r="D150" s="45" t="s">
        <v>444</v>
      </c>
      <c r="E150" s="45" t="s">
        <v>443</v>
      </c>
      <c r="F150" s="45" t="s">
        <v>444</v>
      </c>
      <c r="G150" s="45" t="s">
        <v>411</v>
      </c>
      <c r="H150" s="45" t="s">
        <v>461</v>
      </c>
      <c r="I150" s="45" t="s">
        <v>446</v>
      </c>
      <c r="J150" s="45" t="s">
        <v>462</v>
      </c>
      <c r="K150" s="45" t="s">
        <v>453</v>
      </c>
      <c r="L150" s="45" t="s">
        <v>454</v>
      </c>
      <c r="M150" s="47" t="s">
        <v>463</v>
      </c>
      <c r="N150" s="45"/>
      <c r="O150" s="45">
        <v>30465282</v>
      </c>
      <c r="P150" s="45" t="s">
        <v>464</v>
      </c>
      <c r="Q150" s="45">
        <v>6.5</v>
      </c>
      <c r="R150" s="57">
        <v>36</v>
      </c>
      <c r="S150" s="50">
        <v>171</v>
      </c>
      <c r="T150" s="50">
        <v>274</v>
      </c>
      <c r="U150" s="50">
        <v>0</v>
      </c>
      <c r="V150" s="49">
        <f t="shared" si="38"/>
        <v>445</v>
      </c>
      <c r="W150" s="50">
        <f t="shared" si="39"/>
        <v>171</v>
      </c>
      <c r="X150" s="50">
        <f t="shared" si="40"/>
        <v>274</v>
      </c>
      <c r="Y150" s="50">
        <f t="shared" si="41"/>
        <v>0</v>
      </c>
      <c r="Z150" s="49">
        <f t="shared" si="42"/>
        <v>445</v>
      </c>
      <c r="AA150" s="50">
        <f t="shared" si="43"/>
        <v>171</v>
      </c>
      <c r="AB150" s="50">
        <f t="shared" si="44"/>
        <v>274</v>
      </c>
      <c r="AC150" s="50">
        <f t="shared" si="45"/>
        <v>0</v>
      </c>
      <c r="AD150" s="49">
        <f t="shared" si="46"/>
        <v>445</v>
      </c>
      <c r="AE150" s="49">
        <f t="shared" si="47"/>
        <v>1335</v>
      </c>
      <c r="AF150" s="51" t="s">
        <v>450</v>
      </c>
      <c r="AG150" s="51" t="s">
        <v>60</v>
      </c>
      <c r="AH150" s="51" t="s">
        <v>451</v>
      </c>
      <c r="AI150" s="51" t="s">
        <v>62</v>
      </c>
      <c r="AJ150" s="51" t="s">
        <v>63</v>
      </c>
      <c r="AK150" s="52">
        <v>45657</v>
      </c>
      <c r="AL150" s="45" t="s">
        <v>63</v>
      </c>
      <c r="AM150" s="59">
        <v>45658</v>
      </c>
      <c r="AN150" s="59">
        <v>46752</v>
      </c>
      <c r="AO150" s="53"/>
    </row>
    <row r="151" spans="1:41">
      <c r="A151" s="57">
        <v>6</v>
      </c>
      <c r="B151" s="45" t="s">
        <v>443</v>
      </c>
      <c r="C151" s="46">
        <v>5922052829</v>
      </c>
      <c r="D151" s="45" t="s">
        <v>444</v>
      </c>
      <c r="E151" s="45" t="s">
        <v>443</v>
      </c>
      <c r="F151" s="45" t="s">
        <v>444</v>
      </c>
      <c r="G151" s="45" t="s">
        <v>411</v>
      </c>
      <c r="H151" s="45" t="s">
        <v>465</v>
      </c>
      <c r="I151" s="45" t="s">
        <v>446</v>
      </c>
      <c r="J151" s="45" t="s">
        <v>466</v>
      </c>
      <c r="K151" s="45" t="s">
        <v>453</v>
      </c>
      <c r="L151" s="45" t="s">
        <v>454</v>
      </c>
      <c r="M151" s="47" t="s">
        <v>467</v>
      </c>
      <c r="N151" s="45"/>
      <c r="O151" s="45">
        <v>56388298</v>
      </c>
      <c r="P151" s="45" t="s">
        <v>464</v>
      </c>
      <c r="Q151" s="45">
        <v>6.5</v>
      </c>
      <c r="R151" s="57">
        <v>36</v>
      </c>
      <c r="S151" s="50">
        <v>519</v>
      </c>
      <c r="T151" s="50">
        <v>810</v>
      </c>
      <c r="U151" s="50">
        <v>0</v>
      </c>
      <c r="V151" s="49">
        <f t="shared" si="38"/>
        <v>1329</v>
      </c>
      <c r="W151" s="50">
        <f t="shared" si="39"/>
        <v>519</v>
      </c>
      <c r="X151" s="50">
        <f t="shared" si="40"/>
        <v>810</v>
      </c>
      <c r="Y151" s="50">
        <f t="shared" si="41"/>
        <v>0</v>
      </c>
      <c r="Z151" s="49">
        <f t="shared" si="42"/>
        <v>1329</v>
      </c>
      <c r="AA151" s="50">
        <f t="shared" si="43"/>
        <v>519</v>
      </c>
      <c r="AB151" s="50">
        <f t="shared" si="44"/>
        <v>810</v>
      </c>
      <c r="AC151" s="50">
        <f t="shared" si="45"/>
        <v>0</v>
      </c>
      <c r="AD151" s="49">
        <f t="shared" si="46"/>
        <v>1329</v>
      </c>
      <c r="AE151" s="49">
        <f t="shared" si="47"/>
        <v>3987</v>
      </c>
      <c r="AF151" s="51" t="s">
        <v>450</v>
      </c>
      <c r="AG151" s="51" t="s">
        <v>60</v>
      </c>
      <c r="AH151" s="51" t="s">
        <v>451</v>
      </c>
      <c r="AI151" s="51" t="s">
        <v>62</v>
      </c>
      <c r="AJ151" s="51" t="s">
        <v>63</v>
      </c>
      <c r="AK151" s="52">
        <v>45657</v>
      </c>
      <c r="AL151" s="45" t="s">
        <v>63</v>
      </c>
      <c r="AM151" s="59">
        <v>45658</v>
      </c>
      <c r="AN151" s="59">
        <v>46752</v>
      </c>
      <c r="AO151" s="53"/>
    </row>
    <row r="152" spans="1:41">
      <c r="A152" s="57">
        <v>7</v>
      </c>
      <c r="B152" s="45" t="s">
        <v>443</v>
      </c>
      <c r="C152" s="46">
        <v>5922052829</v>
      </c>
      <c r="D152" s="45" t="s">
        <v>444</v>
      </c>
      <c r="E152" s="45" t="s">
        <v>443</v>
      </c>
      <c r="F152" s="45" t="s">
        <v>444</v>
      </c>
      <c r="G152" s="45" t="s">
        <v>411</v>
      </c>
      <c r="H152" s="45" t="s">
        <v>468</v>
      </c>
      <c r="I152" s="45" t="s">
        <v>446</v>
      </c>
      <c r="J152" s="45" t="s">
        <v>469</v>
      </c>
      <c r="K152" s="45" t="s">
        <v>453</v>
      </c>
      <c r="L152" s="45" t="s">
        <v>454</v>
      </c>
      <c r="M152" s="47" t="s">
        <v>470</v>
      </c>
      <c r="N152" s="45"/>
      <c r="O152" s="45">
        <v>56388312</v>
      </c>
      <c r="P152" s="45" t="s">
        <v>464</v>
      </c>
      <c r="Q152" s="45">
        <v>6.5</v>
      </c>
      <c r="R152" s="57">
        <v>36</v>
      </c>
      <c r="S152" s="50">
        <v>175</v>
      </c>
      <c r="T152" s="50">
        <v>280</v>
      </c>
      <c r="U152" s="50">
        <v>0</v>
      </c>
      <c r="V152" s="49">
        <f t="shared" si="38"/>
        <v>455</v>
      </c>
      <c r="W152" s="50">
        <f t="shared" si="39"/>
        <v>175</v>
      </c>
      <c r="X152" s="50">
        <f t="shared" si="40"/>
        <v>280</v>
      </c>
      <c r="Y152" s="50">
        <f t="shared" si="41"/>
        <v>0</v>
      </c>
      <c r="Z152" s="49">
        <f t="shared" si="42"/>
        <v>455</v>
      </c>
      <c r="AA152" s="50">
        <f t="shared" si="43"/>
        <v>175</v>
      </c>
      <c r="AB152" s="50">
        <f t="shared" si="44"/>
        <v>280</v>
      </c>
      <c r="AC152" s="50">
        <f t="shared" si="45"/>
        <v>0</v>
      </c>
      <c r="AD152" s="49">
        <f t="shared" si="46"/>
        <v>455</v>
      </c>
      <c r="AE152" s="49">
        <f t="shared" si="47"/>
        <v>1365</v>
      </c>
      <c r="AF152" s="51" t="s">
        <v>450</v>
      </c>
      <c r="AG152" s="51" t="s">
        <v>60</v>
      </c>
      <c r="AH152" s="51" t="s">
        <v>451</v>
      </c>
      <c r="AI152" s="51" t="s">
        <v>62</v>
      </c>
      <c r="AJ152" s="51" t="s">
        <v>63</v>
      </c>
      <c r="AK152" s="52">
        <v>45657</v>
      </c>
      <c r="AL152" s="45" t="s">
        <v>63</v>
      </c>
      <c r="AM152" s="59">
        <v>45658</v>
      </c>
      <c r="AN152" s="59">
        <v>46752</v>
      </c>
      <c r="AO152" s="53"/>
    </row>
    <row r="153" spans="1:41">
      <c r="A153" s="45">
        <v>8</v>
      </c>
      <c r="B153" s="45" t="s">
        <v>443</v>
      </c>
      <c r="C153" s="46">
        <v>5922052829</v>
      </c>
      <c r="D153" s="45" t="s">
        <v>444</v>
      </c>
      <c r="E153" s="45" t="s">
        <v>443</v>
      </c>
      <c r="F153" s="45" t="s">
        <v>444</v>
      </c>
      <c r="G153" s="45" t="s">
        <v>471</v>
      </c>
      <c r="H153" s="45" t="s">
        <v>472</v>
      </c>
      <c r="I153" s="45" t="s">
        <v>58</v>
      </c>
      <c r="J153" s="45" t="s">
        <v>473</v>
      </c>
      <c r="K153" s="45" t="s">
        <v>453</v>
      </c>
      <c r="L153" s="45" t="s">
        <v>454</v>
      </c>
      <c r="M153" s="47" t="s">
        <v>474</v>
      </c>
      <c r="N153" s="45"/>
      <c r="O153" s="45">
        <v>30134789</v>
      </c>
      <c r="P153" s="45" t="s">
        <v>449</v>
      </c>
      <c r="Q153" s="45">
        <v>1</v>
      </c>
      <c r="R153" s="57">
        <v>36</v>
      </c>
      <c r="S153" s="50">
        <v>775</v>
      </c>
      <c r="T153" s="50">
        <v>1162</v>
      </c>
      <c r="U153" s="50">
        <v>0</v>
      </c>
      <c r="V153" s="49">
        <f t="shared" si="38"/>
        <v>1937</v>
      </c>
      <c r="W153" s="50">
        <f t="shared" si="39"/>
        <v>775</v>
      </c>
      <c r="X153" s="50">
        <f t="shared" si="40"/>
        <v>1162</v>
      </c>
      <c r="Y153" s="50">
        <f t="shared" si="41"/>
        <v>0</v>
      </c>
      <c r="Z153" s="49">
        <f t="shared" si="42"/>
        <v>1937</v>
      </c>
      <c r="AA153" s="50">
        <f t="shared" si="43"/>
        <v>775</v>
      </c>
      <c r="AB153" s="50">
        <f t="shared" si="44"/>
        <v>1162</v>
      </c>
      <c r="AC153" s="50">
        <f t="shared" si="45"/>
        <v>0</v>
      </c>
      <c r="AD153" s="49">
        <f t="shared" si="46"/>
        <v>1937</v>
      </c>
      <c r="AE153" s="49">
        <f t="shared" si="47"/>
        <v>5811</v>
      </c>
      <c r="AF153" s="51" t="s">
        <v>450</v>
      </c>
      <c r="AG153" s="51" t="s">
        <v>60</v>
      </c>
      <c r="AH153" s="51" t="s">
        <v>451</v>
      </c>
      <c r="AI153" s="51" t="s">
        <v>62</v>
      </c>
      <c r="AJ153" s="51" t="s">
        <v>63</v>
      </c>
      <c r="AK153" s="52">
        <v>45657</v>
      </c>
      <c r="AL153" s="45" t="s">
        <v>63</v>
      </c>
      <c r="AM153" s="59">
        <v>45658</v>
      </c>
      <c r="AN153" s="59">
        <v>46752</v>
      </c>
      <c r="AO153" s="53"/>
    </row>
    <row r="154" spans="1:41">
      <c r="A154" s="45">
        <v>9</v>
      </c>
      <c r="B154" s="45" t="s">
        <v>443</v>
      </c>
      <c r="C154" s="46">
        <v>5922052829</v>
      </c>
      <c r="D154" s="45" t="s">
        <v>444</v>
      </c>
      <c r="E154" s="45" t="s">
        <v>443</v>
      </c>
      <c r="F154" s="45" t="s">
        <v>444</v>
      </c>
      <c r="G154" s="45" t="s">
        <v>475</v>
      </c>
      <c r="H154" s="45" t="s">
        <v>476</v>
      </c>
      <c r="I154" s="45" t="s">
        <v>58</v>
      </c>
      <c r="J154" s="45" t="s">
        <v>477</v>
      </c>
      <c r="K154" s="45" t="s">
        <v>453</v>
      </c>
      <c r="L154" s="45" t="s">
        <v>454</v>
      </c>
      <c r="M154" s="47" t="s">
        <v>478</v>
      </c>
      <c r="N154" s="45"/>
      <c r="O154" s="45">
        <v>30134729</v>
      </c>
      <c r="P154" s="45" t="s">
        <v>449</v>
      </c>
      <c r="Q154" s="45">
        <v>1</v>
      </c>
      <c r="R154" s="57">
        <v>36</v>
      </c>
      <c r="S154" s="50">
        <v>235</v>
      </c>
      <c r="T154" s="50">
        <v>549</v>
      </c>
      <c r="U154" s="50">
        <v>0</v>
      </c>
      <c r="V154" s="49">
        <f t="shared" si="38"/>
        <v>784</v>
      </c>
      <c r="W154" s="50">
        <f t="shared" si="39"/>
        <v>235</v>
      </c>
      <c r="X154" s="50">
        <f t="shared" si="40"/>
        <v>549</v>
      </c>
      <c r="Y154" s="50">
        <f t="shared" si="41"/>
        <v>0</v>
      </c>
      <c r="Z154" s="49">
        <f t="shared" si="42"/>
        <v>784</v>
      </c>
      <c r="AA154" s="50">
        <f t="shared" si="43"/>
        <v>235</v>
      </c>
      <c r="AB154" s="50">
        <f t="shared" si="44"/>
        <v>549</v>
      </c>
      <c r="AC154" s="50">
        <f t="shared" si="45"/>
        <v>0</v>
      </c>
      <c r="AD154" s="49">
        <f t="shared" si="46"/>
        <v>784</v>
      </c>
      <c r="AE154" s="49">
        <f t="shared" si="47"/>
        <v>2352</v>
      </c>
      <c r="AF154" s="51" t="s">
        <v>450</v>
      </c>
      <c r="AG154" s="51" t="s">
        <v>60</v>
      </c>
      <c r="AH154" s="51" t="s">
        <v>451</v>
      </c>
      <c r="AI154" s="51" t="s">
        <v>62</v>
      </c>
      <c r="AJ154" s="51" t="s">
        <v>63</v>
      </c>
      <c r="AK154" s="52">
        <v>45657</v>
      </c>
      <c r="AL154" s="45" t="s">
        <v>63</v>
      </c>
      <c r="AM154" s="59">
        <v>45658</v>
      </c>
      <c r="AN154" s="59">
        <v>46752</v>
      </c>
      <c r="AO154" s="53"/>
    </row>
    <row r="155" spans="1:41">
      <c r="A155" s="54"/>
      <c r="B155" s="55" t="s">
        <v>443</v>
      </c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6">
        <f t="shared" ref="S155:AE155" si="48">SUM(S146:S154)</f>
        <v>9416</v>
      </c>
      <c r="T155" s="56">
        <f t="shared" si="48"/>
        <v>15577</v>
      </c>
      <c r="U155" s="56">
        <f t="shared" si="48"/>
        <v>0</v>
      </c>
      <c r="V155" s="56">
        <f t="shared" si="48"/>
        <v>24993</v>
      </c>
      <c r="W155" s="56">
        <f t="shared" si="48"/>
        <v>9416</v>
      </c>
      <c r="X155" s="56">
        <f t="shared" si="48"/>
        <v>15577</v>
      </c>
      <c r="Y155" s="56">
        <f t="shared" si="48"/>
        <v>0</v>
      </c>
      <c r="Z155" s="56">
        <f t="shared" si="48"/>
        <v>24993</v>
      </c>
      <c r="AA155" s="56">
        <f t="shared" si="48"/>
        <v>9416</v>
      </c>
      <c r="AB155" s="56">
        <f t="shared" si="48"/>
        <v>15577</v>
      </c>
      <c r="AC155" s="56">
        <f t="shared" si="48"/>
        <v>0</v>
      </c>
      <c r="AD155" s="56">
        <f t="shared" si="48"/>
        <v>24993</v>
      </c>
      <c r="AE155" s="56">
        <f t="shared" si="48"/>
        <v>74979</v>
      </c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</row>
    <row r="156" spans="1:41">
      <c r="A156" s="57">
        <v>1</v>
      </c>
      <c r="B156" s="45" t="s">
        <v>479</v>
      </c>
      <c r="C156" s="46" t="s">
        <v>480</v>
      </c>
      <c r="D156" s="45" t="s">
        <v>481</v>
      </c>
      <c r="E156" s="45" t="s">
        <v>479</v>
      </c>
      <c r="F156" s="45" t="s">
        <v>481</v>
      </c>
      <c r="G156" s="45" t="s">
        <v>130</v>
      </c>
      <c r="H156" s="45" t="s">
        <v>482</v>
      </c>
      <c r="I156" s="45"/>
      <c r="J156" s="45"/>
      <c r="K156" s="45" t="s">
        <v>483</v>
      </c>
      <c r="L156" s="45" t="s">
        <v>484</v>
      </c>
      <c r="M156" s="47" t="s">
        <v>485</v>
      </c>
      <c r="N156" s="45"/>
      <c r="O156" s="45">
        <v>30521540</v>
      </c>
      <c r="P156" s="45" t="s">
        <v>135</v>
      </c>
      <c r="Q156" s="45">
        <v>2</v>
      </c>
      <c r="R156" s="57">
        <v>30</v>
      </c>
      <c r="S156" s="50">
        <f t="shared" ref="S156:S199" si="49">W156/2</f>
        <v>155.5</v>
      </c>
      <c r="T156" s="50">
        <f t="shared" ref="T156:T199" si="50">X156/2</f>
        <v>0</v>
      </c>
      <c r="U156" s="50">
        <f t="shared" ref="U156:U199" si="51">Y156/2</f>
        <v>0</v>
      </c>
      <c r="V156" s="49">
        <f t="shared" ref="V156:V199" si="52">SUM(S156:U156)</f>
        <v>155.5</v>
      </c>
      <c r="W156" s="50">
        <v>311</v>
      </c>
      <c r="X156" s="50">
        <v>0</v>
      </c>
      <c r="Y156" s="50"/>
      <c r="Z156" s="49">
        <f t="shared" ref="Z156:Z199" si="53">SUM(W156:Y156)</f>
        <v>311</v>
      </c>
      <c r="AA156" s="50">
        <f t="shared" ref="AA156:AA199" si="54">W156</f>
        <v>311</v>
      </c>
      <c r="AB156" s="50">
        <f t="shared" ref="AB156:AB199" si="55">X156</f>
        <v>0</v>
      </c>
      <c r="AC156" s="50">
        <f t="shared" ref="AC156:AC199" si="56">Y156</f>
        <v>0</v>
      </c>
      <c r="AD156" s="49">
        <f t="shared" ref="AD156:AD199" si="57">SUM(AA156:AC156)</f>
        <v>311</v>
      </c>
      <c r="AE156" s="49">
        <f t="shared" ref="AE156:AE199" si="58">V156+Z156+AD156</f>
        <v>777.5</v>
      </c>
      <c r="AF156" s="60" t="s">
        <v>136</v>
      </c>
      <c r="AG156" s="60" t="s">
        <v>60</v>
      </c>
      <c r="AH156" s="60" t="s">
        <v>486</v>
      </c>
      <c r="AI156" s="60" t="s">
        <v>62</v>
      </c>
      <c r="AJ156" s="60" t="s">
        <v>63</v>
      </c>
      <c r="AK156" s="59">
        <v>45838</v>
      </c>
      <c r="AL156" s="57" t="s">
        <v>63</v>
      </c>
      <c r="AM156" s="59">
        <v>45839</v>
      </c>
      <c r="AN156" s="59">
        <v>46752</v>
      </c>
      <c r="AO156" s="53"/>
    </row>
    <row r="157" spans="1:41">
      <c r="A157" s="57">
        <v>2</v>
      </c>
      <c r="B157" s="45" t="s">
        <v>479</v>
      </c>
      <c r="C157" s="46" t="s">
        <v>480</v>
      </c>
      <c r="D157" s="45" t="s">
        <v>481</v>
      </c>
      <c r="E157" s="45" t="s">
        <v>479</v>
      </c>
      <c r="F157" s="45" t="s">
        <v>481</v>
      </c>
      <c r="G157" s="45" t="s">
        <v>130</v>
      </c>
      <c r="H157" s="45" t="s">
        <v>487</v>
      </c>
      <c r="I157" s="45"/>
      <c r="J157" s="45"/>
      <c r="K157" s="45" t="s">
        <v>483</v>
      </c>
      <c r="L157" s="45" t="s">
        <v>484</v>
      </c>
      <c r="M157" s="47" t="s">
        <v>488</v>
      </c>
      <c r="N157" s="45"/>
      <c r="O157" s="45">
        <v>30521537</v>
      </c>
      <c r="P157" s="45" t="s">
        <v>135</v>
      </c>
      <c r="Q157" s="45">
        <v>2</v>
      </c>
      <c r="R157" s="57">
        <v>30</v>
      </c>
      <c r="S157" s="50">
        <f t="shared" si="49"/>
        <v>1082</v>
      </c>
      <c r="T157" s="50">
        <f t="shared" si="50"/>
        <v>0</v>
      </c>
      <c r="U157" s="50">
        <f t="shared" si="51"/>
        <v>0</v>
      </c>
      <c r="V157" s="49">
        <f t="shared" si="52"/>
        <v>1082</v>
      </c>
      <c r="W157" s="50">
        <v>2164</v>
      </c>
      <c r="X157" s="50">
        <v>0</v>
      </c>
      <c r="Y157" s="50"/>
      <c r="Z157" s="49">
        <f t="shared" si="53"/>
        <v>2164</v>
      </c>
      <c r="AA157" s="50">
        <f t="shared" si="54"/>
        <v>2164</v>
      </c>
      <c r="AB157" s="50">
        <f t="shared" si="55"/>
        <v>0</v>
      </c>
      <c r="AC157" s="50">
        <f t="shared" si="56"/>
        <v>0</v>
      </c>
      <c r="AD157" s="49">
        <f t="shared" si="57"/>
        <v>2164</v>
      </c>
      <c r="AE157" s="49">
        <f t="shared" si="58"/>
        <v>5410</v>
      </c>
      <c r="AF157" s="60" t="s">
        <v>136</v>
      </c>
      <c r="AG157" s="60" t="s">
        <v>60</v>
      </c>
      <c r="AH157" s="60" t="s">
        <v>486</v>
      </c>
      <c r="AI157" s="60" t="s">
        <v>62</v>
      </c>
      <c r="AJ157" s="60" t="s">
        <v>63</v>
      </c>
      <c r="AK157" s="59">
        <v>45838</v>
      </c>
      <c r="AL157" s="57" t="s">
        <v>63</v>
      </c>
      <c r="AM157" s="59">
        <v>45839</v>
      </c>
      <c r="AN157" s="59">
        <v>46752</v>
      </c>
      <c r="AO157" s="53"/>
    </row>
    <row r="158" spans="1:41">
      <c r="A158" s="57">
        <v>3</v>
      </c>
      <c r="B158" s="45" t="s">
        <v>479</v>
      </c>
      <c r="C158" s="46" t="s">
        <v>480</v>
      </c>
      <c r="D158" s="45" t="s">
        <v>481</v>
      </c>
      <c r="E158" s="45" t="s">
        <v>479</v>
      </c>
      <c r="F158" s="45" t="s">
        <v>481</v>
      </c>
      <c r="G158" s="45" t="s">
        <v>130</v>
      </c>
      <c r="H158" s="45" t="s">
        <v>489</v>
      </c>
      <c r="I158" s="45"/>
      <c r="J158" s="45" t="s">
        <v>490</v>
      </c>
      <c r="K158" s="45" t="s">
        <v>483</v>
      </c>
      <c r="L158" s="45" t="s">
        <v>484</v>
      </c>
      <c r="M158" s="47" t="s">
        <v>491</v>
      </c>
      <c r="N158" s="45"/>
      <c r="O158" s="45">
        <v>30177955</v>
      </c>
      <c r="P158" s="45" t="s">
        <v>135</v>
      </c>
      <c r="Q158" s="45">
        <v>2</v>
      </c>
      <c r="R158" s="57">
        <v>30</v>
      </c>
      <c r="S158" s="50">
        <f t="shared" si="49"/>
        <v>754.5</v>
      </c>
      <c r="T158" s="50">
        <f t="shared" si="50"/>
        <v>0</v>
      </c>
      <c r="U158" s="50">
        <f t="shared" si="51"/>
        <v>0</v>
      </c>
      <c r="V158" s="49">
        <f t="shared" si="52"/>
        <v>754.5</v>
      </c>
      <c r="W158" s="50">
        <v>1509</v>
      </c>
      <c r="X158" s="50">
        <v>0</v>
      </c>
      <c r="Y158" s="50"/>
      <c r="Z158" s="49">
        <f t="shared" si="53"/>
        <v>1509</v>
      </c>
      <c r="AA158" s="50">
        <f t="shared" si="54"/>
        <v>1509</v>
      </c>
      <c r="AB158" s="50">
        <f t="shared" si="55"/>
        <v>0</v>
      </c>
      <c r="AC158" s="50">
        <f t="shared" si="56"/>
        <v>0</v>
      </c>
      <c r="AD158" s="49">
        <f t="shared" si="57"/>
        <v>1509</v>
      </c>
      <c r="AE158" s="49">
        <f t="shared" si="58"/>
        <v>3772.5</v>
      </c>
      <c r="AF158" s="60" t="s">
        <v>136</v>
      </c>
      <c r="AG158" s="60" t="s">
        <v>60</v>
      </c>
      <c r="AH158" s="60" t="s">
        <v>486</v>
      </c>
      <c r="AI158" s="60" t="s">
        <v>62</v>
      </c>
      <c r="AJ158" s="60" t="s">
        <v>63</v>
      </c>
      <c r="AK158" s="59">
        <v>45838</v>
      </c>
      <c r="AL158" s="57" t="s">
        <v>63</v>
      </c>
      <c r="AM158" s="59">
        <v>45839</v>
      </c>
      <c r="AN158" s="59">
        <v>46752</v>
      </c>
      <c r="AO158" s="53"/>
    </row>
    <row r="159" spans="1:41">
      <c r="A159" s="57">
        <v>4</v>
      </c>
      <c r="B159" s="45" t="s">
        <v>479</v>
      </c>
      <c r="C159" s="46" t="s">
        <v>480</v>
      </c>
      <c r="D159" s="45" t="s">
        <v>481</v>
      </c>
      <c r="E159" s="45" t="s">
        <v>479</v>
      </c>
      <c r="F159" s="45" t="s">
        <v>481</v>
      </c>
      <c r="G159" s="45" t="s">
        <v>130</v>
      </c>
      <c r="H159" s="45" t="s">
        <v>489</v>
      </c>
      <c r="I159" s="45"/>
      <c r="J159" s="45" t="s">
        <v>492</v>
      </c>
      <c r="K159" s="45" t="s">
        <v>483</v>
      </c>
      <c r="L159" s="45" t="s">
        <v>484</v>
      </c>
      <c r="M159" s="47" t="s">
        <v>493</v>
      </c>
      <c r="N159" s="45"/>
      <c r="O159" s="45">
        <v>30177697</v>
      </c>
      <c r="P159" s="45" t="s">
        <v>135</v>
      </c>
      <c r="Q159" s="45">
        <v>2</v>
      </c>
      <c r="R159" s="57">
        <v>30</v>
      </c>
      <c r="S159" s="50">
        <f t="shared" si="49"/>
        <v>759.5</v>
      </c>
      <c r="T159" s="50">
        <f t="shared" si="50"/>
        <v>0</v>
      </c>
      <c r="U159" s="50">
        <f t="shared" si="51"/>
        <v>0</v>
      </c>
      <c r="V159" s="49">
        <f t="shared" si="52"/>
        <v>759.5</v>
      </c>
      <c r="W159" s="50">
        <v>1519</v>
      </c>
      <c r="X159" s="50">
        <v>0</v>
      </c>
      <c r="Y159" s="50"/>
      <c r="Z159" s="49">
        <f t="shared" si="53"/>
        <v>1519</v>
      </c>
      <c r="AA159" s="50">
        <f t="shared" si="54"/>
        <v>1519</v>
      </c>
      <c r="AB159" s="50">
        <f t="shared" si="55"/>
        <v>0</v>
      </c>
      <c r="AC159" s="50">
        <f t="shared" si="56"/>
        <v>0</v>
      </c>
      <c r="AD159" s="49">
        <f t="shared" si="57"/>
        <v>1519</v>
      </c>
      <c r="AE159" s="49">
        <f t="shared" si="58"/>
        <v>3797.5</v>
      </c>
      <c r="AF159" s="60" t="s">
        <v>136</v>
      </c>
      <c r="AG159" s="60" t="s">
        <v>60</v>
      </c>
      <c r="AH159" s="60" t="s">
        <v>486</v>
      </c>
      <c r="AI159" s="60" t="s">
        <v>62</v>
      </c>
      <c r="AJ159" s="60" t="s">
        <v>63</v>
      </c>
      <c r="AK159" s="59">
        <v>45838</v>
      </c>
      <c r="AL159" s="57" t="s">
        <v>63</v>
      </c>
      <c r="AM159" s="59">
        <v>45839</v>
      </c>
      <c r="AN159" s="59">
        <v>46752</v>
      </c>
      <c r="AO159" s="53"/>
    </row>
    <row r="160" spans="1:41">
      <c r="A160" s="57">
        <v>5</v>
      </c>
      <c r="B160" s="45" t="s">
        <v>479</v>
      </c>
      <c r="C160" s="46" t="s">
        <v>480</v>
      </c>
      <c r="D160" s="45" t="s">
        <v>481</v>
      </c>
      <c r="E160" s="45" t="s">
        <v>479</v>
      </c>
      <c r="F160" s="45" t="s">
        <v>481</v>
      </c>
      <c r="G160" s="45" t="s">
        <v>130</v>
      </c>
      <c r="H160" s="45" t="s">
        <v>494</v>
      </c>
      <c r="I160" s="45"/>
      <c r="J160" s="45" t="s">
        <v>495</v>
      </c>
      <c r="K160" s="45" t="s">
        <v>483</v>
      </c>
      <c r="L160" s="45" t="s">
        <v>484</v>
      </c>
      <c r="M160" s="47" t="s">
        <v>496</v>
      </c>
      <c r="N160" s="45"/>
      <c r="O160" s="45">
        <v>30521532</v>
      </c>
      <c r="P160" s="45" t="s">
        <v>135</v>
      </c>
      <c r="Q160" s="45">
        <v>2</v>
      </c>
      <c r="R160" s="57">
        <v>30</v>
      </c>
      <c r="S160" s="50">
        <f t="shared" si="49"/>
        <v>1164</v>
      </c>
      <c r="T160" s="50">
        <f t="shared" si="50"/>
        <v>0</v>
      </c>
      <c r="U160" s="50">
        <f t="shared" si="51"/>
        <v>0</v>
      </c>
      <c r="V160" s="49">
        <f t="shared" si="52"/>
        <v>1164</v>
      </c>
      <c r="W160" s="50">
        <v>2328</v>
      </c>
      <c r="X160" s="50">
        <v>0</v>
      </c>
      <c r="Y160" s="50"/>
      <c r="Z160" s="49">
        <f t="shared" si="53"/>
        <v>2328</v>
      </c>
      <c r="AA160" s="50">
        <f t="shared" si="54"/>
        <v>2328</v>
      </c>
      <c r="AB160" s="50">
        <f t="shared" si="55"/>
        <v>0</v>
      </c>
      <c r="AC160" s="50">
        <f t="shared" si="56"/>
        <v>0</v>
      </c>
      <c r="AD160" s="49">
        <f t="shared" si="57"/>
        <v>2328</v>
      </c>
      <c r="AE160" s="49">
        <f t="shared" si="58"/>
        <v>5820</v>
      </c>
      <c r="AF160" s="60" t="s">
        <v>136</v>
      </c>
      <c r="AG160" s="60" t="s">
        <v>60</v>
      </c>
      <c r="AH160" s="60" t="s">
        <v>486</v>
      </c>
      <c r="AI160" s="60" t="s">
        <v>62</v>
      </c>
      <c r="AJ160" s="60" t="s">
        <v>63</v>
      </c>
      <c r="AK160" s="59">
        <v>45838</v>
      </c>
      <c r="AL160" s="57" t="s">
        <v>63</v>
      </c>
      <c r="AM160" s="59">
        <v>45839</v>
      </c>
      <c r="AN160" s="59">
        <v>46752</v>
      </c>
      <c r="AO160" s="53"/>
    </row>
    <row r="161" spans="1:41">
      <c r="A161" s="57">
        <v>6</v>
      </c>
      <c r="B161" s="45" t="s">
        <v>479</v>
      </c>
      <c r="C161" s="46" t="s">
        <v>480</v>
      </c>
      <c r="D161" s="45" t="s">
        <v>481</v>
      </c>
      <c r="E161" s="45" t="s">
        <v>479</v>
      </c>
      <c r="F161" s="45" t="s">
        <v>481</v>
      </c>
      <c r="G161" s="45" t="s">
        <v>130</v>
      </c>
      <c r="H161" s="45" t="s">
        <v>497</v>
      </c>
      <c r="I161" s="45"/>
      <c r="J161" s="45"/>
      <c r="K161" s="45" t="s">
        <v>483</v>
      </c>
      <c r="L161" s="45" t="s">
        <v>484</v>
      </c>
      <c r="M161" s="47" t="s">
        <v>498</v>
      </c>
      <c r="N161" s="45"/>
      <c r="O161" s="45">
        <v>30529033</v>
      </c>
      <c r="P161" s="45" t="s">
        <v>135</v>
      </c>
      <c r="Q161" s="45">
        <v>2</v>
      </c>
      <c r="R161" s="57">
        <v>30</v>
      </c>
      <c r="S161" s="50">
        <f t="shared" si="49"/>
        <v>456.5</v>
      </c>
      <c r="T161" s="50">
        <f t="shared" si="50"/>
        <v>0</v>
      </c>
      <c r="U161" s="50">
        <f t="shared" si="51"/>
        <v>0</v>
      </c>
      <c r="V161" s="49">
        <f t="shared" si="52"/>
        <v>456.5</v>
      </c>
      <c r="W161" s="50">
        <v>913</v>
      </c>
      <c r="X161" s="50">
        <v>0</v>
      </c>
      <c r="Y161" s="50"/>
      <c r="Z161" s="49">
        <f t="shared" si="53"/>
        <v>913</v>
      </c>
      <c r="AA161" s="50">
        <f t="shared" si="54"/>
        <v>913</v>
      </c>
      <c r="AB161" s="50">
        <f t="shared" si="55"/>
        <v>0</v>
      </c>
      <c r="AC161" s="50">
        <f t="shared" si="56"/>
        <v>0</v>
      </c>
      <c r="AD161" s="49">
        <f t="shared" si="57"/>
        <v>913</v>
      </c>
      <c r="AE161" s="49">
        <f t="shared" si="58"/>
        <v>2282.5</v>
      </c>
      <c r="AF161" s="60" t="s">
        <v>136</v>
      </c>
      <c r="AG161" s="60" t="s">
        <v>60</v>
      </c>
      <c r="AH161" s="60" t="s">
        <v>486</v>
      </c>
      <c r="AI161" s="60" t="s">
        <v>62</v>
      </c>
      <c r="AJ161" s="60" t="s">
        <v>63</v>
      </c>
      <c r="AK161" s="59">
        <v>45838</v>
      </c>
      <c r="AL161" s="57" t="s">
        <v>63</v>
      </c>
      <c r="AM161" s="59">
        <v>45839</v>
      </c>
      <c r="AN161" s="59">
        <v>46752</v>
      </c>
      <c r="AO161" s="53"/>
    </row>
    <row r="162" spans="1:41" ht="15">
      <c r="A162" s="57">
        <v>7</v>
      </c>
      <c r="B162" s="45" t="s">
        <v>479</v>
      </c>
      <c r="C162" s="46" t="s">
        <v>480</v>
      </c>
      <c r="D162" s="45" t="s">
        <v>481</v>
      </c>
      <c r="E162" s="45" t="s">
        <v>479</v>
      </c>
      <c r="F162" s="45" t="s">
        <v>481</v>
      </c>
      <c r="G162" s="45" t="s">
        <v>130</v>
      </c>
      <c r="H162" s="45" t="s">
        <v>499</v>
      </c>
      <c r="I162" s="45"/>
      <c r="J162" s="39" t="s">
        <v>500</v>
      </c>
      <c r="K162" s="45" t="s">
        <v>483</v>
      </c>
      <c r="L162" s="45" t="s">
        <v>484</v>
      </c>
      <c r="M162" s="47" t="s">
        <v>501</v>
      </c>
      <c r="N162" s="45"/>
      <c r="O162" s="45">
        <v>30521531</v>
      </c>
      <c r="P162" s="45" t="s">
        <v>135</v>
      </c>
      <c r="Q162" s="45">
        <v>2</v>
      </c>
      <c r="R162" s="57">
        <v>30</v>
      </c>
      <c r="S162" s="50">
        <f t="shared" si="49"/>
        <v>537.5</v>
      </c>
      <c r="T162" s="50">
        <f t="shared" si="50"/>
        <v>0</v>
      </c>
      <c r="U162" s="50">
        <f t="shared" si="51"/>
        <v>0</v>
      </c>
      <c r="V162" s="49">
        <f t="shared" si="52"/>
        <v>537.5</v>
      </c>
      <c r="W162" s="50">
        <v>1075</v>
      </c>
      <c r="X162" s="50">
        <v>0</v>
      </c>
      <c r="Y162" s="50"/>
      <c r="Z162" s="49">
        <f t="shared" si="53"/>
        <v>1075</v>
      </c>
      <c r="AA162" s="50">
        <f t="shared" si="54"/>
        <v>1075</v>
      </c>
      <c r="AB162" s="50">
        <f t="shared" si="55"/>
        <v>0</v>
      </c>
      <c r="AC162" s="50">
        <f t="shared" si="56"/>
        <v>0</v>
      </c>
      <c r="AD162" s="49">
        <f t="shared" si="57"/>
        <v>1075</v>
      </c>
      <c r="AE162" s="49">
        <f t="shared" si="58"/>
        <v>2687.5</v>
      </c>
      <c r="AF162" s="60" t="s">
        <v>136</v>
      </c>
      <c r="AG162" s="60" t="s">
        <v>60</v>
      </c>
      <c r="AH162" s="60" t="s">
        <v>486</v>
      </c>
      <c r="AI162" s="60" t="s">
        <v>62</v>
      </c>
      <c r="AJ162" s="60" t="s">
        <v>63</v>
      </c>
      <c r="AK162" s="59">
        <v>45838</v>
      </c>
      <c r="AL162" s="57" t="s">
        <v>63</v>
      </c>
      <c r="AM162" s="59">
        <v>45839</v>
      </c>
      <c r="AN162" s="59">
        <v>46752</v>
      </c>
      <c r="AO162" s="53"/>
    </row>
    <row r="163" spans="1:41">
      <c r="A163" s="45">
        <v>8</v>
      </c>
      <c r="B163" s="45" t="s">
        <v>479</v>
      </c>
      <c r="C163" s="46" t="s">
        <v>480</v>
      </c>
      <c r="D163" s="45" t="s">
        <v>481</v>
      </c>
      <c r="E163" s="45" t="s">
        <v>479</v>
      </c>
      <c r="F163" s="45" t="s">
        <v>481</v>
      </c>
      <c r="G163" s="45" t="s">
        <v>130</v>
      </c>
      <c r="H163" s="45" t="s">
        <v>502</v>
      </c>
      <c r="I163" s="45"/>
      <c r="J163" s="45" t="s">
        <v>503</v>
      </c>
      <c r="K163" s="45" t="s">
        <v>483</v>
      </c>
      <c r="L163" s="45" t="s">
        <v>484</v>
      </c>
      <c r="M163" s="47" t="s">
        <v>504</v>
      </c>
      <c r="N163" s="45"/>
      <c r="O163" s="45">
        <v>30521530</v>
      </c>
      <c r="P163" s="45" t="s">
        <v>135</v>
      </c>
      <c r="Q163" s="45">
        <v>2</v>
      </c>
      <c r="R163" s="57">
        <v>30</v>
      </c>
      <c r="S163" s="50">
        <f t="shared" si="49"/>
        <v>243</v>
      </c>
      <c r="T163" s="50">
        <f t="shared" si="50"/>
        <v>0</v>
      </c>
      <c r="U163" s="50">
        <f t="shared" si="51"/>
        <v>0</v>
      </c>
      <c r="V163" s="49">
        <f t="shared" si="52"/>
        <v>243</v>
      </c>
      <c r="W163" s="50">
        <v>486</v>
      </c>
      <c r="X163" s="50">
        <v>0</v>
      </c>
      <c r="Y163" s="50"/>
      <c r="Z163" s="49">
        <f t="shared" si="53"/>
        <v>486</v>
      </c>
      <c r="AA163" s="50">
        <f t="shared" si="54"/>
        <v>486</v>
      </c>
      <c r="AB163" s="50">
        <f t="shared" si="55"/>
        <v>0</v>
      </c>
      <c r="AC163" s="50">
        <f t="shared" si="56"/>
        <v>0</v>
      </c>
      <c r="AD163" s="49">
        <f t="shared" si="57"/>
        <v>486</v>
      </c>
      <c r="AE163" s="49">
        <f t="shared" si="58"/>
        <v>1215</v>
      </c>
      <c r="AF163" s="60" t="s">
        <v>136</v>
      </c>
      <c r="AG163" s="60" t="s">
        <v>60</v>
      </c>
      <c r="AH163" s="60" t="s">
        <v>486</v>
      </c>
      <c r="AI163" s="60" t="s">
        <v>62</v>
      </c>
      <c r="AJ163" s="60" t="s">
        <v>63</v>
      </c>
      <c r="AK163" s="59">
        <v>45838</v>
      </c>
      <c r="AL163" s="57" t="s">
        <v>63</v>
      </c>
      <c r="AM163" s="59">
        <v>45839</v>
      </c>
      <c r="AN163" s="59">
        <v>46752</v>
      </c>
      <c r="AO163" s="53"/>
    </row>
    <row r="164" spans="1:41">
      <c r="A164" s="45">
        <v>9</v>
      </c>
      <c r="B164" s="45" t="s">
        <v>479</v>
      </c>
      <c r="C164" s="46" t="s">
        <v>480</v>
      </c>
      <c r="D164" s="45" t="s">
        <v>481</v>
      </c>
      <c r="E164" s="45" t="s">
        <v>479</v>
      </c>
      <c r="F164" s="45" t="s">
        <v>481</v>
      </c>
      <c r="G164" s="45" t="s">
        <v>130</v>
      </c>
      <c r="H164" s="45" t="s">
        <v>497</v>
      </c>
      <c r="I164" s="45"/>
      <c r="J164" s="45"/>
      <c r="K164" s="45" t="s">
        <v>483</v>
      </c>
      <c r="L164" s="45" t="s">
        <v>484</v>
      </c>
      <c r="M164" s="47" t="s">
        <v>505</v>
      </c>
      <c r="N164" s="45"/>
      <c r="O164" s="45">
        <v>30521543</v>
      </c>
      <c r="P164" s="45" t="s">
        <v>135</v>
      </c>
      <c r="Q164" s="45">
        <v>2</v>
      </c>
      <c r="R164" s="57">
        <v>30</v>
      </c>
      <c r="S164" s="50">
        <f t="shared" si="49"/>
        <v>110.5</v>
      </c>
      <c r="T164" s="50">
        <f t="shared" si="50"/>
        <v>0</v>
      </c>
      <c r="U164" s="50">
        <f t="shared" si="51"/>
        <v>0</v>
      </c>
      <c r="V164" s="49">
        <f t="shared" si="52"/>
        <v>110.5</v>
      </c>
      <c r="W164" s="50">
        <v>221</v>
      </c>
      <c r="X164" s="50">
        <v>0</v>
      </c>
      <c r="Y164" s="50"/>
      <c r="Z164" s="49">
        <f t="shared" si="53"/>
        <v>221</v>
      </c>
      <c r="AA164" s="50">
        <f t="shared" si="54"/>
        <v>221</v>
      </c>
      <c r="AB164" s="50">
        <f t="shared" si="55"/>
        <v>0</v>
      </c>
      <c r="AC164" s="50">
        <f t="shared" si="56"/>
        <v>0</v>
      </c>
      <c r="AD164" s="49">
        <f t="shared" si="57"/>
        <v>221</v>
      </c>
      <c r="AE164" s="49">
        <f t="shared" si="58"/>
        <v>552.5</v>
      </c>
      <c r="AF164" s="60" t="s">
        <v>136</v>
      </c>
      <c r="AG164" s="60" t="s">
        <v>60</v>
      </c>
      <c r="AH164" s="60" t="s">
        <v>486</v>
      </c>
      <c r="AI164" s="60" t="s">
        <v>62</v>
      </c>
      <c r="AJ164" s="60" t="s">
        <v>63</v>
      </c>
      <c r="AK164" s="59">
        <v>45838</v>
      </c>
      <c r="AL164" s="57" t="s">
        <v>63</v>
      </c>
      <c r="AM164" s="59">
        <v>45839</v>
      </c>
      <c r="AN164" s="59">
        <v>46752</v>
      </c>
      <c r="AO164" s="53"/>
    </row>
    <row r="165" spans="1:41">
      <c r="A165" s="45">
        <v>10</v>
      </c>
      <c r="B165" s="45" t="s">
        <v>479</v>
      </c>
      <c r="C165" s="46" t="s">
        <v>480</v>
      </c>
      <c r="D165" s="45" t="s">
        <v>481</v>
      </c>
      <c r="E165" s="45" t="s">
        <v>479</v>
      </c>
      <c r="F165" s="45" t="s">
        <v>481</v>
      </c>
      <c r="G165" s="45" t="s">
        <v>130</v>
      </c>
      <c r="H165" s="45" t="s">
        <v>506</v>
      </c>
      <c r="I165" s="45"/>
      <c r="J165" s="45" t="s">
        <v>507</v>
      </c>
      <c r="K165" s="45" t="s">
        <v>483</v>
      </c>
      <c r="L165" s="45" t="s">
        <v>484</v>
      </c>
      <c r="M165" s="47" t="s">
        <v>508</v>
      </c>
      <c r="N165" s="45"/>
      <c r="O165" s="45">
        <v>30521535</v>
      </c>
      <c r="P165" s="45" t="s">
        <v>135</v>
      </c>
      <c r="Q165" s="45">
        <v>2</v>
      </c>
      <c r="R165" s="57">
        <v>30</v>
      </c>
      <c r="S165" s="50">
        <f t="shared" si="49"/>
        <v>903.5</v>
      </c>
      <c r="T165" s="50">
        <f t="shared" si="50"/>
        <v>0</v>
      </c>
      <c r="U165" s="50">
        <f t="shared" si="51"/>
        <v>0</v>
      </c>
      <c r="V165" s="49">
        <f t="shared" si="52"/>
        <v>903.5</v>
      </c>
      <c r="W165" s="50">
        <v>1807</v>
      </c>
      <c r="X165" s="50">
        <v>0</v>
      </c>
      <c r="Y165" s="50"/>
      <c r="Z165" s="49">
        <f t="shared" si="53"/>
        <v>1807</v>
      </c>
      <c r="AA165" s="50">
        <f t="shared" si="54"/>
        <v>1807</v>
      </c>
      <c r="AB165" s="50">
        <f t="shared" si="55"/>
        <v>0</v>
      </c>
      <c r="AC165" s="50">
        <f t="shared" si="56"/>
        <v>0</v>
      </c>
      <c r="AD165" s="49">
        <f t="shared" si="57"/>
        <v>1807</v>
      </c>
      <c r="AE165" s="49">
        <f t="shared" si="58"/>
        <v>4517.5</v>
      </c>
      <c r="AF165" s="60" t="s">
        <v>136</v>
      </c>
      <c r="AG165" s="60" t="s">
        <v>60</v>
      </c>
      <c r="AH165" s="60" t="s">
        <v>486</v>
      </c>
      <c r="AI165" s="60" t="s">
        <v>62</v>
      </c>
      <c r="AJ165" s="60" t="s">
        <v>63</v>
      </c>
      <c r="AK165" s="59">
        <v>45838</v>
      </c>
      <c r="AL165" s="57" t="s">
        <v>63</v>
      </c>
      <c r="AM165" s="59">
        <v>45839</v>
      </c>
      <c r="AN165" s="59">
        <v>46752</v>
      </c>
      <c r="AO165" s="53"/>
    </row>
    <row r="166" spans="1:41">
      <c r="A166" s="45">
        <v>11</v>
      </c>
      <c r="B166" s="45" t="s">
        <v>479</v>
      </c>
      <c r="C166" s="46" t="s">
        <v>480</v>
      </c>
      <c r="D166" s="45" t="s">
        <v>481</v>
      </c>
      <c r="E166" s="45" t="s">
        <v>479</v>
      </c>
      <c r="F166" s="45" t="s">
        <v>481</v>
      </c>
      <c r="G166" s="45" t="s">
        <v>130</v>
      </c>
      <c r="H166" s="45" t="s">
        <v>499</v>
      </c>
      <c r="I166" s="45"/>
      <c r="J166" s="45" t="s">
        <v>509</v>
      </c>
      <c r="K166" s="45" t="s">
        <v>483</v>
      </c>
      <c r="L166" s="45" t="s">
        <v>484</v>
      </c>
      <c r="M166" s="47" t="s">
        <v>510</v>
      </c>
      <c r="N166" s="45"/>
      <c r="O166" s="45">
        <v>30521546</v>
      </c>
      <c r="P166" s="45" t="s">
        <v>135</v>
      </c>
      <c r="Q166" s="45">
        <v>2</v>
      </c>
      <c r="R166" s="57">
        <v>30</v>
      </c>
      <c r="S166" s="50">
        <f t="shared" si="49"/>
        <v>1884</v>
      </c>
      <c r="T166" s="50">
        <f t="shared" si="50"/>
        <v>0</v>
      </c>
      <c r="U166" s="50">
        <f t="shared" si="51"/>
        <v>0</v>
      </c>
      <c r="V166" s="49">
        <f t="shared" si="52"/>
        <v>1884</v>
      </c>
      <c r="W166" s="50">
        <v>3768</v>
      </c>
      <c r="X166" s="50">
        <v>0</v>
      </c>
      <c r="Y166" s="50"/>
      <c r="Z166" s="49">
        <f t="shared" si="53"/>
        <v>3768</v>
      </c>
      <c r="AA166" s="50">
        <f t="shared" si="54"/>
        <v>3768</v>
      </c>
      <c r="AB166" s="50">
        <f t="shared" si="55"/>
        <v>0</v>
      </c>
      <c r="AC166" s="50">
        <f t="shared" si="56"/>
        <v>0</v>
      </c>
      <c r="AD166" s="49">
        <f t="shared" si="57"/>
        <v>3768</v>
      </c>
      <c r="AE166" s="49">
        <f t="shared" si="58"/>
        <v>9420</v>
      </c>
      <c r="AF166" s="60" t="s">
        <v>136</v>
      </c>
      <c r="AG166" s="60" t="s">
        <v>60</v>
      </c>
      <c r="AH166" s="60" t="s">
        <v>486</v>
      </c>
      <c r="AI166" s="60" t="s">
        <v>62</v>
      </c>
      <c r="AJ166" s="60" t="s">
        <v>63</v>
      </c>
      <c r="AK166" s="59">
        <v>45838</v>
      </c>
      <c r="AL166" s="57" t="s">
        <v>63</v>
      </c>
      <c r="AM166" s="59">
        <v>45839</v>
      </c>
      <c r="AN166" s="59">
        <v>46752</v>
      </c>
      <c r="AO166" s="53"/>
    </row>
    <row r="167" spans="1:41">
      <c r="A167" s="45">
        <v>12</v>
      </c>
      <c r="B167" s="45" t="s">
        <v>479</v>
      </c>
      <c r="C167" s="46" t="s">
        <v>480</v>
      </c>
      <c r="D167" s="45" t="s">
        <v>481</v>
      </c>
      <c r="E167" s="45" t="s">
        <v>479</v>
      </c>
      <c r="F167" s="45" t="s">
        <v>481</v>
      </c>
      <c r="G167" s="45" t="s">
        <v>130</v>
      </c>
      <c r="H167" s="45" t="s">
        <v>482</v>
      </c>
      <c r="I167" s="45"/>
      <c r="J167" s="45">
        <v>1</v>
      </c>
      <c r="K167" s="45" t="s">
        <v>483</v>
      </c>
      <c r="L167" s="45" t="s">
        <v>484</v>
      </c>
      <c r="M167" s="47" t="s">
        <v>511</v>
      </c>
      <c r="N167" s="45"/>
      <c r="O167" s="45">
        <v>30521533</v>
      </c>
      <c r="P167" s="45" t="s">
        <v>135</v>
      </c>
      <c r="Q167" s="45">
        <v>2</v>
      </c>
      <c r="R167" s="57">
        <v>30</v>
      </c>
      <c r="S167" s="50">
        <f t="shared" si="49"/>
        <v>734</v>
      </c>
      <c r="T167" s="50">
        <f t="shared" si="50"/>
        <v>0</v>
      </c>
      <c r="U167" s="50">
        <f t="shared" si="51"/>
        <v>0</v>
      </c>
      <c r="V167" s="49">
        <f t="shared" si="52"/>
        <v>734</v>
      </c>
      <c r="W167" s="50">
        <v>1468</v>
      </c>
      <c r="X167" s="50">
        <v>0</v>
      </c>
      <c r="Y167" s="50"/>
      <c r="Z167" s="49">
        <f t="shared" si="53"/>
        <v>1468</v>
      </c>
      <c r="AA167" s="50">
        <f t="shared" si="54"/>
        <v>1468</v>
      </c>
      <c r="AB167" s="50">
        <f t="shared" si="55"/>
        <v>0</v>
      </c>
      <c r="AC167" s="50">
        <f t="shared" si="56"/>
        <v>0</v>
      </c>
      <c r="AD167" s="49">
        <f t="shared" si="57"/>
        <v>1468</v>
      </c>
      <c r="AE167" s="49">
        <f t="shared" si="58"/>
        <v>3670</v>
      </c>
      <c r="AF167" s="60" t="s">
        <v>136</v>
      </c>
      <c r="AG167" s="60" t="s">
        <v>60</v>
      </c>
      <c r="AH167" s="60" t="s">
        <v>486</v>
      </c>
      <c r="AI167" s="60" t="s">
        <v>62</v>
      </c>
      <c r="AJ167" s="60" t="s">
        <v>63</v>
      </c>
      <c r="AK167" s="59">
        <v>45838</v>
      </c>
      <c r="AL167" s="57" t="s">
        <v>63</v>
      </c>
      <c r="AM167" s="59">
        <v>45839</v>
      </c>
      <c r="AN167" s="59">
        <v>46752</v>
      </c>
      <c r="AO167" s="53"/>
    </row>
    <row r="168" spans="1:41">
      <c r="A168" s="45">
        <v>13</v>
      </c>
      <c r="B168" s="45" t="s">
        <v>479</v>
      </c>
      <c r="C168" s="46" t="s">
        <v>480</v>
      </c>
      <c r="D168" s="45" t="s">
        <v>481</v>
      </c>
      <c r="E168" s="45" t="s">
        <v>479</v>
      </c>
      <c r="F168" s="45" t="s">
        <v>481</v>
      </c>
      <c r="G168" s="45" t="s">
        <v>130</v>
      </c>
      <c r="H168" s="45" t="s">
        <v>512</v>
      </c>
      <c r="I168" s="45"/>
      <c r="J168" s="45" t="s">
        <v>513</v>
      </c>
      <c r="K168" s="45" t="s">
        <v>483</v>
      </c>
      <c r="L168" s="45" t="s">
        <v>484</v>
      </c>
      <c r="M168" s="47" t="s">
        <v>514</v>
      </c>
      <c r="N168" s="45"/>
      <c r="O168" s="45">
        <v>30521539</v>
      </c>
      <c r="P168" s="45" t="s">
        <v>135</v>
      </c>
      <c r="Q168" s="45">
        <v>2</v>
      </c>
      <c r="R168" s="57">
        <v>30</v>
      </c>
      <c r="S168" s="50">
        <f t="shared" si="49"/>
        <v>945</v>
      </c>
      <c r="T168" s="50">
        <f t="shared" si="50"/>
        <v>0</v>
      </c>
      <c r="U168" s="50">
        <f t="shared" si="51"/>
        <v>0</v>
      </c>
      <c r="V168" s="49">
        <f t="shared" si="52"/>
        <v>945</v>
      </c>
      <c r="W168" s="50">
        <v>1890</v>
      </c>
      <c r="X168" s="50">
        <v>0</v>
      </c>
      <c r="Y168" s="50"/>
      <c r="Z168" s="49">
        <f t="shared" si="53"/>
        <v>1890</v>
      </c>
      <c r="AA168" s="50">
        <f t="shared" si="54"/>
        <v>1890</v>
      </c>
      <c r="AB168" s="50">
        <f t="shared" si="55"/>
        <v>0</v>
      </c>
      <c r="AC168" s="50">
        <f t="shared" si="56"/>
        <v>0</v>
      </c>
      <c r="AD168" s="49">
        <f t="shared" si="57"/>
        <v>1890</v>
      </c>
      <c r="AE168" s="49">
        <f t="shared" si="58"/>
        <v>4725</v>
      </c>
      <c r="AF168" s="60" t="s">
        <v>136</v>
      </c>
      <c r="AG168" s="60" t="s">
        <v>60</v>
      </c>
      <c r="AH168" s="60" t="s">
        <v>486</v>
      </c>
      <c r="AI168" s="60" t="s">
        <v>62</v>
      </c>
      <c r="AJ168" s="60" t="s">
        <v>63</v>
      </c>
      <c r="AK168" s="59">
        <v>45838</v>
      </c>
      <c r="AL168" s="57" t="s">
        <v>63</v>
      </c>
      <c r="AM168" s="59">
        <v>45839</v>
      </c>
      <c r="AN168" s="59">
        <v>46752</v>
      </c>
      <c r="AO168" s="53"/>
    </row>
    <row r="169" spans="1:41">
      <c r="A169" s="45">
        <v>14</v>
      </c>
      <c r="B169" s="45" t="s">
        <v>479</v>
      </c>
      <c r="C169" s="46" t="s">
        <v>480</v>
      </c>
      <c r="D169" s="45" t="s">
        <v>481</v>
      </c>
      <c r="E169" s="45" t="s">
        <v>479</v>
      </c>
      <c r="F169" s="45" t="s">
        <v>481</v>
      </c>
      <c r="G169" s="45" t="s">
        <v>130</v>
      </c>
      <c r="H169" s="45" t="s">
        <v>515</v>
      </c>
      <c r="I169" s="45"/>
      <c r="J169" s="45" t="s">
        <v>516</v>
      </c>
      <c r="K169" s="45" t="s">
        <v>483</v>
      </c>
      <c r="L169" s="45" t="s">
        <v>484</v>
      </c>
      <c r="M169" s="47" t="s">
        <v>517</v>
      </c>
      <c r="N169" s="45"/>
      <c r="O169" s="45">
        <v>30177698</v>
      </c>
      <c r="P169" s="45" t="s">
        <v>135</v>
      </c>
      <c r="Q169" s="45">
        <v>2</v>
      </c>
      <c r="R169" s="57">
        <v>30</v>
      </c>
      <c r="S169" s="50">
        <f t="shared" si="49"/>
        <v>408.5</v>
      </c>
      <c r="T169" s="50">
        <f t="shared" si="50"/>
        <v>0</v>
      </c>
      <c r="U169" s="50">
        <f t="shared" si="51"/>
        <v>0</v>
      </c>
      <c r="V169" s="49">
        <f t="shared" si="52"/>
        <v>408.5</v>
      </c>
      <c r="W169" s="50">
        <v>817</v>
      </c>
      <c r="X169" s="50">
        <v>0</v>
      </c>
      <c r="Y169" s="50"/>
      <c r="Z169" s="49">
        <f t="shared" si="53"/>
        <v>817</v>
      </c>
      <c r="AA169" s="50">
        <f t="shared" si="54"/>
        <v>817</v>
      </c>
      <c r="AB169" s="50">
        <f t="shared" si="55"/>
        <v>0</v>
      </c>
      <c r="AC169" s="50">
        <f t="shared" si="56"/>
        <v>0</v>
      </c>
      <c r="AD169" s="49">
        <f t="shared" si="57"/>
        <v>817</v>
      </c>
      <c r="AE169" s="49">
        <f t="shared" si="58"/>
        <v>2042.5</v>
      </c>
      <c r="AF169" s="60" t="s">
        <v>136</v>
      </c>
      <c r="AG169" s="60" t="s">
        <v>60</v>
      </c>
      <c r="AH169" s="60" t="s">
        <v>486</v>
      </c>
      <c r="AI169" s="60" t="s">
        <v>62</v>
      </c>
      <c r="AJ169" s="60" t="s">
        <v>63</v>
      </c>
      <c r="AK169" s="59">
        <v>45838</v>
      </c>
      <c r="AL169" s="57" t="s">
        <v>63</v>
      </c>
      <c r="AM169" s="59">
        <v>45839</v>
      </c>
      <c r="AN169" s="59">
        <v>46752</v>
      </c>
      <c r="AO169" s="53"/>
    </row>
    <row r="170" spans="1:41">
      <c r="A170" s="45">
        <v>15</v>
      </c>
      <c r="B170" s="45" t="s">
        <v>479</v>
      </c>
      <c r="C170" s="46" t="s">
        <v>480</v>
      </c>
      <c r="D170" s="45" t="s">
        <v>481</v>
      </c>
      <c r="E170" s="45" t="s">
        <v>479</v>
      </c>
      <c r="F170" s="45" t="s">
        <v>481</v>
      </c>
      <c r="G170" s="45" t="s">
        <v>130</v>
      </c>
      <c r="H170" s="45" t="s">
        <v>518</v>
      </c>
      <c r="I170" s="45"/>
      <c r="J170" s="45"/>
      <c r="K170" s="45" t="s">
        <v>483</v>
      </c>
      <c r="L170" s="45" t="s">
        <v>484</v>
      </c>
      <c r="M170" s="47" t="s">
        <v>519</v>
      </c>
      <c r="N170" s="45"/>
      <c r="O170" s="45">
        <v>30529032</v>
      </c>
      <c r="P170" s="45" t="s">
        <v>135</v>
      </c>
      <c r="Q170" s="45">
        <v>2</v>
      </c>
      <c r="R170" s="57">
        <v>30</v>
      </c>
      <c r="S170" s="50">
        <f t="shared" si="49"/>
        <v>596.5</v>
      </c>
      <c r="T170" s="50">
        <f t="shared" si="50"/>
        <v>0</v>
      </c>
      <c r="U170" s="50">
        <f t="shared" si="51"/>
        <v>0</v>
      </c>
      <c r="V170" s="49">
        <f t="shared" si="52"/>
        <v>596.5</v>
      </c>
      <c r="W170" s="50">
        <v>1193</v>
      </c>
      <c r="X170" s="50">
        <v>0</v>
      </c>
      <c r="Y170" s="50"/>
      <c r="Z170" s="49">
        <f t="shared" si="53"/>
        <v>1193</v>
      </c>
      <c r="AA170" s="50">
        <f t="shared" si="54"/>
        <v>1193</v>
      </c>
      <c r="AB170" s="50">
        <f t="shared" si="55"/>
        <v>0</v>
      </c>
      <c r="AC170" s="50">
        <f t="shared" si="56"/>
        <v>0</v>
      </c>
      <c r="AD170" s="49">
        <f t="shared" si="57"/>
        <v>1193</v>
      </c>
      <c r="AE170" s="49">
        <f t="shared" si="58"/>
        <v>2982.5</v>
      </c>
      <c r="AF170" s="60" t="s">
        <v>136</v>
      </c>
      <c r="AG170" s="60" t="s">
        <v>60</v>
      </c>
      <c r="AH170" s="60" t="s">
        <v>486</v>
      </c>
      <c r="AI170" s="60" t="s">
        <v>62</v>
      </c>
      <c r="AJ170" s="60" t="s">
        <v>63</v>
      </c>
      <c r="AK170" s="59">
        <v>45838</v>
      </c>
      <c r="AL170" s="57" t="s">
        <v>63</v>
      </c>
      <c r="AM170" s="59">
        <v>45839</v>
      </c>
      <c r="AN170" s="59">
        <v>46752</v>
      </c>
      <c r="AO170" s="53"/>
    </row>
    <row r="171" spans="1:41">
      <c r="A171" s="45">
        <v>16</v>
      </c>
      <c r="B171" s="45" t="s">
        <v>479</v>
      </c>
      <c r="C171" s="46" t="s">
        <v>480</v>
      </c>
      <c r="D171" s="45" t="s">
        <v>481</v>
      </c>
      <c r="E171" s="45" t="s">
        <v>479</v>
      </c>
      <c r="F171" s="45" t="s">
        <v>481</v>
      </c>
      <c r="G171" s="45" t="s">
        <v>130</v>
      </c>
      <c r="H171" s="45" t="s">
        <v>520</v>
      </c>
      <c r="I171" s="45"/>
      <c r="J171" s="45"/>
      <c r="K171" s="45" t="s">
        <v>483</v>
      </c>
      <c r="L171" s="45" t="s">
        <v>484</v>
      </c>
      <c r="M171" s="47" t="s">
        <v>521</v>
      </c>
      <c r="N171" s="45"/>
      <c r="O171" s="45">
        <v>30529036</v>
      </c>
      <c r="P171" s="45" t="s">
        <v>135</v>
      </c>
      <c r="Q171" s="45">
        <v>2</v>
      </c>
      <c r="R171" s="57">
        <v>30</v>
      </c>
      <c r="S171" s="50">
        <f t="shared" si="49"/>
        <v>803.5</v>
      </c>
      <c r="T171" s="50">
        <f t="shared" si="50"/>
        <v>0</v>
      </c>
      <c r="U171" s="50">
        <f t="shared" si="51"/>
        <v>0</v>
      </c>
      <c r="V171" s="49">
        <f t="shared" si="52"/>
        <v>803.5</v>
      </c>
      <c r="W171" s="50">
        <v>1607</v>
      </c>
      <c r="X171" s="50">
        <v>0</v>
      </c>
      <c r="Y171" s="50"/>
      <c r="Z171" s="49">
        <f t="shared" si="53"/>
        <v>1607</v>
      </c>
      <c r="AA171" s="50">
        <f t="shared" si="54"/>
        <v>1607</v>
      </c>
      <c r="AB171" s="50">
        <f t="shared" si="55"/>
        <v>0</v>
      </c>
      <c r="AC171" s="50">
        <f t="shared" si="56"/>
        <v>0</v>
      </c>
      <c r="AD171" s="49">
        <f t="shared" si="57"/>
        <v>1607</v>
      </c>
      <c r="AE171" s="49">
        <f t="shared" si="58"/>
        <v>4017.5</v>
      </c>
      <c r="AF171" s="60" t="s">
        <v>136</v>
      </c>
      <c r="AG171" s="60" t="s">
        <v>60</v>
      </c>
      <c r="AH171" s="60" t="s">
        <v>486</v>
      </c>
      <c r="AI171" s="60" t="s">
        <v>62</v>
      </c>
      <c r="AJ171" s="60" t="s">
        <v>63</v>
      </c>
      <c r="AK171" s="59">
        <v>45838</v>
      </c>
      <c r="AL171" s="57" t="s">
        <v>63</v>
      </c>
      <c r="AM171" s="59">
        <v>45839</v>
      </c>
      <c r="AN171" s="59">
        <v>46752</v>
      </c>
      <c r="AO171" s="53"/>
    </row>
    <row r="172" spans="1:41">
      <c r="A172" s="45">
        <v>17</v>
      </c>
      <c r="B172" s="45" t="s">
        <v>479</v>
      </c>
      <c r="C172" s="46" t="s">
        <v>480</v>
      </c>
      <c r="D172" s="45" t="s">
        <v>481</v>
      </c>
      <c r="E172" s="45" t="s">
        <v>479</v>
      </c>
      <c r="F172" s="45" t="s">
        <v>481</v>
      </c>
      <c r="G172" s="45" t="s">
        <v>130</v>
      </c>
      <c r="H172" s="45" t="s">
        <v>484</v>
      </c>
      <c r="I172" s="45"/>
      <c r="J172" s="45"/>
      <c r="K172" s="45" t="s">
        <v>483</v>
      </c>
      <c r="L172" s="45" t="s">
        <v>484</v>
      </c>
      <c r="M172" s="47" t="s">
        <v>522</v>
      </c>
      <c r="N172" s="45"/>
      <c r="O172" s="45">
        <v>30528958</v>
      </c>
      <c r="P172" s="45" t="s">
        <v>135</v>
      </c>
      <c r="Q172" s="45">
        <v>2</v>
      </c>
      <c r="R172" s="57">
        <v>30</v>
      </c>
      <c r="S172" s="50">
        <f t="shared" si="49"/>
        <v>219.5</v>
      </c>
      <c r="T172" s="50">
        <f t="shared" si="50"/>
        <v>0</v>
      </c>
      <c r="U172" s="50">
        <f t="shared" si="51"/>
        <v>0</v>
      </c>
      <c r="V172" s="49">
        <f t="shared" si="52"/>
        <v>219.5</v>
      </c>
      <c r="W172" s="50">
        <v>439</v>
      </c>
      <c r="X172" s="50">
        <v>0</v>
      </c>
      <c r="Y172" s="50"/>
      <c r="Z172" s="49">
        <f t="shared" si="53"/>
        <v>439</v>
      </c>
      <c r="AA172" s="50">
        <f t="shared" si="54"/>
        <v>439</v>
      </c>
      <c r="AB172" s="50">
        <f t="shared" si="55"/>
        <v>0</v>
      </c>
      <c r="AC172" s="50">
        <f t="shared" si="56"/>
        <v>0</v>
      </c>
      <c r="AD172" s="49">
        <f t="shared" si="57"/>
        <v>439</v>
      </c>
      <c r="AE172" s="49">
        <f t="shared" si="58"/>
        <v>1097.5</v>
      </c>
      <c r="AF172" s="60" t="s">
        <v>136</v>
      </c>
      <c r="AG172" s="60" t="s">
        <v>60</v>
      </c>
      <c r="AH172" s="60" t="s">
        <v>486</v>
      </c>
      <c r="AI172" s="60" t="s">
        <v>62</v>
      </c>
      <c r="AJ172" s="60" t="s">
        <v>63</v>
      </c>
      <c r="AK172" s="59">
        <v>45838</v>
      </c>
      <c r="AL172" s="57" t="s">
        <v>63</v>
      </c>
      <c r="AM172" s="59">
        <v>45839</v>
      </c>
      <c r="AN172" s="59">
        <v>46752</v>
      </c>
      <c r="AO172" s="53"/>
    </row>
    <row r="173" spans="1:41">
      <c r="A173" s="45">
        <v>18</v>
      </c>
      <c r="B173" s="45" t="s">
        <v>479</v>
      </c>
      <c r="C173" s="46" t="s">
        <v>480</v>
      </c>
      <c r="D173" s="45" t="s">
        <v>481</v>
      </c>
      <c r="E173" s="45" t="s">
        <v>479</v>
      </c>
      <c r="F173" s="45" t="s">
        <v>481</v>
      </c>
      <c r="G173" s="45" t="s">
        <v>130</v>
      </c>
      <c r="H173" s="45" t="s">
        <v>523</v>
      </c>
      <c r="I173" s="45"/>
      <c r="J173" s="45"/>
      <c r="K173" s="45" t="s">
        <v>483</v>
      </c>
      <c r="L173" s="45" t="s">
        <v>484</v>
      </c>
      <c r="M173" s="47" t="s">
        <v>524</v>
      </c>
      <c r="N173" s="45"/>
      <c r="O173" s="45">
        <v>30529034</v>
      </c>
      <c r="P173" s="45" t="s">
        <v>135</v>
      </c>
      <c r="Q173" s="45">
        <v>2</v>
      </c>
      <c r="R173" s="57">
        <v>30</v>
      </c>
      <c r="S173" s="50">
        <f t="shared" si="49"/>
        <v>386</v>
      </c>
      <c r="T173" s="50">
        <f t="shared" si="50"/>
        <v>0</v>
      </c>
      <c r="U173" s="50">
        <f t="shared" si="51"/>
        <v>0</v>
      </c>
      <c r="V173" s="49">
        <f t="shared" si="52"/>
        <v>386</v>
      </c>
      <c r="W173" s="50">
        <v>772</v>
      </c>
      <c r="X173" s="50">
        <v>0</v>
      </c>
      <c r="Y173" s="50"/>
      <c r="Z173" s="49">
        <f t="shared" si="53"/>
        <v>772</v>
      </c>
      <c r="AA173" s="50">
        <f t="shared" si="54"/>
        <v>772</v>
      </c>
      <c r="AB173" s="50">
        <f t="shared" si="55"/>
        <v>0</v>
      </c>
      <c r="AC173" s="50">
        <f t="shared" si="56"/>
        <v>0</v>
      </c>
      <c r="AD173" s="49">
        <f t="shared" si="57"/>
        <v>772</v>
      </c>
      <c r="AE173" s="49">
        <f t="shared" si="58"/>
        <v>1930</v>
      </c>
      <c r="AF173" s="60" t="s">
        <v>136</v>
      </c>
      <c r="AG173" s="60" t="s">
        <v>60</v>
      </c>
      <c r="AH173" s="60" t="s">
        <v>486</v>
      </c>
      <c r="AI173" s="60" t="s">
        <v>62</v>
      </c>
      <c r="AJ173" s="60" t="s">
        <v>63</v>
      </c>
      <c r="AK173" s="59">
        <v>45838</v>
      </c>
      <c r="AL173" s="57" t="s">
        <v>63</v>
      </c>
      <c r="AM173" s="59">
        <v>45839</v>
      </c>
      <c r="AN173" s="59">
        <v>46752</v>
      </c>
      <c r="AO173" s="53"/>
    </row>
    <row r="174" spans="1:41">
      <c r="A174" s="45">
        <v>19</v>
      </c>
      <c r="B174" s="45" t="s">
        <v>479</v>
      </c>
      <c r="C174" s="46" t="s">
        <v>480</v>
      </c>
      <c r="D174" s="45" t="s">
        <v>481</v>
      </c>
      <c r="E174" s="45" t="s">
        <v>479</v>
      </c>
      <c r="F174" s="45" t="s">
        <v>481</v>
      </c>
      <c r="G174" s="45" t="s">
        <v>130</v>
      </c>
      <c r="H174" s="45" t="s">
        <v>484</v>
      </c>
      <c r="I174" s="45"/>
      <c r="J174" s="45"/>
      <c r="K174" s="45" t="s">
        <v>483</v>
      </c>
      <c r="L174" s="45" t="s">
        <v>484</v>
      </c>
      <c r="M174" s="47" t="s">
        <v>525</v>
      </c>
      <c r="N174" s="45"/>
      <c r="O174" s="45">
        <v>30528959</v>
      </c>
      <c r="P174" s="45" t="s">
        <v>135</v>
      </c>
      <c r="Q174" s="45">
        <v>2</v>
      </c>
      <c r="R174" s="57">
        <v>30</v>
      </c>
      <c r="S174" s="50">
        <f t="shared" si="49"/>
        <v>957</v>
      </c>
      <c r="T174" s="50">
        <f t="shared" si="50"/>
        <v>0</v>
      </c>
      <c r="U174" s="50">
        <f t="shared" si="51"/>
        <v>0</v>
      </c>
      <c r="V174" s="49">
        <f t="shared" si="52"/>
        <v>957</v>
      </c>
      <c r="W174" s="50">
        <v>1914</v>
      </c>
      <c r="X174" s="50">
        <v>0</v>
      </c>
      <c r="Y174" s="50"/>
      <c r="Z174" s="49">
        <f t="shared" si="53"/>
        <v>1914</v>
      </c>
      <c r="AA174" s="50">
        <f t="shared" si="54"/>
        <v>1914</v>
      </c>
      <c r="AB174" s="50">
        <f t="shared" si="55"/>
        <v>0</v>
      </c>
      <c r="AC174" s="50">
        <f t="shared" si="56"/>
        <v>0</v>
      </c>
      <c r="AD174" s="49">
        <f t="shared" si="57"/>
        <v>1914</v>
      </c>
      <c r="AE174" s="49">
        <f t="shared" si="58"/>
        <v>4785</v>
      </c>
      <c r="AF174" s="60" t="s">
        <v>136</v>
      </c>
      <c r="AG174" s="60" t="s">
        <v>60</v>
      </c>
      <c r="AH174" s="60" t="s">
        <v>486</v>
      </c>
      <c r="AI174" s="60" t="s">
        <v>62</v>
      </c>
      <c r="AJ174" s="60" t="s">
        <v>63</v>
      </c>
      <c r="AK174" s="59">
        <v>45838</v>
      </c>
      <c r="AL174" s="57" t="s">
        <v>63</v>
      </c>
      <c r="AM174" s="59">
        <v>45839</v>
      </c>
      <c r="AN174" s="59">
        <v>46752</v>
      </c>
      <c r="AO174" s="53"/>
    </row>
    <row r="175" spans="1:41">
      <c r="A175" s="45">
        <v>20</v>
      </c>
      <c r="B175" s="45" t="s">
        <v>479</v>
      </c>
      <c r="C175" s="46" t="s">
        <v>480</v>
      </c>
      <c r="D175" s="45" t="s">
        <v>481</v>
      </c>
      <c r="E175" s="45" t="s">
        <v>479</v>
      </c>
      <c r="F175" s="45" t="s">
        <v>481</v>
      </c>
      <c r="G175" s="45" t="s">
        <v>130</v>
      </c>
      <c r="H175" s="45" t="s">
        <v>484</v>
      </c>
      <c r="I175" s="45"/>
      <c r="J175" s="45"/>
      <c r="K175" s="45" t="s">
        <v>483</v>
      </c>
      <c r="L175" s="45" t="s">
        <v>484</v>
      </c>
      <c r="M175" s="47" t="s">
        <v>526</v>
      </c>
      <c r="N175" s="45"/>
      <c r="O175" s="45">
        <v>30521544</v>
      </c>
      <c r="P175" s="45" t="s">
        <v>135</v>
      </c>
      <c r="Q175" s="45">
        <v>2</v>
      </c>
      <c r="R175" s="57">
        <v>30</v>
      </c>
      <c r="S175" s="50">
        <f t="shared" si="49"/>
        <v>522</v>
      </c>
      <c r="T175" s="50">
        <f t="shared" si="50"/>
        <v>0</v>
      </c>
      <c r="U175" s="50">
        <f t="shared" si="51"/>
        <v>0</v>
      </c>
      <c r="V175" s="49">
        <f t="shared" si="52"/>
        <v>522</v>
      </c>
      <c r="W175" s="50">
        <v>1044</v>
      </c>
      <c r="X175" s="50">
        <v>0</v>
      </c>
      <c r="Y175" s="50"/>
      <c r="Z175" s="49">
        <f t="shared" si="53"/>
        <v>1044</v>
      </c>
      <c r="AA175" s="50">
        <f t="shared" si="54"/>
        <v>1044</v>
      </c>
      <c r="AB175" s="50">
        <f t="shared" si="55"/>
        <v>0</v>
      </c>
      <c r="AC175" s="50">
        <f t="shared" si="56"/>
        <v>0</v>
      </c>
      <c r="AD175" s="49">
        <f t="shared" si="57"/>
        <v>1044</v>
      </c>
      <c r="AE175" s="49">
        <f t="shared" si="58"/>
        <v>2610</v>
      </c>
      <c r="AF175" s="60" t="s">
        <v>136</v>
      </c>
      <c r="AG175" s="60" t="s">
        <v>60</v>
      </c>
      <c r="AH175" s="60" t="s">
        <v>486</v>
      </c>
      <c r="AI175" s="60" t="s">
        <v>62</v>
      </c>
      <c r="AJ175" s="60" t="s">
        <v>63</v>
      </c>
      <c r="AK175" s="59">
        <v>45838</v>
      </c>
      <c r="AL175" s="57" t="s">
        <v>63</v>
      </c>
      <c r="AM175" s="59">
        <v>45839</v>
      </c>
      <c r="AN175" s="59">
        <v>46752</v>
      </c>
      <c r="AO175" s="53"/>
    </row>
    <row r="176" spans="1:41">
      <c r="A176" s="45">
        <v>21</v>
      </c>
      <c r="B176" s="45" t="s">
        <v>479</v>
      </c>
      <c r="C176" s="46" t="s">
        <v>480</v>
      </c>
      <c r="D176" s="45" t="s">
        <v>481</v>
      </c>
      <c r="E176" s="45" t="s">
        <v>479</v>
      </c>
      <c r="F176" s="45" t="s">
        <v>481</v>
      </c>
      <c r="G176" s="45" t="s">
        <v>130</v>
      </c>
      <c r="H176" s="45" t="s">
        <v>482</v>
      </c>
      <c r="I176" s="45"/>
      <c r="J176" s="45">
        <v>2</v>
      </c>
      <c r="K176" s="45" t="s">
        <v>483</v>
      </c>
      <c r="L176" s="45" t="s">
        <v>484</v>
      </c>
      <c r="M176" s="47" t="s">
        <v>527</v>
      </c>
      <c r="N176" s="45"/>
      <c r="O176" s="45">
        <v>30521553</v>
      </c>
      <c r="P176" s="45" t="s">
        <v>135</v>
      </c>
      <c r="Q176" s="45">
        <v>2</v>
      </c>
      <c r="R176" s="57">
        <v>30</v>
      </c>
      <c r="S176" s="50">
        <f t="shared" si="49"/>
        <v>504</v>
      </c>
      <c r="T176" s="50">
        <f t="shared" si="50"/>
        <v>0</v>
      </c>
      <c r="U176" s="50">
        <f t="shared" si="51"/>
        <v>0</v>
      </c>
      <c r="V176" s="49">
        <f t="shared" si="52"/>
        <v>504</v>
      </c>
      <c r="W176" s="50">
        <v>1008</v>
      </c>
      <c r="X176" s="50">
        <v>0</v>
      </c>
      <c r="Y176" s="50"/>
      <c r="Z176" s="49">
        <f t="shared" si="53"/>
        <v>1008</v>
      </c>
      <c r="AA176" s="50">
        <f t="shared" si="54"/>
        <v>1008</v>
      </c>
      <c r="AB176" s="50">
        <f t="shared" si="55"/>
        <v>0</v>
      </c>
      <c r="AC176" s="50">
        <f t="shared" si="56"/>
        <v>0</v>
      </c>
      <c r="AD176" s="49">
        <f t="shared" si="57"/>
        <v>1008</v>
      </c>
      <c r="AE176" s="49">
        <f t="shared" si="58"/>
        <v>2520</v>
      </c>
      <c r="AF176" s="60" t="s">
        <v>136</v>
      </c>
      <c r="AG176" s="60" t="s">
        <v>60</v>
      </c>
      <c r="AH176" s="60" t="s">
        <v>486</v>
      </c>
      <c r="AI176" s="60" t="s">
        <v>62</v>
      </c>
      <c r="AJ176" s="60" t="s">
        <v>63</v>
      </c>
      <c r="AK176" s="59">
        <v>45838</v>
      </c>
      <c r="AL176" s="57" t="s">
        <v>63</v>
      </c>
      <c r="AM176" s="59">
        <v>45839</v>
      </c>
      <c r="AN176" s="59">
        <v>46752</v>
      </c>
      <c r="AO176" s="53"/>
    </row>
    <row r="177" spans="1:41">
      <c r="A177" s="45">
        <v>22</v>
      </c>
      <c r="B177" s="45" t="s">
        <v>479</v>
      </c>
      <c r="C177" s="46" t="s">
        <v>480</v>
      </c>
      <c r="D177" s="45" t="s">
        <v>481</v>
      </c>
      <c r="E177" s="45" t="s">
        <v>479</v>
      </c>
      <c r="F177" s="45" t="s">
        <v>481</v>
      </c>
      <c r="G177" s="45" t="s">
        <v>130</v>
      </c>
      <c r="H177" s="45" t="s">
        <v>484</v>
      </c>
      <c r="I177" s="45"/>
      <c r="J177" s="45"/>
      <c r="K177" s="45" t="s">
        <v>483</v>
      </c>
      <c r="L177" s="45" t="s">
        <v>484</v>
      </c>
      <c r="M177" s="47" t="s">
        <v>528</v>
      </c>
      <c r="N177" s="45"/>
      <c r="O177" s="45">
        <v>55076623</v>
      </c>
      <c r="P177" s="45" t="s">
        <v>135</v>
      </c>
      <c r="Q177" s="45">
        <v>3</v>
      </c>
      <c r="R177" s="57">
        <v>30</v>
      </c>
      <c r="S177" s="50">
        <f t="shared" si="49"/>
        <v>3874</v>
      </c>
      <c r="T177" s="50">
        <f t="shared" si="50"/>
        <v>0</v>
      </c>
      <c r="U177" s="50">
        <f t="shared" si="51"/>
        <v>0</v>
      </c>
      <c r="V177" s="49">
        <f t="shared" si="52"/>
        <v>3874</v>
      </c>
      <c r="W177" s="50">
        <v>7748</v>
      </c>
      <c r="X177" s="50">
        <v>0</v>
      </c>
      <c r="Y177" s="50"/>
      <c r="Z177" s="49">
        <f t="shared" si="53"/>
        <v>7748</v>
      </c>
      <c r="AA177" s="50">
        <f t="shared" si="54"/>
        <v>7748</v>
      </c>
      <c r="AB177" s="50">
        <f t="shared" si="55"/>
        <v>0</v>
      </c>
      <c r="AC177" s="50">
        <f t="shared" si="56"/>
        <v>0</v>
      </c>
      <c r="AD177" s="49">
        <f t="shared" si="57"/>
        <v>7748</v>
      </c>
      <c r="AE177" s="49">
        <f t="shared" si="58"/>
        <v>19370</v>
      </c>
      <c r="AF177" s="60" t="s">
        <v>136</v>
      </c>
      <c r="AG177" s="60" t="s">
        <v>60</v>
      </c>
      <c r="AH177" s="60" t="s">
        <v>486</v>
      </c>
      <c r="AI177" s="60" t="s">
        <v>62</v>
      </c>
      <c r="AJ177" s="60" t="s">
        <v>63</v>
      </c>
      <c r="AK177" s="59">
        <v>45838</v>
      </c>
      <c r="AL177" s="57" t="s">
        <v>63</v>
      </c>
      <c r="AM177" s="59">
        <v>45839</v>
      </c>
      <c r="AN177" s="59">
        <v>46752</v>
      </c>
      <c r="AO177" s="53"/>
    </row>
    <row r="178" spans="1:41">
      <c r="A178" s="45">
        <v>23</v>
      </c>
      <c r="B178" s="45" t="s">
        <v>479</v>
      </c>
      <c r="C178" s="46" t="s">
        <v>480</v>
      </c>
      <c r="D178" s="45" t="s">
        <v>481</v>
      </c>
      <c r="E178" s="45" t="s">
        <v>479</v>
      </c>
      <c r="F178" s="45" t="s">
        <v>481</v>
      </c>
      <c r="G178" s="45" t="s">
        <v>130</v>
      </c>
      <c r="H178" s="45" t="s">
        <v>482</v>
      </c>
      <c r="I178" s="45"/>
      <c r="J178" s="45">
        <v>3</v>
      </c>
      <c r="K178" s="45" t="s">
        <v>483</v>
      </c>
      <c r="L178" s="45" t="s">
        <v>484</v>
      </c>
      <c r="M178" s="47" t="s">
        <v>529</v>
      </c>
      <c r="N178" s="45"/>
      <c r="O178" s="45">
        <v>30521530</v>
      </c>
      <c r="P178" s="45" t="s">
        <v>135</v>
      </c>
      <c r="Q178" s="45">
        <v>2</v>
      </c>
      <c r="R178" s="57">
        <v>30</v>
      </c>
      <c r="S178" s="50">
        <f t="shared" si="49"/>
        <v>425</v>
      </c>
      <c r="T178" s="50">
        <f t="shared" si="50"/>
        <v>0</v>
      </c>
      <c r="U178" s="50">
        <f t="shared" si="51"/>
        <v>0</v>
      </c>
      <c r="V178" s="49">
        <f t="shared" si="52"/>
        <v>425</v>
      </c>
      <c r="W178" s="50">
        <v>850</v>
      </c>
      <c r="X178" s="50">
        <v>0</v>
      </c>
      <c r="Y178" s="50"/>
      <c r="Z178" s="49">
        <f t="shared" si="53"/>
        <v>850</v>
      </c>
      <c r="AA178" s="50">
        <f t="shared" si="54"/>
        <v>850</v>
      </c>
      <c r="AB178" s="50">
        <f t="shared" si="55"/>
        <v>0</v>
      </c>
      <c r="AC178" s="50">
        <f t="shared" si="56"/>
        <v>0</v>
      </c>
      <c r="AD178" s="49">
        <f t="shared" si="57"/>
        <v>850</v>
      </c>
      <c r="AE178" s="49">
        <f t="shared" si="58"/>
        <v>2125</v>
      </c>
      <c r="AF178" s="60" t="s">
        <v>136</v>
      </c>
      <c r="AG178" s="60" t="s">
        <v>60</v>
      </c>
      <c r="AH178" s="60" t="s">
        <v>486</v>
      </c>
      <c r="AI178" s="60" t="s">
        <v>62</v>
      </c>
      <c r="AJ178" s="60" t="s">
        <v>63</v>
      </c>
      <c r="AK178" s="59">
        <v>45838</v>
      </c>
      <c r="AL178" s="57" t="s">
        <v>63</v>
      </c>
      <c r="AM178" s="59">
        <v>45839</v>
      </c>
      <c r="AN178" s="59">
        <v>46752</v>
      </c>
      <c r="AO178" s="53"/>
    </row>
    <row r="179" spans="1:41">
      <c r="A179" s="45">
        <v>24</v>
      </c>
      <c r="B179" s="45" t="s">
        <v>479</v>
      </c>
      <c r="C179" s="46" t="s">
        <v>480</v>
      </c>
      <c r="D179" s="45" t="s">
        <v>481</v>
      </c>
      <c r="E179" s="45" t="s">
        <v>479</v>
      </c>
      <c r="F179" s="45" t="s">
        <v>481</v>
      </c>
      <c r="G179" s="45" t="s">
        <v>130</v>
      </c>
      <c r="H179" s="45" t="s">
        <v>484</v>
      </c>
      <c r="I179" s="45"/>
      <c r="J179" s="45"/>
      <c r="K179" s="45" t="s">
        <v>483</v>
      </c>
      <c r="L179" s="45" t="s">
        <v>484</v>
      </c>
      <c r="M179" s="47" t="s">
        <v>530</v>
      </c>
      <c r="N179" s="45"/>
      <c r="O179" s="45">
        <v>30529038</v>
      </c>
      <c r="P179" s="45" t="s">
        <v>135</v>
      </c>
      <c r="Q179" s="45">
        <v>2</v>
      </c>
      <c r="R179" s="57">
        <v>30</v>
      </c>
      <c r="S179" s="50">
        <f t="shared" si="49"/>
        <v>509</v>
      </c>
      <c r="T179" s="50">
        <f t="shared" si="50"/>
        <v>0</v>
      </c>
      <c r="U179" s="50">
        <f t="shared" si="51"/>
        <v>0</v>
      </c>
      <c r="V179" s="49">
        <f t="shared" si="52"/>
        <v>509</v>
      </c>
      <c r="W179" s="50">
        <v>1018</v>
      </c>
      <c r="X179" s="50">
        <v>0</v>
      </c>
      <c r="Y179" s="50"/>
      <c r="Z179" s="49">
        <f t="shared" si="53"/>
        <v>1018</v>
      </c>
      <c r="AA179" s="50">
        <f t="shared" si="54"/>
        <v>1018</v>
      </c>
      <c r="AB179" s="50">
        <f t="shared" si="55"/>
        <v>0</v>
      </c>
      <c r="AC179" s="50">
        <f t="shared" si="56"/>
        <v>0</v>
      </c>
      <c r="AD179" s="49">
        <f t="shared" si="57"/>
        <v>1018</v>
      </c>
      <c r="AE179" s="49">
        <f t="shared" si="58"/>
        <v>2545</v>
      </c>
      <c r="AF179" s="60" t="s">
        <v>136</v>
      </c>
      <c r="AG179" s="60" t="s">
        <v>60</v>
      </c>
      <c r="AH179" s="60" t="s">
        <v>486</v>
      </c>
      <c r="AI179" s="60" t="s">
        <v>62</v>
      </c>
      <c r="AJ179" s="60" t="s">
        <v>63</v>
      </c>
      <c r="AK179" s="59">
        <v>45838</v>
      </c>
      <c r="AL179" s="57" t="s">
        <v>63</v>
      </c>
      <c r="AM179" s="59">
        <v>45839</v>
      </c>
      <c r="AN179" s="59">
        <v>46752</v>
      </c>
      <c r="AO179" s="53"/>
    </row>
    <row r="180" spans="1:41">
      <c r="A180" s="45">
        <v>25</v>
      </c>
      <c r="B180" s="45" t="s">
        <v>479</v>
      </c>
      <c r="C180" s="46" t="s">
        <v>480</v>
      </c>
      <c r="D180" s="45" t="s">
        <v>481</v>
      </c>
      <c r="E180" s="45" t="s">
        <v>479</v>
      </c>
      <c r="F180" s="45" t="s">
        <v>481</v>
      </c>
      <c r="G180" s="45" t="s">
        <v>130</v>
      </c>
      <c r="H180" s="45" t="s">
        <v>531</v>
      </c>
      <c r="I180" s="45"/>
      <c r="J180" s="45">
        <v>11</v>
      </c>
      <c r="K180" s="45" t="s">
        <v>483</v>
      </c>
      <c r="L180" s="45" t="s">
        <v>484</v>
      </c>
      <c r="M180" s="47" t="s">
        <v>532</v>
      </c>
      <c r="N180" s="45"/>
      <c r="O180" s="45">
        <v>30529040</v>
      </c>
      <c r="P180" s="45" t="s">
        <v>135</v>
      </c>
      <c r="Q180" s="45">
        <v>2</v>
      </c>
      <c r="R180" s="57">
        <v>30</v>
      </c>
      <c r="S180" s="50">
        <f t="shared" si="49"/>
        <v>844.5</v>
      </c>
      <c r="T180" s="50">
        <f t="shared" si="50"/>
        <v>0</v>
      </c>
      <c r="U180" s="50">
        <f t="shared" si="51"/>
        <v>0</v>
      </c>
      <c r="V180" s="49">
        <f t="shared" si="52"/>
        <v>844.5</v>
      </c>
      <c r="W180" s="50">
        <v>1689</v>
      </c>
      <c r="X180" s="50">
        <v>0</v>
      </c>
      <c r="Y180" s="50"/>
      <c r="Z180" s="49">
        <f t="shared" si="53"/>
        <v>1689</v>
      </c>
      <c r="AA180" s="50">
        <f t="shared" si="54"/>
        <v>1689</v>
      </c>
      <c r="AB180" s="50">
        <f t="shared" si="55"/>
        <v>0</v>
      </c>
      <c r="AC180" s="50">
        <f t="shared" si="56"/>
        <v>0</v>
      </c>
      <c r="AD180" s="49">
        <f t="shared" si="57"/>
        <v>1689</v>
      </c>
      <c r="AE180" s="49">
        <f t="shared" si="58"/>
        <v>4222.5</v>
      </c>
      <c r="AF180" s="60" t="s">
        <v>136</v>
      </c>
      <c r="AG180" s="60" t="s">
        <v>60</v>
      </c>
      <c r="AH180" s="60" t="s">
        <v>486</v>
      </c>
      <c r="AI180" s="60" t="s">
        <v>62</v>
      </c>
      <c r="AJ180" s="60" t="s">
        <v>63</v>
      </c>
      <c r="AK180" s="59">
        <v>45838</v>
      </c>
      <c r="AL180" s="57" t="s">
        <v>63</v>
      </c>
      <c r="AM180" s="59">
        <v>45839</v>
      </c>
      <c r="AN180" s="59">
        <v>46752</v>
      </c>
      <c r="AO180" s="53"/>
    </row>
    <row r="181" spans="1:41">
      <c r="A181" s="45">
        <v>26</v>
      </c>
      <c r="B181" s="45" t="s">
        <v>479</v>
      </c>
      <c r="C181" s="46" t="s">
        <v>480</v>
      </c>
      <c r="D181" s="45" t="s">
        <v>481</v>
      </c>
      <c r="E181" s="45" t="s">
        <v>479</v>
      </c>
      <c r="F181" s="45" t="s">
        <v>481</v>
      </c>
      <c r="G181" s="45" t="s">
        <v>130</v>
      </c>
      <c r="H181" s="45" t="s">
        <v>533</v>
      </c>
      <c r="I181" s="45"/>
      <c r="J181" s="45" t="s">
        <v>534</v>
      </c>
      <c r="K181" s="45" t="s">
        <v>483</v>
      </c>
      <c r="L181" s="45" t="s">
        <v>484</v>
      </c>
      <c r="M181" s="47" t="s">
        <v>535</v>
      </c>
      <c r="N181" s="45"/>
      <c r="O181" s="45">
        <v>98760381</v>
      </c>
      <c r="P181" s="45" t="s">
        <v>135</v>
      </c>
      <c r="Q181" s="45">
        <v>2</v>
      </c>
      <c r="R181" s="57">
        <v>30</v>
      </c>
      <c r="S181" s="50">
        <f t="shared" si="49"/>
        <v>181</v>
      </c>
      <c r="T181" s="50">
        <f t="shared" si="50"/>
        <v>0</v>
      </c>
      <c r="U181" s="50">
        <f t="shared" si="51"/>
        <v>0</v>
      </c>
      <c r="V181" s="49">
        <f t="shared" si="52"/>
        <v>181</v>
      </c>
      <c r="W181" s="50">
        <v>362</v>
      </c>
      <c r="X181" s="50">
        <v>0</v>
      </c>
      <c r="Y181" s="50"/>
      <c r="Z181" s="49">
        <f t="shared" si="53"/>
        <v>362</v>
      </c>
      <c r="AA181" s="50">
        <f t="shared" si="54"/>
        <v>362</v>
      </c>
      <c r="AB181" s="50">
        <f t="shared" si="55"/>
        <v>0</v>
      </c>
      <c r="AC181" s="50">
        <f t="shared" si="56"/>
        <v>0</v>
      </c>
      <c r="AD181" s="49">
        <f t="shared" si="57"/>
        <v>362</v>
      </c>
      <c r="AE181" s="49">
        <f t="shared" si="58"/>
        <v>905</v>
      </c>
      <c r="AF181" s="60" t="s">
        <v>136</v>
      </c>
      <c r="AG181" s="60" t="s">
        <v>60</v>
      </c>
      <c r="AH181" s="60" t="s">
        <v>486</v>
      </c>
      <c r="AI181" s="60" t="s">
        <v>62</v>
      </c>
      <c r="AJ181" s="60" t="s">
        <v>63</v>
      </c>
      <c r="AK181" s="59">
        <v>45838</v>
      </c>
      <c r="AL181" s="57" t="s">
        <v>63</v>
      </c>
      <c r="AM181" s="59">
        <v>45839</v>
      </c>
      <c r="AN181" s="59">
        <v>46752</v>
      </c>
      <c r="AO181" s="53"/>
    </row>
    <row r="182" spans="1:41">
      <c r="A182" s="45">
        <v>27</v>
      </c>
      <c r="B182" s="45" t="s">
        <v>479</v>
      </c>
      <c r="C182" s="46" t="s">
        <v>480</v>
      </c>
      <c r="D182" s="45" t="s">
        <v>481</v>
      </c>
      <c r="E182" s="45" t="s">
        <v>479</v>
      </c>
      <c r="F182" s="45" t="s">
        <v>481</v>
      </c>
      <c r="G182" s="45" t="s">
        <v>130</v>
      </c>
      <c r="H182" s="45" t="s">
        <v>502</v>
      </c>
      <c r="I182" s="45"/>
      <c r="J182" s="45" t="s">
        <v>536</v>
      </c>
      <c r="K182" s="45" t="s">
        <v>483</v>
      </c>
      <c r="L182" s="45" t="s">
        <v>484</v>
      </c>
      <c r="M182" s="47" t="s">
        <v>537</v>
      </c>
      <c r="N182" s="45"/>
      <c r="O182" s="45">
        <v>30521547</v>
      </c>
      <c r="P182" s="45" t="s">
        <v>135</v>
      </c>
      <c r="Q182" s="45">
        <v>2</v>
      </c>
      <c r="R182" s="57">
        <v>30</v>
      </c>
      <c r="S182" s="50">
        <f t="shared" si="49"/>
        <v>975</v>
      </c>
      <c r="T182" s="50">
        <f t="shared" si="50"/>
        <v>0</v>
      </c>
      <c r="U182" s="50">
        <f t="shared" si="51"/>
        <v>0</v>
      </c>
      <c r="V182" s="49">
        <f t="shared" si="52"/>
        <v>975</v>
      </c>
      <c r="W182" s="50">
        <v>1950</v>
      </c>
      <c r="X182" s="50">
        <v>0</v>
      </c>
      <c r="Y182" s="50"/>
      <c r="Z182" s="49">
        <f t="shared" si="53"/>
        <v>1950</v>
      </c>
      <c r="AA182" s="50">
        <f t="shared" si="54"/>
        <v>1950</v>
      </c>
      <c r="AB182" s="50">
        <f t="shared" si="55"/>
        <v>0</v>
      </c>
      <c r="AC182" s="50">
        <f t="shared" si="56"/>
        <v>0</v>
      </c>
      <c r="AD182" s="49">
        <f t="shared" si="57"/>
        <v>1950</v>
      </c>
      <c r="AE182" s="49">
        <f t="shared" si="58"/>
        <v>4875</v>
      </c>
      <c r="AF182" s="60" t="s">
        <v>136</v>
      </c>
      <c r="AG182" s="60" t="s">
        <v>60</v>
      </c>
      <c r="AH182" s="60" t="s">
        <v>486</v>
      </c>
      <c r="AI182" s="60" t="s">
        <v>62</v>
      </c>
      <c r="AJ182" s="60" t="s">
        <v>63</v>
      </c>
      <c r="AK182" s="59">
        <v>45838</v>
      </c>
      <c r="AL182" s="57" t="s">
        <v>63</v>
      </c>
      <c r="AM182" s="59">
        <v>45839</v>
      </c>
      <c r="AN182" s="59">
        <v>46752</v>
      </c>
      <c r="AO182" s="53"/>
    </row>
    <row r="183" spans="1:41">
      <c r="A183" s="45">
        <v>28</v>
      </c>
      <c r="B183" s="45" t="s">
        <v>479</v>
      </c>
      <c r="C183" s="46" t="s">
        <v>480</v>
      </c>
      <c r="D183" s="45" t="s">
        <v>481</v>
      </c>
      <c r="E183" s="45" t="s">
        <v>479</v>
      </c>
      <c r="F183" s="45" t="s">
        <v>481</v>
      </c>
      <c r="G183" s="45" t="s">
        <v>130</v>
      </c>
      <c r="H183" s="45" t="s">
        <v>506</v>
      </c>
      <c r="I183" s="45"/>
      <c r="J183" s="45" t="s">
        <v>538</v>
      </c>
      <c r="K183" s="45" t="s">
        <v>483</v>
      </c>
      <c r="L183" s="45" t="s">
        <v>484</v>
      </c>
      <c r="M183" s="47" t="s">
        <v>539</v>
      </c>
      <c r="N183" s="45"/>
      <c r="O183" s="45">
        <v>30521538</v>
      </c>
      <c r="P183" s="45" t="s">
        <v>135</v>
      </c>
      <c r="Q183" s="45">
        <v>2</v>
      </c>
      <c r="R183" s="57">
        <v>30</v>
      </c>
      <c r="S183" s="50">
        <f t="shared" si="49"/>
        <v>1212</v>
      </c>
      <c r="T183" s="50">
        <f t="shared" si="50"/>
        <v>0</v>
      </c>
      <c r="U183" s="50">
        <f t="shared" si="51"/>
        <v>0</v>
      </c>
      <c r="V183" s="49">
        <f t="shared" si="52"/>
        <v>1212</v>
      </c>
      <c r="W183" s="50">
        <v>2424</v>
      </c>
      <c r="X183" s="50">
        <v>0</v>
      </c>
      <c r="Y183" s="50"/>
      <c r="Z183" s="49">
        <f t="shared" si="53"/>
        <v>2424</v>
      </c>
      <c r="AA183" s="50">
        <f t="shared" si="54"/>
        <v>2424</v>
      </c>
      <c r="AB183" s="50">
        <f t="shared" si="55"/>
        <v>0</v>
      </c>
      <c r="AC183" s="50">
        <f t="shared" si="56"/>
        <v>0</v>
      </c>
      <c r="AD183" s="49">
        <f t="shared" si="57"/>
        <v>2424</v>
      </c>
      <c r="AE183" s="49">
        <f t="shared" si="58"/>
        <v>6060</v>
      </c>
      <c r="AF183" s="60" t="s">
        <v>136</v>
      </c>
      <c r="AG183" s="60" t="s">
        <v>60</v>
      </c>
      <c r="AH183" s="60" t="s">
        <v>486</v>
      </c>
      <c r="AI183" s="60" t="s">
        <v>62</v>
      </c>
      <c r="AJ183" s="60" t="s">
        <v>63</v>
      </c>
      <c r="AK183" s="59">
        <v>45838</v>
      </c>
      <c r="AL183" s="57" t="s">
        <v>63</v>
      </c>
      <c r="AM183" s="59">
        <v>45839</v>
      </c>
      <c r="AN183" s="59">
        <v>46752</v>
      </c>
      <c r="AO183" s="53"/>
    </row>
    <row r="184" spans="1:41">
      <c r="A184" s="45">
        <v>29</v>
      </c>
      <c r="B184" s="45" t="s">
        <v>479</v>
      </c>
      <c r="C184" s="46" t="s">
        <v>480</v>
      </c>
      <c r="D184" s="45" t="s">
        <v>481</v>
      </c>
      <c r="E184" s="45" t="s">
        <v>479</v>
      </c>
      <c r="F184" s="45" t="s">
        <v>481</v>
      </c>
      <c r="G184" s="45" t="s">
        <v>130</v>
      </c>
      <c r="H184" s="45" t="s">
        <v>499</v>
      </c>
      <c r="I184" s="45"/>
      <c r="J184" s="45" t="s">
        <v>540</v>
      </c>
      <c r="K184" s="45" t="s">
        <v>483</v>
      </c>
      <c r="L184" s="45" t="s">
        <v>484</v>
      </c>
      <c r="M184" s="47" t="s">
        <v>541</v>
      </c>
      <c r="N184" s="45"/>
      <c r="O184" s="45">
        <v>30521550</v>
      </c>
      <c r="P184" s="45" t="s">
        <v>135</v>
      </c>
      <c r="Q184" s="45">
        <v>2</v>
      </c>
      <c r="R184" s="57">
        <v>30</v>
      </c>
      <c r="S184" s="50">
        <f t="shared" si="49"/>
        <v>548.5</v>
      </c>
      <c r="T184" s="50">
        <f t="shared" si="50"/>
        <v>0</v>
      </c>
      <c r="U184" s="50">
        <f t="shared" si="51"/>
        <v>0</v>
      </c>
      <c r="V184" s="49">
        <f t="shared" si="52"/>
        <v>548.5</v>
      </c>
      <c r="W184" s="50">
        <v>1097</v>
      </c>
      <c r="X184" s="50">
        <v>0</v>
      </c>
      <c r="Y184" s="50"/>
      <c r="Z184" s="49">
        <f t="shared" si="53"/>
        <v>1097</v>
      </c>
      <c r="AA184" s="50">
        <f t="shared" si="54"/>
        <v>1097</v>
      </c>
      <c r="AB184" s="50">
        <f t="shared" si="55"/>
        <v>0</v>
      </c>
      <c r="AC184" s="50">
        <f t="shared" si="56"/>
        <v>0</v>
      </c>
      <c r="AD184" s="49">
        <f t="shared" si="57"/>
        <v>1097</v>
      </c>
      <c r="AE184" s="49">
        <f t="shared" si="58"/>
        <v>2742.5</v>
      </c>
      <c r="AF184" s="60" t="s">
        <v>136</v>
      </c>
      <c r="AG184" s="60" t="s">
        <v>60</v>
      </c>
      <c r="AH184" s="60" t="s">
        <v>486</v>
      </c>
      <c r="AI184" s="60" t="s">
        <v>62</v>
      </c>
      <c r="AJ184" s="60" t="s">
        <v>63</v>
      </c>
      <c r="AK184" s="59">
        <v>45838</v>
      </c>
      <c r="AL184" s="57" t="s">
        <v>63</v>
      </c>
      <c r="AM184" s="59">
        <v>45839</v>
      </c>
      <c r="AN184" s="59">
        <v>46752</v>
      </c>
      <c r="AO184" s="53"/>
    </row>
    <row r="185" spans="1:41">
      <c r="A185" s="45">
        <v>30</v>
      </c>
      <c r="B185" s="45" t="s">
        <v>479</v>
      </c>
      <c r="C185" s="46" t="s">
        <v>480</v>
      </c>
      <c r="D185" s="45" t="s">
        <v>481</v>
      </c>
      <c r="E185" s="45" t="s">
        <v>479</v>
      </c>
      <c r="F185" s="45" t="s">
        <v>481</v>
      </c>
      <c r="G185" s="45" t="s">
        <v>130</v>
      </c>
      <c r="H185" s="45" t="s">
        <v>497</v>
      </c>
      <c r="I185" s="45"/>
      <c r="J185" s="45"/>
      <c r="K185" s="45" t="s">
        <v>483</v>
      </c>
      <c r="L185" s="45" t="s">
        <v>484</v>
      </c>
      <c r="M185" s="47" t="s">
        <v>542</v>
      </c>
      <c r="N185" s="45"/>
      <c r="O185" s="45">
        <v>30529037</v>
      </c>
      <c r="P185" s="45" t="s">
        <v>135</v>
      </c>
      <c r="Q185" s="45">
        <v>2</v>
      </c>
      <c r="R185" s="57">
        <v>30</v>
      </c>
      <c r="S185" s="50">
        <f t="shared" si="49"/>
        <v>502.5</v>
      </c>
      <c r="T185" s="50">
        <f t="shared" si="50"/>
        <v>0</v>
      </c>
      <c r="U185" s="50">
        <f t="shared" si="51"/>
        <v>0</v>
      </c>
      <c r="V185" s="49">
        <f t="shared" si="52"/>
        <v>502.5</v>
      </c>
      <c r="W185" s="50">
        <v>1005</v>
      </c>
      <c r="X185" s="50">
        <v>0</v>
      </c>
      <c r="Y185" s="50"/>
      <c r="Z185" s="49">
        <f t="shared" si="53"/>
        <v>1005</v>
      </c>
      <c r="AA185" s="50">
        <f t="shared" si="54"/>
        <v>1005</v>
      </c>
      <c r="AB185" s="50">
        <f t="shared" si="55"/>
        <v>0</v>
      </c>
      <c r="AC185" s="50">
        <f t="shared" si="56"/>
        <v>0</v>
      </c>
      <c r="AD185" s="49">
        <f t="shared" si="57"/>
        <v>1005</v>
      </c>
      <c r="AE185" s="49">
        <f t="shared" si="58"/>
        <v>2512.5</v>
      </c>
      <c r="AF185" s="60" t="s">
        <v>136</v>
      </c>
      <c r="AG185" s="60" t="s">
        <v>60</v>
      </c>
      <c r="AH185" s="60" t="s">
        <v>486</v>
      </c>
      <c r="AI185" s="60" t="s">
        <v>62</v>
      </c>
      <c r="AJ185" s="60" t="s">
        <v>63</v>
      </c>
      <c r="AK185" s="59">
        <v>45838</v>
      </c>
      <c r="AL185" s="57" t="s">
        <v>63</v>
      </c>
      <c r="AM185" s="59">
        <v>45839</v>
      </c>
      <c r="AN185" s="59">
        <v>46752</v>
      </c>
      <c r="AO185" s="53"/>
    </row>
    <row r="186" spans="1:41">
      <c r="A186" s="45">
        <v>31</v>
      </c>
      <c r="B186" s="45" t="s">
        <v>479</v>
      </c>
      <c r="C186" s="46" t="s">
        <v>480</v>
      </c>
      <c r="D186" s="45" t="s">
        <v>481</v>
      </c>
      <c r="E186" s="45" t="s">
        <v>479</v>
      </c>
      <c r="F186" s="45" t="s">
        <v>481</v>
      </c>
      <c r="G186" s="45" t="s">
        <v>130</v>
      </c>
      <c r="H186" s="45" t="s">
        <v>543</v>
      </c>
      <c r="I186" s="45"/>
      <c r="J186" s="45"/>
      <c r="K186" s="45" t="s">
        <v>483</v>
      </c>
      <c r="L186" s="45" t="s">
        <v>484</v>
      </c>
      <c r="M186" s="47" t="s">
        <v>544</v>
      </c>
      <c r="N186" s="45"/>
      <c r="O186" s="45">
        <v>30529039</v>
      </c>
      <c r="P186" s="45" t="s">
        <v>135</v>
      </c>
      <c r="Q186" s="45">
        <v>1</v>
      </c>
      <c r="R186" s="57">
        <v>30</v>
      </c>
      <c r="S186" s="50">
        <f t="shared" si="49"/>
        <v>237</v>
      </c>
      <c r="T186" s="50">
        <f t="shared" si="50"/>
        <v>0</v>
      </c>
      <c r="U186" s="50">
        <f t="shared" si="51"/>
        <v>0</v>
      </c>
      <c r="V186" s="49">
        <f t="shared" si="52"/>
        <v>237</v>
      </c>
      <c r="W186" s="50">
        <v>474</v>
      </c>
      <c r="X186" s="50">
        <v>0</v>
      </c>
      <c r="Y186" s="50"/>
      <c r="Z186" s="49">
        <f t="shared" si="53"/>
        <v>474</v>
      </c>
      <c r="AA186" s="50">
        <f t="shared" si="54"/>
        <v>474</v>
      </c>
      <c r="AB186" s="50">
        <f t="shared" si="55"/>
        <v>0</v>
      </c>
      <c r="AC186" s="50">
        <f t="shared" si="56"/>
        <v>0</v>
      </c>
      <c r="AD186" s="49">
        <f t="shared" si="57"/>
        <v>474</v>
      </c>
      <c r="AE186" s="49">
        <f t="shared" si="58"/>
        <v>1185</v>
      </c>
      <c r="AF186" s="60" t="s">
        <v>136</v>
      </c>
      <c r="AG186" s="60" t="s">
        <v>60</v>
      </c>
      <c r="AH186" s="60" t="s">
        <v>486</v>
      </c>
      <c r="AI186" s="60" t="s">
        <v>62</v>
      </c>
      <c r="AJ186" s="60" t="s">
        <v>63</v>
      </c>
      <c r="AK186" s="59">
        <v>45838</v>
      </c>
      <c r="AL186" s="57" t="s">
        <v>63</v>
      </c>
      <c r="AM186" s="59">
        <v>45839</v>
      </c>
      <c r="AN186" s="59">
        <v>46752</v>
      </c>
      <c r="AO186" s="53"/>
    </row>
    <row r="187" spans="1:41">
      <c r="A187" s="45">
        <v>32</v>
      </c>
      <c r="B187" s="45" t="s">
        <v>479</v>
      </c>
      <c r="C187" s="46" t="s">
        <v>480</v>
      </c>
      <c r="D187" s="45" t="s">
        <v>481</v>
      </c>
      <c r="E187" s="45" t="s">
        <v>479</v>
      </c>
      <c r="F187" s="45" t="s">
        <v>481</v>
      </c>
      <c r="G187" s="45" t="s">
        <v>130</v>
      </c>
      <c r="H187" s="45" t="s">
        <v>518</v>
      </c>
      <c r="I187" s="45"/>
      <c r="J187" s="45"/>
      <c r="K187" s="45" t="s">
        <v>483</v>
      </c>
      <c r="L187" s="45" t="s">
        <v>484</v>
      </c>
      <c r="M187" s="47" t="s">
        <v>545</v>
      </c>
      <c r="N187" s="45"/>
      <c r="O187" s="45">
        <v>30529041</v>
      </c>
      <c r="P187" s="45" t="s">
        <v>135</v>
      </c>
      <c r="Q187" s="45">
        <v>2</v>
      </c>
      <c r="R187" s="57">
        <v>30</v>
      </c>
      <c r="S187" s="50">
        <f t="shared" si="49"/>
        <v>500</v>
      </c>
      <c r="T187" s="50">
        <f t="shared" si="50"/>
        <v>0</v>
      </c>
      <c r="U187" s="50">
        <f t="shared" si="51"/>
        <v>0</v>
      </c>
      <c r="V187" s="49">
        <f t="shared" si="52"/>
        <v>500</v>
      </c>
      <c r="W187" s="50">
        <v>1000</v>
      </c>
      <c r="X187" s="50">
        <v>0</v>
      </c>
      <c r="Y187" s="50"/>
      <c r="Z187" s="49">
        <f t="shared" si="53"/>
        <v>1000</v>
      </c>
      <c r="AA187" s="50">
        <f t="shared" si="54"/>
        <v>1000</v>
      </c>
      <c r="AB187" s="50">
        <f t="shared" si="55"/>
        <v>0</v>
      </c>
      <c r="AC187" s="50">
        <f t="shared" si="56"/>
        <v>0</v>
      </c>
      <c r="AD187" s="49">
        <f t="shared" si="57"/>
        <v>1000</v>
      </c>
      <c r="AE187" s="49">
        <f t="shared" si="58"/>
        <v>2500</v>
      </c>
      <c r="AF187" s="60" t="s">
        <v>136</v>
      </c>
      <c r="AG187" s="60" t="s">
        <v>60</v>
      </c>
      <c r="AH187" s="60" t="s">
        <v>486</v>
      </c>
      <c r="AI187" s="60" t="s">
        <v>62</v>
      </c>
      <c r="AJ187" s="60" t="s">
        <v>63</v>
      </c>
      <c r="AK187" s="59">
        <v>45838</v>
      </c>
      <c r="AL187" s="57" t="s">
        <v>63</v>
      </c>
      <c r="AM187" s="59">
        <v>45839</v>
      </c>
      <c r="AN187" s="59">
        <v>46752</v>
      </c>
      <c r="AO187" s="53"/>
    </row>
    <row r="188" spans="1:41">
      <c r="A188" s="45">
        <v>33</v>
      </c>
      <c r="B188" s="45" t="s">
        <v>479</v>
      </c>
      <c r="C188" s="46" t="s">
        <v>480</v>
      </c>
      <c r="D188" s="45" t="s">
        <v>481</v>
      </c>
      <c r="E188" s="45" t="s">
        <v>479</v>
      </c>
      <c r="F188" s="45" t="s">
        <v>481</v>
      </c>
      <c r="G188" s="45" t="s">
        <v>130</v>
      </c>
      <c r="H188" s="45" t="s">
        <v>546</v>
      </c>
      <c r="I188" s="45"/>
      <c r="J188" s="45"/>
      <c r="K188" s="45" t="s">
        <v>483</v>
      </c>
      <c r="L188" s="45" t="s">
        <v>484</v>
      </c>
      <c r="M188" s="47" t="s">
        <v>547</v>
      </c>
      <c r="N188" s="45"/>
      <c r="O188" s="45">
        <v>30529029</v>
      </c>
      <c r="P188" s="45" t="s">
        <v>135</v>
      </c>
      <c r="Q188" s="45">
        <v>2</v>
      </c>
      <c r="R188" s="57">
        <v>30</v>
      </c>
      <c r="S188" s="50">
        <f t="shared" si="49"/>
        <v>350</v>
      </c>
      <c r="T188" s="50">
        <f t="shared" si="50"/>
        <v>0</v>
      </c>
      <c r="U188" s="50">
        <f t="shared" si="51"/>
        <v>0</v>
      </c>
      <c r="V188" s="49">
        <f t="shared" si="52"/>
        <v>350</v>
      </c>
      <c r="W188" s="50">
        <v>700</v>
      </c>
      <c r="X188" s="50">
        <v>0</v>
      </c>
      <c r="Y188" s="50"/>
      <c r="Z188" s="49">
        <f t="shared" si="53"/>
        <v>700</v>
      </c>
      <c r="AA188" s="50">
        <f t="shared" si="54"/>
        <v>700</v>
      </c>
      <c r="AB188" s="50">
        <f t="shared" si="55"/>
        <v>0</v>
      </c>
      <c r="AC188" s="50">
        <f t="shared" si="56"/>
        <v>0</v>
      </c>
      <c r="AD188" s="49">
        <f t="shared" si="57"/>
        <v>700</v>
      </c>
      <c r="AE188" s="49">
        <f t="shared" si="58"/>
        <v>1750</v>
      </c>
      <c r="AF188" s="60" t="s">
        <v>136</v>
      </c>
      <c r="AG188" s="60" t="s">
        <v>60</v>
      </c>
      <c r="AH188" s="60" t="s">
        <v>486</v>
      </c>
      <c r="AI188" s="60" t="s">
        <v>62</v>
      </c>
      <c r="AJ188" s="60" t="s">
        <v>63</v>
      </c>
      <c r="AK188" s="59">
        <v>45838</v>
      </c>
      <c r="AL188" s="57" t="s">
        <v>63</v>
      </c>
      <c r="AM188" s="59">
        <v>45839</v>
      </c>
      <c r="AN188" s="59">
        <v>46752</v>
      </c>
      <c r="AO188" s="53"/>
    </row>
    <row r="189" spans="1:41">
      <c r="A189" s="45">
        <v>34</v>
      </c>
      <c r="B189" s="45" t="s">
        <v>479</v>
      </c>
      <c r="C189" s="46" t="s">
        <v>480</v>
      </c>
      <c r="D189" s="45" t="s">
        <v>481</v>
      </c>
      <c r="E189" s="45" t="s">
        <v>479</v>
      </c>
      <c r="F189" s="45" t="s">
        <v>481</v>
      </c>
      <c r="G189" s="45" t="s">
        <v>130</v>
      </c>
      <c r="H189" s="45" t="s">
        <v>484</v>
      </c>
      <c r="I189" s="45" t="s">
        <v>548</v>
      </c>
      <c r="J189" s="45"/>
      <c r="K189" s="45" t="s">
        <v>483</v>
      </c>
      <c r="L189" s="45" t="s">
        <v>484</v>
      </c>
      <c r="M189" s="47" t="s">
        <v>549</v>
      </c>
      <c r="N189" s="45"/>
      <c r="O189" s="45">
        <v>30529035</v>
      </c>
      <c r="P189" s="45" t="s">
        <v>135</v>
      </c>
      <c r="Q189" s="45">
        <v>2</v>
      </c>
      <c r="R189" s="57">
        <v>30</v>
      </c>
      <c r="S189" s="50">
        <f t="shared" si="49"/>
        <v>148.5</v>
      </c>
      <c r="T189" s="50">
        <f t="shared" si="50"/>
        <v>0</v>
      </c>
      <c r="U189" s="50">
        <f t="shared" si="51"/>
        <v>0</v>
      </c>
      <c r="V189" s="49">
        <f t="shared" si="52"/>
        <v>148.5</v>
      </c>
      <c r="W189" s="50">
        <v>297</v>
      </c>
      <c r="X189" s="50">
        <v>0</v>
      </c>
      <c r="Y189" s="50"/>
      <c r="Z189" s="49">
        <f t="shared" si="53"/>
        <v>297</v>
      </c>
      <c r="AA189" s="50">
        <f t="shared" si="54"/>
        <v>297</v>
      </c>
      <c r="AB189" s="50">
        <f t="shared" si="55"/>
        <v>0</v>
      </c>
      <c r="AC189" s="50">
        <f t="shared" si="56"/>
        <v>0</v>
      </c>
      <c r="AD189" s="49">
        <f t="shared" si="57"/>
        <v>297</v>
      </c>
      <c r="AE189" s="49">
        <f t="shared" si="58"/>
        <v>742.5</v>
      </c>
      <c r="AF189" s="60" t="s">
        <v>136</v>
      </c>
      <c r="AG189" s="60" t="s">
        <v>60</v>
      </c>
      <c r="AH189" s="60" t="s">
        <v>486</v>
      </c>
      <c r="AI189" s="60" t="s">
        <v>62</v>
      </c>
      <c r="AJ189" s="60" t="s">
        <v>63</v>
      </c>
      <c r="AK189" s="59">
        <v>45838</v>
      </c>
      <c r="AL189" s="57" t="s">
        <v>63</v>
      </c>
      <c r="AM189" s="59">
        <v>45839</v>
      </c>
      <c r="AN189" s="59">
        <v>46752</v>
      </c>
      <c r="AO189" s="53"/>
    </row>
    <row r="190" spans="1:41">
      <c r="A190" s="45">
        <v>35</v>
      </c>
      <c r="B190" s="45" t="s">
        <v>479</v>
      </c>
      <c r="C190" s="46" t="s">
        <v>480</v>
      </c>
      <c r="D190" s="45" t="s">
        <v>481</v>
      </c>
      <c r="E190" s="45" t="s">
        <v>479</v>
      </c>
      <c r="F190" s="45" t="s">
        <v>481</v>
      </c>
      <c r="G190" s="45" t="s">
        <v>130</v>
      </c>
      <c r="H190" s="45" t="s">
        <v>550</v>
      </c>
      <c r="I190" s="45"/>
      <c r="J190" s="45" t="s">
        <v>551</v>
      </c>
      <c r="K190" s="45" t="s">
        <v>483</v>
      </c>
      <c r="L190" s="45" t="s">
        <v>484</v>
      </c>
      <c r="M190" s="47" t="s">
        <v>552</v>
      </c>
      <c r="N190" s="45"/>
      <c r="O190" s="45">
        <v>30177690</v>
      </c>
      <c r="P190" s="45" t="s">
        <v>135</v>
      </c>
      <c r="Q190" s="45">
        <v>2</v>
      </c>
      <c r="R190" s="57">
        <v>30</v>
      </c>
      <c r="S190" s="50">
        <f t="shared" si="49"/>
        <v>453.5</v>
      </c>
      <c r="T190" s="50">
        <f t="shared" si="50"/>
        <v>0</v>
      </c>
      <c r="U190" s="50">
        <f t="shared" si="51"/>
        <v>0</v>
      </c>
      <c r="V190" s="49">
        <f t="shared" si="52"/>
        <v>453.5</v>
      </c>
      <c r="W190" s="50">
        <v>907</v>
      </c>
      <c r="X190" s="50">
        <v>0</v>
      </c>
      <c r="Y190" s="50"/>
      <c r="Z190" s="49">
        <f t="shared" si="53"/>
        <v>907</v>
      </c>
      <c r="AA190" s="50">
        <f t="shared" si="54"/>
        <v>907</v>
      </c>
      <c r="AB190" s="50">
        <f t="shared" si="55"/>
        <v>0</v>
      </c>
      <c r="AC190" s="50">
        <f t="shared" si="56"/>
        <v>0</v>
      </c>
      <c r="AD190" s="49">
        <f t="shared" si="57"/>
        <v>907</v>
      </c>
      <c r="AE190" s="49">
        <f t="shared" si="58"/>
        <v>2267.5</v>
      </c>
      <c r="AF190" s="60" t="s">
        <v>136</v>
      </c>
      <c r="AG190" s="60" t="s">
        <v>60</v>
      </c>
      <c r="AH190" s="60" t="s">
        <v>486</v>
      </c>
      <c r="AI190" s="60" t="s">
        <v>62</v>
      </c>
      <c r="AJ190" s="60" t="s">
        <v>63</v>
      </c>
      <c r="AK190" s="59">
        <v>45838</v>
      </c>
      <c r="AL190" s="57" t="s">
        <v>63</v>
      </c>
      <c r="AM190" s="59">
        <v>45839</v>
      </c>
      <c r="AN190" s="59">
        <v>46752</v>
      </c>
      <c r="AO190" s="53"/>
    </row>
    <row r="191" spans="1:41">
      <c r="A191" s="45">
        <v>36</v>
      </c>
      <c r="B191" s="45" t="s">
        <v>479</v>
      </c>
      <c r="C191" s="46" t="s">
        <v>480</v>
      </c>
      <c r="D191" s="45" t="s">
        <v>481</v>
      </c>
      <c r="E191" s="45" t="s">
        <v>479</v>
      </c>
      <c r="F191" s="45" t="s">
        <v>481</v>
      </c>
      <c r="G191" s="45" t="s">
        <v>130</v>
      </c>
      <c r="H191" s="45" t="s">
        <v>553</v>
      </c>
      <c r="I191" s="45"/>
      <c r="J191" s="45" t="s">
        <v>554</v>
      </c>
      <c r="K191" s="45" t="s">
        <v>483</v>
      </c>
      <c r="L191" s="45" t="s">
        <v>484</v>
      </c>
      <c r="M191" s="47" t="s">
        <v>555</v>
      </c>
      <c r="N191" s="45"/>
      <c r="O191" s="45">
        <v>30521534</v>
      </c>
      <c r="P191" s="45" t="s">
        <v>135</v>
      </c>
      <c r="Q191" s="45">
        <v>2</v>
      </c>
      <c r="R191" s="57">
        <v>30</v>
      </c>
      <c r="S191" s="50">
        <f t="shared" si="49"/>
        <v>708</v>
      </c>
      <c r="T191" s="50">
        <f t="shared" si="50"/>
        <v>0</v>
      </c>
      <c r="U191" s="50">
        <f t="shared" si="51"/>
        <v>0</v>
      </c>
      <c r="V191" s="49">
        <f t="shared" si="52"/>
        <v>708</v>
      </c>
      <c r="W191" s="50">
        <v>1416</v>
      </c>
      <c r="X191" s="50">
        <v>0</v>
      </c>
      <c r="Y191" s="50"/>
      <c r="Z191" s="49">
        <f t="shared" si="53"/>
        <v>1416</v>
      </c>
      <c r="AA191" s="50">
        <f t="shared" si="54"/>
        <v>1416</v>
      </c>
      <c r="AB191" s="50">
        <f t="shared" si="55"/>
        <v>0</v>
      </c>
      <c r="AC191" s="50">
        <f t="shared" si="56"/>
        <v>0</v>
      </c>
      <c r="AD191" s="49">
        <f t="shared" si="57"/>
        <v>1416</v>
      </c>
      <c r="AE191" s="49">
        <f t="shared" si="58"/>
        <v>3540</v>
      </c>
      <c r="AF191" s="60" t="s">
        <v>136</v>
      </c>
      <c r="AG191" s="60" t="s">
        <v>60</v>
      </c>
      <c r="AH191" s="60" t="s">
        <v>486</v>
      </c>
      <c r="AI191" s="60" t="s">
        <v>62</v>
      </c>
      <c r="AJ191" s="60" t="s">
        <v>63</v>
      </c>
      <c r="AK191" s="59">
        <v>45838</v>
      </c>
      <c r="AL191" s="57" t="s">
        <v>63</v>
      </c>
      <c r="AM191" s="59">
        <v>45839</v>
      </c>
      <c r="AN191" s="59">
        <v>46752</v>
      </c>
      <c r="AO191" s="53"/>
    </row>
    <row r="192" spans="1:41">
      <c r="A192" s="45">
        <v>37</v>
      </c>
      <c r="B192" s="45" t="s">
        <v>479</v>
      </c>
      <c r="C192" s="46" t="s">
        <v>480</v>
      </c>
      <c r="D192" s="45" t="s">
        <v>481</v>
      </c>
      <c r="E192" s="45" t="s">
        <v>479</v>
      </c>
      <c r="F192" s="45" t="s">
        <v>481</v>
      </c>
      <c r="G192" s="45" t="s">
        <v>130</v>
      </c>
      <c r="H192" s="45" t="s">
        <v>523</v>
      </c>
      <c r="I192" s="45"/>
      <c r="J192" s="45">
        <v>51</v>
      </c>
      <c r="K192" s="45" t="s">
        <v>483</v>
      </c>
      <c r="L192" s="45" t="s">
        <v>484</v>
      </c>
      <c r="M192" s="47" t="s">
        <v>556</v>
      </c>
      <c r="N192" s="45"/>
      <c r="O192" s="45">
        <v>30521552</v>
      </c>
      <c r="P192" s="45" t="s">
        <v>135</v>
      </c>
      <c r="Q192" s="45">
        <v>2</v>
      </c>
      <c r="R192" s="57">
        <v>30</v>
      </c>
      <c r="S192" s="50">
        <f t="shared" si="49"/>
        <v>1173</v>
      </c>
      <c r="T192" s="50">
        <f t="shared" si="50"/>
        <v>0</v>
      </c>
      <c r="U192" s="50">
        <f t="shared" si="51"/>
        <v>0</v>
      </c>
      <c r="V192" s="49">
        <f t="shared" si="52"/>
        <v>1173</v>
      </c>
      <c r="W192" s="50">
        <v>2346</v>
      </c>
      <c r="X192" s="50">
        <v>0</v>
      </c>
      <c r="Y192" s="50"/>
      <c r="Z192" s="49">
        <f t="shared" si="53"/>
        <v>2346</v>
      </c>
      <c r="AA192" s="50">
        <f t="shared" si="54"/>
        <v>2346</v>
      </c>
      <c r="AB192" s="50">
        <f t="shared" si="55"/>
        <v>0</v>
      </c>
      <c r="AC192" s="50">
        <f t="shared" si="56"/>
        <v>0</v>
      </c>
      <c r="AD192" s="49">
        <f t="shared" si="57"/>
        <v>2346</v>
      </c>
      <c r="AE192" s="49">
        <f t="shared" si="58"/>
        <v>5865</v>
      </c>
      <c r="AF192" s="60" t="s">
        <v>136</v>
      </c>
      <c r="AG192" s="60" t="s">
        <v>60</v>
      </c>
      <c r="AH192" s="60" t="s">
        <v>486</v>
      </c>
      <c r="AI192" s="60" t="s">
        <v>62</v>
      </c>
      <c r="AJ192" s="60" t="s">
        <v>63</v>
      </c>
      <c r="AK192" s="59">
        <v>45838</v>
      </c>
      <c r="AL192" s="57" t="s">
        <v>63</v>
      </c>
      <c r="AM192" s="59">
        <v>45839</v>
      </c>
      <c r="AN192" s="59">
        <v>46752</v>
      </c>
      <c r="AO192" s="53"/>
    </row>
    <row r="193" spans="1:41">
      <c r="A193" s="45">
        <v>38</v>
      </c>
      <c r="B193" s="45" t="s">
        <v>479</v>
      </c>
      <c r="C193" s="46" t="s">
        <v>480</v>
      </c>
      <c r="D193" s="45" t="s">
        <v>481</v>
      </c>
      <c r="E193" s="45" t="s">
        <v>479</v>
      </c>
      <c r="F193" s="45" t="s">
        <v>481</v>
      </c>
      <c r="G193" s="45" t="s">
        <v>130</v>
      </c>
      <c r="H193" s="45" t="s">
        <v>533</v>
      </c>
      <c r="I193" s="45"/>
      <c r="J193" s="45" t="s">
        <v>557</v>
      </c>
      <c r="K193" s="45" t="s">
        <v>483</v>
      </c>
      <c r="L193" s="45" t="s">
        <v>484</v>
      </c>
      <c r="M193" s="47" t="s">
        <v>558</v>
      </c>
      <c r="N193" s="45"/>
      <c r="O193" s="45">
        <v>82243309</v>
      </c>
      <c r="P193" s="45" t="s">
        <v>135</v>
      </c>
      <c r="Q193" s="45">
        <v>2</v>
      </c>
      <c r="R193" s="57">
        <v>30</v>
      </c>
      <c r="S193" s="50">
        <f t="shared" si="49"/>
        <v>161</v>
      </c>
      <c r="T193" s="50">
        <f t="shared" si="50"/>
        <v>0</v>
      </c>
      <c r="U193" s="50">
        <f t="shared" si="51"/>
        <v>0</v>
      </c>
      <c r="V193" s="49">
        <f t="shared" si="52"/>
        <v>161</v>
      </c>
      <c r="W193" s="50">
        <v>322</v>
      </c>
      <c r="X193" s="50">
        <v>0</v>
      </c>
      <c r="Y193" s="50"/>
      <c r="Z193" s="49">
        <f t="shared" si="53"/>
        <v>322</v>
      </c>
      <c r="AA193" s="50">
        <f t="shared" si="54"/>
        <v>322</v>
      </c>
      <c r="AB193" s="50">
        <f t="shared" si="55"/>
        <v>0</v>
      </c>
      <c r="AC193" s="50">
        <f t="shared" si="56"/>
        <v>0</v>
      </c>
      <c r="AD193" s="49">
        <f t="shared" si="57"/>
        <v>322</v>
      </c>
      <c r="AE193" s="49">
        <f t="shared" si="58"/>
        <v>805</v>
      </c>
      <c r="AF193" s="60" t="s">
        <v>136</v>
      </c>
      <c r="AG193" s="60" t="s">
        <v>60</v>
      </c>
      <c r="AH193" s="60" t="s">
        <v>486</v>
      </c>
      <c r="AI193" s="60" t="s">
        <v>62</v>
      </c>
      <c r="AJ193" s="60" t="s">
        <v>63</v>
      </c>
      <c r="AK193" s="59">
        <v>45838</v>
      </c>
      <c r="AL193" s="57" t="s">
        <v>63</v>
      </c>
      <c r="AM193" s="59">
        <v>45839</v>
      </c>
      <c r="AN193" s="59">
        <v>46752</v>
      </c>
      <c r="AO193" s="53"/>
    </row>
    <row r="194" spans="1:41">
      <c r="A194" s="45">
        <v>39</v>
      </c>
      <c r="B194" s="45" t="s">
        <v>479</v>
      </c>
      <c r="C194" s="46" t="s">
        <v>480</v>
      </c>
      <c r="D194" s="45" t="s">
        <v>481</v>
      </c>
      <c r="E194" s="45" t="s">
        <v>479</v>
      </c>
      <c r="F194" s="45" t="s">
        <v>481</v>
      </c>
      <c r="G194" s="45" t="s">
        <v>130</v>
      </c>
      <c r="H194" s="45" t="s">
        <v>559</v>
      </c>
      <c r="I194" s="45"/>
      <c r="J194" s="45"/>
      <c r="K194" s="45" t="s">
        <v>483</v>
      </c>
      <c r="L194" s="45" t="s">
        <v>484</v>
      </c>
      <c r="M194" s="47" t="s">
        <v>560</v>
      </c>
      <c r="N194" s="45"/>
      <c r="O194" s="45">
        <v>30528956</v>
      </c>
      <c r="P194" s="45" t="s">
        <v>135</v>
      </c>
      <c r="Q194" s="45">
        <v>2</v>
      </c>
      <c r="R194" s="57">
        <v>30</v>
      </c>
      <c r="S194" s="50">
        <f t="shared" si="49"/>
        <v>1700.5</v>
      </c>
      <c r="T194" s="50">
        <f t="shared" si="50"/>
        <v>0</v>
      </c>
      <c r="U194" s="50">
        <f t="shared" si="51"/>
        <v>0</v>
      </c>
      <c r="V194" s="49">
        <f t="shared" si="52"/>
        <v>1700.5</v>
      </c>
      <c r="W194" s="50">
        <v>3401</v>
      </c>
      <c r="X194" s="50">
        <v>0</v>
      </c>
      <c r="Y194" s="50"/>
      <c r="Z194" s="49">
        <f t="shared" si="53"/>
        <v>3401</v>
      </c>
      <c r="AA194" s="50">
        <f t="shared" si="54"/>
        <v>3401</v>
      </c>
      <c r="AB194" s="50">
        <f t="shared" si="55"/>
        <v>0</v>
      </c>
      <c r="AC194" s="50">
        <f t="shared" si="56"/>
        <v>0</v>
      </c>
      <c r="AD194" s="49">
        <f t="shared" si="57"/>
        <v>3401</v>
      </c>
      <c r="AE194" s="49">
        <f t="shared" si="58"/>
        <v>8502.5</v>
      </c>
      <c r="AF194" s="60" t="s">
        <v>136</v>
      </c>
      <c r="AG194" s="60" t="s">
        <v>60</v>
      </c>
      <c r="AH194" s="60" t="s">
        <v>486</v>
      </c>
      <c r="AI194" s="60" t="s">
        <v>62</v>
      </c>
      <c r="AJ194" s="60" t="s">
        <v>63</v>
      </c>
      <c r="AK194" s="59">
        <v>45838</v>
      </c>
      <c r="AL194" s="57" t="s">
        <v>63</v>
      </c>
      <c r="AM194" s="59">
        <v>45839</v>
      </c>
      <c r="AN194" s="59">
        <v>46752</v>
      </c>
      <c r="AO194" s="53"/>
    </row>
    <row r="195" spans="1:41">
      <c r="A195" s="45">
        <v>40</v>
      </c>
      <c r="B195" s="45" t="s">
        <v>479</v>
      </c>
      <c r="C195" s="46" t="s">
        <v>480</v>
      </c>
      <c r="D195" s="45" t="s">
        <v>481</v>
      </c>
      <c r="E195" s="45" t="s">
        <v>479</v>
      </c>
      <c r="F195" s="45" t="s">
        <v>481</v>
      </c>
      <c r="G195" s="45" t="s">
        <v>130</v>
      </c>
      <c r="H195" s="45" t="s">
        <v>561</v>
      </c>
      <c r="I195" s="45"/>
      <c r="J195" s="45"/>
      <c r="K195" s="45" t="s">
        <v>483</v>
      </c>
      <c r="L195" s="45" t="s">
        <v>484</v>
      </c>
      <c r="M195" s="47" t="s">
        <v>562</v>
      </c>
      <c r="N195" s="45"/>
      <c r="O195" s="45">
        <v>30528960</v>
      </c>
      <c r="P195" s="45" t="s">
        <v>135</v>
      </c>
      <c r="Q195" s="45">
        <v>2</v>
      </c>
      <c r="R195" s="57">
        <v>30</v>
      </c>
      <c r="S195" s="50">
        <f t="shared" si="49"/>
        <v>998</v>
      </c>
      <c r="T195" s="50">
        <f t="shared" si="50"/>
        <v>0</v>
      </c>
      <c r="U195" s="50">
        <f t="shared" si="51"/>
        <v>0</v>
      </c>
      <c r="V195" s="49">
        <f t="shared" si="52"/>
        <v>998</v>
      </c>
      <c r="W195" s="50">
        <v>1996</v>
      </c>
      <c r="X195" s="50">
        <v>0</v>
      </c>
      <c r="Y195" s="50"/>
      <c r="Z195" s="49">
        <f t="shared" si="53"/>
        <v>1996</v>
      </c>
      <c r="AA195" s="50">
        <f t="shared" si="54"/>
        <v>1996</v>
      </c>
      <c r="AB195" s="50">
        <f t="shared" si="55"/>
        <v>0</v>
      </c>
      <c r="AC195" s="50">
        <f t="shared" si="56"/>
        <v>0</v>
      </c>
      <c r="AD195" s="49">
        <f t="shared" si="57"/>
        <v>1996</v>
      </c>
      <c r="AE195" s="49">
        <f t="shared" si="58"/>
        <v>4990</v>
      </c>
      <c r="AF195" s="60" t="s">
        <v>136</v>
      </c>
      <c r="AG195" s="60" t="s">
        <v>60</v>
      </c>
      <c r="AH195" s="60" t="s">
        <v>486</v>
      </c>
      <c r="AI195" s="60" t="s">
        <v>62</v>
      </c>
      <c r="AJ195" s="60" t="s">
        <v>63</v>
      </c>
      <c r="AK195" s="59">
        <v>45838</v>
      </c>
      <c r="AL195" s="57" t="s">
        <v>63</v>
      </c>
      <c r="AM195" s="59">
        <v>45839</v>
      </c>
      <c r="AN195" s="59">
        <v>46752</v>
      </c>
      <c r="AO195" s="53"/>
    </row>
    <row r="196" spans="1:41">
      <c r="A196" s="45">
        <v>41</v>
      </c>
      <c r="B196" s="45" t="s">
        <v>479</v>
      </c>
      <c r="C196" s="46" t="s">
        <v>480</v>
      </c>
      <c r="D196" s="45" t="s">
        <v>481</v>
      </c>
      <c r="E196" s="45" t="s">
        <v>479</v>
      </c>
      <c r="F196" s="45" t="s">
        <v>481</v>
      </c>
      <c r="G196" s="45" t="s">
        <v>130</v>
      </c>
      <c r="H196" s="45" t="s">
        <v>561</v>
      </c>
      <c r="I196" s="45"/>
      <c r="J196" s="45" t="s">
        <v>563</v>
      </c>
      <c r="K196" s="45" t="s">
        <v>483</v>
      </c>
      <c r="L196" s="45" t="s">
        <v>484</v>
      </c>
      <c r="M196" s="47" t="s">
        <v>564</v>
      </c>
      <c r="N196" s="45"/>
      <c r="O196" s="45">
        <v>30528961</v>
      </c>
      <c r="P196" s="45" t="s">
        <v>135</v>
      </c>
      <c r="Q196" s="45">
        <v>2</v>
      </c>
      <c r="R196" s="57">
        <v>30</v>
      </c>
      <c r="S196" s="50">
        <f t="shared" si="49"/>
        <v>479.5</v>
      </c>
      <c r="T196" s="50">
        <f t="shared" si="50"/>
        <v>0</v>
      </c>
      <c r="U196" s="50">
        <f t="shared" si="51"/>
        <v>0</v>
      </c>
      <c r="V196" s="49">
        <f t="shared" si="52"/>
        <v>479.5</v>
      </c>
      <c r="W196" s="50">
        <v>959</v>
      </c>
      <c r="X196" s="50">
        <v>0</v>
      </c>
      <c r="Y196" s="50"/>
      <c r="Z196" s="49">
        <f t="shared" si="53"/>
        <v>959</v>
      </c>
      <c r="AA196" s="50">
        <f t="shared" si="54"/>
        <v>959</v>
      </c>
      <c r="AB196" s="50">
        <f t="shared" si="55"/>
        <v>0</v>
      </c>
      <c r="AC196" s="50">
        <f t="shared" si="56"/>
        <v>0</v>
      </c>
      <c r="AD196" s="49">
        <f t="shared" si="57"/>
        <v>959</v>
      </c>
      <c r="AE196" s="49">
        <f t="shared" si="58"/>
        <v>2397.5</v>
      </c>
      <c r="AF196" s="60" t="s">
        <v>136</v>
      </c>
      <c r="AG196" s="60" t="s">
        <v>60</v>
      </c>
      <c r="AH196" s="60" t="s">
        <v>486</v>
      </c>
      <c r="AI196" s="60" t="s">
        <v>62</v>
      </c>
      <c r="AJ196" s="60" t="s">
        <v>63</v>
      </c>
      <c r="AK196" s="59">
        <v>45838</v>
      </c>
      <c r="AL196" s="57" t="s">
        <v>63</v>
      </c>
      <c r="AM196" s="59">
        <v>45839</v>
      </c>
      <c r="AN196" s="59">
        <v>46752</v>
      </c>
      <c r="AO196" s="53"/>
    </row>
    <row r="197" spans="1:41">
      <c r="A197" s="45">
        <v>42</v>
      </c>
      <c r="B197" s="45" t="s">
        <v>479</v>
      </c>
      <c r="C197" s="46" t="s">
        <v>480</v>
      </c>
      <c r="D197" s="45" t="s">
        <v>481</v>
      </c>
      <c r="E197" s="45" t="s">
        <v>479</v>
      </c>
      <c r="F197" s="45" t="s">
        <v>481</v>
      </c>
      <c r="G197" s="45" t="s">
        <v>130</v>
      </c>
      <c r="H197" s="45" t="s">
        <v>550</v>
      </c>
      <c r="I197" s="45"/>
      <c r="J197" s="45" t="s">
        <v>565</v>
      </c>
      <c r="K197" s="45" t="s">
        <v>483</v>
      </c>
      <c r="L197" s="45" t="s">
        <v>484</v>
      </c>
      <c r="M197" s="47" t="s">
        <v>566</v>
      </c>
      <c r="N197" s="45"/>
      <c r="O197" s="45">
        <v>30177954</v>
      </c>
      <c r="P197" s="45" t="s">
        <v>135</v>
      </c>
      <c r="Q197" s="45">
        <v>2</v>
      </c>
      <c r="R197" s="57">
        <v>30</v>
      </c>
      <c r="S197" s="50">
        <f t="shared" si="49"/>
        <v>339.5</v>
      </c>
      <c r="T197" s="50">
        <f t="shared" si="50"/>
        <v>0</v>
      </c>
      <c r="U197" s="50">
        <f t="shared" si="51"/>
        <v>0</v>
      </c>
      <c r="V197" s="49">
        <f t="shared" si="52"/>
        <v>339.5</v>
      </c>
      <c r="W197" s="50">
        <v>679</v>
      </c>
      <c r="X197" s="50">
        <v>0</v>
      </c>
      <c r="Y197" s="50"/>
      <c r="Z197" s="49">
        <f t="shared" si="53"/>
        <v>679</v>
      </c>
      <c r="AA197" s="50">
        <f t="shared" si="54"/>
        <v>679</v>
      </c>
      <c r="AB197" s="50">
        <f t="shared" si="55"/>
        <v>0</v>
      </c>
      <c r="AC197" s="50">
        <f t="shared" si="56"/>
        <v>0</v>
      </c>
      <c r="AD197" s="49">
        <f t="shared" si="57"/>
        <v>679</v>
      </c>
      <c r="AE197" s="49">
        <f t="shared" si="58"/>
        <v>1697.5</v>
      </c>
      <c r="AF197" s="60" t="s">
        <v>136</v>
      </c>
      <c r="AG197" s="60" t="s">
        <v>60</v>
      </c>
      <c r="AH197" s="60" t="s">
        <v>486</v>
      </c>
      <c r="AI197" s="60" t="s">
        <v>62</v>
      </c>
      <c r="AJ197" s="60" t="s">
        <v>63</v>
      </c>
      <c r="AK197" s="59">
        <v>45838</v>
      </c>
      <c r="AL197" s="57" t="s">
        <v>63</v>
      </c>
      <c r="AM197" s="59">
        <v>45839</v>
      </c>
      <c r="AN197" s="59">
        <v>46752</v>
      </c>
      <c r="AO197" s="53"/>
    </row>
    <row r="198" spans="1:41">
      <c r="A198" s="45">
        <v>43</v>
      </c>
      <c r="B198" s="45" t="s">
        <v>479</v>
      </c>
      <c r="C198" s="46" t="s">
        <v>480</v>
      </c>
      <c r="D198" s="45" t="s">
        <v>481</v>
      </c>
      <c r="E198" s="45" t="s">
        <v>479</v>
      </c>
      <c r="F198" s="45" t="s">
        <v>481</v>
      </c>
      <c r="G198" s="45" t="s">
        <v>130</v>
      </c>
      <c r="H198" s="45" t="s">
        <v>484</v>
      </c>
      <c r="I198" s="45" t="s">
        <v>567</v>
      </c>
      <c r="J198" s="45"/>
      <c r="K198" s="45" t="s">
        <v>483</v>
      </c>
      <c r="L198" s="45" t="s">
        <v>484</v>
      </c>
      <c r="M198" s="47" t="s">
        <v>568</v>
      </c>
      <c r="N198" s="45"/>
      <c r="O198" s="45">
        <v>30521545</v>
      </c>
      <c r="P198" s="45" t="s">
        <v>135</v>
      </c>
      <c r="Q198" s="45">
        <v>2</v>
      </c>
      <c r="R198" s="57">
        <v>30</v>
      </c>
      <c r="S198" s="50">
        <f t="shared" si="49"/>
        <v>86.5</v>
      </c>
      <c r="T198" s="50">
        <f t="shared" si="50"/>
        <v>0</v>
      </c>
      <c r="U198" s="50">
        <f t="shared" si="51"/>
        <v>0</v>
      </c>
      <c r="V198" s="49">
        <f t="shared" si="52"/>
        <v>86.5</v>
      </c>
      <c r="W198" s="50">
        <v>173</v>
      </c>
      <c r="X198" s="50">
        <v>0</v>
      </c>
      <c r="Y198" s="50"/>
      <c r="Z198" s="49">
        <f t="shared" si="53"/>
        <v>173</v>
      </c>
      <c r="AA198" s="50">
        <f t="shared" si="54"/>
        <v>173</v>
      </c>
      <c r="AB198" s="50">
        <f t="shared" si="55"/>
        <v>0</v>
      </c>
      <c r="AC198" s="50">
        <f t="shared" si="56"/>
        <v>0</v>
      </c>
      <c r="AD198" s="49">
        <f t="shared" si="57"/>
        <v>173</v>
      </c>
      <c r="AE198" s="49">
        <f t="shared" si="58"/>
        <v>432.5</v>
      </c>
      <c r="AF198" s="60" t="s">
        <v>136</v>
      </c>
      <c r="AG198" s="60" t="s">
        <v>60</v>
      </c>
      <c r="AH198" s="60" t="s">
        <v>486</v>
      </c>
      <c r="AI198" s="60" t="s">
        <v>62</v>
      </c>
      <c r="AJ198" s="60" t="s">
        <v>63</v>
      </c>
      <c r="AK198" s="59">
        <v>45838</v>
      </c>
      <c r="AL198" s="57" t="s">
        <v>63</v>
      </c>
      <c r="AM198" s="59">
        <v>45839</v>
      </c>
      <c r="AN198" s="59">
        <v>46752</v>
      </c>
      <c r="AO198" s="53"/>
    </row>
    <row r="199" spans="1:41">
      <c r="A199" s="45">
        <v>44</v>
      </c>
      <c r="B199" s="45" t="s">
        <v>479</v>
      </c>
      <c r="C199" s="46" t="s">
        <v>480</v>
      </c>
      <c r="D199" s="45" t="s">
        <v>481</v>
      </c>
      <c r="E199" s="45" t="s">
        <v>479</v>
      </c>
      <c r="F199" s="45" t="s">
        <v>481</v>
      </c>
      <c r="G199" s="45" t="s">
        <v>130</v>
      </c>
      <c r="H199" s="45" t="s">
        <v>543</v>
      </c>
      <c r="I199" s="45"/>
      <c r="J199" s="45"/>
      <c r="K199" s="45" t="s">
        <v>483</v>
      </c>
      <c r="L199" s="45" t="s">
        <v>484</v>
      </c>
      <c r="M199" s="47" t="s">
        <v>569</v>
      </c>
      <c r="N199" s="45"/>
      <c r="O199" s="45">
        <v>30521549</v>
      </c>
      <c r="P199" s="45" t="s">
        <v>135</v>
      </c>
      <c r="Q199" s="45">
        <v>2</v>
      </c>
      <c r="R199" s="57">
        <v>30</v>
      </c>
      <c r="S199" s="50">
        <f t="shared" si="49"/>
        <v>194</v>
      </c>
      <c r="T199" s="50">
        <f t="shared" si="50"/>
        <v>0</v>
      </c>
      <c r="U199" s="50">
        <f t="shared" si="51"/>
        <v>0</v>
      </c>
      <c r="V199" s="49">
        <f t="shared" si="52"/>
        <v>194</v>
      </c>
      <c r="W199" s="50">
        <v>388</v>
      </c>
      <c r="X199" s="50">
        <v>0</v>
      </c>
      <c r="Y199" s="50"/>
      <c r="Z199" s="49">
        <f t="shared" si="53"/>
        <v>388</v>
      </c>
      <c r="AA199" s="50">
        <f t="shared" si="54"/>
        <v>388</v>
      </c>
      <c r="AB199" s="50">
        <f t="shared" si="55"/>
        <v>0</v>
      </c>
      <c r="AC199" s="50">
        <f t="shared" si="56"/>
        <v>0</v>
      </c>
      <c r="AD199" s="49">
        <f t="shared" si="57"/>
        <v>388</v>
      </c>
      <c r="AE199" s="49">
        <f t="shared" si="58"/>
        <v>970</v>
      </c>
      <c r="AF199" s="60" t="s">
        <v>136</v>
      </c>
      <c r="AG199" s="60" t="s">
        <v>60</v>
      </c>
      <c r="AH199" s="60" t="s">
        <v>486</v>
      </c>
      <c r="AI199" s="60" t="s">
        <v>62</v>
      </c>
      <c r="AJ199" s="60" t="s">
        <v>63</v>
      </c>
      <c r="AK199" s="59">
        <v>45838</v>
      </c>
      <c r="AL199" s="57" t="s">
        <v>63</v>
      </c>
      <c r="AM199" s="59">
        <v>45839</v>
      </c>
      <c r="AN199" s="59">
        <v>46752</v>
      </c>
      <c r="AO199" s="53"/>
    </row>
    <row r="200" spans="1:41">
      <c r="A200" s="54"/>
      <c r="B200" s="55" t="s">
        <v>479</v>
      </c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6">
        <f t="shared" ref="S200:AE200" si="59">SUM(S156:S199)</f>
        <v>30727</v>
      </c>
      <c r="T200" s="56">
        <f t="shared" si="59"/>
        <v>0</v>
      </c>
      <c r="U200" s="56">
        <f t="shared" si="59"/>
        <v>0</v>
      </c>
      <c r="V200" s="56">
        <f t="shared" si="59"/>
        <v>30727</v>
      </c>
      <c r="W200" s="56">
        <f t="shared" si="59"/>
        <v>61454</v>
      </c>
      <c r="X200" s="56">
        <f t="shared" si="59"/>
        <v>0</v>
      </c>
      <c r="Y200" s="56">
        <f t="shared" si="59"/>
        <v>0</v>
      </c>
      <c r="Z200" s="56">
        <f t="shared" si="59"/>
        <v>61454</v>
      </c>
      <c r="AA200" s="56">
        <f t="shared" si="59"/>
        <v>61454</v>
      </c>
      <c r="AB200" s="56">
        <f t="shared" si="59"/>
        <v>0</v>
      </c>
      <c r="AC200" s="56">
        <f t="shared" si="59"/>
        <v>0</v>
      </c>
      <c r="AD200" s="56">
        <f t="shared" si="59"/>
        <v>61454</v>
      </c>
      <c r="AE200" s="56">
        <f t="shared" si="59"/>
        <v>153635</v>
      </c>
      <c r="AF200" s="54"/>
      <c r="AG200" s="54"/>
      <c r="AH200" s="54"/>
      <c r="AI200" s="54"/>
      <c r="AJ200" s="54"/>
      <c r="AK200" s="54"/>
      <c r="AL200" s="54"/>
      <c r="AM200" s="54"/>
      <c r="AN200" s="54"/>
      <c r="AO200" s="54"/>
    </row>
    <row r="201" spans="1:41">
      <c r="A201" s="57">
        <v>1</v>
      </c>
      <c r="B201" s="45" t="s">
        <v>570</v>
      </c>
      <c r="C201" s="46" t="s">
        <v>571</v>
      </c>
      <c r="D201" s="45" t="s">
        <v>572</v>
      </c>
      <c r="E201" s="45" t="s">
        <v>570</v>
      </c>
      <c r="F201" s="45" t="s">
        <v>572</v>
      </c>
      <c r="G201" s="45" t="s">
        <v>573</v>
      </c>
      <c r="H201" s="45" t="s">
        <v>574</v>
      </c>
      <c r="I201" s="45"/>
      <c r="J201" s="45" t="s">
        <v>575</v>
      </c>
      <c r="K201" s="45" t="s">
        <v>576</v>
      </c>
      <c r="L201" s="45" t="s">
        <v>577</v>
      </c>
      <c r="M201" s="47" t="s">
        <v>578</v>
      </c>
      <c r="N201" s="45"/>
      <c r="O201" s="45">
        <v>25910480</v>
      </c>
      <c r="P201" s="45" t="s">
        <v>135</v>
      </c>
      <c r="Q201" s="45">
        <v>2</v>
      </c>
      <c r="R201" s="57">
        <v>36</v>
      </c>
      <c r="S201" s="58">
        <v>4500</v>
      </c>
      <c r="T201" s="58"/>
      <c r="U201" s="58"/>
      <c r="V201" s="49">
        <f t="shared" ref="V201:V236" si="60">SUM(S201:U201)</f>
        <v>4500</v>
      </c>
      <c r="W201" s="50">
        <f t="shared" ref="W201:W236" si="61">S201</f>
        <v>4500</v>
      </c>
      <c r="X201" s="50">
        <f t="shared" ref="X201:X236" si="62">T201</f>
        <v>0</v>
      </c>
      <c r="Y201" s="50">
        <f t="shared" ref="Y201:Y236" si="63">U201</f>
        <v>0</v>
      </c>
      <c r="Z201" s="49">
        <f t="shared" ref="Z201:Z236" si="64">SUM(W201:Y201)</f>
        <v>4500</v>
      </c>
      <c r="AA201" s="50">
        <f t="shared" ref="AA201:AA236" si="65">W201</f>
        <v>4500</v>
      </c>
      <c r="AB201" s="50">
        <f t="shared" ref="AB201:AB236" si="66">X201</f>
        <v>0</v>
      </c>
      <c r="AC201" s="50">
        <f t="shared" ref="AC201:AC236" si="67">Y201</f>
        <v>0</v>
      </c>
      <c r="AD201" s="49">
        <f t="shared" ref="AD201:AD236" si="68">SUM(AA201:AC201)</f>
        <v>4500</v>
      </c>
      <c r="AE201" s="49">
        <f t="shared" ref="AE201:AE236" si="69">V201+Z201+AD201</f>
        <v>13500</v>
      </c>
      <c r="AF201" s="60" t="s">
        <v>579</v>
      </c>
      <c r="AG201" s="60" t="s">
        <v>60</v>
      </c>
      <c r="AH201" s="60" t="s">
        <v>137</v>
      </c>
      <c r="AI201" s="60" t="s">
        <v>62</v>
      </c>
      <c r="AJ201" s="60" t="s">
        <v>63</v>
      </c>
      <c r="AK201" s="59">
        <v>45657</v>
      </c>
      <c r="AL201" s="57" t="s">
        <v>63</v>
      </c>
      <c r="AM201" s="59">
        <v>45658</v>
      </c>
      <c r="AN201" s="59">
        <v>46752</v>
      </c>
      <c r="AO201" s="53"/>
    </row>
    <row r="202" spans="1:41">
      <c r="A202" s="57">
        <v>2</v>
      </c>
      <c r="B202" s="45" t="s">
        <v>570</v>
      </c>
      <c r="C202" s="46" t="s">
        <v>571</v>
      </c>
      <c r="D202" s="45" t="s">
        <v>572</v>
      </c>
      <c r="E202" s="45" t="s">
        <v>570</v>
      </c>
      <c r="F202" s="45" t="s">
        <v>572</v>
      </c>
      <c r="G202" s="45" t="s">
        <v>580</v>
      </c>
      <c r="H202" s="45" t="s">
        <v>581</v>
      </c>
      <c r="I202" s="45"/>
      <c r="J202" s="45" t="s">
        <v>582</v>
      </c>
      <c r="K202" s="45" t="s">
        <v>576</v>
      </c>
      <c r="L202" s="45" t="s">
        <v>577</v>
      </c>
      <c r="M202" s="47" t="s">
        <v>583</v>
      </c>
      <c r="N202" s="45"/>
      <c r="O202" s="45">
        <v>22560046</v>
      </c>
      <c r="P202" s="45" t="s">
        <v>135</v>
      </c>
      <c r="Q202" s="45">
        <v>1</v>
      </c>
      <c r="R202" s="57">
        <v>36</v>
      </c>
      <c r="S202" s="58">
        <v>2500</v>
      </c>
      <c r="T202" s="58"/>
      <c r="U202" s="58"/>
      <c r="V202" s="49">
        <f t="shared" si="60"/>
        <v>2500</v>
      </c>
      <c r="W202" s="50">
        <f t="shared" si="61"/>
        <v>2500</v>
      </c>
      <c r="X202" s="50">
        <f t="shared" si="62"/>
        <v>0</v>
      </c>
      <c r="Y202" s="50">
        <f t="shared" si="63"/>
        <v>0</v>
      </c>
      <c r="Z202" s="49">
        <f t="shared" si="64"/>
        <v>2500</v>
      </c>
      <c r="AA202" s="50">
        <f t="shared" si="65"/>
        <v>2500</v>
      </c>
      <c r="AB202" s="50">
        <f t="shared" si="66"/>
        <v>0</v>
      </c>
      <c r="AC202" s="50">
        <f t="shared" si="67"/>
        <v>0</v>
      </c>
      <c r="AD202" s="49">
        <f t="shared" si="68"/>
        <v>2500</v>
      </c>
      <c r="AE202" s="49">
        <f t="shared" si="69"/>
        <v>7500</v>
      </c>
      <c r="AF202" s="60" t="s">
        <v>579</v>
      </c>
      <c r="AG202" s="60" t="s">
        <v>60</v>
      </c>
      <c r="AH202" s="60" t="s">
        <v>137</v>
      </c>
      <c r="AI202" s="60" t="s">
        <v>62</v>
      </c>
      <c r="AJ202" s="60" t="s">
        <v>63</v>
      </c>
      <c r="AK202" s="59">
        <v>45657</v>
      </c>
      <c r="AL202" s="57" t="s">
        <v>63</v>
      </c>
      <c r="AM202" s="59">
        <v>45658</v>
      </c>
      <c r="AN202" s="59">
        <v>46752</v>
      </c>
      <c r="AO202" s="53"/>
    </row>
    <row r="203" spans="1:41">
      <c r="A203" s="57">
        <v>3</v>
      </c>
      <c r="B203" s="45" t="s">
        <v>570</v>
      </c>
      <c r="C203" s="46" t="s">
        <v>571</v>
      </c>
      <c r="D203" s="45" t="s">
        <v>572</v>
      </c>
      <c r="E203" s="45" t="s">
        <v>570</v>
      </c>
      <c r="F203" s="45" t="s">
        <v>572</v>
      </c>
      <c r="G203" s="45" t="s">
        <v>130</v>
      </c>
      <c r="H203" s="45" t="s">
        <v>584</v>
      </c>
      <c r="I203" s="45"/>
      <c r="J203" s="45" t="s">
        <v>585</v>
      </c>
      <c r="K203" s="45" t="s">
        <v>576</v>
      </c>
      <c r="L203" s="45" t="s">
        <v>577</v>
      </c>
      <c r="M203" s="47" t="s">
        <v>586</v>
      </c>
      <c r="N203" s="45"/>
      <c r="O203" s="45">
        <v>23320864</v>
      </c>
      <c r="P203" s="45" t="s">
        <v>135</v>
      </c>
      <c r="Q203" s="45">
        <v>2</v>
      </c>
      <c r="R203" s="57">
        <v>36</v>
      </c>
      <c r="S203" s="58">
        <v>4000</v>
      </c>
      <c r="T203" s="58"/>
      <c r="U203" s="58"/>
      <c r="V203" s="49">
        <f t="shared" si="60"/>
        <v>4000</v>
      </c>
      <c r="W203" s="50">
        <f t="shared" si="61"/>
        <v>4000</v>
      </c>
      <c r="X203" s="50">
        <f t="shared" si="62"/>
        <v>0</v>
      </c>
      <c r="Y203" s="50">
        <f t="shared" si="63"/>
        <v>0</v>
      </c>
      <c r="Z203" s="49">
        <f t="shared" si="64"/>
        <v>4000</v>
      </c>
      <c r="AA203" s="50">
        <f t="shared" si="65"/>
        <v>4000</v>
      </c>
      <c r="AB203" s="50">
        <f t="shared" si="66"/>
        <v>0</v>
      </c>
      <c r="AC203" s="50">
        <f t="shared" si="67"/>
        <v>0</v>
      </c>
      <c r="AD203" s="49">
        <f t="shared" si="68"/>
        <v>4000</v>
      </c>
      <c r="AE203" s="49">
        <f t="shared" si="69"/>
        <v>12000</v>
      </c>
      <c r="AF203" s="60" t="s">
        <v>579</v>
      </c>
      <c r="AG203" s="60" t="s">
        <v>60</v>
      </c>
      <c r="AH203" s="60" t="s">
        <v>137</v>
      </c>
      <c r="AI203" s="60" t="s">
        <v>62</v>
      </c>
      <c r="AJ203" s="60" t="s">
        <v>63</v>
      </c>
      <c r="AK203" s="59">
        <v>45657</v>
      </c>
      <c r="AL203" s="57" t="s">
        <v>63</v>
      </c>
      <c r="AM203" s="59">
        <v>45658</v>
      </c>
      <c r="AN203" s="59">
        <v>46752</v>
      </c>
      <c r="AO203" s="53"/>
    </row>
    <row r="204" spans="1:41">
      <c r="A204" s="57">
        <v>4</v>
      </c>
      <c r="B204" s="45" t="s">
        <v>570</v>
      </c>
      <c r="C204" s="46" t="s">
        <v>571</v>
      </c>
      <c r="D204" s="45" t="s">
        <v>572</v>
      </c>
      <c r="E204" s="45" t="s">
        <v>570</v>
      </c>
      <c r="F204" s="45" t="s">
        <v>572</v>
      </c>
      <c r="G204" s="45" t="s">
        <v>587</v>
      </c>
      <c r="H204" s="45" t="s">
        <v>588</v>
      </c>
      <c r="I204" s="45"/>
      <c r="J204" s="45" t="s">
        <v>589</v>
      </c>
      <c r="K204" s="45" t="s">
        <v>576</v>
      </c>
      <c r="L204" s="45" t="s">
        <v>577</v>
      </c>
      <c r="M204" s="47" t="s">
        <v>590</v>
      </c>
      <c r="N204" s="45"/>
      <c r="O204" s="45">
        <v>28043958</v>
      </c>
      <c r="P204" s="45" t="s">
        <v>135</v>
      </c>
      <c r="Q204" s="45">
        <v>1</v>
      </c>
      <c r="R204" s="57">
        <v>36</v>
      </c>
      <c r="S204" s="58">
        <v>1500</v>
      </c>
      <c r="T204" s="58"/>
      <c r="U204" s="58"/>
      <c r="V204" s="49">
        <f t="shared" si="60"/>
        <v>1500</v>
      </c>
      <c r="W204" s="50">
        <f t="shared" si="61"/>
        <v>1500</v>
      </c>
      <c r="X204" s="50">
        <f t="shared" si="62"/>
        <v>0</v>
      </c>
      <c r="Y204" s="50">
        <f t="shared" si="63"/>
        <v>0</v>
      </c>
      <c r="Z204" s="49">
        <f t="shared" si="64"/>
        <v>1500</v>
      </c>
      <c r="AA204" s="50">
        <f t="shared" si="65"/>
        <v>1500</v>
      </c>
      <c r="AB204" s="50">
        <f t="shared" si="66"/>
        <v>0</v>
      </c>
      <c r="AC204" s="50">
        <f t="shared" si="67"/>
        <v>0</v>
      </c>
      <c r="AD204" s="49">
        <f t="shared" si="68"/>
        <v>1500</v>
      </c>
      <c r="AE204" s="49">
        <f t="shared" si="69"/>
        <v>4500</v>
      </c>
      <c r="AF204" s="60" t="s">
        <v>579</v>
      </c>
      <c r="AG204" s="60" t="s">
        <v>60</v>
      </c>
      <c r="AH204" s="60" t="s">
        <v>137</v>
      </c>
      <c r="AI204" s="60" t="s">
        <v>62</v>
      </c>
      <c r="AJ204" s="60" t="s">
        <v>63</v>
      </c>
      <c r="AK204" s="59">
        <v>45657</v>
      </c>
      <c r="AL204" s="57" t="s">
        <v>63</v>
      </c>
      <c r="AM204" s="59">
        <v>45658</v>
      </c>
      <c r="AN204" s="59">
        <v>46752</v>
      </c>
      <c r="AO204" s="53"/>
    </row>
    <row r="205" spans="1:41">
      <c r="A205" s="57">
        <v>5</v>
      </c>
      <c r="B205" s="45" t="s">
        <v>570</v>
      </c>
      <c r="C205" s="46" t="s">
        <v>571</v>
      </c>
      <c r="D205" s="45" t="s">
        <v>572</v>
      </c>
      <c r="E205" s="45" t="s">
        <v>570</v>
      </c>
      <c r="F205" s="45" t="s">
        <v>572</v>
      </c>
      <c r="G205" s="45" t="s">
        <v>591</v>
      </c>
      <c r="H205" s="45" t="s">
        <v>592</v>
      </c>
      <c r="I205" s="45" t="s">
        <v>593</v>
      </c>
      <c r="J205" s="45"/>
      <c r="K205" s="45" t="s">
        <v>576</v>
      </c>
      <c r="L205" s="45" t="s">
        <v>577</v>
      </c>
      <c r="M205" s="47" t="s">
        <v>594</v>
      </c>
      <c r="N205" s="45"/>
      <c r="O205" s="45">
        <v>22883194</v>
      </c>
      <c r="P205" s="45" t="s">
        <v>135</v>
      </c>
      <c r="Q205" s="45">
        <v>1</v>
      </c>
      <c r="R205" s="57">
        <v>36</v>
      </c>
      <c r="S205" s="58">
        <v>1500</v>
      </c>
      <c r="T205" s="58"/>
      <c r="U205" s="58"/>
      <c r="V205" s="49">
        <f t="shared" si="60"/>
        <v>1500</v>
      </c>
      <c r="W205" s="50">
        <f t="shared" si="61"/>
        <v>1500</v>
      </c>
      <c r="X205" s="50">
        <f t="shared" si="62"/>
        <v>0</v>
      </c>
      <c r="Y205" s="50">
        <f t="shared" si="63"/>
        <v>0</v>
      </c>
      <c r="Z205" s="49">
        <f t="shared" si="64"/>
        <v>1500</v>
      </c>
      <c r="AA205" s="50">
        <f t="shared" si="65"/>
        <v>1500</v>
      </c>
      <c r="AB205" s="50">
        <f t="shared" si="66"/>
        <v>0</v>
      </c>
      <c r="AC205" s="50">
        <f t="shared" si="67"/>
        <v>0</v>
      </c>
      <c r="AD205" s="49">
        <f t="shared" si="68"/>
        <v>1500</v>
      </c>
      <c r="AE205" s="49">
        <f t="shared" si="69"/>
        <v>4500</v>
      </c>
      <c r="AF205" s="60" t="s">
        <v>579</v>
      </c>
      <c r="AG205" s="60" t="s">
        <v>60</v>
      </c>
      <c r="AH205" s="60" t="s">
        <v>137</v>
      </c>
      <c r="AI205" s="60" t="s">
        <v>62</v>
      </c>
      <c r="AJ205" s="60" t="s">
        <v>63</v>
      </c>
      <c r="AK205" s="59">
        <v>45657</v>
      </c>
      <c r="AL205" s="57" t="s">
        <v>63</v>
      </c>
      <c r="AM205" s="59">
        <v>45658</v>
      </c>
      <c r="AN205" s="59">
        <v>46752</v>
      </c>
      <c r="AO205" s="53"/>
    </row>
    <row r="206" spans="1:41">
      <c r="A206" s="57">
        <v>6</v>
      </c>
      <c r="B206" s="45" t="s">
        <v>570</v>
      </c>
      <c r="C206" s="46" t="s">
        <v>571</v>
      </c>
      <c r="D206" s="45" t="s">
        <v>572</v>
      </c>
      <c r="E206" s="45" t="s">
        <v>570</v>
      </c>
      <c r="F206" s="45" t="s">
        <v>572</v>
      </c>
      <c r="G206" s="45" t="s">
        <v>595</v>
      </c>
      <c r="H206" s="45" t="s">
        <v>596</v>
      </c>
      <c r="I206" s="45" t="s">
        <v>597</v>
      </c>
      <c r="J206" s="45"/>
      <c r="K206" s="45" t="s">
        <v>576</v>
      </c>
      <c r="L206" s="45" t="s">
        <v>577</v>
      </c>
      <c r="M206" s="47" t="s">
        <v>598</v>
      </c>
      <c r="N206" s="45"/>
      <c r="O206" s="45">
        <v>23162261</v>
      </c>
      <c r="P206" s="45" t="s">
        <v>135</v>
      </c>
      <c r="Q206" s="45">
        <v>2</v>
      </c>
      <c r="R206" s="57">
        <v>36</v>
      </c>
      <c r="S206" s="58">
        <v>3600</v>
      </c>
      <c r="T206" s="58"/>
      <c r="U206" s="58"/>
      <c r="V206" s="49">
        <f t="shared" si="60"/>
        <v>3600</v>
      </c>
      <c r="W206" s="50">
        <f t="shared" si="61"/>
        <v>3600</v>
      </c>
      <c r="X206" s="50">
        <f t="shared" si="62"/>
        <v>0</v>
      </c>
      <c r="Y206" s="50">
        <f t="shared" si="63"/>
        <v>0</v>
      </c>
      <c r="Z206" s="49">
        <f t="shared" si="64"/>
        <v>3600</v>
      </c>
      <c r="AA206" s="50">
        <f t="shared" si="65"/>
        <v>3600</v>
      </c>
      <c r="AB206" s="50">
        <f t="shared" si="66"/>
        <v>0</v>
      </c>
      <c r="AC206" s="50">
        <f t="shared" si="67"/>
        <v>0</v>
      </c>
      <c r="AD206" s="49">
        <f t="shared" si="68"/>
        <v>3600</v>
      </c>
      <c r="AE206" s="49">
        <f t="shared" si="69"/>
        <v>10800</v>
      </c>
      <c r="AF206" s="60" t="s">
        <v>579</v>
      </c>
      <c r="AG206" s="60" t="s">
        <v>60</v>
      </c>
      <c r="AH206" s="60" t="s">
        <v>137</v>
      </c>
      <c r="AI206" s="60" t="s">
        <v>62</v>
      </c>
      <c r="AJ206" s="60" t="s">
        <v>63</v>
      </c>
      <c r="AK206" s="59">
        <v>45657</v>
      </c>
      <c r="AL206" s="57" t="s">
        <v>63</v>
      </c>
      <c r="AM206" s="59">
        <v>45658</v>
      </c>
      <c r="AN206" s="59">
        <v>46752</v>
      </c>
      <c r="AO206" s="53"/>
    </row>
    <row r="207" spans="1:41">
      <c r="A207" s="57">
        <v>7</v>
      </c>
      <c r="B207" s="45" t="s">
        <v>570</v>
      </c>
      <c r="C207" s="46" t="s">
        <v>571</v>
      </c>
      <c r="D207" s="45" t="s">
        <v>572</v>
      </c>
      <c r="E207" s="45" t="s">
        <v>570</v>
      </c>
      <c r="F207" s="45" t="s">
        <v>572</v>
      </c>
      <c r="G207" s="45" t="s">
        <v>599</v>
      </c>
      <c r="H207" s="45" t="s">
        <v>600</v>
      </c>
      <c r="I207" s="45"/>
      <c r="J207" s="45" t="s">
        <v>601</v>
      </c>
      <c r="K207" s="45" t="s">
        <v>576</v>
      </c>
      <c r="L207" s="45" t="s">
        <v>577</v>
      </c>
      <c r="M207" s="47" t="s">
        <v>602</v>
      </c>
      <c r="N207" s="45"/>
      <c r="O207" s="45">
        <v>22601606</v>
      </c>
      <c r="P207" s="45" t="s">
        <v>135</v>
      </c>
      <c r="Q207" s="45">
        <v>2</v>
      </c>
      <c r="R207" s="57">
        <v>36</v>
      </c>
      <c r="S207" s="58">
        <v>1500</v>
      </c>
      <c r="T207" s="58"/>
      <c r="U207" s="58"/>
      <c r="V207" s="49">
        <f t="shared" si="60"/>
        <v>1500</v>
      </c>
      <c r="W207" s="50">
        <f t="shared" si="61"/>
        <v>1500</v>
      </c>
      <c r="X207" s="50">
        <f t="shared" si="62"/>
        <v>0</v>
      </c>
      <c r="Y207" s="50">
        <f t="shared" si="63"/>
        <v>0</v>
      </c>
      <c r="Z207" s="49">
        <f t="shared" si="64"/>
        <v>1500</v>
      </c>
      <c r="AA207" s="50">
        <f t="shared" si="65"/>
        <v>1500</v>
      </c>
      <c r="AB207" s="50">
        <f t="shared" si="66"/>
        <v>0</v>
      </c>
      <c r="AC207" s="50">
        <f t="shared" si="67"/>
        <v>0</v>
      </c>
      <c r="AD207" s="49">
        <f t="shared" si="68"/>
        <v>1500</v>
      </c>
      <c r="AE207" s="49">
        <f t="shared" si="69"/>
        <v>4500</v>
      </c>
      <c r="AF207" s="60" t="s">
        <v>579</v>
      </c>
      <c r="AG207" s="60" t="s">
        <v>60</v>
      </c>
      <c r="AH207" s="60" t="s">
        <v>137</v>
      </c>
      <c r="AI207" s="60" t="s">
        <v>62</v>
      </c>
      <c r="AJ207" s="60" t="s">
        <v>63</v>
      </c>
      <c r="AK207" s="59">
        <v>45657</v>
      </c>
      <c r="AL207" s="57" t="s">
        <v>63</v>
      </c>
      <c r="AM207" s="59">
        <v>45658</v>
      </c>
      <c r="AN207" s="59">
        <v>46752</v>
      </c>
      <c r="AO207" s="53"/>
    </row>
    <row r="208" spans="1:41">
      <c r="A208" s="45">
        <v>8</v>
      </c>
      <c r="B208" s="45" t="s">
        <v>570</v>
      </c>
      <c r="C208" s="46" t="s">
        <v>571</v>
      </c>
      <c r="D208" s="45" t="s">
        <v>572</v>
      </c>
      <c r="E208" s="45" t="s">
        <v>570</v>
      </c>
      <c r="F208" s="45" t="s">
        <v>572</v>
      </c>
      <c r="G208" s="45" t="s">
        <v>603</v>
      </c>
      <c r="H208" s="45" t="s">
        <v>604</v>
      </c>
      <c r="I208" s="45"/>
      <c r="J208" s="45" t="s">
        <v>605</v>
      </c>
      <c r="K208" s="45" t="s">
        <v>576</v>
      </c>
      <c r="L208" s="45" t="s">
        <v>577</v>
      </c>
      <c r="M208" s="47" t="s">
        <v>606</v>
      </c>
      <c r="N208" s="45"/>
      <c r="O208" s="45">
        <v>23126784</v>
      </c>
      <c r="P208" s="45" t="s">
        <v>135</v>
      </c>
      <c r="Q208" s="45">
        <v>1</v>
      </c>
      <c r="R208" s="57">
        <v>36</v>
      </c>
      <c r="S208" s="58">
        <v>1000</v>
      </c>
      <c r="T208" s="58"/>
      <c r="U208" s="58"/>
      <c r="V208" s="49">
        <f t="shared" si="60"/>
        <v>1000</v>
      </c>
      <c r="W208" s="50">
        <f t="shared" si="61"/>
        <v>1000</v>
      </c>
      <c r="X208" s="50">
        <f t="shared" si="62"/>
        <v>0</v>
      </c>
      <c r="Y208" s="50">
        <f t="shared" si="63"/>
        <v>0</v>
      </c>
      <c r="Z208" s="49">
        <f t="shared" si="64"/>
        <v>1000</v>
      </c>
      <c r="AA208" s="50">
        <f t="shared" si="65"/>
        <v>1000</v>
      </c>
      <c r="AB208" s="50">
        <f t="shared" si="66"/>
        <v>0</v>
      </c>
      <c r="AC208" s="50">
        <f t="shared" si="67"/>
        <v>0</v>
      </c>
      <c r="AD208" s="49">
        <f t="shared" si="68"/>
        <v>1000</v>
      </c>
      <c r="AE208" s="49">
        <f t="shared" si="69"/>
        <v>3000</v>
      </c>
      <c r="AF208" s="60" t="s">
        <v>579</v>
      </c>
      <c r="AG208" s="60" t="s">
        <v>60</v>
      </c>
      <c r="AH208" s="60" t="s">
        <v>137</v>
      </c>
      <c r="AI208" s="60" t="s">
        <v>62</v>
      </c>
      <c r="AJ208" s="60" t="s">
        <v>63</v>
      </c>
      <c r="AK208" s="59">
        <v>45657</v>
      </c>
      <c r="AL208" s="57" t="s">
        <v>63</v>
      </c>
      <c r="AM208" s="59">
        <v>45658</v>
      </c>
      <c r="AN208" s="59">
        <v>46752</v>
      </c>
      <c r="AO208" s="53"/>
    </row>
    <row r="209" spans="1:41">
      <c r="A209" s="45">
        <v>9</v>
      </c>
      <c r="B209" s="45" t="s">
        <v>570</v>
      </c>
      <c r="C209" s="46" t="s">
        <v>571</v>
      </c>
      <c r="D209" s="45" t="s">
        <v>572</v>
      </c>
      <c r="E209" s="45" t="s">
        <v>570</v>
      </c>
      <c r="F209" s="45" t="s">
        <v>572</v>
      </c>
      <c r="G209" s="45" t="s">
        <v>607</v>
      </c>
      <c r="H209" s="45" t="s">
        <v>608</v>
      </c>
      <c r="I209" s="45" t="s">
        <v>609</v>
      </c>
      <c r="J209" s="45" t="s">
        <v>610</v>
      </c>
      <c r="K209" s="45" t="s">
        <v>576</v>
      </c>
      <c r="L209" s="45" t="s">
        <v>577</v>
      </c>
      <c r="M209" s="47" t="s">
        <v>611</v>
      </c>
      <c r="N209" s="45"/>
      <c r="O209" s="45">
        <v>23278089</v>
      </c>
      <c r="P209" s="45" t="s">
        <v>135</v>
      </c>
      <c r="Q209" s="45">
        <v>1</v>
      </c>
      <c r="R209" s="57">
        <v>36</v>
      </c>
      <c r="S209" s="58">
        <v>3000</v>
      </c>
      <c r="T209" s="58"/>
      <c r="U209" s="58"/>
      <c r="V209" s="49">
        <f t="shared" si="60"/>
        <v>3000</v>
      </c>
      <c r="W209" s="50">
        <f t="shared" si="61"/>
        <v>3000</v>
      </c>
      <c r="X209" s="50">
        <f t="shared" si="62"/>
        <v>0</v>
      </c>
      <c r="Y209" s="50">
        <f t="shared" si="63"/>
        <v>0</v>
      </c>
      <c r="Z209" s="49">
        <f t="shared" si="64"/>
        <v>3000</v>
      </c>
      <c r="AA209" s="50">
        <f t="shared" si="65"/>
        <v>3000</v>
      </c>
      <c r="AB209" s="50">
        <f t="shared" si="66"/>
        <v>0</v>
      </c>
      <c r="AC209" s="50">
        <f t="shared" si="67"/>
        <v>0</v>
      </c>
      <c r="AD209" s="49">
        <f t="shared" si="68"/>
        <v>3000</v>
      </c>
      <c r="AE209" s="49">
        <f t="shared" si="69"/>
        <v>9000</v>
      </c>
      <c r="AF209" s="60" t="s">
        <v>579</v>
      </c>
      <c r="AG209" s="60" t="s">
        <v>60</v>
      </c>
      <c r="AH209" s="60" t="s">
        <v>137</v>
      </c>
      <c r="AI209" s="60" t="s">
        <v>62</v>
      </c>
      <c r="AJ209" s="60" t="s">
        <v>63</v>
      </c>
      <c r="AK209" s="59">
        <v>45657</v>
      </c>
      <c r="AL209" s="57" t="s">
        <v>63</v>
      </c>
      <c r="AM209" s="59">
        <v>45658</v>
      </c>
      <c r="AN209" s="59">
        <v>46752</v>
      </c>
      <c r="AO209" s="53"/>
    </row>
    <row r="210" spans="1:41">
      <c r="A210" s="45">
        <v>10</v>
      </c>
      <c r="B210" s="45" t="s">
        <v>570</v>
      </c>
      <c r="C210" s="46" t="s">
        <v>571</v>
      </c>
      <c r="D210" s="45" t="s">
        <v>572</v>
      </c>
      <c r="E210" s="45" t="s">
        <v>570</v>
      </c>
      <c r="F210" s="45" t="s">
        <v>572</v>
      </c>
      <c r="G210" s="45" t="s">
        <v>612</v>
      </c>
      <c r="H210" s="45" t="s">
        <v>613</v>
      </c>
      <c r="I210" s="45"/>
      <c r="J210" s="45" t="s">
        <v>614</v>
      </c>
      <c r="K210" s="45" t="s">
        <v>576</v>
      </c>
      <c r="L210" s="45" t="s">
        <v>577</v>
      </c>
      <c r="M210" s="47" t="s">
        <v>615</v>
      </c>
      <c r="N210" s="45"/>
      <c r="O210" s="45">
        <v>23135540</v>
      </c>
      <c r="P210" s="45" t="s">
        <v>135</v>
      </c>
      <c r="Q210" s="45">
        <v>1</v>
      </c>
      <c r="R210" s="57">
        <v>36</v>
      </c>
      <c r="S210" s="58">
        <v>500</v>
      </c>
      <c r="T210" s="58"/>
      <c r="U210" s="58"/>
      <c r="V210" s="49">
        <f t="shared" si="60"/>
        <v>500</v>
      </c>
      <c r="W210" s="50">
        <f t="shared" si="61"/>
        <v>500</v>
      </c>
      <c r="X210" s="50">
        <f t="shared" si="62"/>
        <v>0</v>
      </c>
      <c r="Y210" s="50">
        <f t="shared" si="63"/>
        <v>0</v>
      </c>
      <c r="Z210" s="49">
        <f t="shared" si="64"/>
        <v>500</v>
      </c>
      <c r="AA210" s="50">
        <f t="shared" si="65"/>
        <v>500</v>
      </c>
      <c r="AB210" s="50">
        <f t="shared" si="66"/>
        <v>0</v>
      </c>
      <c r="AC210" s="50">
        <f t="shared" si="67"/>
        <v>0</v>
      </c>
      <c r="AD210" s="49">
        <f t="shared" si="68"/>
        <v>500</v>
      </c>
      <c r="AE210" s="49">
        <f t="shared" si="69"/>
        <v>1500</v>
      </c>
      <c r="AF210" s="60" t="s">
        <v>579</v>
      </c>
      <c r="AG210" s="60" t="s">
        <v>60</v>
      </c>
      <c r="AH210" s="60" t="s">
        <v>137</v>
      </c>
      <c r="AI210" s="60" t="s">
        <v>62</v>
      </c>
      <c r="AJ210" s="60" t="s">
        <v>63</v>
      </c>
      <c r="AK210" s="59">
        <v>45657</v>
      </c>
      <c r="AL210" s="57" t="s">
        <v>63</v>
      </c>
      <c r="AM210" s="59">
        <v>45658</v>
      </c>
      <c r="AN210" s="59">
        <v>46752</v>
      </c>
      <c r="AO210" s="53"/>
    </row>
    <row r="211" spans="1:41">
      <c r="A211" s="45">
        <v>11</v>
      </c>
      <c r="B211" s="45" t="s">
        <v>570</v>
      </c>
      <c r="C211" s="46" t="s">
        <v>571</v>
      </c>
      <c r="D211" s="45" t="s">
        <v>572</v>
      </c>
      <c r="E211" s="45" t="s">
        <v>570</v>
      </c>
      <c r="F211" s="45" t="s">
        <v>572</v>
      </c>
      <c r="G211" s="45" t="s">
        <v>616</v>
      </c>
      <c r="H211" s="45" t="s">
        <v>617</v>
      </c>
      <c r="I211" s="45" t="s">
        <v>618</v>
      </c>
      <c r="J211" s="45" t="s">
        <v>619</v>
      </c>
      <c r="K211" s="45" t="s">
        <v>576</v>
      </c>
      <c r="L211" s="45" t="s">
        <v>577</v>
      </c>
      <c r="M211" s="47" t="s">
        <v>620</v>
      </c>
      <c r="N211" s="45"/>
      <c r="O211" s="45">
        <v>25380835</v>
      </c>
      <c r="P211" s="45" t="s">
        <v>135</v>
      </c>
      <c r="Q211" s="45">
        <v>3</v>
      </c>
      <c r="R211" s="57">
        <v>36</v>
      </c>
      <c r="S211" s="58">
        <v>5500</v>
      </c>
      <c r="T211" s="58"/>
      <c r="U211" s="58"/>
      <c r="V211" s="49">
        <f t="shared" si="60"/>
        <v>5500</v>
      </c>
      <c r="W211" s="50">
        <f t="shared" si="61"/>
        <v>5500</v>
      </c>
      <c r="X211" s="50">
        <f t="shared" si="62"/>
        <v>0</v>
      </c>
      <c r="Y211" s="50">
        <f t="shared" si="63"/>
        <v>0</v>
      </c>
      <c r="Z211" s="49">
        <f t="shared" si="64"/>
        <v>5500</v>
      </c>
      <c r="AA211" s="50">
        <f t="shared" si="65"/>
        <v>5500</v>
      </c>
      <c r="AB211" s="50">
        <f t="shared" si="66"/>
        <v>0</v>
      </c>
      <c r="AC211" s="50">
        <f t="shared" si="67"/>
        <v>0</v>
      </c>
      <c r="AD211" s="49">
        <f t="shared" si="68"/>
        <v>5500</v>
      </c>
      <c r="AE211" s="49">
        <f t="shared" si="69"/>
        <v>16500</v>
      </c>
      <c r="AF211" s="60" t="s">
        <v>579</v>
      </c>
      <c r="AG211" s="60" t="s">
        <v>60</v>
      </c>
      <c r="AH211" s="60" t="s">
        <v>137</v>
      </c>
      <c r="AI211" s="60" t="s">
        <v>62</v>
      </c>
      <c r="AJ211" s="60" t="s">
        <v>63</v>
      </c>
      <c r="AK211" s="59">
        <v>45657</v>
      </c>
      <c r="AL211" s="57" t="s">
        <v>63</v>
      </c>
      <c r="AM211" s="59">
        <v>45658</v>
      </c>
      <c r="AN211" s="59">
        <v>46752</v>
      </c>
      <c r="AO211" s="53"/>
    </row>
    <row r="212" spans="1:41">
      <c r="A212" s="45">
        <v>12</v>
      </c>
      <c r="B212" s="45" t="s">
        <v>570</v>
      </c>
      <c r="C212" s="46" t="s">
        <v>571</v>
      </c>
      <c r="D212" s="45" t="s">
        <v>572</v>
      </c>
      <c r="E212" s="45" t="s">
        <v>570</v>
      </c>
      <c r="F212" s="45" t="s">
        <v>572</v>
      </c>
      <c r="G212" s="45" t="s">
        <v>621</v>
      </c>
      <c r="H212" s="45" t="s">
        <v>577</v>
      </c>
      <c r="I212" s="45" t="s">
        <v>622</v>
      </c>
      <c r="J212" s="45" t="s">
        <v>623</v>
      </c>
      <c r="K212" s="45" t="s">
        <v>576</v>
      </c>
      <c r="L212" s="45" t="s">
        <v>577</v>
      </c>
      <c r="M212" s="47" t="s">
        <v>624</v>
      </c>
      <c r="N212" s="45"/>
      <c r="O212" s="45">
        <v>22630551</v>
      </c>
      <c r="P212" s="45" t="s">
        <v>135</v>
      </c>
      <c r="Q212" s="45">
        <v>1</v>
      </c>
      <c r="R212" s="57">
        <v>36</v>
      </c>
      <c r="S212" s="58">
        <v>2500</v>
      </c>
      <c r="T212" s="58"/>
      <c r="U212" s="58"/>
      <c r="V212" s="49">
        <f t="shared" si="60"/>
        <v>2500</v>
      </c>
      <c r="W212" s="50">
        <f t="shared" si="61"/>
        <v>2500</v>
      </c>
      <c r="X212" s="50">
        <f t="shared" si="62"/>
        <v>0</v>
      </c>
      <c r="Y212" s="50">
        <f t="shared" si="63"/>
        <v>0</v>
      </c>
      <c r="Z212" s="49">
        <f t="shared" si="64"/>
        <v>2500</v>
      </c>
      <c r="AA212" s="50">
        <f t="shared" si="65"/>
        <v>2500</v>
      </c>
      <c r="AB212" s="50">
        <f t="shared" si="66"/>
        <v>0</v>
      </c>
      <c r="AC212" s="50">
        <f t="shared" si="67"/>
        <v>0</v>
      </c>
      <c r="AD212" s="49">
        <f t="shared" si="68"/>
        <v>2500</v>
      </c>
      <c r="AE212" s="49">
        <f t="shared" si="69"/>
        <v>7500</v>
      </c>
      <c r="AF212" s="60" t="s">
        <v>579</v>
      </c>
      <c r="AG212" s="60" t="s">
        <v>60</v>
      </c>
      <c r="AH212" s="60" t="s">
        <v>137</v>
      </c>
      <c r="AI212" s="60" t="s">
        <v>62</v>
      </c>
      <c r="AJ212" s="60" t="s">
        <v>63</v>
      </c>
      <c r="AK212" s="59">
        <v>45657</v>
      </c>
      <c r="AL212" s="57" t="s">
        <v>63</v>
      </c>
      <c r="AM212" s="59">
        <v>45658</v>
      </c>
      <c r="AN212" s="59">
        <v>46752</v>
      </c>
      <c r="AO212" s="53"/>
    </row>
    <row r="213" spans="1:41">
      <c r="A213" s="45">
        <v>13</v>
      </c>
      <c r="B213" s="45" t="s">
        <v>570</v>
      </c>
      <c r="C213" s="46" t="s">
        <v>571</v>
      </c>
      <c r="D213" s="45" t="s">
        <v>572</v>
      </c>
      <c r="E213" s="45" t="s">
        <v>570</v>
      </c>
      <c r="F213" s="45" t="s">
        <v>572</v>
      </c>
      <c r="G213" s="45" t="s">
        <v>625</v>
      </c>
      <c r="H213" s="45" t="s">
        <v>577</v>
      </c>
      <c r="I213" s="45" t="s">
        <v>626</v>
      </c>
      <c r="J213" s="45"/>
      <c r="K213" s="45" t="s">
        <v>576</v>
      </c>
      <c r="L213" s="45" t="s">
        <v>577</v>
      </c>
      <c r="M213" s="47" t="s">
        <v>627</v>
      </c>
      <c r="N213" s="45"/>
      <c r="O213" s="45">
        <v>6620952</v>
      </c>
      <c r="P213" s="45" t="s">
        <v>449</v>
      </c>
      <c r="Q213" s="45">
        <v>9</v>
      </c>
      <c r="R213" s="57">
        <v>36</v>
      </c>
      <c r="S213" s="58">
        <v>2000</v>
      </c>
      <c r="T213" s="58">
        <v>3000</v>
      </c>
      <c r="U213" s="58"/>
      <c r="V213" s="49">
        <f t="shared" si="60"/>
        <v>5000</v>
      </c>
      <c r="W213" s="50">
        <f t="shared" si="61"/>
        <v>2000</v>
      </c>
      <c r="X213" s="50">
        <f t="shared" si="62"/>
        <v>3000</v>
      </c>
      <c r="Y213" s="50">
        <f t="shared" si="63"/>
        <v>0</v>
      </c>
      <c r="Z213" s="49">
        <f t="shared" si="64"/>
        <v>5000</v>
      </c>
      <c r="AA213" s="50">
        <f t="shared" si="65"/>
        <v>2000</v>
      </c>
      <c r="AB213" s="50">
        <f t="shared" si="66"/>
        <v>3000</v>
      </c>
      <c r="AC213" s="50">
        <f t="shared" si="67"/>
        <v>0</v>
      </c>
      <c r="AD213" s="49">
        <f t="shared" si="68"/>
        <v>5000</v>
      </c>
      <c r="AE213" s="49">
        <f t="shared" si="69"/>
        <v>15000</v>
      </c>
      <c r="AF213" s="60" t="s">
        <v>579</v>
      </c>
      <c r="AG213" s="60" t="s">
        <v>60</v>
      </c>
      <c r="AH213" s="60" t="s">
        <v>137</v>
      </c>
      <c r="AI213" s="60" t="s">
        <v>62</v>
      </c>
      <c r="AJ213" s="60" t="s">
        <v>63</v>
      </c>
      <c r="AK213" s="59">
        <v>45657</v>
      </c>
      <c r="AL213" s="57" t="s">
        <v>63</v>
      </c>
      <c r="AM213" s="59">
        <v>45658</v>
      </c>
      <c r="AN213" s="59">
        <v>46752</v>
      </c>
      <c r="AO213" s="53"/>
    </row>
    <row r="214" spans="1:41">
      <c r="A214" s="45">
        <v>14</v>
      </c>
      <c r="B214" s="45" t="s">
        <v>570</v>
      </c>
      <c r="C214" s="46" t="s">
        <v>571</v>
      </c>
      <c r="D214" s="45" t="s">
        <v>572</v>
      </c>
      <c r="E214" s="45" t="s">
        <v>570</v>
      </c>
      <c r="F214" s="45" t="s">
        <v>572</v>
      </c>
      <c r="G214" s="45" t="s">
        <v>130</v>
      </c>
      <c r="H214" s="45"/>
      <c r="I214" s="45" t="s">
        <v>628</v>
      </c>
      <c r="J214" s="45" t="s">
        <v>629</v>
      </c>
      <c r="K214" s="45" t="s">
        <v>576</v>
      </c>
      <c r="L214" s="45" t="s">
        <v>577</v>
      </c>
      <c r="M214" s="47" t="s">
        <v>630</v>
      </c>
      <c r="N214" s="45"/>
      <c r="O214" s="45">
        <v>22617936</v>
      </c>
      <c r="P214" s="45" t="s">
        <v>57</v>
      </c>
      <c r="Q214" s="45">
        <v>2</v>
      </c>
      <c r="R214" s="57">
        <v>36</v>
      </c>
      <c r="S214" s="58">
        <v>4000</v>
      </c>
      <c r="T214" s="58">
        <v>4000</v>
      </c>
      <c r="U214" s="58"/>
      <c r="V214" s="49">
        <f t="shared" si="60"/>
        <v>8000</v>
      </c>
      <c r="W214" s="50">
        <f t="shared" si="61"/>
        <v>4000</v>
      </c>
      <c r="X214" s="50">
        <f t="shared" si="62"/>
        <v>4000</v>
      </c>
      <c r="Y214" s="50">
        <f t="shared" si="63"/>
        <v>0</v>
      </c>
      <c r="Z214" s="49">
        <f t="shared" si="64"/>
        <v>8000</v>
      </c>
      <c r="AA214" s="50">
        <f t="shared" si="65"/>
        <v>4000</v>
      </c>
      <c r="AB214" s="50">
        <f t="shared" si="66"/>
        <v>4000</v>
      </c>
      <c r="AC214" s="50">
        <f t="shared" si="67"/>
        <v>0</v>
      </c>
      <c r="AD214" s="49">
        <f t="shared" si="68"/>
        <v>8000</v>
      </c>
      <c r="AE214" s="49">
        <f t="shared" si="69"/>
        <v>24000</v>
      </c>
      <c r="AF214" s="60" t="s">
        <v>579</v>
      </c>
      <c r="AG214" s="60" t="s">
        <v>60</v>
      </c>
      <c r="AH214" s="60" t="s">
        <v>137</v>
      </c>
      <c r="AI214" s="60" t="s">
        <v>62</v>
      </c>
      <c r="AJ214" s="60" t="s">
        <v>63</v>
      </c>
      <c r="AK214" s="59">
        <v>45657</v>
      </c>
      <c r="AL214" s="57" t="s">
        <v>63</v>
      </c>
      <c r="AM214" s="59">
        <v>45658</v>
      </c>
      <c r="AN214" s="59">
        <v>46752</v>
      </c>
      <c r="AO214" s="53"/>
    </row>
    <row r="215" spans="1:41">
      <c r="A215" s="45">
        <v>15</v>
      </c>
      <c r="B215" s="45" t="s">
        <v>570</v>
      </c>
      <c r="C215" s="46" t="s">
        <v>571</v>
      </c>
      <c r="D215" s="45" t="s">
        <v>572</v>
      </c>
      <c r="E215" s="45" t="s">
        <v>570</v>
      </c>
      <c r="F215" s="45" t="s">
        <v>572</v>
      </c>
      <c r="G215" s="45" t="s">
        <v>631</v>
      </c>
      <c r="H215" s="45" t="s">
        <v>632</v>
      </c>
      <c r="I215" s="45" t="s">
        <v>633</v>
      </c>
      <c r="J215" s="45"/>
      <c r="K215" s="45" t="s">
        <v>576</v>
      </c>
      <c r="L215" s="45" t="s">
        <v>577</v>
      </c>
      <c r="M215" s="47" t="s">
        <v>634</v>
      </c>
      <c r="N215" s="45"/>
      <c r="O215" s="45">
        <v>9666403</v>
      </c>
      <c r="P215" s="45" t="s">
        <v>57</v>
      </c>
      <c r="Q215" s="45">
        <v>3</v>
      </c>
      <c r="R215" s="57">
        <v>36</v>
      </c>
      <c r="S215" s="58">
        <v>6000</v>
      </c>
      <c r="T215" s="58">
        <v>6000</v>
      </c>
      <c r="U215" s="58"/>
      <c r="V215" s="49">
        <f t="shared" si="60"/>
        <v>12000</v>
      </c>
      <c r="W215" s="50">
        <f t="shared" si="61"/>
        <v>6000</v>
      </c>
      <c r="X215" s="50">
        <f t="shared" si="62"/>
        <v>6000</v>
      </c>
      <c r="Y215" s="50">
        <f t="shared" si="63"/>
        <v>0</v>
      </c>
      <c r="Z215" s="49">
        <f t="shared" si="64"/>
        <v>12000</v>
      </c>
      <c r="AA215" s="50">
        <f t="shared" si="65"/>
        <v>6000</v>
      </c>
      <c r="AB215" s="50">
        <f t="shared" si="66"/>
        <v>6000</v>
      </c>
      <c r="AC215" s="50">
        <f t="shared" si="67"/>
        <v>0</v>
      </c>
      <c r="AD215" s="49">
        <f t="shared" si="68"/>
        <v>12000</v>
      </c>
      <c r="AE215" s="49">
        <f t="shared" si="69"/>
        <v>36000</v>
      </c>
      <c r="AF215" s="60" t="s">
        <v>579</v>
      </c>
      <c r="AG215" s="60" t="s">
        <v>60</v>
      </c>
      <c r="AH215" s="60" t="s">
        <v>137</v>
      </c>
      <c r="AI215" s="60" t="s">
        <v>62</v>
      </c>
      <c r="AJ215" s="60" t="s">
        <v>63</v>
      </c>
      <c r="AK215" s="59">
        <v>45657</v>
      </c>
      <c r="AL215" s="57" t="s">
        <v>63</v>
      </c>
      <c r="AM215" s="59">
        <v>45658</v>
      </c>
      <c r="AN215" s="59">
        <v>46752</v>
      </c>
      <c r="AO215" s="53"/>
    </row>
    <row r="216" spans="1:41">
      <c r="A216" s="45">
        <v>16</v>
      </c>
      <c r="B216" s="45" t="s">
        <v>570</v>
      </c>
      <c r="C216" s="46" t="s">
        <v>571</v>
      </c>
      <c r="D216" s="45" t="s">
        <v>572</v>
      </c>
      <c r="E216" s="45" t="s">
        <v>570</v>
      </c>
      <c r="F216" s="45" t="s">
        <v>572</v>
      </c>
      <c r="G216" s="45" t="s">
        <v>635</v>
      </c>
      <c r="H216" s="45" t="s">
        <v>632</v>
      </c>
      <c r="I216" s="45" t="s">
        <v>636</v>
      </c>
      <c r="J216" s="45" t="s">
        <v>637</v>
      </c>
      <c r="K216" s="45" t="s">
        <v>576</v>
      </c>
      <c r="L216" s="45" t="s">
        <v>577</v>
      </c>
      <c r="M216" s="47" t="s">
        <v>638</v>
      </c>
      <c r="N216" s="45"/>
      <c r="O216" s="45">
        <v>70029227</v>
      </c>
      <c r="P216" s="45" t="s">
        <v>57</v>
      </c>
      <c r="Q216" s="45">
        <v>3</v>
      </c>
      <c r="R216" s="57">
        <v>36</v>
      </c>
      <c r="S216" s="58">
        <v>2000</v>
      </c>
      <c r="T216" s="58">
        <v>1500</v>
      </c>
      <c r="U216" s="58"/>
      <c r="V216" s="49">
        <f t="shared" si="60"/>
        <v>3500</v>
      </c>
      <c r="W216" s="50">
        <f t="shared" si="61"/>
        <v>2000</v>
      </c>
      <c r="X216" s="50">
        <f t="shared" si="62"/>
        <v>1500</v>
      </c>
      <c r="Y216" s="50">
        <f t="shared" si="63"/>
        <v>0</v>
      </c>
      <c r="Z216" s="49">
        <f t="shared" si="64"/>
        <v>3500</v>
      </c>
      <c r="AA216" s="50">
        <f t="shared" si="65"/>
        <v>2000</v>
      </c>
      <c r="AB216" s="50">
        <f t="shared" si="66"/>
        <v>1500</v>
      </c>
      <c r="AC216" s="50">
        <f t="shared" si="67"/>
        <v>0</v>
      </c>
      <c r="AD216" s="49">
        <f t="shared" si="68"/>
        <v>3500</v>
      </c>
      <c r="AE216" s="49">
        <f t="shared" si="69"/>
        <v>10500</v>
      </c>
      <c r="AF216" s="60" t="s">
        <v>579</v>
      </c>
      <c r="AG216" s="60" t="s">
        <v>60</v>
      </c>
      <c r="AH216" s="60" t="s">
        <v>137</v>
      </c>
      <c r="AI216" s="60" t="s">
        <v>62</v>
      </c>
      <c r="AJ216" s="60" t="s">
        <v>63</v>
      </c>
      <c r="AK216" s="59">
        <v>45657</v>
      </c>
      <c r="AL216" s="57" t="s">
        <v>63</v>
      </c>
      <c r="AM216" s="59">
        <v>45658</v>
      </c>
      <c r="AN216" s="59">
        <v>46752</v>
      </c>
      <c r="AO216" s="53"/>
    </row>
    <row r="217" spans="1:41">
      <c r="A217" s="45">
        <v>17</v>
      </c>
      <c r="B217" s="45" t="s">
        <v>570</v>
      </c>
      <c r="C217" s="46" t="s">
        <v>571</v>
      </c>
      <c r="D217" s="45" t="s">
        <v>572</v>
      </c>
      <c r="E217" s="45" t="s">
        <v>570</v>
      </c>
      <c r="F217" s="45" t="s">
        <v>572</v>
      </c>
      <c r="G217" s="45" t="s">
        <v>639</v>
      </c>
      <c r="H217" s="45" t="s">
        <v>640</v>
      </c>
      <c r="I217" s="45" t="s">
        <v>597</v>
      </c>
      <c r="J217" s="45" t="s">
        <v>641</v>
      </c>
      <c r="K217" s="45" t="s">
        <v>576</v>
      </c>
      <c r="L217" s="45" t="s">
        <v>577</v>
      </c>
      <c r="M217" s="47" t="s">
        <v>642</v>
      </c>
      <c r="N217" s="45"/>
      <c r="O217" s="45">
        <v>63711375</v>
      </c>
      <c r="P217" s="45" t="s">
        <v>57</v>
      </c>
      <c r="Q217" s="45">
        <v>7</v>
      </c>
      <c r="R217" s="57">
        <v>36</v>
      </c>
      <c r="S217" s="58">
        <v>2000</v>
      </c>
      <c r="T217" s="58">
        <v>2000</v>
      </c>
      <c r="U217" s="58"/>
      <c r="V217" s="49">
        <f t="shared" si="60"/>
        <v>4000</v>
      </c>
      <c r="W217" s="50">
        <f t="shared" si="61"/>
        <v>2000</v>
      </c>
      <c r="X217" s="50">
        <f t="shared" si="62"/>
        <v>2000</v>
      </c>
      <c r="Y217" s="50">
        <f t="shared" si="63"/>
        <v>0</v>
      </c>
      <c r="Z217" s="49">
        <f t="shared" si="64"/>
        <v>4000</v>
      </c>
      <c r="AA217" s="50">
        <f t="shared" si="65"/>
        <v>2000</v>
      </c>
      <c r="AB217" s="50">
        <f t="shared" si="66"/>
        <v>2000</v>
      </c>
      <c r="AC217" s="50">
        <f t="shared" si="67"/>
        <v>0</v>
      </c>
      <c r="AD217" s="49">
        <f t="shared" si="68"/>
        <v>4000</v>
      </c>
      <c r="AE217" s="49">
        <f t="shared" si="69"/>
        <v>12000</v>
      </c>
      <c r="AF217" s="60" t="s">
        <v>579</v>
      </c>
      <c r="AG217" s="60" t="s">
        <v>60</v>
      </c>
      <c r="AH217" s="60" t="s">
        <v>137</v>
      </c>
      <c r="AI217" s="60" t="s">
        <v>62</v>
      </c>
      <c r="AJ217" s="60" t="s">
        <v>63</v>
      </c>
      <c r="AK217" s="59">
        <v>45657</v>
      </c>
      <c r="AL217" s="57" t="s">
        <v>63</v>
      </c>
      <c r="AM217" s="59">
        <v>45658</v>
      </c>
      <c r="AN217" s="59">
        <v>46752</v>
      </c>
      <c r="AO217" s="53"/>
    </row>
    <row r="218" spans="1:41">
      <c r="A218" s="45">
        <v>18</v>
      </c>
      <c r="B218" s="45" t="s">
        <v>570</v>
      </c>
      <c r="C218" s="46" t="s">
        <v>571</v>
      </c>
      <c r="D218" s="45" t="s">
        <v>572</v>
      </c>
      <c r="E218" s="45" t="s">
        <v>570</v>
      </c>
      <c r="F218" s="45" t="s">
        <v>572</v>
      </c>
      <c r="G218" s="45" t="s">
        <v>643</v>
      </c>
      <c r="H218" s="45" t="s">
        <v>640</v>
      </c>
      <c r="I218" s="45"/>
      <c r="J218" s="45" t="s">
        <v>644</v>
      </c>
      <c r="K218" s="45" t="s">
        <v>576</v>
      </c>
      <c r="L218" s="45" t="s">
        <v>577</v>
      </c>
      <c r="M218" s="47" t="s">
        <v>645</v>
      </c>
      <c r="N218" s="45"/>
      <c r="O218" s="45">
        <v>11760727</v>
      </c>
      <c r="P218" s="45" t="s">
        <v>57</v>
      </c>
      <c r="Q218" s="45">
        <v>11</v>
      </c>
      <c r="R218" s="57">
        <v>36</v>
      </c>
      <c r="S218" s="58">
        <v>4000</v>
      </c>
      <c r="T218" s="58">
        <v>2500</v>
      </c>
      <c r="U218" s="58"/>
      <c r="V218" s="49">
        <f t="shared" si="60"/>
        <v>6500</v>
      </c>
      <c r="W218" s="50">
        <f t="shared" si="61"/>
        <v>4000</v>
      </c>
      <c r="X218" s="50">
        <f t="shared" si="62"/>
        <v>2500</v>
      </c>
      <c r="Y218" s="50">
        <f t="shared" si="63"/>
        <v>0</v>
      </c>
      <c r="Z218" s="49">
        <f t="shared" si="64"/>
        <v>6500</v>
      </c>
      <c r="AA218" s="50">
        <f t="shared" si="65"/>
        <v>4000</v>
      </c>
      <c r="AB218" s="50">
        <f t="shared" si="66"/>
        <v>2500</v>
      </c>
      <c r="AC218" s="50">
        <f t="shared" si="67"/>
        <v>0</v>
      </c>
      <c r="AD218" s="49">
        <f t="shared" si="68"/>
        <v>6500</v>
      </c>
      <c r="AE218" s="49">
        <f t="shared" si="69"/>
        <v>19500</v>
      </c>
      <c r="AF218" s="60" t="s">
        <v>579</v>
      </c>
      <c r="AG218" s="60" t="s">
        <v>60</v>
      </c>
      <c r="AH218" s="60" t="s">
        <v>137</v>
      </c>
      <c r="AI218" s="60" t="s">
        <v>62</v>
      </c>
      <c r="AJ218" s="60" t="s">
        <v>63</v>
      </c>
      <c r="AK218" s="59">
        <v>45657</v>
      </c>
      <c r="AL218" s="57" t="s">
        <v>63</v>
      </c>
      <c r="AM218" s="59">
        <v>45658</v>
      </c>
      <c r="AN218" s="59">
        <v>46752</v>
      </c>
      <c r="AO218" s="53"/>
    </row>
    <row r="219" spans="1:41">
      <c r="A219" s="45">
        <v>19</v>
      </c>
      <c r="B219" s="45" t="s">
        <v>570</v>
      </c>
      <c r="C219" s="46" t="s">
        <v>571</v>
      </c>
      <c r="D219" s="45" t="s">
        <v>572</v>
      </c>
      <c r="E219" s="45" t="s">
        <v>570</v>
      </c>
      <c r="F219" s="45" t="s">
        <v>572</v>
      </c>
      <c r="G219" s="45" t="s">
        <v>646</v>
      </c>
      <c r="H219" s="45" t="s">
        <v>640</v>
      </c>
      <c r="I219" s="45" t="s">
        <v>597</v>
      </c>
      <c r="J219" s="45" t="s">
        <v>647</v>
      </c>
      <c r="K219" s="45" t="s">
        <v>576</v>
      </c>
      <c r="L219" s="45" t="s">
        <v>577</v>
      </c>
      <c r="M219" s="47" t="s">
        <v>648</v>
      </c>
      <c r="N219" s="45"/>
      <c r="O219" s="45">
        <v>63711350</v>
      </c>
      <c r="P219" s="45" t="s">
        <v>57</v>
      </c>
      <c r="Q219" s="45">
        <v>11</v>
      </c>
      <c r="R219" s="57">
        <v>36</v>
      </c>
      <c r="S219" s="58">
        <v>3000</v>
      </c>
      <c r="T219" s="58">
        <v>2000</v>
      </c>
      <c r="U219" s="58"/>
      <c r="V219" s="49">
        <f t="shared" si="60"/>
        <v>5000</v>
      </c>
      <c r="W219" s="50">
        <f t="shared" si="61"/>
        <v>3000</v>
      </c>
      <c r="X219" s="50">
        <f t="shared" si="62"/>
        <v>2000</v>
      </c>
      <c r="Y219" s="50">
        <f t="shared" si="63"/>
        <v>0</v>
      </c>
      <c r="Z219" s="49">
        <f t="shared" si="64"/>
        <v>5000</v>
      </c>
      <c r="AA219" s="50">
        <f t="shared" si="65"/>
        <v>3000</v>
      </c>
      <c r="AB219" s="50">
        <f t="shared" si="66"/>
        <v>2000</v>
      </c>
      <c r="AC219" s="50">
        <f t="shared" si="67"/>
        <v>0</v>
      </c>
      <c r="AD219" s="49">
        <f t="shared" si="68"/>
        <v>5000</v>
      </c>
      <c r="AE219" s="49">
        <f t="shared" si="69"/>
        <v>15000</v>
      </c>
      <c r="AF219" s="60" t="s">
        <v>579</v>
      </c>
      <c r="AG219" s="60" t="s">
        <v>60</v>
      </c>
      <c r="AH219" s="60" t="s">
        <v>137</v>
      </c>
      <c r="AI219" s="60" t="s">
        <v>62</v>
      </c>
      <c r="AJ219" s="60" t="s">
        <v>63</v>
      </c>
      <c r="AK219" s="59">
        <v>45657</v>
      </c>
      <c r="AL219" s="57" t="s">
        <v>63</v>
      </c>
      <c r="AM219" s="59">
        <v>45658</v>
      </c>
      <c r="AN219" s="59">
        <v>46752</v>
      </c>
      <c r="AO219" s="53"/>
    </row>
    <row r="220" spans="1:41">
      <c r="A220" s="45">
        <v>20</v>
      </c>
      <c r="B220" s="45" t="s">
        <v>570</v>
      </c>
      <c r="C220" s="46" t="s">
        <v>571</v>
      </c>
      <c r="D220" s="45" t="s">
        <v>572</v>
      </c>
      <c r="E220" s="45" t="s">
        <v>570</v>
      </c>
      <c r="F220" s="45" t="s">
        <v>572</v>
      </c>
      <c r="G220" s="45" t="s">
        <v>649</v>
      </c>
      <c r="H220" s="45" t="s">
        <v>577</v>
      </c>
      <c r="I220" s="45" t="s">
        <v>650</v>
      </c>
      <c r="J220" s="45" t="s">
        <v>651</v>
      </c>
      <c r="K220" s="45" t="s">
        <v>576</v>
      </c>
      <c r="L220" s="45" t="s">
        <v>577</v>
      </c>
      <c r="M220" s="47" t="s">
        <v>652</v>
      </c>
      <c r="N220" s="45"/>
      <c r="O220" s="45">
        <v>63711367</v>
      </c>
      <c r="P220" s="45" t="s">
        <v>57</v>
      </c>
      <c r="Q220" s="45">
        <v>7</v>
      </c>
      <c r="R220" s="57">
        <v>36</v>
      </c>
      <c r="S220" s="58">
        <v>6000</v>
      </c>
      <c r="T220" s="58">
        <v>6000</v>
      </c>
      <c r="U220" s="58"/>
      <c r="V220" s="49">
        <f t="shared" si="60"/>
        <v>12000</v>
      </c>
      <c r="W220" s="50">
        <f t="shared" si="61"/>
        <v>6000</v>
      </c>
      <c r="X220" s="50">
        <f t="shared" si="62"/>
        <v>6000</v>
      </c>
      <c r="Y220" s="50">
        <f t="shared" si="63"/>
        <v>0</v>
      </c>
      <c r="Z220" s="49">
        <f t="shared" si="64"/>
        <v>12000</v>
      </c>
      <c r="AA220" s="50">
        <f t="shared" si="65"/>
        <v>6000</v>
      </c>
      <c r="AB220" s="50">
        <f t="shared" si="66"/>
        <v>6000</v>
      </c>
      <c r="AC220" s="50">
        <f t="shared" si="67"/>
        <v>0</v>
      </c>
      <c r="AD220" s="49">
        <f t="shared" si="68"/>
        <v>12000</v>
      </c>
      <c r="AE220" s="49">
        <f t="shared" si="69"/>
        <v>36000</v>
      </c>
      <c r="AF220" s="60" t="s">
        <v>579</v>
      </c>
      <c r="AG220" s="60" t="s">
        <v>60</v>
      </c>
      <c r="AH220" s="60" t="s">
        <v>137</v>
      </c>
      <c r="AI220" s="60" t="s">
        <v>62</v>
      </c>
      <c r="AJ220" s="60" t="s">
        <v>63</v>
      </c>
      <c r="AK220" s="59">
        <v>45657</v>
      </c>
      <c r="AL220" s="57" t="s">
        <v>63</v>
      </c>
      <c r="AM220" s="59">
        <v>45658</v>
      </c>
      <c r="AN220" s="59">
        <v>46752</v>
      </c>
      <c r="AO220" s="53"/>
    </row>
    <row r="221" spans="1:41">
      <c r="A221" s="45">
        <v>21</v>
      </c>
      <c r="B221" s="45" t="s">
        <v>570</v>
      </c>
      <c r="C221" s="46" t="s">
        <v>571</v>
      </c>
      <c r="D221" s="45" t="s">
        <v>572</v>
      </c>
      <c r="E221" s="45" t="s">
        <v>570</v>
      </c>
      <c r="F221" s="45" t="s">
        <v>572</v>
      </c>
      <c r="G221" s="45" t="s">
        <v>130</v>
      </c>
      <c r="H221" s="45" t="s">
        <v>577</v>
      </c>
      <c r="I221" s="45" t="s">
        <v>597</v>
      </c>
      <c r="J221" s="45" t="s">
        <v>653</v>
      </c>
      <c r="K221" s="45" t="s">
        <v>576</v>
      </c>
      <c r="L221" s="45" t="s">
        <v>577</v>
      </c>
      <c r="M221" s="47" t="s">
        <v>654</v>
      </c>
      <c r="N221" s="45"/>
      <c r="O221" s="45">
        <v>62998912</v>
      </c>
      <c r="P221" s="45" t="s">
        <v>57</v>
      </c>
      <c r="Q221" s="45">
        <v>9</v>
      </c>
      <c r="R221" s="57">
        <v>36</v>
      </c>
      <c r="S221" s="58">
        <v>6000</v>
      </c>
      <c r="T221" s="58">
        <v>6000</v>
      </c>
      <c r="U221" s="58"/>
      <c r="V221" s="49">
        <f t="shared" si="60"/>
        <v>12000</v>
      </c>
      <c r="W221" s="50">
        <f t="shared" si="61"/>
        <v>6000</v>
      </c>
      <c r="X221" s="50">
        <f t="shared" si="62"/>
        <v>6000</v>
      </c>
      <c r="Y221" s="50">
        <f t="shared" si="63"/>
        <v>0</v>
      </c>
      <c r="Z221" s="49">
        <f t="shared" si="64"/>
        <v>12000</v>
      </c>
      <c r="AA221" s="50">
        <f t="shared" si="65"/>
        <v>6000</v>
      </c>
      <c r="AB221" s="50">
        <f t="shared" si="66"/>
        <v>6000</v>
      </c>
      <c r="AC221" s="50">
        <f t="shared" si="67"/>
        <v>0</v>
      </c>
      <c r="AD221" s="49">
        <f t="shared" si="68"/>
        <v>12000</v>
      </c>
      <c r="AE221" s="49">
        <f t="shared" si="69"/>
        <v>36000</v>
      </c>
      <c r="AF221" s="60" t="s">
        <v>579</v>
      </c>
      <c r="AG221" s="60" t="s">
        <v>60</v>
      </c>
      <c r="AH221" s="60" t="s">
        <v>137</v>
      </c>
      <c r="AI221" s="60" t="s">
        <v>62</v>
      </c>
      <c r="AJ221" s="60" t="s">
        <v>63</v>
      </c>
      <c r="AK221" s="59">
        <v>45657</v>
      </c>
      <c r="AL221" s="57" t="s">
        <v>63</v>
      </c>
      <c r="AM221" s="59">
        <v>45658</v>
      </c>
      <c r="AN221" s="59">
        <v>46752</v>
      </c>
      <c r="AO221" s="53"/>
    </row>
    <row r="222" spans="1:41">
      <c r="A222" s="45">
        <v>22</v>
      </c>
      <c r="B222" s="45" t="s">
        <v>570</v>
      </c>
      <c r="C222" s="46" t="s">
        <v>571</v>
      </c>
      <c r="D222" s="45" t="s">
        <v>572</v>
      </c>
      <c r="E222" s="45" t="s">
        <v>570</v>
      </c>
      <c r="F222" s="45" t="s">
        <v>572</v>
      </c>
      <c r="G222" s="45" t="s">
        <v>130</v>
      </c>
      <c r="H222" s="45" t="s">
        <v>655</v>
      </c>
      <c r="I222" s="45"/>
      <c r="J222" s="45" t="s">
        <v>656</v>
      </c>
      <c r="K222" s="45" t="s">
        <v>576</v>
      </c>
      <c r="L222" s="45" t="s">
        <v>577</v>
      </c>
      <c r="M222" s="47" t="s">
        <v>657</v>
      </c>
      <c r="N222" s="45"/>
      <c r="O222" s="45">
        <v>22562351</v>
      </c>
      <c r="P222" s="45" t="s">
        <v>135</v>
      </c>
      <c r="Q222" s="45">
        <v>1</v>
      </c>
      <c r="R222" s="57">
        <v>36</v>
      </c>
      <c r="S222" s="58">
        <v>4000</v>
      </c>
      <c r="T222" s="58"/>
      <c r="U222" s="58"/>
      <c r="V222" s="49">
        <f t="shared" si="60"/>
        <v>4000</v>
      </c>
      <c r="W222" s="50">
        <f t="shared" si="61"/>
        <v>4000</v>
      </c>
      <c r="X222" s="50">
        <f t="shared" si="62"/>
        <v>0</v>
      </c>
      <c r="Y222" s="50">
        <f t="shared" si="63"/>
        <v>0</v>
      </c>
      <c r="Z222" s="49">
        <f t="shared" si="64"/>
        <v>4000</v>
      </c>
      <c r="AA222" s="50">
        <f t="shared" si="65"/>
        <v>4000</v>
      </c>
      <c r="AB222" s="50">
        <f t="shared" si="66"/>
        <v>0</v>
      </c>
      <c r="AC222" s="50">
        <f t="shared" si="67"/>
        <v>0</v>
      </c>
      <c r="AD222" s="49">
        <f t="shared" si="68"/>
        <v>4000</v>
      </c>
      <c r="AE222" s="49">
        <f t="shared" si="69"/>
        <v>12000</v>
      </c>
      <c r="AF222" s="60" t="s">
        <v>579</v>
      </c>
      <c r="AG222" s="60" t="s">
        <v>60</v>
      </c>
      <c r="AH222" s="60" t="s">
        <v>137</v>
      </c>
      <c r="AI222" s="60" t="s">
        <v>62</v>
      </c>
      <c r="AJ222" s="60" t="s">
        <v>63</v>
      </c>
      <c r="AK222" s="59">
        <v>45657</v>
      </c>
      <c r="AL222" s="57" t="s">
        <v>63</v>
      </c>
      <c r="AM222" s="59">
        <v>45658</v>
      </c>
      <c r="AN222" s="59">
        <v>46752</v>
      </c>
      <c r="AO222" s="53"/>
    </row>
    <row r="223" spans="1:41">
      <c r="A223" s="45">
        <v>23</v>
      </c>
      <c r="B223" s="45" t="s">
        <v>570</v>
      </c>
      <c r="C223" s="46" t="s">
        <v>571</v>
      </c>
      <c r="D223" s="45" t="s">
        <v>572</v>
      </c>
      <c r="E223" s="45" t="s">
        <v>570</v>
      </c>
      <c r="F223" s="45" t="s">
        <v>572</v>
      </c>
      <c r="G223" s="45" t="s">
        <v>130</v>
      </c>
      <c r="H223" s="45"/>
      <c r="I223" s="45" t="s">
        <v>658</v>
      </c>
      <c r="J223" s="45" t="s">
        <v>659</v>
      </c>
      <c r="K223" s="45" t="s">
        <v>576</v>
      </c>
      <c r="L223" s="45" t="s">
        <v>577</v>
      </c>
      <c r="M223" s="47" t="s">
        <v>660</v>
      </c>
      <c r="N223" s="45"/>
      <c r="O223" s="45">
        <v>81455019</v>
      </c>
      <c r="P223" s="45" t="s">
        <v>135</v>
      </c>
      <c r="Q223" s="45">
        <v>1</v>
      </c>
      <c r="R223" s="57">
        <v>36</v>
      </c>
      <c r="S223" s="58">
        <v>3000</v>
      </c>
      <c r="T223" s="58"/>
      <c r="U223" s="58"/>
      <c r="V223" s="49">
        <f t="shared" si="60"/>
        <v>3000</v>
      </c>
      <c r="W223" s="50">
        <f t="shared" si="61"/>
        <v>3000</v>
      </c>
      <c r="X223" s="50">
        <f t="shared" si="62"/>
        <v>0</v>
      </c>
      <c r="Y223" s="50">
        <f t="shared" si="63"/>
        <v>0</v>
      </c>
      <c r="Z223" s="49">
        <f t="shared" si="64"/>
        <v>3000</v>
      </c>
      <c r="AA223" s="50">
        <f t="shared" si="65"/>
        <v>3000</v>
      </c>
      <c r="AB223" s="50">
        <f t="shared" si="66"/>
        <v>0</v>
      </c>
      <c r="AC223" s="50">
        <f t="shared" si="67"/>
        <v>0</v>
      </c>
      <c r="AD223" s="49">
        <f t="shared" si="68"/>
        <v>3000</v>
      </c>
      <c r="AE223" s="49">
        <f t="shared" si="69"/>
        <v>9000</v>
      </c>
      <c r="AF223" s="60" t="s">
        <v>579</v>
      </c>
      <c r="AG223" s="60" t="s">
        <v>60</v>
      </c>
      <c r="AH223" s="60" t="s">
        <v>137</v>
      </c>
      <c r="AI223" s="60" t="s">
        <v>62</v>
      </c>
      <c r="AJ223" s="60" t="s">
        <v>63</v>
      </c>
      <c r="AK223" s="59">
        <v>45657</v>
      </c>
      <c r="AL223" s="57" t="s">
        <v>63</v>
      </c>
      <c r="AM223" s="59">
        <v>45658</v>
      </c>
      <c r="AN223" s="59">
        <v>46752</v>
      </c>
      <c r="AO223" s="53"/>
    </row>
    <row r="224" spans="1:41">
      <c r="A224" s="45">
        <v>24</v>
      </c>
      <c r="B224" s="45" t="s">
        <v>570</v>
      </c>
      <c r="C224" s="46" t="s">
        <v>571</v>
      </c>
      <c r="D224" s="45" t="s">
        <v>572</v>
      </c>
      <c r="E224" s="45" t="s">
        <v>570</v>
      </c>
      <c r="F224" s="45" t="s">
        <v>572</v>
      </c>
      <c r="G224" s="45" t="s">
        <v>130</v>
      </c>
      <c r="H224" s="45" t="s">
        <v>661</v>
      </c>
      <c r="I224" s="45"/>
      <c r="J224" s="45"/>
      <c r="K224" s="45" t="s">
        <v>576</v>
      </c>
      <c r="L224" s="45" t="s">
        <v>577</v>
      </c>
      <c r="M224" s="47" t="s">
        <v>662</v>
      </c>
      <c r="N224" s="45"/>
      <c r="O224" s="45">
        <v>22601241</v>
      </c>
      <c r="P224" s="45" t="s">
        <v>135</v>
      </c>
      <c r="Q224" s="45">
        <v>2</v>
      </c>
      <c r="R224" s="57">
        <v>36</v>
      </c>
      <c r="S224" s="58">
        <v>3500</v>
      </c>
      <c r="T224" s="58"/>
      <c r="U224" s="58"/>
      <c r="V224" s="49">
        <f t="shared" si="60"/>
        <v>3500</v>
      </c>
      <c r="W224" s="50">
        <f t="shared" si="61"/>
        <v>3500</v>
      </c>
      <c r="X224" s="50">
        <f t="shared" si="62"/>
        <v>0</v>
      </c>
      <c r="Y224" s="50">
        <f t="shared" si="63"/>
        <v>0</v>
      </c>
      <c r="Z224" s="49">
        <f t="shared" si="64"/>
        <v>3500</v>
      </c>
      <c r="AA224" s="50">
        <f t="shared" si="65"/>
        <v>3500</v>
      </c>
      <c r="AB224" s="50">
        <f t="shared" si="66"/>
        <v>0</v>
      </c>
      <c r="AC224" s="50">
        <f t="shared" si="67"/>
        <v>0</v>
      </c>
      <c r="AD224" s="49">
        <f t="shared" si="68"/>
        <v>3500</v>
      </c>
      <c r="AE224" s="49">
        <f t="shared" si="69"/>
        <v>10500</v>
      </c>
      <c r="AF224" s="60" t="s">
        <v>579</v>
      </c>
      <c r="AG224" s="60" t="s">
        <v>60</v>
      </c>
      <c r="AH224" s="60" t="s">
        <v>137</v>
      </c>
      <c r="AI224" s="60" t="s">
        <v>62</v>
      </c>
      <c r="AJ224" s="60" t="s">
        <v>63</v>
      </c>
      <c r="AK224" s="59">
        <v>45657</v>
      </c>
      <c r="AL224" s="57" t="s">
        <v>63</v>
      </c>
      <c r="AM224" s="59">
        <v>45658</v>
      </c>
      <c r="AN224" s="59">
        <v>46752</v>
      </c>
      <c r="AO224" s="53"/>
    </row>
    <row r="225" spans="1:41">
      <c r="A225" s="45">
        <v>25</v>
      </c>
      <c r="B225" s="45" t="s">
        <v>570</v>
      </c>
      <c r="C225" s="46" t="s">
        <v>571</v>
      </c>
      <c r="D225" s="45" t="s">
        <v>572</v>
      </c>
      <c r="E225" s="45" t="s">
        <v>570</v>
      </c>
      <c r="F225" s="45" t="s">
        <v>572</v>
      </c>
      <c r="G225" s="45" t="s">
        <v>663</v>
      </c>
      <c r="H225" s="45" t="s">
        <v>664</v>
      </c>
      <c r="I225" s="45"/>
      <c r="J225" s="45" t="s">
        <v>665</v>
      </c>
      <c r="K225" s="45" t="s">
        <v>576</v>
      </c>
      <c r="L225" s="45" t="s">
        <v>577</v>
      </c>
      <c r="M225" s="47" t="s">
        <v>666</v>
      </c>
      <c r="N225" s="45"/>
      <c r="O225" s="45">
        <v>25230151</v>
      </c>
      <c r="P225" s="45" t="s">
        <v>135</v>
      </c>
      <c r="Q225" s="45">
        <v>1</v>
      </c>
      <c r="R225" s="57">
        <v>36</v>
      </c>
      <c r="S225" s="58">
        <v>4000</v>
      </c>
      <c r="T225" s="58"/>
      <c r="U225" s="58"/>
      <c r="V225" s="49">
        <f t="shared" si="60"/>
        <v>4000</v>
      </c>
      <c r="W225" s="50">
        <f t="shared" si="61"/>
        <v>4000</v>
      </c>
      <c r="X225" s="50">
        <f t="shared" si="62"/>
        <v>0</v>
      </c>
      <c r="Y225" s="50">
        <f t="shared" si="63"/>
        <v>0</v>
      </c>
      <c r="Z225" s="49">
        <f t="shared" si="64"/>
        <v>4000</v>
      </c>
      <c r="AA225" s="50">
        <f t="shared" si="65"/>
        <v>4000</v>
      </c>
      <c r="AB225" s="50">
        <f t="shared" si="66"/>
        <v>0</v>
      </c>
      <c r="AC225" s="50">
        <f t="shared" si="67"/>
        <v>0</v>
      </c>
      <c r="AD225" s="49">
        <f t="shared" si="68"/>
        <v>4000</v>
      </c>
      <c r="AE225" s="49">
        <f t="shared" si="69"/>
        <v>12000</v>
      </c>
      <c r="AF225" s="60" t="s">
        <v>579</v>
      </c>
      <c r="AG225" s="60" t="s">
        <v>60</v>
      </c>
      <c r="AH225" s="60" t="s">
        <v>137</v>
      </c>
      <c r="AI225" s="60" t="s">
        <v>62</v>
      </c>
      <c r="AJ225" s="60" t="s">
        <v>63</v>
      </c>
      <c r="AK225" s="59">
        <v>45657</v>
      </c>
      <c r="AL225" s="57" t="s">
        <v>63</v>
      </c>
      <c r="AM225" s="59">
        <v>45658</v>
      </c>
      <c r="AN225" s="59">
        <v>46752</v>
      </c>
      <c r="AO225" s="53"/>
    </row>
    <row r="226" spans="1:41">
      <c r="A226" s="45">
        <v>26</v>
      </c>
      <c r="B226" s="45" t="s">
        <v>570</v>
      </c>
      <c r="C226" s="46" t="s">
        <v>571</v>
      </c>
      <c r="D226" s="45" t="s">
        <v>572</v>
      </c>
      <c r="E226" s="45" t="s">
        <v>570</v>
      </c>
      <c r="F226" s="45" t="s">
        <v>572</v>
      </c>
      <c r="G226" s="45" t="s">
        <v>667</v>
      </c>
      <c r="H226" s="45" t="s">
        <v>668</v>
      </c>
      <c r="I226" s="45"/>
      <c r="J226" s="45" t="s">
        <v>669</v>
      </c>
      <c r="K226" s="45" t="s">
        <v>576</v>
      </c>
      <c r="L226" s="45" t="s">
        <v>577</v>
      </c>
      <c r="M226" s="47" t="s">
        <v>670</v>
      </c>
      <c r="N226" s="45"/>
      <c r="O226" s="45">
        <v>27892789</v>
      </c>
      <c r="P226" s="45" t="s">
        <v>135</v>
      </c>
      <c r="Q226" s="45">
        <v>1</v>
      </c>
      <c r="R226" s="57">
        <v>36</v>
      </c>
      <c r="S226" s="58">
        <v>2000</v>
      </c>
      <c r="T226" s="58"/>
      <c r="U226" s="58"/>
      <c r="V226" s="49">
        <f t="shared" si="60"/>
        <v>2000</v>
      </c>
      <c r="W226" s="50">
        <f t="shared" si="61"/>
        <v>2000</v>
      </c>
      <c r="X226" s="50">
        <f t="shared" si="62"/>
        <v>0</v>
      </c>
      <c r="Y226" s="50">
        <f t="shared" si="63"/>
        <v>0</v>
      </c>
      <c r="Z226" s="49">
        <f t="shared" si="64"/>
        <v>2000</v>
      </c>
      <c r="AA226" s="50">
        <f t="shared" si="65"/>
        <v>2000</v>
      </c>
      <c r="AB226" s="50">
        <f t="shared" si="66"/>
        <v>0</v>
      </c>
      <c r="AC226" s="50">
        <f t="shared" si="67"/>
        <v>0</v>
      </c>
      <c r="AD226" s="49">
        <f t="shared" si="68"/>
        <v>2000</v>
      </c>
      <c r="AE226" s="49">
        <f t="shared" si="69"/>
        <v>6000</v>
      </c>
      <c r="AF226" s="60" t="s">
        <v>579</v>
      </c>
      <c r="AG226" s="60" t="s">
        <v>60</v>
      </c>
      <c r="AH226" s="60" t="s">
        <v>137</v>
      </c>
      <c r="AI226" s="60" t="s">
        <v>62</v>
      </c>
      <c r="AJ226" s="60" t="s">
        <v>63</v>
      </c>
      <c r="AK226" s="59">
        <v>45657</v>
      </c>
      <c r="AL226" s="57" t="s">
        <v>63</v>
      </c>
      <c r="AM226" s="59">
        <v>45658</v>
      </c>
      <c r="AN226" s="59">
        <v>46752</v>
      </c>
      <c r="AO226" s="53"/>
    </row>
    <row r="227" spans="1:41">
      <c r="A227" s="45">
        <v>27</v>
      </c>
      <c r="B227" s="45" t="s">
        <v>570</v>
      </c>
      <c r="C227" s="46" t="s">
        <v>571</v>
      </c>
      <c r="D227" s="45" t="s">
        <v>572</v>
      </c>
      <c r="E227" s="45" t="s">
        <v>570</v>
      </c>
      <c r="F227" s="45" t="s">
        <v>572</v>
      </c>
      <c r="G227" s="45" t="s">
        <v>130</v>
      </c>
      <c r="H227" s="45" t="s">
        <v>577</v>
      </c>
      <c r="I227" s="45" t="s">
        <v>671</v>
      </c>
      <c r="J227" s="45" t="s">
        <v>672</v>
      </c>
      <c r="K227" s="45" t="s">
        <v>576</v>
      </c>
      <c r="L227" s="45" t="s">
        <v>577</v>
      </c>
      <c r="M227" s="47" t="s">
        <v>673</v>
      </c>
      <c r="N227" s="45"/>
      <c r="O227" s="45">
        <v>9835596</v>
      </c>
      <c r="P227" s="45" t="s">
        <v>135</v>
      </c>
      <c r="Q227" s="45">
        <v>14</v>
      </c>
      <c r="R227" s="57">
        <v>36</v>
      </c>
      <c r="S227" s="58">
        <v>32000</v>
      </c>
      <c r="T227" s="58"/>
      <c r="U227" s="58"/>
      <c r="V227" s="49">
        <f t="shared" si="60"/>
        <v>32000</v>
      </c>
      <c r="W227" s="50">
        <f t="shared" si="61"/>
        <v>32000</v>
      </c>
      <c r="X227" s="50">
        <f t="shared" si="62"/>
        <v>0</v>
      </c>
      <c r="Y227" s="50">
        <f t="shared" si="63"/>
        <v>0</v>
      </c>
      <c r="Z227" s="49">
        <f t="shared" si="64"/>
        <v>32000</v>
      </c>
      <c r="AA227" s="50">
        <f t="shared" si="65"/>
        <v>32000</v>
      </c>
      <c r="AB227" s="50">
        <f t="shared" si="66"/>
        <v>0</v>
      </c>
      <c r="AC227" s="50">
        <f t="shared" si="67"/>
        <v>0</v>
      </c>
      <c r="AD227" s="49">
        <f t="shared" si="68"/>
        <v>32000</v>
      </c>
      <c r="AE227" s="49">
        <f t="shared" si="69"/>
        <v>96000</v>
      </c>
      <c r="AF227" s="60" t="s">
        <v>579</v>
      </c>
      <c r="AG227" s="60" t="s">
        <v>60</v>
      </c>
      <c r="AH227" s="60" t="s">
        <v>137</v>
      </c>
      <c r="AI227" s="60" t="s">
        <v>62</v>
      </c>
      <c r="AJ227" s="60" t="s">
        <v>63</v>
      </c>
      <c r="AK227" s="59">
        <v>45657</v>
      </c>
      <c r="AL227" s="57" t="s">
        <v>63</v>
      </c>
      <c r="AM227" s="59">
        <v>45658</v>
      </c>
      <c r="AN227" s="59">
        <v>46752</v>
      </c>
      <c r="AO227" s="53"/>
    </row>
    <row r="228" spans="1:41">
      <c r="A228" s="45">
        <v>28</v>
      </c>
      <c r="B228" s="45" t="s">
        <v>570</v>
      </c>
      <c r="C228" s="46" t="s">
        <v>571</v>
      </c>
      <c r="D228" s="45" t="s">
        <v>572</v>
      </c>
      <c r="E228" s="45" t="s">
        <v>570</v>
      </c>
      <c r="F228" s="45" t="s">
        <v>572</v>
      </c>
      <c r="G228" s="45" t="s">
        <v>130</v>
      </c>
      <c r="H228" s="45" t="s">
        <v>577</v>
      </c>
      <c r="I228" s="45" t="s">
        <v>674</v>
      </c>
      <c r="J228" s="45" t="s">
        <v>675</v>
      </c>
      <c r="K228" s="45" t="s">
        <v>576</v>
      </c>
      <c r="L228" s="45" t="s">
        <v>577</v>
      </c>
      <c r="M228" s="47" t="s">
        <v>676</v>
      </c>
      <c r="N228" s="45"/>
      <c r="O228" s="45">
        <v>56286086</v>
      </c>
      <c r="P228" s="45" t="s">
        <v>57</v>
      </c>
      <c r="Q228" s="45">
        <v>22</v>
      </c>
      <c r="R228" s="57">
        <v>36</v>
      </c>
      <c r="S228" s="58">
        <v>8250</v>
      </c>
      <c r="T228" s="58">
        <v>8250</v>
      </c>
      <c r="U228" s="58"/>
      <c r="V228" s="49">
        <f t="shared" si="60"/>
        <v>16500</v>
      </c>
      <c r="W228" s="50">
        <f t="shared" si="61"/>
        <v>8250</v>
      </c>
      <c r="X228" s="50">
        <f t="shared" si="62"/>
        <v>8250</v>
      </c>
      <c r="Y228" s="50">
        <f t="shared" si="63"/>
        <v>0</v>
      </c>
      <c r="Z228" s="49">
        <f t="shared" si="64"/>
        <v>16500</v>
      </c>
      <c r="AA228" s="50">
        <f t="shared" si="65"/>
        <v>8250</v>
      </c>
      <c r="AB228" s="50">
        <f t="shared" si="66"/>
        <v>8250</v>
      </c>
      <c r="AC228" s="50">
        <f t="shared" si="67"/>
        <v>0</v>
      </c>
      <c r="AD228" s="49">
        <f t="shared" si="68"/>
        <v>16500</v>
      </c>
      <c r="AE228" s="49">
        <f t="shared" si="69"/>
        <v>49500</v>
      </c>
      <c r="AF228" s="60" t="s">
        <v>579</v>
      </c>
      <c r="AG228" s="60" t="s">
        <v>60</v>
      </c>
      <c r="AH228" s="60" t="s">
        <v>137</v>
      </c>
      <c r="AI228" s="60" t="s">
        <v>62</v>
      </c>
      <c r="AJ228" s="60" t="s">
        <v>63</v>
      </c>
      <c r="AK228" s="59">
        <v>45657</v>
      </c>
      <c r="AL228" s="57" t="s">
        <v>63</v>
      </c>
      <c r="AM228" s="59">
        <v>45658</v>
      </c>
      <c r="AN228" s="59">
        <v>46752</v>
      </c>
      <c r="AO228" s="53"/>
    </row>
    <row r="229" spans="1:41">
      <c r="A229" s="45">
        <v>29</v>
      </c>
      <c r="B229" s="45" t="s">
        <v>570</v>
      </c>
      <c r="C229" s="46" t="s">
        <v>571</v>
      </c>
      <c r="D229" s="45" t="s">
        <v>572</v>
      </c>
      <c r="E229" s="45" t="s">
        <v>570</v>
      </c>
      <c r="F229" s="45" t="s">
        <v>572</v>
      </c>
      <c r="G229" s="45" t="s">
        <v>130</v>
      </c>
      <c r="H229" s="45" t="s">
        <v>577</v>
      </c>
      <c r="I229" s="45" t="s">
        <v>622</v>
      </c>
      <c r="J229" s="45" t="s">
        <v>677</v>
      </c>
      <c r="K229" s="45" t="s">
        <v>576</v>
      </c>
      <c r="L229" s="45" t="s">
        <v>577</v>
      </c>
      <c r="M229" s="47" t="s">
        <v>678</v>
      </c>
      <c r="N229" s="45"/>
      <c r="O229" s="45">
        <v>5135925</v>
      </c>
      <c r="P229" s="45" t="s">
        <v>57</v>
      </c>
      <c r="Q229" s="45">
        <v>11</v>
      </c>
      <c r="R229" s="57">
        <v>36</v>
      </c>
      <c r="S229" s="58">
        <v>13000</v>
      </c>
      <c r="T229" s="58">
        <v>13000</v>
      </c>
      <c r="U229" s="58"/>
      <c r="V229" s="49">
        <f t="shared" si="60"/>
        <v>26000</v>
      </c>
      <c r="W229" s="50">
        <f t="shared" si="61"/>
        <v>13000</v>
      </c>
      <c r="X229" s="50">
        <f t="shared" si="62"/>
        <v>13000</v>
      </c>
      <c r="Y229" s="50">
        <f t="shared" si="63"/>
        <v>0</v>
      </c>
      <c r="Z229" s="49">
        <f t="shared" si="64"/>
        <v>26000</v>
      </c>
      <c r="AA229" s="50">
        <f t="shared" si="65"/>
        <v>13000</v>
      </c>
      <c r="AB229" s="50">
        <f t="shared" si="66"/>
        <v>13000</v>
      </c>
      <c r="AC229" s="50">
        <f t="shared" si="67"/>
        <v>0</v>
      </c>
      <c r="AD229" s="49">
        <f t="shared" si="68"/>
        <v>26000</v>
      </c>
      <c r="AE229" s="49">
        <f t="shared" si="69"/>
        <v>78000</v>
      </c>
      <c r="AF229" s="60" t="s">
        <v>579</v>
      </c>
      <c r="AG229" s="60" t="s">
        <v>60</v>
      </c>
      <c r="AH229" s="60" t="s">
        <v>137</v>
      </c>
      <c r="AI229" s="60" t="s">
        <v>62</v>
      </c>
      <c r="AJ229" s="60" t="s">
        <v>63</v>
      </c>
      <c r="AK229" s="59">
        <v>45657</v>
      </c>
      <c r="AL229" s="57" t="s">
        <v>63</v>
      </c>
      <c r="AM229" s="59">
        <v>45658</v>
      </c>
      <c r="AN229" s="59">
        <v>46752</v>
      </c>
      <c r="AO229" s="53"/>
    </row>
    <row r="230" spans="1:41">
      <c r="A230" s="45">
        <v>30</v>
      </c>
      <c r="B230" s="45" t="s">
        <v>570</v>
      </c>
      <c r="C230" s="46" t="s">
        <v>571</v>
      </c>
      <c r="D230" s="45" t="s">
        <v>572</v>
      </c>
      <c r="E230" s="45" t="s">
        <v>570</v>
      </c>
      <c r="F230" s="45" t="s">
        <v>572</v>
      </c>
      <c r="G230" s="45" t="s">
        <v>679</v>
      </c>
      <c r="H230" s="45" t="s">
        <v>577</v>
      </c>
      <c r="I230" s="45" t="s">
        <v>680</v>
      </c>
      <c r="J230" s="45" t="s">
        <v>681</v>
      </c>
      <c r="K230" s="45" t="s">
        <v>576</v>
      </c>
      <c r="L230" s="45" t="s">
        <v>577</v>
      </c>
      <c r="M230" s="47" t="s">
        <v>682</v>
      </c>
      <c r="N230" s="45"/>
      <c r="O230" s="45">
        <v>81538157</v>
      </c>
      <c r="P230" s="45" t="s">
        <v>57</v>
      </c>
      <c r="Q230" s="45">
        <v>7</v>
      </c>
      <c r="R230" s="57">
        <v>36</v>
      </c>
      <c r="S230" s="58">
        <v>3250</v>
      </c>
      <c r="T230" s="58">
        <v>3250</v>
      </c>
      <c r="U230" s="58"/>
      <c r="V230" s="49">
        <f t="shared" si="60"/>
        <v>6500</v>
      </c>
      <c r="W230" s="50">
        <f t="shared" si="61"/>
        <v>3250</v>
      </c>
      <c r="X230" s="50">
        <f t="shared" si="62"/>
        <v>3250</v>
      </c>
      <c r="Y230" s="50">
        <f t="shared" si="63"/>
        <v>0</v>
      </c>
      <c r="Z230" s="49">
        <f t="shared" si="64"/>
        <v>6500</v>
      </c>
      <c r="AA230" s="50">
        <f t="shared" si="65"/>
        <v>3250</v>
      </c>
      <c r="AB230" s="50">
        <f t="shared" si="66"/>
        <v>3250</v>
      </c>
      <c r="AC230" s="50">
        <f t="shared" si="67"/>
        <v>0</v>
      </c>
      <c r="AD230" s="49">
        <f t="shared" si="68"/>
        <v>6500</v>
      </c>
      <c r="AE230" s="49">
        <f t="shared" si="69"/>
        <v>19500</v>
      </c>
      <c r="AF230" s="60" t="s">
        <v>579</v>
      </c>
      <c r="AG230" s="60" t="s">
        <v>60</v>
      </c>
      <c r="AH230" s="60" t="s">
        <v>137</v>
      </c>
      <c r="AI230" s="60" t="s">
        <v>62</v>
      </c>
      <c r="AJ230" s="60" t="s">
        <v>63</v>
      </c>
      <c r="AK230" s="59">
        <v>45657</v>
      </c>
      <c r="AL230" s="57" t="s">
        <v>63</v>
      </c>
      <c r="AM230" s="59">
        <v>45658</v>
      </c>
      <c r="AN230" s="59">
        <v>46752</v>
      </c>
      <c r="AO230" s="53"/>
    </row>
    <row r="231" spans="1:41">
      <c r="A231" s="45">
        <v>31</v>
      </c>
      <c r="B231" s="45" t="s">
        <v>570</v>
      </c>
      <c r="C231" s="46" t="s">
        <v>571</v>
      </c>
      <c r="D231" s="45" t="s">
        <v>572</v>
      </c>
      <c r="E231" s="45" t="s">
        <v>570</v>
      </c>
      <c r="F231" s="45" t="s">
        <v>572</v>
      </c>
      <c r="G231" s="45" t="s">
        <v>130</v>
      </c>
      <c r="H231" s="45" t="s">
        <v>577</v>
      </c>
      <c r="I231" s="45" t="s">
        <v>683</v>
      </c>
      <c r="J231" s="45" t="s">
        <v>684</v>
      </c>
      <c r="K231" s="45" t="s">
        <v>576</v>
      </c>
      <c r="L231" s="45" t="s">
        <v>577</v>
      </c>
      <c r="M231" s="47" t="s">
        <v>685</v>
      </c>
      <c r="N231" s="45"/>
      <c r="O231" s="45">
        <v>7791042</v>
      </c>
      <c r="P231" s="45" t="s">
        <v>57</v>
      </c>
      <c r="Q231" s="45">
        <v>9</v>
      </c>
      <c r="R231" s="57">
        <v>36</v>
      </c>
      <c r="S231" s="58">
        <v>4750</v>
      </c>
      <c r="T231" s="58">
        <v>4750</v>
      </c>
      <c r="U231" s="58"/>
      <c r="V231" s="49">
        <f t="shared" si="60"/>
        <v>9500</v>
      </c>
      <c r="W231" s="50">
        <f t="shared" si="61"/>
        <v>4750</v>
      </c>
      <c r="X231" s="50">
        <f t="shared" si="62"/>
        <v>4750</v>
      </c>
      <c r="Y231" s="50">
        <f t="shared" si="63"/>
        <v>0</v>
      </c>
      <c r="Z231" s="49">
        <f t="shared" si="64"/>
        <v>9500</v>
      </c>
      <c r="AA231" s="50">
        <f t="shared" si="65"/>
        <v>4750</v>
      </c>
      <c r="AB231" s="50">
        <f t="shared" si="66"/>
        <v>4750</v>
      </c>
      <c r="AC231" s="50">
        <f t="shared" si="67"/>
        <v>0</v>
      </c>
      <c r="AD231" s="49">
        <f t="shared" si="68"/>
        <v>9500</v>
      </c>
      <c r="AE231" s="49">
        <f t="shared" si="69"/>
        <v>28500</v>
      </c>
      <c r="AF231" s="60" t="s">
        <v>579</v>
      </c>
      <c r="AG231" s="60" t="s">
        <v>60</v>
      </c>
      <c r="AH231" s="60" t="s">
        <v>137</v>
      </c>
      <c r="AI231" s="60" t="s">
        <v>62</v>
      </c>
      <c r="AJ231" s="60" t="s">
        <v>63</v>
      </c>
      <c r="AK231" s="59">
        <v>45657</v>
      </c>
      <c r="AL231" s="57" t="s">
        <v>63</v>
      </c>
      <c r="AM231" s="59">
        <v>45658</v>
      </c>
      <c r="AN231" s="59">
        <v>46752</v>
      </c>
      <c r="AO231" s="53"/>
    </row>
    <row r="232" spans="1:41">
      <c r="A232" s="45">
        <v>32</v>
      </c>
      <c r="B232" s="45" t="s">
        <v>570</v>
      </c>
      <c r="C232" s="46" t="s">
        <v>571</v>
      </c>
      <c r="D232" s="45" t="s">
        <v>572</v>
      </c>
      <c r="E232" s="45" t="s">
        <v>570</v>
      </c>
      <c r="F232" s="45" t="s">
        <v>572</v>
      </c>
      <c r="G232" s="45" t="s">
        <v>130</v>
      </c>
      <c r="H232" s="45" t="s">
        <v>577</v>
      </c>
      <c r="I232" s="45" t="s">
        <v>686</v>
      </c>
      <c r="J232" s="45" t="s">
        <v>687</v>
      </c>
      <c r="K232" s="45" t="s">
        <v>576</v>
      </c>
      <c r="L232" s="45" t="s">
        <v>577</v>
      </c>
      <c r="M232" s="47" t="s">
        <v>688</v>
      </c>
      <c r="N232" s="45"/>
      <c r="O232" s="45">
        <v>66231526</v>
      </c>
      <c r="P232" s="45" t="s">
        <v>57</v>
      </c>
      <c r="Q232" s="45">
        <v>11</v>
      </c>
      <c r="R232" s="57">
        <v>36</v>
      </c>
      <c r="S232" s="58">
        <v>7250</v>
      </c>
      <c r="T232" s="58">
        <v>7250</v>
      </c>
      <c r="U232" s="58"/>
      <c r="V232" s="49">
        <f t="shared" si="60"/>
        <v>14500</v>
      </c>
      <c r="W232" s="50">
        <f t="shared" si="61"/>
        <v>7250</v>
      </c>
      <c r="X232" s="50">
        <f t="shared" si="62"/>
        <v>7250</v>
      </c>
      <c r="Y232" s="50">
        <f t="shared" si="63"/>
        <v>0</v>
      </c>
      <c r="Z232" s="49">
        <f t="shared" si="64"/>
        <v>14500</v>
      </c>
      <c r="AA232" s="50">
        <f t="shared" si="65"/>
        <v>7250</v>
      </c>
      <c r="AB232" s="50">
        <f t="shared" si="66"/>
        <v>7250</v>
      </c>
      <c r="AC232" s="50">
        <f t="shared" si="67"/>
        <v>0</v>
      </c>
      <c r="AD232" s="49">
        <f t="shared" si="68"/>
        <v>14500</v>
      </c>
      <c r="AE232" s="49">
        <f t="shared" si="69"/>
        <v>43500</v>
      </c>
      <c r="AF232" s="60" t="s">
        <v>579</v>
      </c>
      <c r="AG232" s="60" t="s">
        <v>60</v>
      </c>
      <c r="AH232" s="60" t="s">
        <v>137</v>
      </c>
      <c r="AI232" s="60" t="s">
        <v>62</v>
      </c>
      <c r="AJ232" s="60" t="s">
        <v>63</v>
      </c>
      <c r="AK232" s="59">
        <v>45657</v>
      </c>
      <c r="AL232" s="57" t="s">
        <v>63</v>
      </c>
      <c r="AM232" s="59">
        <v>45658</v>
      </c>
      <c r="AN232" s="59">
        <v>46752</v>
      </c>
      <c r="AO232" s="53"/>
    </row>
    <row r="233" spans="1:41">
      <c r="A233" s="45">
        <v>33</v>
      </c>
      <c r="B233" s="45" t="s">
        <v>570</v>
      </c>
      <c r="C233" s="46" t="s">
        <v>571</v>
      </c>
      <c r="D233" s="45" t="s">
        <v>572</v>
      </c>
      <c r="E233" s="45" t="s">
        <v>570</v>
      </c>
      <c r="F233" s="45" t="s">
        <v>572</v>
      </c>
      <c r="G233" s="45" t="s">
        <v>130</v>
      </c>
      <c r="H233" s="45" t="s">
        <v>577</v>
      </c>
      <c r="I233" s="45" t="s">
        <v>689</v>
      </c>
      <c r="J233" s="45" t="s">
        <v>690</v>
      </c>
      <c r="K233" s="45" t="s">
        <v>576</v>
      </c>
      <c r="L233" s="45" t="s">
        <v>577</v>
      </c>
      <c r="M233" s="47" t="s">
        <v>691</v>
      </c>
      <c r="N233" s="45"/>
      <c r="O233" s="45">
        <v>6921940</v>
      </c>
      <c r="P233" s="45" t="s">
        <v>135</v>
      </c>
      <c r="Q233" s="45">
        <v>4</v>
      </c>
      <c r="R233" s="57">
        <v>36</v>
      </c>
      <c r="S233" s="58">
        <v>500</v>
      </c>
      <c r="T233" s="58"/>
      <c r="U233" s="58"/>
      <c r="V233" s="49">
        <f t="shared" si="60"/>
        <v>500</v>
      </c>
      <c r="W233" s="50">
        <f t="shared" si="61"/>
        <v>500</v>
      </c>
      <c r="X233" s="50">
        <f t="shared" si="62"/>
        <v>0</v>
      </c>
      <c r="Y233" s="50">
        <f t="shared" si="63"/>
        <v>0</v>
      </c>
      <c r="Z233" s="49">
        <f t="shared" si="64"/>
        <v>500</v>
      </c>
      <c r="AA233" s="50">
        <f t="shared" si="65"/>
        <v>500</v>
      </c>
      <c r="AB233" s="50">
        <f t="shared" si="66"/>
        <v>0</v>
      </c>
      <c r="AC233" s="50">
        <f t="shared" si="67"/>
        <v>0</v>
      </c>
      <c r="AD233" s="49">
        <f t="shared" si="68"/>
        <v>500</v>
      </c>
      <c r="AE233" s="49">
        <f t="shared" si="69"/>
        <v>1500</v>
      </c>
      <c r="AF233" s="60" t="s">
        <v>579</v>
      </c>
      <c r="AG233" s="60" t="s">
        <v>60</v>
      </c>
      <c r="AH233" s="60" t="s">
        <v>137</v>
      </c>
      <c r="AI233" s="60" t="s">
        <v>62</v>
      </c>
      <c r="AJ233" s="60" t="s">
        <v>63</v>
      </c>
      <c r="AK233" s="59">
        <v>45657</v>
      </c>
      <c r="AL233" s="57" t="s">
        <v>63</v>
      </c>
      <c r="AM233" s="59">
        <v>45658</v>
      </c>
      <c r="AN233" s="59">
        <v>46752</v>
      </c>
      <c r="AO233" s="53"/>
    </row>
    <row r="234" spans="1:41">
      <c r="A234" s="45">
        <v>34</v>
      </c>
      <c r="B234" s="45" t="s">
        <v>570</v>
      </c>
      <c r="C234" s="46" t="s">
        <v>571</v>
      </c>
      <c r="D234" s="45" t="s">
        <v>572</v>
      </c>
      <c r="E234" s="45" t="s">
        <v>570</v>
      </c>
      <c r="F234" s="45" t="s">
        <v>572</v>
      </c>
      <c r="G234" s="45" t="s">
        <v>130</v>
      </c>
      <c r="H234" s="45" t="s">
        <v>692</v>
      </c>
      <c r="I234" s="45" t="s">
        <v>693</v>
      </c>
      <c r="J234" s="45" t="s">
        <v>694</v>
      </c>
      <c r="K234" s="45" t="s">
        <v>576</v>
      </c>
      <c r="L234" s="45" t="s">
        <v>577</v>
      </c>
      <c r="M234" s="47" t="s">
        <v>695</v>
      </c>
      <c r="N234" s="45"/>
      <c r="O234" s="45">
        <v>11510440</v>
      </c>
      <c r="P234" s="45" t="s">
        <v>135</v>
      </c>
      <c r="Q234" s="45">
        <v>4</v>
      </c>
      <c r="R234" s="57">
        <v>36</v>
      </c>
      <c r="S234" s="58">
        <v>500</v>
      </c>
      <c r="T234" s="58"/>
      <c r="U234" s="58"/>
      <c r="V234" s="49">
        <f t="shared" si="60"/>
        <v>500</v>
      </c>
      <c r="W234" s="50">
        <f t="shared" si="61"/>
        <v>500</v>
      </c>
      <c r="X234" s="50">
        <f t="shared" si="62"/>
        <v>0</v>
      </c>
      <c r="Y234" s="50">
        <f t="shared" si="63"/>
        <v>0</v>
      </c>
      <c r="Z234" s="49">
        <f t="shared" si="64"/>
        <v>500</v>
      </c>
      <c r="AA234" s="50">
        <f t="shared" si="65"/>
        <v>500</v>
      </c>
      <c r="AB234" s="50">
        <f t="shared" si="66"/>
        <v>0</v>
      </c>
      <c r="AC234" s="50">
        <f t="shared" si="67"/>
        <v>0</v>
      </c>
      <c r="AD234" s="49">
        <f t="shared" si="68"/>
        <v>500</v>
      </c>
      <c r="AE234" s="49">
        <f t="shared" si="69"/>
        <v>1500</v>
      </c>
      <c r="AF234" s="60" t="s">
        <v>579</v>
      </c>
      <c r="AG234" s="60" t="s">
        <v>60</v>
      </c>
      <c r="AH234" s="60" t="s">
        <v>137</v>
      </c>
      <c r="AI234" s="60" t="s">
        <v>62</v>
      </c>
      <c r="AJ234" s="60" t="s">
        <v>63</v>
      </c>
      <c r="AK234" s="59">
        <v>45657</v>
      </c>
      <c r="AL234" s="57" t="s">
        <v>63</v>
      </c>
      <c r="AM234" s="59">
        <v>45658</v>
      </c>
      <c r="AN234" s="59">
        <v>46752</v>
      </c>
      <c r="AO234" s="53"/>
    </row>
    <row r="235" spans="1:41">
      <c r="A235" s="45">
        <v>35</v>
      </c>
      <c r="B235" s="45" t="s">
        <v>570</v>
      </c>
      <c r="C235" s="46" t="s">
        <v>571</v>
      </c>
      <c r="D235" s="45" t="s">
        <v>572</v>
      </c>
      <c r="E235" s="45" t="s">
        <v>570</v>
      </c>
      <c r="F235" s="45" t="s">
        <v>572</v>
      </c>
      <c r="G235" s="45" t="s">
        <v>130</v>
      </c>
      <c r="H235" s="45" t="s">
        <v>577</v>
      </c>
      <c r="I235" s="45" t="s">
        <v>696</v>
      </c>
      <c r="J235" s="45" t="s">
        <v>697</v>
      </c>
      <c r="K235" s="45" t="s">
        <v>576</v>
      </c>
      <c r="L235" s="45" t="s">
        <v>577</v>
      </c>
      <c r="M235" s="47" t="s">
        <v>698</v>
      </c>
      <c r="N235" s="45"/>
      <c r="O235" s="45">
        <v>11882593</v>
      </c>
      <c r="P235" s="45" t="s">
        <v>135</v>
      </c>
      <c r="Q235" s="45">
        <v>7</v>
      </c>
      <c r="R235" s="57">
        <v>36</v>
      </c>
      <c r="S235" s="58">
        <v>5500</v>
      </c>
      <c r="T235" s="58"/>
      <c r="U235" s="58"/>
      <c r="V235" s="49">
        <f t="shared" si="60"/>
        <v>5500</v>
      </c>
      <c r="W235" s="50">
        <f t="shared" si="61"/>
        <v>5500</v>
      </c>
      <c r="X235" s="50">
        <f t="shared" si="62"/>
        <v>0</v>
      </c>
      <c r="Y235" s="50">
        <f t="shared" si="63"/>
        <v>0</v>
      </c>
      <c r="Z235" s="49">
        <f t="shared" si="64"/>
        <v>5500</v>
      </c>
      <c r="AA235" s="50">
        <f t="shared" si="65"/>
        <v>5500</v>
      </c>
      <c r="AB235" s="50">
        <f t="shared" si="66"/>
        <v>0</v>
      </c>
      <c r="AC235" s="50">
        <f t="shared" si="67"/>
        <v>0</v>
      </c>
      <c r="AD235" s="49">
        <f t="shared" si="68"/>
        <v>5500</v>
      </c>
      <c r="AE235" s="49">
        <f t="shared" si="69"/>
        <v>16500</v>
      </c>
      <c r="AF235" s="60" t="s">
        <v>579</v>
      </c>
      <c r="AG235" s="51" t="s">
        <v>60</v>
      </c>
      <c r="AH235" s="60" t="s">
        <v>137</v>
      </c>
      <c r="AI235" s="51" t="s">
        <v>62</v>
      </c>
      <c r="AJ235" s="51" t="s">
        <v>63</v>
      </c>
      <c r="AK235" s="52">
        <v>45657</v>
      </c>
      <c r="AL235" s="45" t="s">
        <v>63</v>
      </c>
      <c r="AM235" s="59">
        <v>45658</v>
      </c>
      <c r="AN235" s="59">
        <v>46752</v>
      </c>
      <c r="AO235" s="53"/>
    </row>
    <row r="236" spans="1:41">
      <c r="A236" s="45">
        <v>36</v>
      </c>
      <c r="B236" s="45" t="s">
        <v>570</v>
      </c>
      <c r="C236" s="46" t="s">
        <v>571</v>
      </c>
      <c r="D236" s="45" t="s">
        <v>572</v>
      </c>
      <c r="E236" s="45" t="s">
        <v>570</v>
      </c>
      <c r="F236" s="45" t="s">
        <v>572</v>
      </c>
      <c r="G236" s="45" t="s">
        <v>130</v>
      </c>
      <c r="H236" s="45" t="s">
        <v>692</v>
      </c>
      <c r="I236" s="45" t="s">
        <v>699</v>
      </c>
      <c r="J236" s="45" t="s">
        <v>700</v>
      </c>
      <c r="K236" s="45" t="s">
        <v>576</v>
      </c>
      <c r="L236" s="45" t="s">
        <v>577</v>
      </c>
      <c r="M236" s="47" t="s">
        <v>701</v>
      </c>
      <c r="N236" s="45"/>
      <c r="O236" s="45">
        <v>81289973</v>
      </c>
      <c r="P236" s="45" t="s">
        <v>57</v>
      </c>
      <c r="Q236" s="45">
        <v>2</v>
      </c>
      <c r="R236" s="57">
        <v>36</v>
      </c>
      <c r="S236" s="58">
        <v>500</v>
      </c>
      <c r="T236" s="58">
        <v>500</v>
      </c>
      <c r="U236" s="58"/>
      <c r="V236" s="49">
        <f t="shared" si="60"/>
        <v>1000</v>
      </c>
      <c r="W236" s="50">
        <f t="shared" si="61"/>
        <v>500</v>
      </c>
      <c r="X236" s="50">
        <f t="shared" si="62"/>
        <v>500</v>
      </c>
      <c r="Y236" s="50">
        <f t="shared" si="63"/>
        <v>0</v>
      </c>
      <c r="Z236" s="49">
        <f t="shared" si="64"/>
        <v>1000</v>
      </c>
      <c r="AA236" s="50">
        <f t="shared" si="65"/>
        <v>500</v>
      </c>
      <c r="AB236" s="50">
        <f t="shared" si="66"/>
        <v>500</v>
      </c>
      <c r="AC236" s="50">
        <f t="shared" si="67"/>
        <v>0</v>
      </c>
      <c r="AD236" s="49">
        <f t="shared" si="68"/>
        <v>1000</v>
      </c>
      <c r="AE236" s="49">
        <f t="shared" si="69"/>
        <v>3000</v>
      </c>
      <c r="AF236" s="60" t="s">
        <v>579</v>
      </c>
      <c r="AG236" s="51" t="s">
        <v>60</v>
      </c>
      <c r="AH236" s="60" t="s">
        <v>137</v>
      </c>
      <c r="AI236" s="51" t="s">
        <v>62</v>
      </c>
      <c r="AJ236" s="51" t="s">
        <v>63</v>
      </c>
      <c r="AK236" s="52">
        <v>45657</v>
      </c>
      <c r="AL236" s="45" t="s">
        <v>63</v>
      </c>
      <c r="AM236" s="59">
        <v>45658</v>
      </c>
      <c r="AN236" s="59">
        <v>46752</v>
      </c>
      <c r="AO236" s="53"/>
    </row>
    <row r="237" spans="1:41">
      <c r="A237" s="54"/>
      <c r="B237" s="55" t="s">
        <v>570</v>
      </c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6">
        <f t="shared" ref="S237:AE237" si="70">SUM(S201:S236)</f>
        <v>158600</v>
      </c>
      <c r="T237" s="56">
        <f t="shared" si="70"/>
        <v>70000</v>
      </c>
      <c r="U237" s="56">
        <f t="shared" si="70"/>
        <v>0</v>
      </c>
      <c r="V237" s="56">
        <f t="shared" si="70"/>
        <v>228600</v>
      </c>
      <c r="W237" s="56">
        <f t="shared" si="70"/>
        <v>158600</v>
      </c>
      <c r="X237" s="56">
        <f t="shared" si="70"/>
        <v>70000</v>
      </c>
      <c r="Y237" s="56">
        <f t="shared" si="70"/>
        <v>0</v>
      </c>
      <c r="Z237" s="56">
        <f t="shared" si="70"/>
        <v>228600</v>
      </c>
      <c r="AA237" s="56">
        <f t="shared" si="70"/>
        <v>158600</v>
      </c>
      <c r="AB237" s="56">
        <f t="shared" si="70"/>
        <v>70000</v>
      </c>
      <c r="AC237" s="56">
        <f t="shared" si="70"/>
        <v>0</v>
      </c>
      <c r="AD237" s="56">
        <f t="shared" si="70"/>
        <v>228600</v>
      </c>
      <c r="AE237" s="56">
        <f t="shared" si="70"/>
        <v>685800</v>
      </c>
      <c r="AF237" s="54"/>
      <c r="AG237" s="54"/>
      <c r="AH237" s="54"/>
      <c r="AI237" s="54"/>
      <c r="AJ237" s="54"/>
      <c r="AK237" s="54"/>
      <c r="AL237" s="54"/>
      <c r="AM237" s="54"/>
      <c r="AN237" s="54"/>
      <c r="AO237" s="54"/>
    </row>
    <row r="238" spans="1:41">
      <c r="A238" s="57">
        <v>1</v>
      </c>
      <c r="B238" s="45" t="s">
        <v>702</v>
      </c>
      <c r="C238" s="46">
        <v>8771462731</v>
      </c>
      <c r="D238" s="45" t="s">
        <v>703</v>
      </c>
      <c r="E238" s="45" t="s">
        <v>702</v>
      </c>
      <c r="F238" s="45" t="s">
        <v>703</v>
      </c>
      <c r="G238" s="45" t="s">
        <v>704</v>
      </c>
      <c r="H238" s="45" t="s">
        <v>705</v>
      </c>
      <c r="I238" s="45" t="s">
        <v>706</v>
      </c>
      <c r="J238" s="45" t="s">
        <v>707</v>
      </c>
      <c r="K238" s="45" t="s">
        <v>708</v>
      </c>
      <c r="L238" s="45" t="s">
        <v>705</v>
      </c>
      <c r="M238" s="47" t="s">
        <v>709</v>
      </c>
      <c r="N238" s="45"/>
      <c r="O238" s="45" t="s">
        <v>710</v>
      </c>
      <c r="P238" s="45" t="s">
        <v>449</v>
      </c>
      <c r="Q238" s="45">
        <v>30</v>
      </c>
      <c r="R238" s="57">
        <v>36</v>
      </c>
      <c r="S238" s="58">
        <v>3500</v>
      </c>
      <c r="T238" s="58">
        <v>12000</v>
      </c>
      <c r="U238" s="58"/>
      <c r="V238" s="49">
        <f t="shared" ref="V238:V246" si="71">SUM(S238:U238)</f>
        <v>15500</v>
      </c>
      <c r="W238" s="50">
        <f t="shared" ref="W238:W246" si="72">S238</f>
        <v>3500</v>
      </c>
      <c r="X238" s="50">
        <f t="shared" ref="X238:X246" si="73">T238</f>
        <v>12000</v>
      </c>
      <c r="Y238" s="50">
        <f t="shared" ref="Y238:Y246" si="74">U238</f>
        <v>0</v>
      </c>
      <c r="Z238" s="49">
        <f t="shared" ref="Z238:Z246" si="75">SUM(W238:Y238)</f>
        <v>15500</v>
      </c>
      <c r="AA238" s="50">
        <f t="shared" ref="AA238:AA246" si="76">W238</f>
        <v>3500</v>
      </c>
      <c r="AB238" s="50">
        <f t="shared" ref="AB238:AB246" si="77">X238</f>
        <v>12000</v>
      </c>
      <c r="AC238" s="50">
        <f t="shared" ref="AC238:AC246" si="78">Y238</f>
        <v>0</v>
      </c>
      <c r="AD238" s="49">
        <f t="shared" ref="AD238:AD246" si="79">SUM(AA238:AC238)</f>
        <v>15500</v>
      </c>
      <c r="AE238" s="49">
        <f t="shared" ref="AE238:AE246" si="80">V238+Z238+AD238</f>
        <v>46500</v>
      </c>
      <c r="AF238" s="60" t="s">
        <v>579</v>
      </c>
      <c r="AG238" s="60" t="s">
        <v>60</v>
      </c>
      <c r="AH238" s="60" t="s">
        <v>711</v>
      </c>
      <c r="AI238" s="60" t="s">
        <v>62</v>
      </c>
      <c r="AJ238" s="60" t="s">
        <v>63</v>
      </c>
      <c r="AK238" s="59">
        <v>45657</v>
      </c>
      <c r="AL238" s="57" t="s">
        <v>63</v>
      </c>
      <c r="AM238" s="59">
        <v>45658</v>
      </c>
      <c r="AN238" s="59">
        <v>46752</v>
      </c>
      <c r="AO238" s="53"/>
    </row>
    <row r="239" spans="1:41">
      <c r="A239" s="57">
        <v>2</v>
      </c>
      <c r="B239" s="45" t="s">
        <v>702</v>
      </c>
      <c r="C239" s="46">
        <v>8771462731</v>
      </c>
      <c r="D239" s="45" t="s">
        <v>703</v>
      </c>
      <c r="E239" s="45" t="s">
        <v>702</v>
      </c>
      <c r="F239" s="45" t="s">
        <v>703</v>
      </c>
      <c r="G239" s="45" t="s">
        <v>712</v>
      </c>
      <c r="H239" s="45" t="s">
        <v>705</v>
      </c>
      <c r="I239" s="45" t="s">
        <v>58</v>
      </c>
      <c r="J239" s="45" t="s">
        <v>713</v>
      </c>
      <c r="K239" s="45" t="s">
        <v>708</v>
      </c>
      <c r="L239" s="45" t="s">
        <v>705</v>
      </c>
      <c r="M239" s="47" t="s">
        <v>714</v>
      </c>
      <c r="N239" s="45"/>
      <c r="O239" s="45" t="s">
        <v>715</v>
      </c>
      <c r="P239" s="45" t="s">
        <v>449</v>
      </c>
      <c r="Q239" s="57">
        <v>18</v>
      </c>
      <c r="R239" s="57">
        <v>36</v>
      </c>
      <c r="S239" s="58">
        <v>500</v>
      </c>
      <c r="T239" s="58">
        <v>1700</v>
      </c>
      <c r="U239" s="58"/>
      <c r="V239" s="49">
        <f t="shared" si="71"/>
        <v>2200</v>
      </c>
      <c r="W239" s="50">
        <f t="shared" si="72"/>
        <v>500</v>
      </c>
      <c r="X239" s="50">
        <f t="shared" si="73"/>
        <v>1700</v>
      </c>
      <c r="Y239" s="50">
        <f t="shared" si="74"/>
        <v>0</v>
      </c>
      <c r="Z239" s="49">
        <f t="shared" si="75"/>
        <v>2200</v>
      </c>
      <c r="AA239" s="50">
        <f t="shared" si="76"/>
        <v>500</v>
      </c>
      <c r="AB239" s="50">
        <f t="shared" si="77"/>
        <v>1700</v>
      </c>
      <c r="AC239" s="50">
        <f t="shared" si="78"/>
        <v>0</v>
      </c>
      <c r="AD239" s="49">
        <f t="shared" si="79"/>
        <v>2200</v>
      </c>
      <c r="AE239" s="49">
        <f t="shared" si="80"/>
        <v>6600</v>
      </c>
      <c r="AF239" s="60" t="s">
        <v>579</v>
      </c>
      <c r="AG239" s="60" t="s">
        <v>60</v>
      </c>
      <c r="AH239" s="60" t="s">
        <v>711</v>
      </c>
      <c r="AI239" s="60" t="s">
        <v>62</v>
      </c>
      <c r="AJ239" s="60" t="s">
        <v>63</v>
      </c>
      <c r="AK239" s="59">
        <v>45657</v>
      </c>
      <c r="AL239" s="57" t="s">
        <v>63</v>
      </c>
      <c r="AM239" s="59">
        <v>45658</v>
      </c>
      <c r="AN239" s="59">
        <v>46752</v>
      </c>
      <c r="AO239" s="53"/>
    </row>
    <row r="240" spans="1:41">
      <c r="A240" s="57">
        <v>3</v>
      </c>
      <c r="B240" s="45" t="s">
        <v>702</v>
      </c>
      <c r="C240" s="46">
        <v>8771462731</v>
      </c>
      <c r="D240" s="45" t="s">
        <v>703</v>
      </c>
      <c r="E240" s="45" t="s">
        <v>702</v>
      </c>
      <c r="F240" s="45" t="s">
        <v>703</v>
      </c>
      <c r="G240" s="45" t="s">
        <v>716</v>
      </c>
      <c r="H240" s="45" t="s">
        <v>705</v>
      </c>
      <c r="I240" s="45" t="s">
        <v>717</v>
      </c>
      <c r="J240" s="45"/>
      <c r="K240" s="45" t="s">
        <v>708</v>
      </c>
      <c r="L240" s="45" t="s">
        <v>705</v>
      </c>
      <c r="M240" s="47" t="s">
        <v>718</v>
      </c>
      <c r="N240" s="45"/>
      <c r="O240" s="45" t="s">
        <v>719</v>
      </c>
      <c r="P240" s="45" t="s">
        <v>202</v>
      </c>
      <c r="Q240" s="57">
        <v>1.5</v>
      </c>
      <c r="R240" s="57">
        <v>36</v>
      </c>
      <c r="S240" s="58">
        <v>990</v>
      </c>
      <c r="T240" s="58">
        <v>0</v>
      </c>
      <c r="U240" s="58"/>
      <c r="V240" s="49">
        <f t="shared" si="71"/>
        <v>990</v>
      </c>
      <c r="W240" s="50">
        <f t="shared" si="72"/>
        <v>990</v>
      </c>
      <c r="X240" s="50">
        <f t="shared" si="73"/>
        <v>0</v>
      </c>
      <c r="Y240" s="50">
        <f t="shared" si="74"/>
        <v>0</v>
      </c>
      <c r="Z240" s="49">
        <f t="shared" si="75"/>
        <v>990</v>
      </c>
      <c r="AA240" s="50">
        <f t="shared" si="76"/>
        <v>990</v>
      </c>
      <c r="AB240" s="50">
        <f t="shared" si="77"/>
        <v>0</v>
      </c>
      <c r="AC240" s="50">
        <f t="shared" si="78"/>
        <v>0</v>
      </c>
      <c r="AD240" s="49">
        <f t="shared" si="79"/>
        <v>990</v>
      </c>
      <c r="AE240" s="49">
        <f t="shared" si="80"/>
        <v>2970</v>
      </c>
      <c r="AF240" s="60" t="s">
        <v>579</v>
      </c>
      <c r="AG240" s="60" t="s">
        <v>60</v>
      </c>
      <c r="AH240" s="60" t="s">
        <v>711</v>
      </c>
      <c r="AI240" s="60" t="s">
        <v>62</v>
      </c>
      <c r="AJ240" s="60" t="s">
        <v>63</v>
      </c>
      <c r="AK240" s="59">
        <v>45657</v>
      </c>
      <c r="AL240" s="57" t="s">
        <v>63</v>
      </c>
      <c r="AM240" s="59">
        <v>45658</v>
      </c>
      <c r="AN240" s="59">
        <v>46752</v>
      </c>
      <c r="AO240" s="53"/>
    </row>
    <row r="241" spans="1:41">
      <c r="A241" s="57">
        <v>4</v>
      </c>
      <c r="B241" s="45" t="s">
        <v>702</v>
      </c>
      <c r="C241" s="46">
        <v>8771462731</v>
      </c>
      <c r="D241" s="45" t="s">
        <v>703</v>
      </c>
      <c r="E241" s="45" t="s">
        <v>702</v>
      </c>
      <c r="F241" s="45" t="s">
        <v>703</v>
      </c>
      <c r="G241" s="45" t="s">
        <v>716</v>
      </c>
      <c r="H241" s="45" t="s">
        <v>705</v>
      </c>
      <c r="I241" s="45" t="s">
        <v>720</v>
      </c>
      <c r="J241" s="45"/>
      <c r="K241" s="45" t="s">
        <v>708</v>
      </c>
      <c r="L241" s="45" t="s">
        <v>705</v>
      </c>
      <c r="M241" s="47" t="s">
        <v>721</v>
      </c>
      <c r="N241" s="45"/>
      <c r="O241" s="45" t="s">
        <v>722</v>
      </c>
      <c r="P241" s="45" t="s">
        <v>449</v>
      </c>
      <c r="Q241" s="57">
        <v>7</v>
      </c>
      <c r="R241" s="57">
        <v>36</v>
      </c>
      <c r="S241" s="58">
        <v>120</v>
      </c>
      <c r="T241" s="58">
        <v>400</v>
      </c>
      <c r="U241" s="58"/>
      <c r="V241" s="49">
        <f t="shared" si="71"/>
        <v>520</v>
      </c>
      <c r="W241" s="50">
        <f t="shared" si="72"/>
        <v>120</v>
      </c>
      <c r="X241" s="50">
        <f t="shared" si="73"/>
        <v>400</v>
      </c>
      <c r="Y241" s="50">
        <f t="shared" si="74"/>
        <v>0</v>
      </c>
      <c r="Z241" s="49">
        <f t="shared" si="75"/>
        <v>520</v>
      </c>
      <c r="AA241" s="50">
        <f t="shared" si="76"/>
        <v>120</v>
      </c>
      <c r="AB241" s="50">
        <f t="shared" si="77"/>
        <v>400</v>
      </c>
      <c r="AC241" s="50">
        <f t="shared" si="78"/>
        <v>0</v>
      </c>
      <c r="AD241" s="49">
        <f t="shared" si="79"/>
        <v>520</v>
      </c>
      <c r="AE241" s="49">
        <f t="shared" si="80"/>
        <v>1560</v>
      </c>
      <c r="AF241" s="60" t="s">
        <v>579</v>
      </c>
      <c r="AG241" s="60" t="s">
        <v>60</v>
      </c>
      <c r="AH241" s="60" t="s">
        <v>711</v>
      </c>
      <c r="AI241" s="60" t="s">
        <v>62</v>
      </c>
      <c r="AJ241" s="60" t="s">
        <v>63</v>
      </c>
      <c r="AK241" s="59">
        <v>45657</v>
      </c>
      <c r="AL241" s="57" t="s">
        <v>63</v>
      </c>
      <c r="AM241" s="59">
        <v>45658</v>
      </c>
      <c r="AN241" s="59">
        <v>46752</v>
      </c>
      <c r="AO241" s="53"/>
    </row>
    <row r="242" spans="1:41">
      <c r="A242" s="57">
        <v>5</v>
      </c>
      <c r="B242" s="45" t="s">
        <v>702</v>
      </c>
      <c r="C242" s="46">
        <v>8771462731</v>
      </c>
      <c r="D242" s="45" t="s">
        <v>703</v>
      </c>
      <c r="E242" s="45" t="s">
        <v>702</v>
      </c>
      <c r="F242" s="45" t="s">
        <v>703</v>
      </c>
      <c r="G242" s="45" t="s">
        <v>723</v>
      </c>
      <c r="H242" s="45" t="s">
        <v>705</v>
      </c>
      <c r="I242" s="45" t="s">
        <v>724</v>
      </c>
      <c r="J242" s="45"/>
      <c r="K242" s="45" t="s">
        <v>708</v>
      </c>
      <c r="L242" s="45" t="s">
        <v>705</v>
      </c>
      <c r="M242" s="47" t="s">
        <v>725</v>
      </c>
      <c r="N242" s="45"/>
      <c r="O242" s="45" t="s">
        <v>726</v>
      </c>
      <c r="P242" s="45" t="s">
        <v>449</v>
      </c>
      <c r="Q242" s="57">
        <v>3.5</v>
      </c>
      <c r="R242" s="57">
        <v>36</v>
      </c>
      <c r="S242" s="58">
        <v>2070</v>
      </c>
      <c r="T242" s="58">
        <v>9070</v>
      </c>
      <c r="U242" s="58"/>
      <c r="V242" s="49">
        <f t="shared" si="71"/>
        <v>11140</v>
      </c>
      <c r="W242" s="50">
        <f t="shared" si="72"/>
        <v>2070</v>
      </c>
      <c r="X242" s="50">
        <f t="shared" si="73"/>
        <v>9070</v>
      </c>
      <c r="Y242" s="50">
        <f t="shared" si="74"/>
        <v>0</v>
      </c>
      <c r="Z242" s="49">
        <f t="shared" si="75"/>
        <v>11140</v>
      </c>
      <c r="AA242" s="50">
        <f t="shared" si="76"/>
        <v>2070</v>
      </c>
      <c r="AB242" s="50">
        <f t="shared" si="77"/>
        <v>9070</v>
      </c>
      <c r="AC242" s="50">
        <f t="shared" si="78"/>
        <v>0</v>
      </c>
      <c r="AD242" s="49">
        <f t="shared" si="79"/>
        <v>11140</v>
      </c>
      <c r="AE242" s="49">
        <f t="shared" si="80"/>
        <v>33420</v>
      </c>
      <c r="AF242" s="60" t="s">
        <v>579</v>
      </c>
      <c r="AG242" s="60" t="s">
        <v>60</v>
      </c>
      <c r="AH242" s="60" t="s">
        <v>711</v>
      </c>
      <c r="AI242" s="60" t="s">
        <v>62</v>
      </c>
      <c r="AJ242" s="60" t="s">
        <v>63</v>
      </c>
      <c r="AK242" s="59">
        <v>45657</v>
      </c>
      <c r="AL242" s="57" t="s">
        <v>63</v>
      </c>
      <c r="AM242" s="59">
        <v>45658</v>
      </c>
      <c r="AN242" s="59">
        <v>46752</v>
      </c>
      <c r="AO242" s="53"/>
    </row>
    <row r="243" spans="1:41">
      <c r="A243" s="57">
        <v>6</v>
      </c>
      <c r="B243" s="45" t="s">
        <v>702</v>
      </c>
      <c r="C243" s="46">
        <v>8771462731</v>
      </c>
      <c r="D243" s="45" t="s">
        <v>703</v>
      </c>
      <c r="E243" s="45" t="s">
        <v>702</v>
      </c>
      <c r="F243" s="45" t="s">
        <v>703</v>
      </c>
      <c r="G243" s="45" t="s">
        <v>723</v>
      </c>
      <c r="H243" s="45" t="s">
        <v>705</v>
      </c>
      <c r="I243" s="45" t="s">
        <v>727</v>
      </c>
      <c r="J243" s="45"/>
      <c r="K243" s="45" t="s">
        <v>708</v>
      </c>
      <c r="L243" s="45" t="s">
        <v>705</v>
      </c>
      <c r="M243" s="47" t="s">
        <v>728</v>
      </c>
      <c r="N243" s="45"/>
      <c r="O243" s="45" t="s">
        <v>729</v>
      </c>
      <c r="P243" s="45" t="s">
        <v>449</v>
      </c>
      <c r="Q243" s="57">
        <v>3.5</v>
      </c>
      <c r="R243" s="57">
        <v>36</v>
      </c>
      <c r="S243" s="58">
        <v>1638</v>
      </c>
      <c r="T243" s="58">
        <v>6123</v>
      </c>
      <c r="U243" s="58"/>
      <c r="V243" s="49">
        <f t="shared" si="71"/>
        <v>7761</v>
      </c>
      <c r="W243" s="50">
        <f t="shared" si="72"/>
        <v>1638</v>
      </c>
      <c r="X243" s="50">
        <f t="shared" si="73"/>
        <v>6123</v>
      </c>
      <c r="Y243" s="50">
        <f t="shared" si="74"/>
        <v>0</v>
      </c>
      <c r="Z243" s="49">
        <f t="shared" si="75"/>
        <v>7761</v>
      </c>
      <c r="AA243" s="50">
        <f t="shared" si="76"/>
        <v>1638</v>
      </c>
      <c r="AB243" s="50">
        <f t="shared" si="77"/>
        <v>6123</v>
      </c>
      <c r="AC243" s="50">
        <f t="shared" si="78"/>
        <v>0</v>
      </c>
      <c r="AD243" s="49">
        <f t="shared" si="79"/>
        <v>7761</v>
      </c>
      <c r="AE243" s="49">
        <f t="shared" si="80"/>
        <v>23283</v>
      </c>
      <c r="AF243" s="60" t="s">
        <v>579</v>
      </c>
      <c r="AG243" s="60" t="s">
        <v>60</v>
      </c>
      <c r="AH243" s="60" t="s">
        <v>711</v>
      </c>
      <c r="AI243" s="60" t="s">
        <v>62</v>
      </c>
      <c r="AJ243" s="60" t="s">
        <v>63</v>
      </c>
      <c r="AK243" s="59">
        <v>45657</v>
      </c>
      <c r="AL243" s="57" t="s">
        <v>63</v>
      </c>
      <c r="AM243" s="59">
        <v>45658</v>
      </c>
      <c r="AN243" s="59">
        <v>46752</v>
      </c>
      <c r="AO243" s="53"/>
    </row>
    <row r="244" spans="1:41">
      <c r="A244" s="57">
        <v>7</v>
      </c>
      <c r="B244" s="45" t="s">
        <v>702</v>
      </c>
      <c r="C244" s="46">
        <v>8771462731</v>
      </c>
      <c r="D244" s="45" t="s">
        <v>703</v>
      </c>
      <c r="E244" s="45" t="s">
        <v>702</v>
      </c>
      <c r="F244" s="45" t="s">
        <v>703</v>
      </c>
      <c r="G244" s="45" t="s">
        <v>730</v>
      </c>
      <c r="H244" s="45" t="s">
        <v>705</v>
      </c>
      <c r="I244" s="45" t="s">
        <v>731</v>
      </c>
      <c r="J244" s="45"/>
      <c r="K244" s="45" t="s">
        <v>708</v>
      </c>
      <c r="L244" s="45" t="s">
        <v>705</v>
      </c>
      <c r="M244" s="47" t="s">
        <v>732</v>
      </c>
      <c r="N244" s="45"/>
      <c r="O244" s="45" t="s">
        <v>733</v>
      </c>
      <c r="P244" s="45" t="s">
        <v>449</v>
      </c>
      <c r="Q244" s="57">
        <v>3.5</v>
      </c>
      <c r="R244" s="57">
        <v>36</v>
      </c>
      <c r="S244" s="58">
        <v>2535</v>
      </c>
      <c r="T244" s="58">
        <v>9333</v>
      </c>
      <c r="U244" s="58"/>
      <c r="V244" s="49">
        <f t="shared" si="71"/>
        <v>11868</v>
      </c>
      <c r="W244" s="50">
        <f t="shared" si="72"/>
        <v>2535</v>
      </c>
      <c r="X244" s="50">
        <f t="shared" si="73"/>
        <v>9333</v>
      </c>
      <c r="Y244" s="50">
        <f t="shared" si="74"/>
        <v>0</v>
      </c>
      <c r="Z244" s="49">
        <f t="shared" si="75"/>
        <v>11868</v>
      </c>
      <c r="AA244" s="50">
        <f t="shared" si="76"/>
        <v>2535</v>
      </c>
      <c r="AB244" s="50">
        <f t="shared" si="77"/>
        <v>9333</v>
      </c>
      <c r="AC244" s="50">
        <f t="shared" si="78"/>
        <v>0</v>
      </c>
      <c r="AD244" s="49">
        <f t="shared" si="79"/>
        <v>11868</v>
      </c>
      <c r="AE244" s="49">
        <f t="shared" si="80"/>
        <v>35604</v>
      </c>
      <c r="AF244" s="60" t="s">
        <v>579</v>
      </c>
      <c r="AG244" s="60" t="s">
        <v>60</v>
      </c>
      <c r="AH244" s="60" t="s">
        <v>711</v>
      </c>
      <c r="AI244" s="60" t="s">
        <v>62</v>
      </c>
      <c r="AJ244" s="60" t="s">
        <v>63</v>
      </c>
      <c r="AK244" s="59">
        <v>45657</v>
      </c>
      <c r="AL244" s="57" t="s">
        <v>63</v>
      </c>
      <c r="AM244" s="59">
        <v>45658</v>
      </c>
      <c r="AN244" s="59">
        <v>46752</v>
      </c>
      <c r="AO244" s="53"/>
    </row>
    <row r="245" spans="1:41">
      <c r="A245" s="45">
        <v>8</v>
      </c>
      <c r="B245" s="45" t="s">
        <v>702</v>
      </c>
      <c r="C245" s="46">
        <v>8771462731</v>
      </c>
      <c r="D245" s="45" t="s">
        <v>703</v>
      </c>
      <c r="E245" s="45" t="s">
        <v>702</v>
      </c>
      <c r="F245" s="45" t="s">
        <v>703</v>
      </c>
      <c r="G245" s="45" t="s">
        <v>411</v>
      </c>
      <c r="H245" s="45" t="s">
        <v>705</v>
      </c>
      <c r="I245" s="45" t="s">
        <v>734</v>
      </c>
      <c r="J245" s="45" t="s">
        <v>735</v>
      </c>
      <c r="K245" s="45" t="s">
        <v>708</v>
      </c>
      <c r="L245" s="45" t="s">
        <v>705</v>
      </c>
      <c r="M245" s="47" t="s">
        <v>736</v>
      </c>
      <c r="N245" s="45"/>
      <c r="O245" s="45" t="s">
        <v>737</v>
      </c>
      <c r="P245" s="45" t="s">
        <v>449</v>
      </c>
      <c r="Q245" s="57">
        <v>6.5</v>
      </c>
      <c r="R245" s="57">
        <v>36</v>
      </c>
      <c r="S245" s="58">
        <v>960</v>
      </c>
      <c r="T245" s="58">
        <v>3790</v>
      </c>
      <c r="U245" s="58"/>
      <c r="V245" s="49">
        <f t="shared" si="71"/>
        <v>4750</v>
      </c>
      <c r="W245" s="50">
        <f t="shared" si="72"/>
        <v>960</v>
      </c>
      <c r="X245" s="50">
        <f t="shared" si="73"/>
        <v>3790</v>
      </c>
      <c r="Y245" s="50">
        <f t="shared" si="74"/>
        <v>0</v>
      </c>
      <c r="Z245" s="49">
        <f t="shared" si="75"/>
        <v>4750</v>
      </c>
      <c r="AA245" s="50">
        <f t="shared" si="76"/>
        <v>960</v>
      </c>
      <c r="AB245" s="50">
        <f t="shared" si="77"/>
        <v>3790</v>
      </c>
      <c r="AC245" s="50">
        <f t="shared" si="78"/>
        <v>0</v>
      </c>
      <c r="AD245" s="49">
        <f t="shared" si="79"/>
        <v>4750</v>
      </c>
      <c r="AE245" s="49">
        <f t="shared" si="80"/>
        <v>14250</v>
      </c>
      <c r="AF245" s="60" t="s">
        <v>579</v>
      </c>
      <c r="AG245" s="60" t="s">
        <v>60</v>
      </c>
      <c r="AH245" s="60" t="s">
        <v>711</v>
      </c>
      <c r="AI245" s="60" t="s">
        <v>62</v>
      </c>
      <c r="AJ245" s="60" t="s">
        <v>63</v>
      </c>
      <c r="AK245" s="59">
        <v>45657</v>
      </c>
      <c r="AL245" s="57" t="s">
        <v>63</v>
      </c>
      <c r="AM245" s="59">
        <v>45658</v>
      </c>
      <c r="AN245" s="59">
        <v>46752</v>
      </c>
      <c r="AO245" s="53"/>
    </row>
    <row r="246" spans="1:41">
      <c r="A246" s="45">
        <v>9</v>
      </c>
      <c r="B246" s="45" t="s">
        <v>702</v>
      </c>
      <c r="C246" s="46">
        <v>8771462731</v>
      </c>
      <c r="D246" s="45" t="s">
        <v>703</v>
      </c>
      <c r="E246" s="45" t="s">
        <v>702</v>
      </c>
      <c r="F246" s="45" t="s">
        <v>703</v>
      </c>
      <c r="G246" s="45" t="s">
        <v>411</v>
      </c>
      <c r="H246" s="45" t="s">
        <v>705</v>
      </c>
      <c r="I246" s="45" t="s">
        <v>738</v>
      </c>
      <c r="J246" s="45" t="s">
        <v>739</v>
      </c>
      <c r="K246" s="45" t="s">
        <v>708</v>
      </c>
      <c r="L246" s="45" t="s">
        <v>705</v>
      </c>
      <c r="M246" s="47" t="s">
        <v>740</v>
      </c>
      <c r="N246" s="45"/>
      <c r="O246" s="45" t="s">
        <v>741</v>
      </c>
      <c r="P246" s="45" t="s">
        <v>449</v>
      </c>
      <c r="Q246" s="57">
        <v>3</v>
      </c>
      <c r="R246" s="57">
        <v>36</v>
      </c>
      <c r="S246" s="58">
        <v>1420</v>
      </c>
      <c r="T246" s="58">
        <v>6170</v>
      </c>
      <c r="U246" s="58"/>
      <c r="V246" s="49">
        <f t="shared" si="71"/>
        <v>7590</v>
      </c>
      <c r="W246" s="50">
        <f t="shared" si="72"/>
        <v>1420</v>
      </c>
      <c r="X246" s="50">
        <f t="shared" si="73"/>
        <v>6170</v>
      </c>
      <c r="Y246" s="50">
        <f t="shared" si="74"/>
        <v>0</v>
      </c>
      <c r="Z246" s="49">
        <f t="shared" si="75"/>
        <v>7590</v>
      </c>
      <c r="AA246" s="50">
        <f t="shared" si="76"/>
        <v>1420</v>
      </c>
      <c r="AB246" s="50">
        <f t="shared" si="77"/>
        <v>6170</v>
      </c>
      <c r="AC246" s="50">
        <f t="shared" si="78"/>
        <v>0</v>
      </c>
      <c r="AD246" s="49">
        <f t="shared" si="79"/>
        <v>7590</v>
      </c>
      <c r="AE246" s="49">
        <f t="shared" si="80"/>
        <v>22770</v>
      </c>
      <c r="AF246" s="60" t="s">
        <v>579</v>
      </c>
      <c r="AG246" s="60" t="s">
        <v>60</v>
      </c>
      <c r="AH246" s="60" t="s">
        <v>711</v>
      </c>
      <c r="AI246" s="60" t="s">
        <v>62</v>
      </c>
      <c r="AJ246" s="60" t="s">
        <v>63</v>
      </c>
      <c r="AK246" s="59">
        <v>45657</v>
      </c>
      <c r="AL246" s="57" t="s">
        <v>63</v>
      </c>
      <c r="AM246" s="59">
        <v>45658</v>
      </c>
      <c r="AN246" s="59">
        <v>46752</v>
      </c>
      <c r="AO246" s="53"/>
    </row>
    <row r="247" spans="1:41">
      <c r="A247" s="54"/>
      <c r="B247" s="55" t="s">
        <v>702</v>
      </c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6">
        <f t="shared" ref="S247:AE247" si="81">SUM(S238:S246)</f>
        <v>13733</v>
      </c>
      <c r="T247" s="56">
        <f t="shared" si="81"/>
        <v>48586</v>
      </c>
      <c r="U247" s="56">
        <f t="shared" si="81"/>
        <v>0</v>
      </c>
      <c r="V247" s="56">
        <f t="shared" si="81"/>
        <v>62319</v>
      </c>
      <c r="W247" s="56">
        <f t="shared" si="81"/>
        <v>13733</v>
      </c>
      <c r="X247" s="56">
        <f t="shared" si="81"/>
        <v>48586</v>
      </c>
      <c r="Y247" s="56">
        <f t="shared" si="81"/>
        <v>0</v>
      </c>
      <c r="Z247" s="56">
        <f t="shared" si="81"/>
        <v>62319</v>
      </c>
      <c r="AA247" s="56">
        <f t="shared" si="81"/>
        <v>13733</v>
      </c>
      <c r="AB247" s="56">
        <f t="shared" si="81"/>
        <v>48586</v>
      </c>
      <c r="AC247" s="56">
        <f t="shared" si="81"/>
        <v>0</v>
      </c>
      <c r="AD247" s="56">
        <f t="shared" si="81"/>
        <v>62319</v>
      </c>
      <c r="AE247" s="56">
        <f t="shared" si="81"/>
        <v>186957</v>
      </c>
      <c r="AF247" s="54"/>
      <c r="AG247" s="54"/>
      <c r="AH247" s="54"/>
      <c r="AI247" s="54"/>
      <c r="AJ247" s="54"/>
      <c r="AK247" s="54"/>
      <c r="AL247" s="54"/>
      <c r="AM247" s="54"/>
      <c r="AN247" s="54"/>
      <c r="AO247" s="54"/>
    </row>
    <row r="248" spans="1:41">
      <c r="A248" s="57">
        <v>1</v>
      </c>
      <c r="B248" s="45" t="s">
        <v>742</v>
      </c>
      <c r="C248" s="46">
        <v>7411979704</v>
      </c>
      <c r="D248" s="45" t="s">
        <v>743</v>
      </c>
      <c r="E248" s="45" t="s">
        <v>744</v>
      </c>
      <c r="F248" s="45" t="s">
        <v>743</v>
      </c>
      <c r="G248" s="45" t="s">
        <v>130</v>
      </c>
      <c r="H248" s="45" t="s">
        <v>745</v>
      </c>
      <c r="I248" s="45" t="s">
        <v>58</v>
      </c>
      <c r="J248" s="45"/>
      <c r="K248" s="45" t="s">
        <v>746</v>
      </c>
      <c r="L248" s="45" t="s">
        <v>747</v>
      </c>
      <c r="M248" s="47" t="s">
        <v>748</v>
      </c>
      <c r="N248" s="45"/>
      <c r="O248" s="45">
        <v>10042407</v>
      </c>
      <c r="P248" s="45" t="s">
        <v>57</v>
      </c>
      <c r="Q248" s="45">
        <v>7</v>
      </c>
      <c r="R248" s="57">
        <v>36</v>
      </c>
      <c r="S248" s="58">
        <v>1300</v>
      </c>
      <c r="T248" s="58">
        <v>3000</v>
      </c>
      <c r="U248" s="58"/>
      <c r="V248" s="49">
        <f t="shared" ref="V248:V279" si="82">SUM(S248:U248)</f>
        <v>4300</v>
      </c>
      <c r="W248" s="50">
        <f t="shared" ref="W248:W279" si="83">S248</f>
        <v>1300</v>
      </c>
      <c r="X248" s="50">
        <f t="shared" ref="X248:X279" si="84">T248</f>
        <v>3000</v>
      </c>
      <c r="Y248" s="50">
        <f t="shared" ref="Y248:Y279" si="85">U248</f>
        <v>0</v>
      </c>
      <c r="Z248" s="49">
        <f t="shared" ref="Z248:Z279" si="86">SUM(W248:Y248)</f>
        <v>4300</v>
      </c>
      <c r="AA248" s="50">
        <f t="shared" ref="AA248:AA279" si="87">W248</f>
        <v>1300</v>
      </c>
      <c r="AB248" s="50">
        <f t="shared" ref="AB248:AB279" si="88">X248</f>
        <v>3000</v>
      </c>
      <c r="AC248" s="50">
        <f t="shared" ref="AC248:AC279" si="89">Y248</f>
        <v>0</v>
      </c>
      <c r="AD248" s="49">
        <f t="shared" ref="AD248:AD279" si="90">SUM(AA248:AC248)</f>
        <v>4300</v>
      </c>
      <c r="AE248" s="49">
        <f t="shared" ref="AE248:AE279" si="91">V248+Z248+AD248</f>
        <v>12900</v>
      </c>
      <c r="AF248" s="60" t="s">
        <v>579</v>
      </c>
      <c r="AG248" s="60" t="s">
        <v>60</v>
      </c>
      <c r="AH248" s="60" t="s">
        <v>137</v>
      </c>
      <c r="AI248" s="60" t="s">
        <v>62</v>
      </c>
      <c r="AJ248" s="60" t="s">
        <v>63</v>
      </c>
      <c r="AK248" s="59">
        <v>45657</v>
      </c>
      <c r="AL248" s="57" t="s">
        <v>63</v>
      </c>
      <c r="AM248" s="59">
        <v>45658</v>
      </c>
      <c r="AN248" s="59">
        <v>46752</v>
      </c>
      <c r="AO248" s="53"/>
    </row>
    <row r="249" spans="1:41">
      <c r="A249" s="57">
        <v>2</v>
      </c>
      <c r="B249" s="45" t="s">
        <v>742</v>
      </c>
      <c r="C249" s="46">
        <v>7411979704</v>
      </c>
      <c r="D249" s="45" t="s">
        <v>743</v>
      </c>
      <c r="E249" s="45" t="s">
        <v>744</v>
      </c>
      <c r="F249" s="45" t="s">
        <v>743</v>
      </c>
      <c r="G249" s="45" t="s">
        <v>130</v>
      </c>
      <c r="H249" s="45" t="s">
        <v>749</v>
      </c>
      <c r="I249" s="45" t="s">
        <v>58</v>
      </c>
      <c r="J249" s="45"/>
      <c r="K249" s="45" t="s">
        <v>746</v>
      </c>
      <c r="L249" s="45" t="s">
        <v>747</v>
      </c>
      <c r="M249" s="47" t="s">
        <v>750</v>
      </c>
      <c r="N249" s="45"/>
      <c r="O249" s="45">
        <v>11118587</v>
      </c>
      <c r="P249" s="45" t="s">
        <v>57</v>
      </c>
      <c r="Q249" s="57">
        <v>3</v>
      </c>
      <c r="R249" s="57">
        <v>36</v>
      </c>
      <c r="S249" s="58">
        <v>1600</v>
      </c>
      <c r="T249" s="58">
        <v>3600</v>
      </c>
      <c r="U249" s="58"/>
      <c r="V249" s="49">
        <f t="shared" si="82"/>
        <v>5200</v>
      </c>
      <c r="W249" s="50">
        <f t="shared" si="83"/>
        <v>1600</v>
      </c>
      <c r="X249" s="50">
        <f t="shared" si="84"/>
        <v>3600</v>
      </c>
      <c r="Y249" s="50">
        <f t="shared" si="85"/>
        <v>0</v>
      </c>
      <c r="Z249" s="49">
        <f t="shared" si="86"/>
        <v>5200</v>
      </c>
      <c r="AA249" s="50">
        <f t="shared" si="87"/>
        <v>1600</v>
      </c>
      <c r="AB249" s="50">
        <f t="shared" si="88"/>
        <v>3600</v>
      </c>
      <c r="AC249" s="50">
        <f t="shared" si="89"/>
        <v>0</v>
      </c>
      <c r="AD249" s="49">
        <f t="shared" si="90"/>
        <v>5200</v>
      </c>
      <c r="AE249" s="49">
        <f t="shared" si="91"/>
        <v>15600</v>
      </c>
      <c r="AF249" s="60" t="s">
        <v>579</v>
      </c>
      <c r="AG249" s="60" t="s">
        <v>60</v>
      </c>
      <c r="AH249" s="60" t="s">
        <v>137</v>
      </c>
      <c r="AI249" s="60" t="s">
        <v>62</v>
      </c>
      <c r="AJ249" s="60" t="s">
        <v>63</v>
      </c>
      <c r="AK249" s="59">
        <v>45657</v>
      </c>
      <c r="AL249" s="57" t="s">
        <v>63</v>
      </c>
      <c r="AM249" s="59">
        <v>45658</v>
      </c>
      <c r="AN249" s="59">
        <v>46752</v>
      </c>
      <c r="AO249" s="53"/>
    </row>
    <row r="250" spans="1:41">
      <c r="A250" s="57">
        <v>3</v>
      </c>
      <c r="B250" s="45" t="s">
        <v>742</v>
      </c>
      <c r="C250" s="46">
        <v>7411979704</v>
      </c>
      <c r="D250" s="45" t="s">
        <v>743</v>
      </c>
      <c r="E250" s="45" t="s">
        <v>744</v>
      </c>
      <c r="F250" s="45" t="s">
        <v>743</v>
      </c>
      <c r="G250" s="45" t="s">
        <v>130</v>
      </c>
      <c r="H250" s="45" t="s">
        <v>749</v>
      </c>
      <c r="I250" s="45" t="s">
        <v>58</v>
      </c>
      <c r="J250" s="45"/>
      <c r="K250" s="45" t="s">
        <v>746</v>
      </c>
      <c r="L250" s="45" t="s">
        <v>747</v>
      </c>
      <c r="M250" s="47" t="s">
        <v>751</v>
      </c>
      <c r="N250" s="45"/>
      <c r="O250" s="45">
        <v>10042791</v>
      </c>
      <c r="P250" s="45" t="s">
        <v>57</v>
      </c>
      <c r="Q250" s="57">
        <v>2</v>
      </c>
      <c r="R250" s="57">
        <v>36</v>
      </c>
      <c r="S250" s="58">
        <v>800</v>
      </c>
      <c r="T250" s="58">
        <v>1900</v>
      </c>
      <c r="U250" s="58"/>
      <c r="V250" s="49">
        <f t="shared" si="82"/>
        <v>2700</v>
      </c>
      <c r="W250" s="50">
        <f t="shared" si="83"/>
        <v>800</v>
      </c>
      <c r="X250" s="50">
        <f t="shared" si="84"/>
        <v>1900</v>
      </c>
      <c r="Y250" s="50">
        <f t="shared" si="85"/>
        <v>0</v>
      </c>
      <c r="Z250" s="49">
        <f t="shared" si="86"/>
        <v>2700</v>
      </c>
      <c r="AA250" s="50">
        <f t="shared" si="87"/>
        <v>800</v>
      </c>
      <c r="AB250" s="50">
        <f t="shared" si="88"/>
        <v>1900</v>
      </c>
      <c r="AC250" s="50">
        <f t="shared" si="89"/>
        <v>0</v>
      </c>
      <c r="AD250" s="49">
        <f t="shared" si="90"/>
        <v>2700</v>
      </c>
      <c r="AE250" s="49">
        <f t="shared" si="91"/>
        <v>8100</v>
      </c>
      <c r="AF250" s="60" t="s">
        <v>579</v>
      </c>
      <c r="AG250" s="60" t="s">
        <v>60</v>
      </c>
      <c r="AH250" s="60" t="s">
        <v>137</v>
      </c>
      <c r="AI250" s="60" t="s">
        <v>62</v>
      </c>
      <c r="AJ250" s="60" t="s">
        <v>63</v>
      </c>
      <c r="AK250" s="59">
        <v>45657</v>
      </c>
      <c r="AL250" s="57" t="s">
        <v>63</v>
      </c>
      <c r="AM250" s="59">
        <v>45658</v>
      </c>
      <c r="AN250" s="59">
        <v>46752</v>
      </c>
      <c r="AO250" s="53"/>
    </row>
    <row r="251" spans="1:41">
      <c r="A251" s="57">
        <v>4</v>
      </c>
      <c r="B251" s="45" t="s">
        <v>742</v>
      </c>
      <c r="C251" s="46">
        <v>7411979704</v>
      </c>
      <c r="D251" s="45" t="s">
        <v>743</v>
      </c>
      <c r="E251" s="45" t="s">
        <v>744</v>
      </c>
      <c r="F251" s="45" t="s">
        <v>743</v>
      </c>
      <c r="G251" s="45" t="s">
        <v>130</v>
      </c>
      <c r="H251" s="45" t="s">
        <v>752</v>
      </c>
      <c r="I251" s="45" t="s">
        <v>58</v>
      </c>
      <c r="J251" s="45"/>
      <c r="K251" s="45" t="s">
        <v>746</v>
      </c>
      <c r="L251" s="45" t="s">
        <v>747</v>
      </c>
      <c r="M251" s="47" t="s">
        <v>753</v>
      </c>
      <c r="N251" s="45"/>
      <c r="O251" s="45">
        <v>10042422</v>
      </c>
      <c r="P251" s="45" t="s">
        <v>57</v>
      </c>
      <c r="Q251" s="57">
        <v>2</v>
      </c>
      <c r="R251" s="57">
        <v>36</v>
      </c>
      <c r="S251" s="58">
        <v>1300</v>
      </c>
      <c r="T251" s="58">
        <v>3000</v>
      </c>
      <c r="U251" s="58"/>
      <c r="V251" s="49">
        <f t="shared" si="82"/>
        <v>4300</v>
      </c>
      <c r="W251" s="50">
        <f t="shared" si="83"/>
        <v>1300</v>
      </c>
      <c r="X251" s="50">
        <f t="shared" si="84"/>
        <v>3000</v>
      </c>
      <c r="Y251" s="50">
        <f t="shared" si="85"/>
        <v>0</v>
      </c>
      <c r="Z251" s="49">
        <f t="shared" si="86"/>
        <v>4300</v>
      </c>
      <c r="AA251" s="50">
        <f t="shared" si="87"/>
        <v>1300</v>
      </c>
      <c r="AB251" s="50">
        <f t="shared" si="88"/>
        <v>3000</v>
      </c>
      <c r="AC251" s="50">
        <f t="shared" si="89"/>
        <v>0</v>
      </c>
      <c r="AD251" s="49">
        <f t="shared" si="90"/>
        <v>4300</v>
      </c>
      <c r="AE251" s="49">
        <f t="shared" si="91"/>
        <v>12900</v>
      </c>
      <c r="AF251" s="60" t="s">
        <v>579</v>
      </c>
      <c r="AG251" s="60" t="s">
        <v>60</v>
      </c>
      <c r="AH251" s="60" t="s">
        <v>137</v>
      </c>
      <c r="AI251" s="60" t="s">
        <v>62</v>
      </c>
      <c r="AJ251" s="60" t="s">
        <v>63</v>
      </c>
      <c r="AK251" s="59">
        <v>45657</v>
      </c>
      <c r="AL251" s="57" t="s">
        <v>63</v>
      </c>
      <c r="AM251" s="59">
        <v>45658</v>
      </c>
      <c r="AN251" s="59">
        <v>46752</v>
      </c>
      <c r="AO251" s="53"/>
    </row>
    <row r="252" spans="1:41">
      <c r="A252" s="57">
        <v>5</v>
      </c>
      <c r="B252" s="45" t="s">
        <v>742</v>
      </c>
      <c r="C252" s="46">
        <v>7411979704</v>
      </c>
      <c r="D252" s="45" t="s">
        <v>743</v>
      </c>
      <c r="E252" s="45" t="s">
        <v>744</v>
      </c>
      <c r="F252" s="45" t="s">
        <v>743</v>
      </c>
      <c r="G252" s="45" t="s">
        <v>130</v>
      </c>
      <c r="H252" s="45" t="s">
        <v>754</v>
      </c>
      <c r="I252" s="45" t="s">
        <v>58</v>
      </c>
      <c r="J252" s="45"/>
      <c r="K252" s="45" t="s">
        <v>746</v>
      </c>
      <c r="L252" s="45" t="s">
        <v>747</v>
      </c>
      <c r="M252" s="47" t="s">
        <v>755</v>
      </c>
      <c r="N252" s="45"/>
      <c r="O252" s="45">
        <v>10059458</v>
      </c>
      <c r="P252" s="45" t="s">
        <v>57</v>
      </c>
      <c r="Q252" s="57">
        <v>3</v>
      </c>
      <c r="R252" s="57">
        <v>36</v>
      </c>
      <c r="S252" s="58">
        <v>1500</v>
      </c>
      <c r="T252" s="58">
        <v>3400</v>
      </c>
      <c r="U252" s="58"/>
      <c r="V252" s="49">
        <f t="shared" si="82"/>
        <v>4900</v>
      </c>
      <c r="W252" s="50">
        <f t="shared" si="83"/>
        <v>1500</v>
      </c>
      <c r="X252" s="50">
        <f t="shared" si="84"/>
        <v>3400</v>
      </c>
      <c r="Y252" s="50">
        <f t="shared" si="85"/>
        <v>0</v>
      </c>
      <c r="Z252" s="49">
        <f t="shared" si="86"/>
        <v>4900</v>
      </c>
      <c r="AA252" s="50">
        <f t="shared" si="87"/>
        <v>1500</v>
      </c>
      <c r="AB252" s="50">
        <f t="shared" si="88"/>
        <v>3400</v>
      </c>
      <c r="AC252" s="50">
        <f t="shared" si="89"/>
        <v>0</v>
      </c>
      <c r="AD252" s="49">
        <f t="shared" si="90"/>
        <v>4900</v>
      </c>
      <c r="AE252" s="49">
        <f t="shared" si="91"/>
        <v>14700</v>
      </c>
      <c r="AF252" s="60" t="s">
        <v>579</v>
      </c>
      <c r="AG252" s="60" t="s">
        <v>60</v>
      </c>
      <c r="AH252" s="60" t="s">
        <v>137</v>
      </c>
      <c r="AI252" s="60" t="s">
        <v>62</v>
      </c>
      <c r="AJ252" s="60" t="s">
        <v>63</v>
      </c>
      <c r="AK252" s="59">
        <v>45657</v>
      </c>
      <c r="AL252" s="57" t="s">
        <v>63</v>
      </c>
      <c r="AM252" s="59">
        <v>45658</v>
      </c>
      <c r="AN252" s="59">
        <v>46752</v>
      </c>
      <c r="AO252" s="53"/>
    </row>
    <row r="253" spans="1:41">
      <c r="A253" s="57">
        <v>6</v>
      </c>
      <c r="B253" s="45" t="s">
        <v>742</v>
      </c>
      <c r="C253" s="46">
        <v>7411979704</v>
      </c>
      <c r="D253" s="45" t="s">
        <v>743</v>
      </c>
      <c r="E253" s="45" t="s">
        <v>744</v>
      </c>
      <c r="F253" s="45" t="s">
        <v>743</v>
      </c>
      <c r="G253" s="45" t="s">
        <v>130</v>
      </c>
      <c r="H253" s="45" t="s">
        <v>756</v>
      </c>
      <c r="I253" s="45" t="s">
        <v>58</v>
      </c>
      <c r="J253" s="45"/>
      <c r="K253" s="45" t="s">
        <v>746</v>
      </c>
      <c r="L253" s="45" t="s">
        <v>747</v>
      </c>
      <c r="M253" s="47" t="s">
        <v>757</v>
      </c>
      <c r="N253" s="45"/>
      <c r="O253" s="45">
        <v>10050735</v>
      </c>
      <c r="P253" s="45" t="s">
        <v>57</v>
      </c>
      <c r="Q253" s="57">
        <v>5</v>
      </c>
      <c r="R253" s="57">
        <v>36</v>
      </c>
      <c r="S253" s="58">
        <v>1300</v>
      </c>
      <c r="T253" s="58">
        <v>3000</v>
      </c>
      <c r="U253" s="58"/>
      <c r="V253" s="49">
        <f t="shared" si="82"/>
        <v>4300</v>
      </c>
      <c r="W253" s="50">
        <f t="shared" si="83"/>
        <v>1300</v>
      </c>
      <c r="X253" s="50">
        <f t="shared" si="84"/>
        <v>3000</v>
      </c>
      <c r="Y253" s="50">
        <f t="shared" si="85"/>
        <v>0</v>
      </c>
      <c r="Z253" s="49">
        <f t="shared" si="86"/>
        <v>4300</v>
      </c>
      <c r="AA253" s="50">
        <f t="shared" si="87"/>
        <v>1300</v>
      </c>
      <c r="AB253" s="50">
        <f t="shared" si="88"/>
        <v>3000</v>
      </c>
      <c r="AC253" s="50">
        <f t="shared" si="89"/>
        <v>0</v>
      </c>
      <c r="AD253" s="49">
        <f t="shared" si="90"/>
        <v>4300</v>
      </c>
      <c r="AE253" s="49">
        <f t="shared" si="91"/>
        <v>12900</v>
      </c>
      <c r="AF253" s="60" t="s">
        <v>579</v>
      </c>
      <c r="AG253" s="60" t="s">
        <v>60</v>
      </c>
      <c r="AH253" s="60" t="s">
        <v>137</v>
      </c>
      <c r="AI253" s="60" t="s">
        <v>62</v>
      </c>
      <c r="AJ253" s="60" t="s">
        <v>63</v>
      </c>
      <c r="AK253" s="59">
        <v>45657</v>
      </c>
      <c r="AL253" s="57" t="s">
        <v>63</v>
      </c>
      <c r="AM253" s="59">
        <v>45658</v>
      </c>
      <c r="AN253" s="59">
        <v>46752</v>
      </c>
      <c r="AO253" s="53"/>
    </row>
    <row r="254" spans="1:41">
      <c r="A254" s="57">
        <v>7</v>
      </c>
      <c r="B254" s="45" t="s">
        <v>742</v>
      </c>
      <c r="C254" s="46">
        <v>7411979704</v>
      </c>
      <c r="D254" s="45" t="s">
        <v>743</v>
      </c>
      <c r="E254" s="45" t="s">
        <v>744</v>
      </c>
      <c r="F254" s="45" t="s">
        <v>743</v>
      </c>
      <c r="G254" s="45" t="s">
        <v>130</v>
      </c>
      <c r="H254" s="45" t="s">
        <v>758</v>
      </c>
      <c r="I254" s="45" t="s">
        <v>58</v>
      </c>
      <c r="J254" s="45"/>
      <c r="K254" s="45" t="s">
        <v>746</v>
      </c>
      <c r="L254" s="45" t="s">
        <v>747</v>
      </c>
      <c r="M254" s="47" t="s">
        <v>759</v>
      </c>
      <c r="N254" s="45"/>
      <c r="O254" s="45">
        <v>10025866</v>
      </c>
      <c r="P254" s="45" t="s">
        <v>57</v>
      </c>
      <c r="Q254" s="57">
        <v>3</v>
      </c>
      <c r="R254" s="57">
        <v>36</v>
      </c>
      <c r="S254" s="58">
        <v>700</v>
      </c>
      <c r="T254" s="58">
        <v>1700</v>
      </c>
      <c r="U254" s="58"/>
      <c r="V254" s="49">
        <f t="shared" si="82"/>
        <v>2400</v>
      </c>
      <c r="W254" s="50">
        <f t="shared" si="83"/>
        <v>700</v>
      </c>
      <c r="X254" s="50">
        <f t="shared" si="84"/>
        <v>1700</v>
      </c>
      <c r="Y254" s="50">
        <f t="shared" si="85"/>
        <v>0</v>
      </c>
      <c r="Z254" s="49">
        <f t="shared" si="86"/>
        <v>2400</v>
      </c>
      <c r="AA254" s="50">
        <f t="shared" si="87"/>
        <v>700</v>
      </c>
      <c r="AB254" s="50">
        <f t="shared" si="88"/>
        <v>1700</v>
      </c>
      <c r="AC254" s="50">
        <f t="shared" si="89"/>
        <v>0</v>
      </c>
      <c r="AD254" s="49">
        <f t="shared" si="90"/>
        <v>2400</v>
      </c>
      <c r="AE254" s="49">
        <f t="shared" si="91"/>
        <v>7200</v>
      </c>
      <c r="AF254" s="60" t="s">
        <v>579</v>
      </c>
      <c r="AG254" s="60" t="s">
        <v>60</v>
      </c>
      <c r="AH254" s="60" t="s">
        <v>137</v>
      </c>
      <c r="AI254" s="60" t="s">
        <v>62</v>
      </c>
      <c r="AJ254" s="60" t="s">
        <v>63</v>
      </c>
      <c r="AK254" s="59">
        <v>45657</v>
      </c>
      <c r="AL254" s="57" t="s">
        <v>63</v>
      </c>
      <c r="AM254" s="59">
        <v>45658</v>
      </c>
      <c r="AN254" s="59">
        <v>46752</v>
      </c>
      <c r="AO254" s="53"/>
    </row>
    <row r="255" spans="1:41">
      <c r="A255" s="57">
        <v>8</v>
      </c>
      <c r="B255" s="45" t="s">
        <v>742</v>
      </c>
      <c r="C255" s="46">
        <v>7411979704</v>
      </c>
      <c r="D255" s="45" t="s">
        <v>743</v>
      </c>
      <c r="E255" s="45" t="s">
        <v>744</v>
      </c>
      <c r="F255" s="45" t="s">
        <v>743</v>
      </c>
      <c r="G255" s="45" t="s">
        <v>130</v>
      </c>
      <c r="H255" s="45" t="s">
        <v>747</v>
      </c>
      <c r="I255" s="45" t="s">
        <v>760</v>
      </c>
      <c r="J255" s="45"/>
      <c r="K255" s="45" t="s">
        <v>746</v>
      </c>
      <c r="L255" s="45" t="s">
        <v>747</v>
      </c>
      <c r="M255" s="47" t="s">
        <v>761</v>
      </c>
      <c r="N255" s="45"/>
      <c r="O255" s="45">
        <v>10036443</v>
      </c>
      <c r="P255" s="45" t="s">
        <v>57</v>
      </c>
      <c r="Q255" s="57">
        <v>5</v>
      </c>
      <c r="R255" s="57">
        <v>36</v>
      </c>
      <c r="S255" s="58">
        <v>1400</v>
      </c>
      <c r="T255" s="58">
        <v>3200</v>
      </c>
      <c r="U255" s="58"/>
      <c r="V255" s="49">
        <f t="shared" si="82"/>
        <v>4600</v>
      </c>
      <c r="W255" s="50">
        <f t="shared" si="83"/>
        <v>1400</v>
      </c>
      <c r="X255" s="50">
        <f t="shared" si="84"/>
        <v>3200</v>
      </c>
      <c r="Y255" s="50">
        <f t="shared" si="85"/>
        <v>0</v>
      </c>
      <c r="Z255" s="49">
        <f t="shared" si="86"/>
        <v>4600</v>
      </c>
      <c r="AA255" s="50">
        <f t="shared" si="87"/>
        <v>1400</v>
      </c>
      <c r="AB255" s="50">
        <f t="shared" si="88"/>
        <v>3200</v>
      </c>
      <c r="AC255" s="50">
        <f t="shared" si="89"/>
        <v>0</v>
      </c>
      <c r="AD255" s="49">
        <f t="shared" si="90"/>
        <v>4600</v>
      </c>
      <c r="AE255" s="49">
        <f t="shared" si="91"/>
        <v>13800</v>
      </c>
      <c r="AF255" s="60" t="s">
        <v>579</v>
      </c>
      <c r="AG255" s="60" t="s">
        <v>60</v>
      </c>
      <c r="AH255" s="60" t="s">
        <v>137</v>
      </c>
      <c r="AI255" s="60" t="s">
        <v>62</v>
      </c>
      <c r="AJ255" s="60" t="s">
        <v>63</v>
      </c>
      <c r="AK255" s="59">
        <v>45657</v>
      </c>
      <c r="AL255" s="57" t="s">
        <v>63</v>
      </c>
      <c r="AM255" s="59">
        <v>45658</v>
      </c>
      <c r="AN255" s="59">
        <v>46752</v>
      </c>
      <c r="AO255" s="53"/>
    </row>
    <row r="256" spans="1:41">
      <c r="A256" s="57">
        <v>9</v>
      </c>
      <c r="B256" s="45" t="s">
        <v>742</v>
      </c>
      <c r="C256" s="46">
        <v>7411979704</v>
      </c>
      <c r="D256" s="45" t="s">
        <v>743</v>
      </c>
      <c r="E256" s="45" t="s">
        <v>744</v>
      </c>
      <c r="F256" s="45" t="s">
        <v>743</v>
      </c>
      <c r="G256" s="45" t="s">
        <v>130</v>
      </c>
      <c r="H256" s="45" t="s">
        <v>747</v>
      </c>
      <c r="I256" s="45" t="s">
        <v>762</v>
      </c>
      <c r="J256" s="45"/>
      <c r="K256" s="45" t="s">
        <v>746</v>
      </c>
      <c r="L256" s="45" t="s">
        <v>747</v>
      </c>
      <c r="M256" s="47" t="s">
        <v>763</v>
      </c>
      <c r="N256" s="45"/>
      <c r="O256" s="45">
        <v>10020311</v>
      </c>
      <c r="P256" s="45" t="s">
        <v>57</v>
      </c>
      <c r="Q256" s="57">
        <v>3</v>
      </c>
      <c r="R256" s="57">
        <v>36</v>
      </c>
      <c r="S256" s="58">
        <v>1500</v>
      </c>
      <c r="T256" s="58">
        <v>3400</v>
      </c>
      <c r="U256" s="58"/>
      <c r="V256" s="49">
        <f t="shared" si="82"/>
        <v>4900</v>
      </c>
      <c r="W256" s="50">
        <f t="shared" si="83"/>
        <v>1500</v>
      </c>
      <c r="X256" s="50">
        <f t="shared" si="84"/>
        <v>3400</v>
      </c>
      <c r="Y256" s="50">
        <f t="shared" si="85"/>
        <v>0</v>
      </c>
      <c r="Z256" s="49">
        <f t="shared" si="86"/>
        <v>4900</v>
      </c>
      <c r="AA256" s="50">
        <f t="shared" si="87"/>
        <v>1500</v>
      </c>
      <c r="AB256" s="50">
        <f t="shared" si="88"/>
        <v>3400</v>
      </c>
      <c r="AC256" s="50">
        <f t="shared" si="89"/>
        <v>0</v>
      </c>
      <c r="AD256" s="49">
        <f t="shared" si="90"/>
        <v>4900</v>
      </c>
      <c r="AE256" s="49">
        <f t="shared" si="91"/>
        <v>14700</v>
      </c>
      <c r="AF256" s="60" t="s">
        <v>579</v>
      </c>
      <c r="AG256" s="60" t="s">
        <v>60</v>
      </c>
      <c r="AH256" s="60" t="s">
        <v>137</v>
      </c>
      <c r="AI256" s="60" t="s">
        <v>62</v>
      </c>
      <c r="AJ256" s="60" t="s">
        <v>63</v>
      </c>
      <c r="AK256" s="59">
        <v>45657</v>
      </c>
      <c r="AL256" s="57" t="s">
        <v>63</v>
      </c>
      <c r="AM256" s="59">
        <v>45658</v>
      </c>
      <c r="AN256" s="59">
        <v>46752</v>
      </c>
      <c r="AO256" s="53"/>
    </row>
    <row r="257" spans="1:41">
      <c r="A257" s="57">
        <v>10</v>
      </c>
      <c r="B257" s="45" t="s">
        <v>742</v>
      </c>
      <c r="C257" s="46">
        <v>7411979704</v>
      </c>
      <c r="D257" s="45" t="s">
        <v>743</v>
      </c>
      <c r="E257" s="45" t="s">
        <v>744</v>
      </c>
      <c r="F257" s="45" t="s">
        <v>743</v>
      </c>
      <c r="G257" s="45" t="s">
        <v>130</v>
      </c>
      <c r="H257" s="45" t="s">
        <v>764</v>
      </c>
      <c r="I257" s="45" t="s">
        <v>58</v>
      </c>
      <c r="J257" s="45"/>
      <c r="K257" s="45" t="s">
        <v>746</v>
      </c>
      <c r="L257" s="45" t="s">
        <v>747</v>
      </c>
      <c r="M257" s="47" t="s">
        <v>765</v>
      </c>
      <c r="N257" s="45"/>
      <c r="O257" s="45">
        <v>10025663</v>
      </c>
      <c r="P257" s="45" t="s">
        <v>57</v>
      </c>
      <c r="Q257" s="57">
        <v>2</v>
      </c>
      <c r="R257" s="57">
        <v>36</v>
      </c>
      <c r="S257" s="58">
        <v>400</v>
      </c>
      <c r="T257" s="58">
        <v>800</v>
      </c>
      <c r="U257" s="58"/>
      <c r="V257" s="49">
        <f t="shared" si="82"/>
        <v>1200</v>
      </c>
      <c r="W257" s="50">
        <f t="shared" si="83"/>
        <v>400</v>
      </c>
      <c r="X257" s="50">
        <f t="shared" si="84"/>
        <v>800</v>
      </c>
      <c r="Y257" s="50">
        <f t="shared" si="85"/>
        <v>0</v>
      </c>
      <c r="Z257" s="49">
        <f t="shared" si="86"/>
        <v>1200</v>
      </c>
      <c r="AA257" s="50">
        <f t="shared" si="87"/>
        <v>400</v>
      </c>
      <c r="AB257" s="50">
        <f t="shared" si="88"/>
        <v>800</v>
      </c>
      <c r="AC257" s="50">
        <f t="shared" si="89"/>
        <v>0</v>
      </c>
      <c r="AD257" s="49">
        <f t="shared" si="90"/>
        <v>1200</v>
      </c>
      <c r="AE257" s="49">
        <f t="shared" si="91"/>
        <v>3600</v>
      </c>
      <c r="AF257" s="60" t="s">
        <v>579</v>
      </c>
      <c r="AG257" s="60" t="s">
        <v>60</v>
      </c>
      <c r="AH257" s="60" t="s">
        <v>137</v>
      </c>
      <c r="AI257" s="60" t="s">
        <v>62</v>
      </c>
      <c r="AJ257" s="60" t="s">
        <v>63</v>
      </c>
      <c r="AK257" s="59">
        <v>45657</v>
      </c>
      <c r="AL257" s="57" t="s">
        <v>63</v>
      </c>
      <c r="AM257" s="59">
        <v>45658</v>
      </c>
      <c r="AN257" s="59">
        <v>46752</v>
      </c>
      <c r="AO257" s="53"/>
    </row>
    <row r="258" spans="1:41">
      <c r="A258" s="57">
        <v>11</v>
      </c>
      <c r="B258" s="45" t="s">
        <v>742</v>
      </c>
      <c r="C258" s="46">
        <v>7411979704</v>
      </c>
      <c r="D258" s="45" t="s">
        <v>743</v>
      </c>
      <c r="E258" s="45" t="s">
        <v>744</v>
      </c>
      <c r="F258" s="45" t="s">
        <v>743</v>
      </c>
      <c r="G258" s="45" t="s">
        <v>130</v>
      </c>
      <c r="H258" s="45" t="s">
        <v>766</v>
      </c>
      <c r="I258" s="45" t="s">
        <v>58</v>
      </c>
      <c r="J258" s="45"/>
      <c r="K258" s="45" t="s">
        <v>746</v>
      </c>
      <c r="L258" s="45" t="s">
        <v>747</v>
      </c>
      <c r="M258" s="47" t="s">
        <v>767</v>
      </c>
      <c r="N258" s="45"/>
      <c r="O258" s="45">
        <v>10066833</v>
      </c>
      <c r="P258" s="45" t="s">
        <v>57</v>
      </c>
      <c r="Q258" s="57">
        <v>2</v>
      </c>
      <c r="R258" s="57">
        <v>36</v>
      </c>
      <c r="S258" s="58">
        <v>1500</v>
      </c>
      <c r="T258" s="58">
        <v>3500</v>
      </c>
      <c r="U258" s="58"/>
      <c r="V258" s="49">
        <f t="shared" si="82"/>
        <v>5000</v>
      </c>
      <c r="W258" s="50">
        <f t="shared" si="83"/>
        <v>1500</v>
      </c>
      <c r="X258" s="50">
        <f t="shared" si="84"/>
        <v>3500</v>
      </c>
      <c r="Y258" s="50">
        <f t="shared" si="85"/>
        <v>0</v>
      </c>
      <c r="Z258" s="49">
        <f t="shared" si="86"/>
        <v>5000</v>
      </c>
      <c r="AA258" s="50">
        <f t="shared" si="87"/>
        <v>1500</v>
      </c>
      <c r="AB258" s="50">
        <f t="shared" si="88"/>
        <v>3500</v>
      </c>
      <c r="AC258" s="50">
        <f t="shared" si="89"/>
        <v>0</v>
      </c>
      <c r="AD258" s="49">
        <f t="shared" si="90"/>
        <v>5000</v>
      </c>
      <c r="AE258" s="49">
        <f t="shared" si="91"/>
        <v>15000</v>
      </c>
      <c r="AF258" s="60" t="s">
        <v>579</v>
      </c>
      <c r="AG258" s="60" t="s">
        <v>60</v>
      </c>
      <c r="AH258" s="60" t="s">
        <v>137</v>
      </c>
      <c r="AI258" s="60" t="s">
        <v>62</v>
      </c>
      <c r="AJ258" s="60" t="s">
        <v>63</v>
      </c>
      <c r="AK258" s="59">
        <v>45657</v>
      </c>
      <c r="AL258" s="57" t="s">
        <v>63</v>
      </c>
      <c r="AM258" s="59">
        <v>45658</v>
      </c>
      <c r="AN258" s="59">
        <v>46752</v>
      </c>
      <c r="AO258" s="53"/>
    </row>
    <row r="259" spans="1:41">
      <c r="A259" s="57">
        <v>12</v>
      </c>
      <c r="B259" s="45" t="s">
        <v>742</v>
      </c>
      <c r="C259" s="46">
        <v>7411979704</v>
      </c>
      <c r="D259" s="45" t="s">
        <v>743</v>
      </c>
      <c r="E259" s="45" t="s">
        <v>744</v>
      </c>
      <c r="F259" s="45" t="s">
        <v>743</v>
      </c>
      <c r="G259" s="45" t="s">
        <v>130</v>
      </c>
      <c r="H259" s="45" t="s">
        <v>768</v>
      </c>
      <c r="I259" s="45" t="s">
        <v>58</v>
      </c>
      <c r="J259" s="45"/>
      <c r="K259" s="45" t="s">
        <v>746</v>
      </c>
      <c r="L259" s="45" t="s">
        <v>747</v>
      </c>
      <c r="M259" s="47" t="s">
        <v>769</v>
      </c>
      <c r="N259" s="45"/>
      <c r="O259" s="45">
        <v>10066836</v>
      </c>
      <c r="P259" s="45" t="s">
        <v>57</v>
      </c>
      <c r="Q259" s="57">
        <v>2</v>
      </c>
      <c r="R259" s="57">
        <v>36</v>
      </c>
      <c r="S259" s="58">
        <v>1700</v>
      </c>
      <c r="T259" s="58">
        <v>4000</v>
      </c>
      <c r="U259" s="58"/>
      <c r="V259" s="49">
        <f t="shared" si="82"/>
        <v>5700</v>
      </c>
      <c r="W259" s="50">
        <f t="shared" si="83"/>
        <v>1700</v>
      </c>
      <c r="X259" s="50">
        <f t="shared" si="84"/>
        <v>4000</v>
      </c>
      <c r="Y259" s="50">
        <f t="shared" si="85"/>
        <v>0</v>
      </c>
      <c r="Z259" s="49">
        <f t="shared" si="86"/>
        <v>5700</v>
      </c>
      <c r="AA259" s="50">
        <f t="shared" si="87"/>
        <v>1700</v>
      </c>
      <c r="AB259" s="50">
        <f t="shared" si="88"/>
        <v>4000</v>
      </c>
      <c r="AC259" s="50">
        <f t="shared" si="89"/>
        <v>0</v>
      </c>
      <c r="AD259" s="49">
        <f t="shared" si="90"/>
        <v>5700</v>
      </c>
      <c r="AE259" s="49">
        <f t="shared" si="91"/>
        <v>17100</v>
      </c>
      <c r="AF259" s="60" t="s">
        <v>579</v>
      </c>
      <c r="AG259" s="60" t="s">
        <v>60</v>
      </c>
      <c r="AH259" s="60" t="s">
        <v>137</v>
      </c>
      <c r="AI259" s="60" t="s">
        <v>62</v>
      </c>
      <c r="AJ259" s="60" t="s">
        <v>63</v>
      </c>
      <c r="AK259" s="59">
        <v>45657</v>
      </c>
      <c r="AL259" s="57" t="s">
        <v>63</v>
      </c>
      <c r="AM259" s="59">
        <v>45658</v>
      </c>
      <c r="AN259" s="59">
        <v>46752</v>
      </c>
      <c r="AO259" s="53"/>
    </row>
    <row r="260" spans="1:41">
      <c r="A260" s="57">
        <v>13</v>
      </c>
      <c r="B260" s="45" t="s">
        <v>742</v>
      </c>
      <c r="C260" s="46">
        <v>7411979704</v>
      </c>
      <c r="D260" s="45" t="s">
        <v>743</v>
      </c>
      <c r="E260" s="45" t="s">
        <v>744</v>
      </c>
      <c r="F260" s="45" t="s">
        <v>743</v>
      </c>
      <c r="G260" s="45" t="s">
        <v>130</v>
      </c>
      <c r="H260" s="45" t="s">
        <v>600</v>
      </c>
      <c r="I260" s="45" t="s">
        <v>58</v>
      </c>
      <c r="J260" s="45"/>
      <c r="K260" s="45" t="s">
        <v>746</v>
      </c>
      <c r="L260" s="45" t="s">
        <v>747</v>
      </c>
      <c r="M260" s="47" t="s">
        <v>770</v>
      </c>
      <c r="N260" s="45"/>
      <c r="O260" s="45">
        <v>10066858</v>
      </c>
      <c r="P260" s="45" t="s">
        <v>57</v>
      </c>
      <c r="Q260" s="57">
        <v>2</v>
      </c>
      <c r="R260" s="57">
        <v>36</v>
      </c>
      <c r="S260" s="58">
        <v>1400</v>
      </c>
      <c r="T260" s="58">
        <v>3200</v>
      </c>
      <c r="U260" s="58"/>
      <c r="V260" s="49">
        <f t="shared" si="82"/>
        <v>4600</v>
      </c>
      <c r="W260" s="50">
        <f t="shared" si="83"/>
        <v>1400</v>
      </c>
      <c r="X260" s="50">
        <f t="shared" si="84"/>
        <v>3200</v>
      </c>
      <c r="Y260" s="50">
        <f t="shared" si="85"/>
        <v>0</v>
      </c>
      <c r="Z260" s="49">
        <f t="shared" si="86"/>
        <v>4600</v>
      </c>
      <c r="AA260" s="50">
        <f t="shared" si="87"/>
        <v>1400</v>
      </c>
      <c r="AB260" s="50">
        <f t="shared" si="88"/>
        <v>3200</v>
      </c>
      <c r="AC260" s="50">
        <f t="shared" si="89"/>
        <v>0</v>
      </c>
      <c r="AD260" s="49">
        <f t="shared" si="90"/>
        <v>4600</v>
      </c>
      <c r="AE260" s="49">
        <f t="shared" si="91"/>
        <v>13800</v>
      </c>
      <c r="AF260" s="60" t="s">
        <v>579</v>
      </c>
      <c r="AG260" s="60" t="s">
        <v>60</v>
      </c>
      <c r="AH260" s="60" t="s">
        <v>137</v>
      </c>
      <c r="AI260" s="60" t="s">
        <v>62</v>
      </c>
      <c r="AJ260" s="60" t="s">
        <v>63</v>
      </c>
      <c r="AK260" s="59">
        <v>45657</v>
      </c>
      <c r="AL260" s="57" t="s">
        <v>63</v>
      </c>
      <c r="AM260" s="59">
        <v>45658</v>
      </c>
      <c r="AN260" s="59">
        <v>46752</v>
      </c>
      <c r="AO260" s="53"/>
    </row>
    <row r="261" spans="1:41">
      <c r="A261" s="57">
        <v>14</v>
      </c>
      <c r="B261" s="45" t="s">
        <v>742</v>
      </c>
      <c r="C261" s="46">
        <v>7411979704</v>
      </c>
      <c r="D261" s="45" t="s">
        <v>743</v>
      </c>
      <c r="E261" s="45" t="s">
        <v>744</v>
      </c>
      <c r="F261" s="45" t="s">
        <v>743</v>
      </c>
      <c r="G261" s="45" t="s">
        <v>130</v>
      </c>
      <c r="H261" s="45" t="s">
        <v>747</v>
      </c>
      <c r="I261" s="45" t="s">
        <v>771</v>
      </c>
      <c r="J261" s="45"/>
      <c r="K261" s="45" t="s">
        <v>746</v>
      </c>
      <c r="L261" s="45" t="s">
        <v>747</v>
      </c>
      <c r="M261" s="47" t="s">
        <v>772</v>
      </c>
      <c r="N261" s="45"/>
      <c r="O261" s="45">
        <v>10036420</v>
      </c>
      <c r="P261" s="45" t="s">
        <v>57</v>
      </c>
      <c r="Q261" s="57">
        <v>7</v>
      </c>
      <c r="R261" s="57">
        <v>36</v>
      </c>
      <c r="S261" s="58">
        <v>4000</v>
      </c>
      <c r="T261" s="58">
        <v>6000</v>
      </c>
      <c r="U261" s="58"/>
      <c r="V261" s="49">
        <f t="shared" si="82"/>
        <v>10000</v>
      </c>
      <c r="W261" s="50">
        <f t="shared" si="83"/>
        <v>4000</v>
      </c>
      <c r="X261" s="50">
        <f t="shared" si="84"/>
        <v>6000</v>
      </c>
      <c r="Y261" s="50">
        <f t="shared" si="85"/>
        <v>0</v>
      </c>
      <c r="Z261" s="49">
        <f t="shared" si="86"/>
        <v>10000</v>
      </c>
      <c r="AA261" s="50">
        <f t="shared" si="87"/>
        <v>4000</v>
      </c>
      <c r="AB261" s="50">
        <f t="shared" si="88"/>
        <v>6000</v>
      </c>
      <c r="AC261" s="50">
        <f t="shared" si="89"/>
        <v>0</v>
      </c>
      <c r="AD261" s="49">
        <f t="shared" si="90"/>
        <v>10000</v>
      </c>
      <c r="AE261" s="49">
        <f t="shared" si="91"/>
        <v>30000</v>
      </c>
      <c r="AF261" s="60" t="s">
        <v>579</v>
      </c>
      <c r="AG261" s="60" t="s">
        <v>60</v>
      </c>
      <c r="AH261" s="60" t="s">
        <v>137</v>
      </c>
      <c r="AI261" s="60" t="s">
        <v>62</v>
      </c>
      <c r="AJ261" s="60" t="s">
        <v>63</v>
      </c>
      <c r="AK261" s="59">
        <v>45657</v>
      </c>
      <c r="AL261" s="57" t="s">
        <v>63</v>
      </c>
      <c r="AM261" s="59">
        <v>45658</v>
      </c>
      <c r="AN261" s="59">
        <v>46752</v>
      </c>
      <c r="AO261" s="53"/>
    </row>
    <row r="262" spans="1:41">
      <c r="A262" s="57">
        <v>15</v>
      </c>
      <c r="B262" s="45" t="s">
        <v>742</v>
      </c>
      <c r="C262" s="46">
        <v>7411979704</v>
      </c>
      <c r="D262" s="45" t="s">
        <v>743</v>
      </c>
      <c r="E262" s="45" t="s">
        <v>744</v>
      </c>
      <c r="F262" s="45" t="s">
        <v>743</v>
      </c>
      <c r="G262" s="45" t="s">
        <v>130</v>
      </c>
      <c r="H262" s="45" t="s">
        <v>747</v>
      </c>
      <c r="I262" s="45" t="s">
        <v>773</v>
      </c>
      <c r="J262" s="45">
        <v>31</v>
      </c>
      <c r="K262" s="45" t="s">
        <v>746</v>
      </c>
      <c r="L262" s="45" t="s">
        <v>747</v>
      </c>
      <c r="M262" s="47" t="s">
        <v>774</v>
      </c>
      <c r="N262" s="45"/>
      <c r="O262" s="45">
        <v>30108343</v>
      </c>
      <c r="P262" s="45" t="s">
        <v>57</v>
      </c>
      <c r="Q262" s="57">
        <v>11</v>
      </c>
      <c r="R262" s="57">
        <v>36</v>
      </c>
      <c r="S262" s="58">
        <v>4000</v>
      </c>
      <c r="T262" s="58">
        <v>6000</v>
      </c>
      <c r="U262" s="58"/>
      <c r="V262" s="49">
        <f t="shared" si="82"/>
        <v>10000</v>
      </c>
      <c r="W262" s="50">
        <f t="shared" si="83"/>
        <v>4000</v>
      </c>
      <c r="X262" s="50">
        <f t="shared" si="84"/>
        <v>6000</v>
      </c>
      <c r="Y262" s="50">
        <f t="shared" si="85"/>
        <v>0</v>
      </c>
      <c r="Z262" s="49">
        <f t="shared" si="86"/>
        <v>10000</v>
      </c>
      <c r="AA262" s="50">
        <f t="shared" si="87"/>
        <v>4000</v>
      </c>
      <c r="AB262" s="50">
        <f t="shared" si="88"/>
        <v>6000</v>
      </c>
      <c r="AC262" s="50">
        <f t="shared" si="89"/>
        <v>0</v>
      </c>
      <c r="AD262" s="49">
        <f t="shared" si="90"/>
        <v>10000</v>
      </c>
      <c r="AE262" s="49">
        <f t="shared" si="91"/>
        <v>30000</v>
      </c>
      <c r="AF262" s="60" t="s">
        <v>579</v>
      </c>
      <c r="AG262" s="60" t="s">
        <v>60</v>
      </c>
      <c r="AH262" s="60" t="s">
        <v>137</v>
      </c>
      <c r="AI262" s="60" t="s">
        <v>62</v>
      </c>
      <c r="AJ262" s="60" t="s">
        <v>63</v>
      </c>
      <c r="AK262" s="59">
        <v>45657</v>
      </c>
      <c r="AL262" s="57" t="s">
        <v>63</v>
      </c>
      <c r="AM262" s="59">
        <v>45658</v>
      </c>
      <c r="AN262" s="59">
        <v>46752</v>
      </c>
      <c r="AO262" s="53"/>
    </row>
    <row r="263" spans="1:41">
      <c r="A263" s="57">
        <v>16</v>
      </c>
      <c r="B263" s="45" t="s">
        <v>742</v>
      </c>
      <c r="C263" s="46">
        <v>7411979704</v>
      </c>
      <c r="D263" s="45" t="s">
        <v>743</v>
      </c>
      <c r="E263" s="45" t="s">
        <v>744</v>
      </c>
      <c r="F263" s="45" t="s">
        <v>743</v>
      </c>
      <c r="G263" s="45" t="s">
        <v>130</v>
      </c>
      <c r="H263" s="45" t="s">
        <v>747</v>
      </c>
      <c r="I263" s="45" t="s">
        <v>775</v>
      </c>
      <c r="J263" s="45"/>
      <c r="K263" s="45" t="s">
        <v>746</v>
      </c>
      <c r="L263" s="45" t="s">
        <v>747</v>
      </c>
      <c r="M263" s="47" t="s">
        <v>776</v>
      </c>
      <c r="N263" s="45"/>
      <c r="O263" s="45">
        <v>10025635</v>
      </c>
      <c r="P263" s="45" t="s">
        <v>57</v>
      </c>
      <c r="Q263" s="57">
        <v>3</v>
      </c>
      <c r="R263" s="57">
        <v>36</v>
      </c>
      <c r="S263" s="58">
        <v>500</v>
      </c>
      <c r="T263" s="58">
        <v>1100</v>
      </c>
      <c r="U263" s="58"/>
      <c r="V263" s="49">
        <f t="shared" si="82"/>
        <v>1600</v>
      </c>
      <c r="W263" s="50">
        <f t="shared" si="83"/>
        <v>500</v>
      </c>
      <c r="X263" s="50">
        <f t="shared" si="84"/>
        <v>1100</v>
      </c>
      <c r="Y263" s="50">
        <f t="shared" si="85"/>
        <v>0</v>
      </c>
      <c r="Z263" s="49">
        <f t="shared" si="86"/>
        <v>1600</v>
      </c>
      <c r="AA263" s="50">
        <f t="shared" si="87"/>
        <v>500</v>
      </c>
      <c r="AB263" s="50">
        <f t="shared" si="88"/>
        <v>1100</v>
      </c>
      <c r="AC263" s="50">
        <f t="shared" si="89"/>
        <v>0</v>
      </c>
      <c r="AD263" s="49">
        <f t="shared" si="90"/>
        <v>1600</v>
      </c>
      <c r="AE263" s="49">
        <f t="shared" si="91"/>
        <v>4800</v>
      </c>
      <c r="AF263" s="60" t="s">
        <v>579</v>
      </c>
      <c r="AG263" s="60" t="s">
        <v>60</v>
      </c>
      <c r="AH263" s="60" t="s">
        <v>137</v>
      </c>
      <c r="AI263" s="60" t="s">
        <v>62</v>
      </c>
      <c r="AJ263" s="60" t="s">
        <v>63</v>
      </c>
      <c r="AK263" s="59">
        <v>45657</v>
      </c>
      <c r="AL263" s="57" t="s">
        <v>63</v>
      </c>
      <c r="AM263" s="59">
        <v>45658</v>
      </c>
      <c r="AN263" s="59">
        <v>46752</v>
      </c>
      <c r="AO263" s="53"/>
    </row>
    <row r="264" spans="1:41">
      <c r="A264" s="57">
        <v>17</v>
      </c>
      <c r="B264" s="45" t="s">
        <v>742</v>
      </c>
      <c r="C264" s="46">
        <v>7411979704</v>
      </c>
      <c r="D264" s="45" t="s">
        <v>743</v>
      </c>
      <c r="E264" s="45" t="s">
        <v>744</v>
      </c>
      <c r="F264" s="45" t="s">
        <v>743</v>
      </c>
      <c r="G264" s="45" t="s">
        <v>130</v>
      </c>
      <c r="H264" s="45" t="s">
        <v>756</v>
      </c>
      <c r="I264" s="45" t="s">
        <v>58</v>
      </c>
      <c r="J264" s="45"/>
      <c r="K264" s="45" t="s">
        <v>746</v>
      </c>
      <c r="L264" s="45" t="s">
        <v>747</v>
      </c>
      <c r="M264" s="47" t="s">
        <v>777</v>
      </c>
      <c r="N264" s="45"/>
      <c r="O264" s="45">
        <v>10050786</v>
      </c>
      <c r="P264" s="45" t="s">
        <v>57</v>
      </c>
      <c r="Q264" s="57">
        <v>3</v>
      </c>
      <c r="R264" s="57">
        <v>36</v>
      </c>
      <c r="S264" s="58">
        <v>1400</v>
      </c>
      <c r="T264" s="58">
        <v>3200</v>
      </c>
      <c r="U264" s="58"/>
      <c r="V264" s="49">
        <f t="shared" si="82"/>
        <v>4600</v>
      </c>
      <c r="W264" s="50">
        <f t="shared" si="83"/>
        <v>1400</v>
      </c>
      <c r="X264" s="50">
        <f t="shared" si="84"/>
        <v>3200</v>
      </c>
      <c r="Y264" s="50">
        <f t="shared" si="85"/>
        <v>0</v>
      </c>
      <c r="Z264" s="49">
        <f t="shared" si="86"/>
        <v>4600</v>
      </c>
      <c r="AA264" s="50">
        <f t="shared" si="87"/>
        <v>1400</v>
      </c>
      <c r="AB264" s="50">
        <f t="shared" si="88"/>
        <v>3200</v>
      </c>
      <c r="AC264" s="50">
        <f t="shared" si="89"/>
        <v>0</v>
      </c>
      <c r="AD264" s="49">
        <f t="shared" si="90"/>
        <v>4600</v>
      </c>
      <c r="AE264" s="49">
        <f t="shared" si="91"/>
        <v>13800</v>
      </c>
      <c r="AF264" s="60" t="s">
        <v>579</v>
      </c>
      <c r="AG264" s="60" t="s">
        <v>60</v>
      </c>
      <c r="AH264" s="60" t="s">
        <v>137</v>
      </c>
      <c r="AI264" s="60" t="s">
        <v>62</v>
      </c>
      <c r="AJ264" s="60" t="s">
        <v>63</v>
      </c>
      <c r="AK264" s="59">
        <v>45657</v>
      </c>
      <c r="AL264" s="57" t="s">
        <v>63</v>
      </c>
      <c r="AM264" s="59">
        <v>45658</v>
      </c>
      <c r="AN264" s="59">
        <v>46752</v>
      </c>
      <c r="AO264" s="53"/>
    </row>
    <row r="265" spans="1:41">
      <c r="A265" s="57">
        <v>18</v>
      </c>
      <c r="B265" s="45" t="s">
        <v>742</v>
      </c>
      <c r="C265" s="46">
        <v>7411979704</v>
      </c>
      <c r="D265" s="45" t="s">
        <v>743</v>
      </c>
      <c r="E265" s="45" t="s">
        <v>744</v>
      </c>
      <c r="F265" s="45" t="s">
        <v>743</v>
      </c>
      <c r="G265" s="45" t="s">
        <v>130</v>
      </c>
      <c r="H265" s="45" t="s">
        <v>778</v>
      </c>
      <c r="I265" s="45" t="s">
        <v>58</v>
      </c>
      <c r="J265" s="45"/>
      <c r="K265" s="45" t="s">
        <v>746</v>
      </c>
      <c r="L265" s="45" t="s">
        <v>747</v>
      </c>
      <c r="M265" s="47" t="s">
        <v>779</v>
      </c>
      <c r="N265" s="45"/>
      <c r="O265" s="45">
        <v>10050772</v>
      </c>
      <c r="P265" s="45" t="s">
        <v>57</v>
      </c>
      <c r="Q265" s="57">
        <v>7</v>
      </c>
      <c r="R265" s="57">
        <v>36</v>
      </c>
      <c r="S265" s="58">
        <v>2600</v>
      </c>
      <c r="T265" s="58">
        <v>6000</v>
      </c>
      <c r="U265" s="58"/>
      <c r="V265" s="49">
        <f t="shared" si="82"/>
        <v>8600</v>
      </c>
      <c r="W265" s="50">
        <f t="shared" si="83"/>
        <v>2600</v>
      </c>
      <c r="X265" s="50">
        <f t="shared" si="84"/>
        <v>6000</v>
      </c>
      <c r="Y265" s="50">
        <f t="shared" si="85"/>
        <v>0</v>
      </c>
      <c r="Z265" s="49">
        <f t="shared" si="86"/>
        <v>8600</v>
      </c>
      <c r="AA265" s="50">
        <f t="shared" si="87"/>
        <v>2600</v>
      </c>
      <c r="AB265" s="50">
        <f t="shared" si="88"/>
        <v>6000</v>
      </c>
      <c r="AC265" s="50">
        <f t="shared" si="89"/>
        <v>0</v>
      </c>
      <c r="AD265" s="49">
        <f t="shared" si="90"/>
        <v>8600</v>
      </c>
      <c r="AE265" s="49">
        <f t="shared" si="91"/>
        <v>25800</v>
      </c>
      <c r="AF265" s="60" t="s">
        <v>579</v>
      </c>
      <c r="AG265" s="60" t="s">
        <v>60</v>
      </c>
      <c r="AH265" s="60" t="s">
        <v>137</v>
      </c>
      <c r="AI265" s="60" t="s">
        <v>62</v>
      </c>
      <c r="AJ265" s="60" t="s">
        <v>63</v>
      </c>
      <c r="AK265" s="59">
        <v>45657</v>
      </c>
      <c r="AL265" s="57" t="s">
        <v>63</v>
      </c>
      <c r="AM265" s="59">
        <v>45658</v>
      </c>
      <c r="AN265" s="59">
        <v>46752</v>
      </c>
      <c r="AO265" s="53"/>
    </row>
    <row r="266" spans="1:41">
      <c r="A266" s="57">
        <v>19</v>
      </c>
      <c r="B266" s="45" t="s">
        <v>742</v>
      </c>
      <c r="C266" s="46">
        <v>7411979704</v>
      </c>
      <c r="D266" s="45" t="s">
        <v>743</v>
      </c>
      <c r="E266" s="45" t="s">
        <v>744</v>
      </c>
      <c r="F266" s="45" t="s">
        <v>743</v>
      </c>
      <c r="G266" s="45" t="s">
        <v>130</v>
      </c>
      <c r="H266" s="45" t="s">
        <v>780</v>
      </c>
      <c r="I266" s="45" t="s">
        <v>58</v>
      </c>
      <c r="J266" s="45"/>
      <c r="K266" s="45" t="s">
        <v>746</v>
      </c>
      <c r="L266" s="45" t="s">
        <v>747</v>
      </c>
      <c r="M266" s="47" t="s">
        <v>781</v>
      </c>
      <c r="N266" s="45"/>
      <c r="O266" s="45">
        <v>10076788</v>
      </c>
      <c r="P266" s="45" t="s">
        <v>57</v>
      </c>
      <c r="Q266" s="57">
        <v>3</v>
      </c>
      <c r="R266" s="57">
        <v>36</v>
      </c>
      <c r="S266" s="58">
        <v>1000</v>
      </c>
      <c r="T266" s="58">
        <v>2300</v>
      </c>
      <c r="U266" s="58"/>
      <c r="V266" s="49">
        <f t="shared" si="82"/>
        <v>3300</v>
      </c>
      <c r="W266" s="50">
        <f t="shared" si="83"/>
        <v>1000</v>
      </c>
      <c r="X266" s="50">
        <f t="shared" si="84"/>
        <v>2300</v>
      </c>
      <c r="Y266" s="50">
        <f t="shared" si="85"/>
        <v>0</v>
      </c>
      <c r="Z266" s="49">
        <f t="shared" si="86"/>
        <v>3300</v>
      </c>
      <c r="AA266" s="50">
        <f t="shared" si="87"/>
        <v>1000</v>
      </c>
      <c r="AB266" s="50">
        <f t="shared" si="88"/>
        <v>2300</v>
      </c>
      <c r="AC266" s="50">
        <f t="shared" si="89"/>
        <v>0</v>
      </c>
      <c r="AD266" s="49">
        <f t="shared" si="90"/>
        <v>3300</v>
      </c>
      <c r="AE266" s="49">
        <f t="shared" si="91"/>
        <v>9900</v>
      </c>
      <c r="AF266" s="60" t="s">
        <v>579</v>
      </c>
      <c r="AG266" s="60" t="s">
        <v>60</v>
      </c>
      <c r="AH266" s="60" t="s">
        <v>137</v>
      </c>
      <c r="AI266" s="60" t="s">
        <v>62</v>
      </c>
      <c r="AJ266" s="60" t="s">
        <v>63</v>
      </c>
      <c r="AK266" s="59">
        <v>45657</v>
      </c>
      <c r="AL266" s="57" t="s">
        <v>63</v>
      </c>
      <c r="AM266" s="59">
        <v>45658</v>
      </c>
      <c r="AN266" s="59">
        <v>46752</v>
      </c>
      <c r="AO266" s="53"/>
    </row>
    <row r="267" spans="1:41">
      <c r="A267" s="57">
        <v>20</v>
      </c>
      <c r="B267" s="45" t="s">
        <v>742</v>
      </c>
      <c r="C267" s="46">
        <v>7411979704</v>
      </c>
      <c r="D267" s="45" t="s">
        <v>743</v>
      </c>
      <c r="E267" s="45" t="s">
        <v>744</v>
      </c>
      <c r="F267" s="45" t="s">
        <v>743</v>
      </c>
      <c r="G267" s="45" t="s">
        <v>130</v>
      </c>
      <c r="H267" s="45" t="s">
        <v>782</v>
      </c>
      <c r="I267" s="45" t="s">
        <v>58</v>
      </c>
      <c r="J267" s="45"/>
      <c r="K267" s="45" t="s">
        <v>746</v>
      </c>
      <c r="L267" s="45" t="s">
        <v>747</v>
      </c>
      <c r="M267" s="47" t="s">
        <v>783</v>
      </c>
      <c r="N267" s="45"/>
      <c r="O267" s="45">
        <v>10066886</v>
      </c>
      <c r="P267" s="45" t="s">
        <v>57</v>
      </c>
      <c r="Q267" s="57">
        <v>4</v>
      </c>
      <c r="R267" s="57">
        <v>36</v>
      </c>
      <c r="S267" s="58">
        <v>1000</v>
      </c>
      <c r="T267" s="58">
        <v>2300</v>
      </c>
      <c r="U267" s="58"/>
      <c r="V267" s="49">
        <f t="shared" si="82"/>
        <v>3300</v>
      </c>
      <c r="W267" s="50">
        <f t="shared" si="83"/>
        <v>1000</v>
      </c>
      <c r="X267" s="50">
        <f t="shared" si="84"/>
        <v>2300</v>
      </c>
      <c r="Y267" s="50">
        <f t="shared" si="85"/>
        <v>0</v>
      </c>
      <c r="Z267" s="49">
        <f t="shared" si="86"/>
        <v>3300</v>
      </c>
      <c r="AA267" s="50">
        <f t="shared" si="87"/>
        <v>1000</v>
      </c>
      <c r="AB267" s="50">
        <f t="shared" si="88"/>
        <v>2300</v>
      </c>
      <c r="AC267" s="50">
        <f t="shared" si="89"/>
        <v>0</v>
      </c>
      <c r="AD267" s="49">
        <f t="shared" si="90"/>
        <v>3300</v>
      </c>
      <c r="AE267" s="49">
        <f t="shared" si="91"/>
        <v>9900</v>
      </c>
      <c r="AF267" s="60" t="s">
        <v>579</v>
      </c>
      <c r="AG267" s="60" t="s">
        <v>60</v>
      </c>
      <c r="AH267" s="60" t="s">
        <v>137</v>
      </c>
      <c r="AI267" s="60" t="s">
        <v>62</v>
      </c>
      <c r="AJ267" s="60" t="s">
        <v>63</v>
      </c>
      <c r="AK267" s="59">
        <v>45657</v>
      </c>
      <c r="AL267" s="57" t="s">
        <v>63</v>
      </c>
      <c r="AM267" s="59">
        <v>45658</v>
      </c>
      <c r="AN267" s="59">
        <v>46752</v>
      </c>
      <c r="AO267" s="53"/>
    </row>
    <row r="268" spans="1:41">
      <c r="A268" s="57">
        <v>21</v>
      </c>
      <c r="B268" s="45" t="s">
        <v>742</v>
      </c>
      <c r="C268" s="46">
        <v>7411979704</v>
      </c>
      <c r="D268" s="45" t="s">
        <v>743</v>
      </c>
      <c r="E268" s="45" t="s">
        <v>744</v>
      </c>
      <c r="F268" s="45" t="s">
        <v>743</v>
      </c>
      <c r="G268" s="45" t="s">
        <v>130</v>
      </c>
      <c r="H268" s="45" t="s">
        <v>782</v>
      </c>
      <c r="I268" s="45" t="s">
        <v>58</v>
      </c>
      <c r="J268" s="45"/>
      <c r="K268" s="45" t="s">
        <v>746</v>
      </c>
      <c r="L268" s="45" t="s">
        <v>747</v>
      </c>
      <c r="M268" s="47" t="s">
        <v>784</v>
      </c>
      <c r="N268" s="45"/>
      <c r="O268" s="45">
        <v>10060174</v>
      </c>
      <c r="P268" s="45" t="s">
        <v>57</v>
      </c>
      <c r="Q268" s="57">
        <v>4</v>
      </c>
      <c r="R268" s="57">
        <v>36</v>
      </c>
      <c r="S268" s="58">
        <v>1400</v>
      </c>
      <c r="T268" s="58">
        <v>3400</v>
      </c>
      <c r="U268" s="58"/>
      <c r="V268" s="49">
        <f t="shared" si="82"/>
        <v>4800</v>
      </c>
      <c r="W268" s="50">
        <f t="shared" si="83"/>
        <v>1400</v>
      </c>
      <c r="X268" s="50">
        <f t="shared" si="84"/>
        <v>3400</v>
      </c>
      <c r="Y268" s="50">
        <f t="shared" si="85"/>
        <v>0</v>
      </c>
      <c r="Z268" s="49">
        <f t="shared" si="86"/>
        <v>4800</v>
      </c>
      <c r="AA268" s="50">
        <f t="shared" si="87"/>
        <v>1400</v>
      </c>
      <c r="AB268" s="50">
        <f t="shared" si="88"/>
        <v>3400</v>
      </c>
      <c r="AC268" s="50">
        <f t="shared" si="89"/>
        <v>0</v>
      </c>
      <c r="AD268" s="49">
        <f t="shared" si="90"/>
        <v>4800</v>
      </c>
      <c r="AE268" s="49">
        <f t="shared" si="91"/>
        <v>14400</v>
      </c>
      <c r="AF268" s="60" t="s">
        <v>579</v>
      </c>
      <c r="AG268" s="60" t="s">
        <v>60</v>
      </c>
      <c r="AH268" s="60" t="s">
        <v>137</v>
      </c>
      <c r="AI268" s="60" t="s">
        <v>62</v>
      </c>
      <c r="AJ268" s="60" t="s">
        <v>63</v>
      </c>
      <c r="AK268" s="59">
        <v>45657</v>
      </c>
      <c r="AL268" s="57" t="s">
        <v>63</v>
      </c>
      <c r="AM268" s="59">
        <v>45658</v>
      </c>
      <c r="AN268" s="59">
        <v>46752</v>
      </c>
      <c r="AO268" s="53"/>
    </row>
    <row r="269" spans="1:41">
      <c r="A269" s="57">
        <v>22</v>
      </c>
      <c r="B269" s="45" t="s">
        <v>742</v>
      </c>
      <c r="C269" s="46">
        <v>7411979704</v>
      </c>
      <c r="D269" s="45" t="s">
        <v>743</v>
      </c>
      <c r="E269" s="45" t="s">
        <v>744</v>
      </c>
      <c r="F269" s="45" t="s">
        <v>743</v>
      </c>
      <c r="G269" s="45" t="s">
        <v>130</v>
      </c>
      <c r="H269" s="45" t="s">
        <v>785</v>
      </c>
      <c r="I269" s="45" t="s">
        <v>58</v>
      </c>
      <c r="J269" s="45"/>
      <c r="K269" s="45" t="s">
        <v>746</v>
      </c>
      <c r="L269" s="45" t="s">
        <v>747</v>
      </c>
      <c r="M269" s="47" t="s">
        <v>786</v>
      </c>
      <c r="N269" s="45"/>
      <c r="O269" s="45">
        <v>10050449</v>
      </c>
      <c r="P269" s="45" t="s">
        <v>57</v>
      </c>
      <c r="Q269" s="57">
        <v>4</v>
      </c>
      <c r="R269" s="57">
        <v>36</v>
      </c>
      <c r="S269" s="58">
        <v>500</v>
      </c>
      <c r="T269" s="58">
        <v>1100</v>
      </c>
      <c r="U269" s="58"/>
      <c r="V269" s="49">
        <f t="shared" si="82"/>
        <v>1600</v>
      </c>
      <c r="W269" s="50">
        <f t="shared" si="83"/>
        <v>500</v>
      </c>
      <c r="X269" s="50">
        <f t="shared" si="84"/>
        <v>1100</v>
      </c>
      <c r="Y269" s="50">
        <f t="shared" si="85"/>
        <v>0</v>
      </c>
      <c r="Z269" s="49">
        <f t="shared" si="86"/>
        <v>1600</v>
      </c>
      <c r="AA269" s="50">
        <f t="shared" si="87"/>
        <v>500</v>
      </c>
      <c r="AB269" s="50">
        <f t="shared" si="88"/>
        <v>1100</v>
      </c>
      <c r="AC269" s="50">
        <f t="shared" si="89"/>
        <v>0</v>
      </c>
      <c r="AD269" s="49">
        <f t="shared" si="90"/>
        <v>1600</v>
      </c>
      <c r="AE269" s="49">
        <f t="shared" si="91"/>
        <v>4800</v>
      </c>
      <c r="AF269" s="60" t="s">
        <v>579</v>
      </c>
      <c r="AG269" s="60" t="s">
        <v>60</v>
      </c>
      <c r="AH269" s="60" t="s">
        <v>137</v>
      </c>
      <c r="AI269" s="60" t="s">
        <v>62</v>
      </c>
      <c r="AJ269" s="60" t="s">
        <v>63</v>
      </c>
      <c r="AK269" s="59">
        <v>45657</v>
      </c>
      <c r="AL269" s="57" t="s">
        <v>63</v>
      </c>
      <c r="AM269" s="59">
        <v>45658</v>
      </c>
      <c r="AN269" s="59">
        <v>46752</v>
      </c>
      <c r="AO269" s="53"/>
    </row>
    <row r="270" spans="1:41">
      <c r="A270" s="57">
        <v>23</v>
      </c>
      <c r="B270" s="45" t="s">
        <v>742</v>
      </c>
      <c r="C270" s="46">
        <v>7411979704</v>
      </c>
      <c r="D270" s="45" t="s">
        <v>743</v>
      </c>
      <c r="E270" s="45" t="s">
        <v>744</v>
      </c>
      <c r="F270" s="45" t="s">
        <v>743</v>
      </c>
      <c r="G270" s="45" t="s">
        <v>130</v>
      </c>
      <c r="H270" s="45" t="s">
        <v>756</v>
      </c>
      <c r="I270" s="45" t="s">
        <v>58</v>
      </c>
      <c r="J270" s="45"/>
      <c r="K270" s="45" t="s">
        <v>746</v>
      </c>
      <c r="L270" s="45" t="s">
        <v>747</v>
      </c>
      <c r="M270" s="47" t="s">
        <v>787</v>
      </c>
      <c r="N270" s="45"/>
      <c r="O270" s="45">
        <v>10035067</v>
      </c>
      <c r="P270" s="45" t="s">
        <v>57</v>
      </c>
      <c r="Q270" s="57">
        <v>5</v>
      </c>
      <c r="R270" s="57">
        <v>36</v>
      </c>
      <c r="S270" s="58">
        <v>1500</v>
      </c>
      <c r="T270" s="58">
        <v>3500</v>
      </c>
      <c r="U270" s="58"/>
      <c r="V270" s="49">
        <f t="shared" si="82"/>
        <v>5000</v>
      </c>
      <c r="W270" s="50">
        <f t="shared" si="83"/>
        <v>1500</v>
      </c>
      <c r="X270" s="50">
        <f t="shared" si="84"/>
        <v>3500</v>
      </c>
      <c r="Y270" s="50">
        <f t="shared" si="85"/>
        <v>0</v>
      </c>
      <c r="Z270" s="49">
        <f t="shared" si="86"/>
        <v>5000</v>
      </c>
      <c r="AA270" s="50">
        <f t="shared" si="87"/>
        <v>1500</v>
      </c>
      <c r="AB270" s="50">
        <f t="shared" si="88"/>
        <v>3500</v>
      </c>
      <c r="AC270" s="50">
        <f t="shared" si="89"/>
        <v>0</v>
      </c>
      <c r="AD270" s="49">
        <f t="shared" si="90"/>
        <v>5000</v>
      </c>
      <c r="AE270" s="49">
        <f t="shared" si="91"/>
        <v>15000</v>
      </c>
      <c r="AF270" s="60" t="s">
        <v>579</v>
      </c>
      <c r="AG270" s="60" t="s">
        <v>60</v>
      </c>
      <c r="AH270" s="60" t="s">
        <v>137</v>
      </c>
      <c r="AI270" s="60" t="s">
        <v>62</v>
      </c>
      <c r="AJ270" s="60" t="s">
        <v>63</v>
      </c>
      <c r="AK270" s="59">
        <v>45657</v>
      </c>
      <c r="AL270" s="57" t="s">
        <v>63</v>
      </c>
      <c r="AM270" s="59">
        <v>45658</v>
      </c>
      <c r="AN270" s="59">
        <v>46752</v>
      </c>
      <c r="AO270" s="53"/>
    </row>
    <row r="271" spans="1:41">
      <c r="A271" s="57">
        <v>24</v>
      </c>
      <c r="B271" s="45" t="s">
        <v>742</v>
      </c>
      <c r="C271" s="46">
        <v>7411979704</v>
      </c>
      <c r="D271" s="45" t="s">
        <v>743</v>
      </c>
      <c r="E271" s="45" t="s">
        <v>744</v>
      </c>
      <c r="F271" s="45" t="s">
        <v>743</v>
      </c>
      <c r="G271" s="45" t="s">
        <v>130</v>
      </c>
      <c r="H271" s="45" t="s">
        <v>752</v>
      </c>
      <c r="I271" s="45" t="s">
        <v>58</v>
      </c>
      <c r="J271" s="45"/>
      <c r="K271" s="45" t="s">
        <v>746</v>
      </c>
      <c r="L271" s="45" t="s">
        <v>747</v>
      </c>
      <c r="M271" s="47" t="s">
        <v>788</v>
      </c>
      <c r="N271" s="45"/>
      <c r="O271" s="45">
        <v>10042305</v>
      </c>
      <c r="P271" s="45" t="s">
        <v>57</v>
      </c>
      <c r="Q271" s="57">
        <v>4</v>
      </c>
      <c r="R271" s="57">
        <v>36</v>
      </c>
      <c r="S271" s="58">
        <v>900</v>
      </c>
      <c r="T271" s="58">
        <v>2200</v>
      </c>
      <c r="U271" s="58"/>
      <c r="V271" s="49">
        <f t="shared" si="82"/>
        <v>3100</v>
      </c>
      <c r="W271" s="50">
        <f t="shared" si="83"/>
        <v>900</v>
      </c>
      <c r="X271" s="50">
        <f t="shared" si="84"/>
        <v>2200</v>
      </c>
      <c r="Y271" s="50">
        <f t="shared" si="85"/>
        <v>0</v>
      </c>
      <c r="Z271" s="49">
        <f t="shared" si="86"/>
        <v>3100</v>
      </c>
      <c r="AA271" s="50">
        <f t="shared" si="87"/>
        <v>900</v>
      </c>
      <c r="AB271" s="50">
        <f t="shared" si="88"/>
        <v>2200</v>
      </c>
      <c r="AC271" s="50">
        <f t="shared" si="89"/>
        <v>0</v>
      </c>
      <c r="AD271" s="49">
        <f t="shared" si="90"/>
        <v>3100</v>
      </c>
      <c r="AE271" s="49">
        <f t="shared" si="91"/>
        <v>9300</v>
      </c>
      <c r="AF271" s="60" t="s">
        <v>579</v>
      </c>
      <c r="AG271" s="60" t="s">
        <v>60</v>
      </c>
      <c r="AH271" s="60" t="s">
        <v>137</v>
      </c>
      <c r="AI271" s="60" t="s">
        <v>62</v>
      </c>
      <c r="AJ271" s="60" t="s">
        <v>63</v>
      </c>
      <c r="AK271" s="59">
        <v>45657</v>
      </c>
      <c r="AL271" s="57" t="s">
        <v>63</v>
      </c>
      <c r="AM271" s="59">
        <v>45658</v>
      </c>
      <c r="AN271" s="59">
        <v>46752</v>
      </c>
      <c r="AO271" s="53"/>
    </row>
    <row r="272" spans="1:41">
      <c r="A272" s="57">
        <v>25</v>
      </c>
      <c r="B272" s="45" t="s">
        <v>742</v>
      </c>
      <c r="C272" s="46">
        <v>7411979704</v>
      </c>
      <c r="D272" s="45" t="s">
        <v>743</v>
      </c>
      <c r="E272" s="45" t="s">
        <v>744</v>
      </c>
      <c r="F272" s="45" t="s">
        <v>743</v>
      </c>
      <c r="G272" s="45" t="s">
        <v>130</v>
      </c>
      <c r="H272" s="45" t="s">
        <v>789</v>
      </c>
      <c r="I272" s="45" t="s">
        <v>58</v>
      </c>
      <c r="J272" s="45"/>
      <c r="K272" s="45" t="s">
        <v>746</v>
      </c>
      <c r="L272" s="45" t="s">
        <v>747</v>
      </c>
      <c r="M272" s="47" t="s">
        <v>790</v>
      </c>
      <c r="N272" s="45"/>
      <c r="O272" s="45">
        <v>10050700</v>
      </c>
      <c r="P272" s="45" t="s">
        <v>57</v>
      </c>
      <c r="Q272" s="57">
        <v>2</v>
      </c>
      <c r="R272" s="57">
        <v>36</v>
      </c>
      <c r="S272" s="58">
        <v>1100</v>
      </c>
      <c r="T272" s="58">
        <v>2500</v>
      </c>
      <c r="U272" s="58"/>
      <c r="V272" s="49">
        <f t="shared" si="82"/>
        <v>3600</v>
      </c>
      <c r="W272" s="50">
        <f t="shared" si="83"/>
        <v>1100</v>
      </c>
      <c r="X272" s="50">
        <f t="shared" si="84"/>
        <v>2500</v>
      </c>
      <c r="Y272" s="50">
        <f t="shared" si="85"/>
        <v>0</v>
      </c>
      <c r="Z272" s="49">
        <f t="shared" si="86"/>
        <v>3600</v>
      </c>
      <c r="AA272" s="50">
        <f t="shared" si="87"/>
        <v>1100</v>
      </c>
      <c r="AB272" s="50">
        <f t="shared" si="88"/>
        <v>2500</v>
      </c>
      <c r="AC272" s="50">
        <f t="shared" si="89"/>
        <v>0</v>
      </c>
      <c r="AD272" s="49">
        <f t="shared" si="90"/>
        <v>3600</v>
      </c>
      <c r="AE272" s="49">
        <f t="shared" si="91"/>
        <v>10800</v>
      </c>
      <c r="AF272" s="60" t="s">
        <v>579</v>
      </c>
      <c r="AG272" s="60" t="s">
        <v>60</v>
      </c>
      <c r="AH272" s="60" t="s">
        <v>137</v>
      </c>
      <c r="AI272" s="60" t="s">
        <v>62</v>
      </c>
      <c r="AJ272" s="60" t="s">
        <v>63</v>
      </c>
      <c r="AK272" s="59">
        <v>45657</v>
      </c>
      <c r="AL272" s="57" t="s">
        <v>63</v>
      </c>
      <c r="AM272" s="59">
        <v>45658</v>
      </c>
      <c r="AN272" s="59">
        <v>46752</v>
      </c>
      <c r="AO272" s="53"/>
    </row>
    <row r="273" spans="1:41">
      <c r="A273" s="57">
        <v>26</v>
      </c>
      <c r="B273" s="45" t="s">
        <v>742</v>
      </c>
      <c r="C273" s="46">
        <v>7411979704</v>
      </c>
      <c r="D273" s="45" t="s">
        <v>743</v>
      </c>
      <c r="E273" s="45" t="s">
        <v>744</v>
      </c>
      <c r="F273" s="45" t="s">
        <v>743</v>
      </c>
      <c r="G273" s="45" t="s">
        <v>130</v>
      </c>
      <c r="H273" s="45" t="s">
        <v>791</v>
      </c>
      <c r="I273" s="45" t="s">
        <v>58</v>
      </c>
      <c r="J273" s="45"/>
      <c r="K273" s="45" t="s">
        <v>746</v>
      </c>
      <c r="L273" s="45" t="s">
        <v>747</v>
      </c>
      <c r="M273" s="47" t="s">
        <v>792</v>
      </c>
      <c r="N273" s="45"/>
      <c r="O273" s="45">
        <v>10059479</v>
      </c>
      <c r="P273" s="45" t="s">
        <v>57</v>
      </c>
      <c r="Q273" s="57">
        <v>4</v>
      </c>
      <c r="R273" s="57">
        <v>36</v>
      </c>
      <c r="S273" s="58">
        <v>2500</v>
      </c>
      <c r="T273" s="58">
        <v>5700</v>
      </c>
      <c r="U273" s="58"/>
      <c r="V273" s="49">
        <f t="shared" si="82"/>
        <v>8200</v>
      </c>
      <c r="W273" s="50">
        <f t="shared" si="83"/>
        <v>2500</v>
      </c>
      <c r="X273" s="50">
        <f t="shared" si="84"/>
        <v>5700</v>
      </c>
      <c r="Y273" s="50">
        <f t="shared" si="85"/>
        <v>0</v>
      </c>
      <c r="Z273" s="49">
        <f t="shared" si="86"/>
        <v>8200</v>
      </c>
      <c r="AA273" s="50">
        <f t="shared" si="87"/>
        <v>2500</v>
      </c>
      <c r="AB273" s="50">
        <f t="shared" si="88"/>
        <v>5700</v>
      </c>
      <c r="AC273" s="50">
        <f t="shared" si="89"/>
        <v>0</v>
      </c>
      <c r="AD273" s="49">
        <f t="shared" si="90"/>
        <v>8200</v>
      </c>
      <c r="AE273" s="49">
        <f t="shared" si="91"/>
        <v>24600</v>
      </c>
      <c r="AF273" s="60" t="s">
        <v>579</v>
      </c>
      <c r="AG273" s="60" t="s">
        <v>60</v>
      </c>
      <c r="AH273" s="60" t="s">
        <v>137</v>
      </c>
      <c r="AI273" s="60" t="s">
        <v>62</v>
      </c>
      <c r="AJ273" s="60" t="s">
        <v>63</v>
      </c>
      <c r="AK273" s="59">
        <v>45657</v>
      </c>
      <c r="AL273" s="57" t="s">
        <v>63</v>
      </c>
      <c r="AM273" s="59">
        <v>45658</v>
      </c>
      <c r="AN273" s="59">
        <v>46752</v>
      </c>
      <c r="AO273" s="53"/>
    </row>
    <row r="274" spans="1:41">
      <c r="A274" s="57">
        <v>27</v>
      </c>
      <c r="B274" s="45" t="s">
        <v>742</v>
      </c>
      <c r="C274" s="46">
        <v>7411979704</v>
      </c>
      <c r="D274" s="45" t="s">
        <v>743</v>
      </c>
      <c r="E274" s="45" t="s">
        <v>744</v>
      </c>
      <c r="F274" s="45" t="s">
        <v>743</v>
      </c>
      <c r="G274" s="45" t="s">
        <v>130</v>
      </c>
      <c r="H274" s="45" t="s">
        <v>793</v>
      </c>
      <c r="I274" s="45" t="s">
        <v>58</v>
      </c>
      <c r="J274" s="45"/>
      <c r="K274" s="45" t="s">
        <v>746</v>
      </c>
      <c r="L274" s="45" t="s">
        <v>747</v>
      </c>
      <c r="M274" s="47" t="s">
        <v>794</v>
      </c>
      <c r="N274" s="45"/>
      <c r="O274" s="45">
        <v>10042421</v>
      </c>
      <c r="P274" s="45" t="s">
        <v>57</v>
      </c>
      <c r="Q274" s="57">
        <v>5</v>
      </c>
      <c r="R274" s="57">
        <v>36</v>
      </c>
      <c r="S274" s="58">
        <v>500</v>
      </c>
      <c r="T274" s="58">
        <v>1100</v>
      </c>
      <c r="U274" s="58"/>
      <c r="V274" s="49">
        <f t="shared" si="82"/>
        <v>1600</v>
      </c>
      <c r="W274" s="50">
        <f t="shared" si="83"/>
        <v>500</v>
      </c>
      <c r="X274" s="50">
        <f t="shared" si="84"/>
        <v>1100</v>
      </c>
      <c r="Y274" s="50">
        <f t="shared" si="85"/>
        <v>0</v>
      </c>
      <c r="Z274" s="49">
        <f t="shared" si="86"/>
        <v>1600</v>
      </c>
      <c r="AA274" s="50">
        <f t="shared" si="87"/>
        <v>500</v>
      </c>
      <c r="AB274" s="50">
        <f t="shared" si="88"/>
        <v>1100</v>
      </c>
      <c r="AC274" s="50">
        <f t="shared" si="89"/>
        <v>0</v>
      </c>
      <c r="AD274" s="49">
        <f t="shared" si="90"/>
        <v>1600</v>
      </c>
      <c r="AE274" s="49">
        <f t="shared" si="91"/>
        <v>4800</v>
      </c>
      <c r="AF274" s="60" t="s">
        <v>579</v>
      </c>
      <c r="AG274" s="60" t="s">
        <v>60</v>
      </c>
      <c r="AH274" s="60" t="s">
        <v>137</v>
      </c>
      <c r="AI274" s="60" t="s">
        <v>62</v>
      </c>
      <c r="AJ274" s="60" t="s">
        <v>63</v>
      </c>
      <c r="AK274" s="59">
        <v>45657</v>
      </c>
      <c r="AL274" s="57" t="s">
        <v>63</v>
      </c>
      <c r="AM274" s="59">
        <v>45658</v>
      </c>
      <c r="AN274" s="59">
        <v>46752</v>
      </c>
      <c r="AO274" s="53"/>
    </row>
    <row r="275" spans="1:41">
      <c r="A275" s="57">
        <v>28</v>
      </c>
      <c r="B275" s="45" t="s">
        <v>742</v>
      </c>
      <c r="C275" s="46">
        <v>7411979704</v>
      </c>
      <c r="D275" s="45" t="s">
        <v>743</v>
      </c>
      <c r="E275" s="45" t="s">
        <v>744</v>
      </c>
      <c r="F275" s="45" t="s">
        <v>743</v>
      </c>
      <c r="G275" s="45" t="s">
        <v>130</v>
      </c>
      <c r="H275" s="45" t="s">
        <v>793</v>
      </c>
      <c r="I275" s="45" t="s">
        <v>58</v>
      </c>
      <c r="J275" s="45"/>
      <c r="K275" s="45" t="s">
        <v>746</v>
      </c>
      <c r="L275" s="45" t="s">
        <v>747</v>
      </c>
      <c r="M275" s="47" t="s">
        <v>795</v>
      </c>
      <c r="N275" s="45"/>
      <c r="O275" s="45">
        <v>10050789</v>
      </c>
      <c r="P275" s="45" t="s">
        <v>57</v>
      </c>
      <c r="Q275" s="57">
        <v>7</v>
      </c>
      <c r="R275" s="57">
        <v>36</v>
      </c>
      <c r="S275" s="58">
        <v>600</v>
      </c>
      <c r="T275" s="58">
        <v>1400</v>
      </c>
      <c r="U275" s="58"/>
      <c r="V275" s="49">
        <f t="shared" si="82"/>
        <v>2000</v>
      </c>
      <c r="W275" s="50">
        <f t="shared" si="83"/>
        <v>600</v>
      </c>
      <c r="X275" s="50">
        <f t="shared" si="84"/>
        <v>1400</v>
      </c>
      <c r="Y275" s="50">
        <f t="shared" si="85"/>
        <v>0</v>
      </c>
      <c r="Z275" s="49">
        <f t="shared" si="86"/>
        <v>2000</v>
      </c>
      <c r="AA275" s="50">
        <f t="shared" si="87"/>
        <v>600</v>
      </c>
      <c r="AB275" s="50">
        <f t="shared" si="88"/>
        <v>1400</v>
      </c>
      <c r="AC275" s="50">
        <f t="shared" si="89"/>
        <v>0</v>
      </c>
      <c r="AD275" s="49">
        <f t="shared" si="90"/>
        <v>2000</v>
      </c>
      <c r="AE275" s="49">
        <f t="shared" si="91"/>
        <v>6000</v>
      </c>
      <c r="AF275" s="60" t="s">
        <v>579</v>
      </c>
      <c r="AG275" s="60" t="s">
        <v>60</v>
      </c>
      <c r="AH275" s="60" t="s">
        <v>137</v>
      </c>
      <c r="AI275" s="60" t="s">
        <v>62</v>
      </c>
      <c r="AJ275" s="60" t="s">
        <v>63</v>
      </c>
      <c r="AK275" s="59">
        <v>45657</v>
      </c>
      <c r="AL275" s="57" t="s">
        <v>63</v>
      </c>
      <c r="AM275" s="59">
        <v>45658</v>
      </c>
      <c r="AN275" s="59">
        <v>46752</v>
      </c>
      <c r="AO275" s="53"/>
    </row>
    <row r="276" spans="1:41">
      <c r="A276" s="57">
        <v>29</v>
      </c>
      <c r="B276" s="45" t="s">
        <v>742</v>
      </c>
      <c r="C276" s="46">
        <v>7411979704</v>
      </c>
      <c r="D276" s="45" t="s">
        <v>743</v>
      </c>
      <c r="E276" s="45" t="s">
        <v>744</v>
      </c>
      <c r="F276" s="45" t="s">
        <v>743</v>
      </c>
      <c r="G276" s="45" t="s">
        <v>130</v>
      </c>
      <c r="H276" s="45" t="s">
        <v>796</v>
      </c>
      <c r="I276" s="45" t="s">
        <v>58</v>
      </c>
      <c r="J276" s="45"/>
      <c r="K276" s="45" t="s">
        <v>746</v>
      </c>
      <c r="L276" s="45" t="s">
        <v>747</v>
      </c>
      <c r="M276" s="47" t="s">
        <v>797</v>
      </c>
      <c r="N276" s="45"/>
      <c r="O276" s="45">
        <v>10076864</v>
      </c>
      <c r="P276" s="45" t="s">
        <v>57</v>
      </c>
      <c r="Q276" s="57">
        <v>2</v>
      </c>
      <c r="R276" s="57">
        <v>36</v>
      </c>
      <c r="S276" s="58">
        <v>1400</v>
      </c>
      <c r="T276" s="58">
        <v>3300</v>
      </c>
      <c r="U276" s="58"/>
      <c r="V276" s="49">
        <f t="shared" si="82"/>
        <v>4700</v>
      </c>
      <c r="W276" s="50">
        <f t="shared" si="83"/>
        <v>1400</v>
      </c>
      <c r="X276" s="50">
        <f t="shared" si="84"/>
        <v>3300</v>
      </c>
      <c r="Y276" s="50">
        <f t="shared" si="85"/>
        <v>0</v>
      </c>
      <c r="Z276" s="49">
        <f t="shared" si="86"/>
        <v>4700</v>
      </c>
      <c r="AA276" s="50">
        <f t="shared" si="87"/>
        <v>1400</v>
      </c>
      <c r="AB276" s="50">
        <f t="shared" si="88"/>
        <v>3300</v>
      </c>
      <c r="AC276" s="50">
        <f t="shared" si="89"/>
        <v>0</v>
      </c>
      <c r="AD276" s="49">
        <f t="shared" si="90"/>
        <v>4700</v>
      </c>
      <c r="AE276" s="49">
        <f t="shared" si="91"/>
        <v>14100</v>
      </c>
      <c r="AF276" s="60" t="s">
        <v>579</v>
      </c>
      <c r="AG276" s="60" t="s">
        <v>60</v>
      </c>
      <c r="AH276" s="60" t="s">
        <v>137</v>
      </c>
      <c r="AI276" s="60" t="s">
        <v>62</v>
      </c>
      <c r="AJ276" s="60" t="s">
        <v>63</v>
      </c>
      <c r="AK276" s="59">
        <v>45657</v>
      </c>
      <c r="AL276" s="57" t="s">
        <v>63</v>
      </c>
      <c r="AM276" s="59">
        <v>45658</v>
      </c>
      <c r="AN276" s="59">
        <v>46752</v>
      </c>
      <c r="AO276" s="53"/>
    </row>
    <row r="277" spans="1:41">
      <c r="A277" s="57">
        <v>30</v>
      </c>
      <c r="B277" s="45" t="s">
        <v>742</v>
      </c>
      <c r="C277" s="46">
        <v>7411979704</v>
      </c>
      <c r="D277" s="45" t="s">
        <v>743</v>
      </c>
      <c r="E277" s="45" t="s">
        <v>744</v>
      </c>
      <c r="F277" s="45" t="s">
        <v>743</v>
      </c>
      <c r="G277" s="45" t="s">
        <v>130</v>
      </c>
      <c r="H277" s="45" t="s">
        <v>768</v>
      </c>
      <c r="I277" s="45" t="s">
        <v>58</v>
      </c>
      <c r="J277" s="45"/>
      <c r="K277" s="45" t="s">
        <v>746</v>
      </c>
      <c r="L277" s="45" t="s">
        <v>747</v>
      </c>
      <c r="M277" s="47" t="s">
        <v>798</v>
      </c>
      <c r="N277" s="45"/>
      <c r="O277" s="45">
        <v>10050158</v>
      </c>
      <c r="P277" s="45" t="s">
        <v>57</v>
      </c>
      <c r="Q277" s="57">
        <v>2</v>
      </c>
      <c r="R277" s="57">
        <v>36</v>
      </c>
      <c r="S277" s="58">
        <v>1600</v>
      </c>
      <c r="T277" s="58">
        <v>3700</v>
      </c>
      <c r="U277" s="58"/>
      <c r="V277" s="49">
        <f t="shared" si="82"/>
        <v>5300</v>
      </c>
      <c r="W277" s="50">
        <f t="shared" si="83"/>
        <v>1600</v>
      </c>
      <c r="X277" s="50">
        <f t="shared" si="84"/>
        <v>3700</v>
      </c>
      <c r="Y277" s="50">
        <f t="shared" si="85"/>
        <v>0</v>
      </c>
      <c r="Z277" s="49">
        <f t="shared" si="86"/>
        <v>5300</v>
      </c>
      <c r="AA277" s="50">
        <f t="shared" si="87"/>
        <v>1600</v>
      </c>
      <c r="AB277" s="50">
        <f t="shared" si="88"/>
        <v>3700</v>
      </c>
      <c r="AC277" s="50">
        <f t="shared" si="89"/>
        <v>0</v>
      </c>
      <c r="AD277" s="49">
        <f t="shared" si="90"/>
        <v>5300</v>
      </c>
      <c r="AE277" s="49">
        <f t="shared" si="91"/>
        <v>15900</v>
      </c>
      <c r="AF277" s="60" t="s">
        <v>579</v>
      </c>
      <c r="AG277" s="60" t="s">
        <v>60</v>
      </c>
      <c r="AH277" s="60" t="s">
        <v>137</v>
      </c>
      <c r="AI277" s="60" t="s">
        <v>62</v>
      </c>
      <c r="AJ277" s="60" t="s">
        <v>63</v>
      </c>
      <c r="AK277" s="59">
        <v>45657</v>
      </c>
      <c r="AL277" s="57" t="s">
        <v>63</v>
      </c>
      <c r="AM277" s="59">
        <v>45658</v>
      </c>
      <c r="AN277" s="59">
        <v>46752</v>
      </c>
      <c r="AO277" s="53"/>
    </row>
    <row r="278" spans="1:41">
      <c r="A278" s="57">
        <v>31</v>
      </c>
      <c r="B278" s="45" t="s">
        <v>742</v>
      </c>
      <c r="C278" s="46">
        <v>7411979704</v>
      </c>
      <c r="D278" s="45" t="s">
        <v>743</v>
      </c>
      <c r="E278" s="45" t="s">
        <v>744</v>
      </c>
      <c r="F278" s="45" t="s">
        <v>743</v>
      </c>
      <c r="G278" s="45" t="s">
        <v>130</v>
      </c>
      <c r="H278" s="45" t="s">
        <v>758</v>
      </c>
      <c r="I278" s="45" t="s">
        <v>58</v>
      </c>
      <c r="J278" s="45"/>
      <c r="K278" s="45" t="s">
        <v>746</v>
      </c>
      <c r="L278" s="45" t="s">
        <v>747</v>
      </c>
      <c r="M278" s="47" t="s">
        <v>799</v>
      </c>
      <c r="N278" s="45"/>
      <c r="O278" s="45">
        <v>10025607</v>
      </c>
      <c r="P278" s="45" t="s">
        <v>57</v>
      </c>
      <c r="Q278" s="57">
        <v>8</v>
      </c>
      <c r="R278" s="57">
        <v>36</v>
      </c>
      <c r="S278" s="58">
        <v>300</v>
      </c>
      <c r="T278" s="58">
        <v>600</v>
      </c>
      <c r="U278" s="58"/>
      <c r="V278" s="49">
        <f t="shared" si="82"/>
        <v>900</v>
      </c>
      <c r="W278" s="50">
        <f t="shared" si="83"/>
        <v>300</v>
      </c>
      <c r="X278" s="50">
        <f t="shared" si="84"/>
        <v>600</v>
      </c>
      <c r="Y278" s="50">
        <f t="shared" si="85"/>
        <v>0</v>
      </c>
      <c r="Z278" s="49">
        <f t="shared" si="86"/>
        <v>900</v>
      </c>
      <c r="AA278" s="50">
        <f t="shared" si="87"/>
        <v>300</v>
      </c>
      <c r="AB278" s="50">
        <f t="shared" si="88"/>
        <v>600</v>
      </c>
      <c r="AC278" s="50">
        <f t="shared" si="89"/>
        <v>0</v>
      </c>
      <c r="AD278" s="49">
        <f t="shared" si="90"/>
        <v>900</v>
      </c>
      <c r="AE278" s="49">
        <f t="shared" si="91"/>
        <v>2700</v>
      </c>
      <c r="AF278" s="60" t="s">
        <v>579</v>
      </c>
      <c r="AG278" s="60" t="s">
        <v>60</v>
      </c>
      <c r="AH278" s="60" t="s">
        <v>137</v>
      </c>
      <c r="AI278" s="60" t="s">
        <v>62</v>
      </c>
      <c r="AJ278" s="60" t="s">
        <v>63</v>
      </c>
      <c r="AK278" s="59">
        <v>45657</v>
      </c>
      <c r="AL278" s="57" t="s">
        <v>63</v>
      </c>
      <c r="AM278" s="59">
        <v>45658</v>
      </c>
      <c r="AN278" s="59">
        <v>46752</v>
      </c>
      <c r="AO278" s="53"/>
    </row>
    <row r="279" spans="1:41">
      <c r="A279" s="57">
        <v>32</v>
      </c>
      <c r="B279" s="45" t="s">
        <v>742</v>
      </c>
      <c r="C279" s="46">
        <v>7411979704</v>
      </c>
      <c r="D279" s="45" t="s">
        <v>743</v>
      </c>
      <c r="E279" s="45" t="s">
        <v>744</v>
      </c>
      <c r="F279" s="45" t="s">
        <v>743</v>
      </c>
      <c r="G279" s="45" t="s">
        <v>130</v>
      </c>
      <c r="H279" s="45" t="s">
        <v>800</v>
      </c>
      <c r="I279" s="45" t="s">
        <v>58</v>
      </c>
      <c r="J279" s="45"/>
      <c r="K279" s="45" t="s">
        <v>746</v>
      </c>
      <c r="L279" s="45" t="s">
        <v>747</v>
      </c>
      <c r="M279" s="47" t="s">
        <v>801</v>
      </c>
      <c r="N279" s="45"/>
      <c r="O279" s="45">
        <v>10050866</v>
      </c>
      <c r="P279" s="45" t="s">
        <v>57</v>
      </c>
      <c r="Q279" s="57">
        <v>3</v>
      </c>
      <c r="R279" s="57">
        <v>36</v>
      </c>
      <c r="S279" s="58">
        <v>4400</v>
      </c>
      <c r="T279" s="58">
        <v>10300</v>
      </c>
      <c r="U279" s="58"/>
      <c r="V279" s="49">
        <f t="shared" si="82"/>
        <v>14700</v>
      </c>
      <c r="W279" s="50">
        <f t="shared" si="83"/>
        <v>4400</v>
      </c>
      <c r="X279" s="50">
        <f t="shared" si="84"/>
        <v>10300</v>
      </c>
      <c r="Y279" s="50">
        <f t="shared" si="85"/>
        <v>0</v>
      </c>
      <c r="Z279" s="49">
        <f t="shared" si="86"/>
        <v>14700</v>
      </c>
      <c r="AA279" s="50">
        <f t="shared" si="87"/>
        <v>4400</v>
      </c>
      <c r="AB279" s="50">
        <f t="shared" si="88"/>
        <v>10300</v>
      </c>
      <c r="AC279" s="50">
        <f t="shared" si="89"/>
        <v>0</v>
      </c>
      <c r="AD279" s="49">
        <f t="shared" si="90"/>
        <v>14700</v>
      </c>
      <c r="AE279" s="49">
        <f t="shared" si="91"/>
        <v>44100</v>
      </c>
      <c r="AF279" s="60" t="s">
        <v>579</v>
      </c>
      <c r="AG279" s="60" t="s">
        <v>60</v>
      </c>
      <c r="AH279" s="60" t="s">
        <v>137</v>
      </c>
      <c r="AI279" s="60" t="s">
        <v>62</v>
      </c>
      <c r="AJ279" s="60" t="s">
        <v>63</v>
      </c>
      <c r="AK279" s="59">
        <v>45657</v>
      </c>
      <c r="AL279" s="57" t="s">
        <v>63</v>
      </c>
      <c r="AM279" s="59">
        <v>45658</v>
      </c>
      <c r="AN279" s="59">
        <v>46752</v>
      </c>
      <c r="AO279" s="53"/>
    </row>
    <row r="280" spans="1:41">
      <c r="A280" s="57">
        <v>33</v>
      </c>
      <c r="B280" s="45" t="s">
        <v>742</v>
      </c>
      <c r="C280" s="46">
        <v>7411979704</v>
      </c>
      <c r="D280" s="45" t="s">
        <v>743</v>
      </c>
      <c r="E280" s="45" t="s">
        <v>744</v>
      </c>
      <c r="F280" s="45" t="s">
        <v>743</v>
      </c>
      <c r="G280" s="45" t="s">
        <v>130</v>
      </c>
      <c r="H280" s="45" t="s">
        <v>747</v>
      </c>
      <c r="I280" s="45" t="s">
        <v>802</v>
      </c>
      <c r="J280" s="45"/>
      <c r="K280" s="45" t="s">
        <v>746</v>
      </c>
      <c r="L280" s="45" t="s">
        <v>747</v>
      </c>
      <c r="M280" s="47" t="s">
        <v>803</v>
      </c>
      <c r="N280" s="45"/>
      <c r="O280" s="45">
        <v>30070705</v>
      </c>
      <c r="P280" s="45" t="s">
        <v>57</v>
      </c>
      <c r="Q280" s="57">
        <v>20</v>
      </c>
      <c r="R280" s="57">
        <v>36</v>
      </c>
      <c r="S280" s="58">
        <v>1700</v>
      </c>
      <c r="T280" s="58">
        <v>4000</v>
      </c>
      <c r="U280" s="58"/>
      <c r="V280" s="49">
        <f t="shared" ref="V280:V311" si="92">SUM(S280:U280)</f>
        <v>5700</v>
      </c>
      <c r="W280" s="50">
        <f t="shared" ref="W280:W311" si="93">S280</f>
        <v>1700</v>
      </c>
      <c r="X280" s="50">
        <f t="shared" ref="X280:X311" si="94">T280</f>
        <v>4000</v>
      </c>
      <c r="Y280" s="50">
        <f t="shared" ref="Y280:Y311" si="95">U280</f>
        <v>0</v>
      </c>
      <c r="Z280" s="49">
        <f t="shared" ref="Z280:Z311" si="96">SUM(W280:Y280)</f>
        <v>5700</v>
      </c>
      <c r="AA280" s="50">
        <f t="shared" ref="AA280:AA311" si="97">W280</f>
        <v>1700</v>
      </c>
      <c r="AB280" s="50">
        <f t="shared" ref="AB280:AB311" si="98">X280</f>
        <v>4000</v>
      </c>
      <c r="AC280" s="50">
        <f t="shared" ref="AC280:AC311" si="99">Y280</f>
        <v>0</v>
      </c>
      <c r="AD280" s="49">
        <f t="shared" ref="AD280:AD311" si="100">SUM(AA280:AC280)</f>
        <v>5700</v>
      </c>
      <c r="AE280" s="49">
        <f t="shared" ref="AE280:AE311" si="101">V280+Z280+AD280</f>
        <v>17100</v>
      </c>
      <c r="AF280" s="60" t="s">
        <v>579</v>
      </c>
      <c r="AG280" s="60" t="s">
        <v>60</v>
      </c>
      <c r="AH280" s="60" t="s">
        <v>137</v>
      </c>
      <c r="AI280" s="60" t="s">
        <v>62</v>
      </c>
      <c r="AJ280" s="60" t="s">
        <v>63</v>
      </c>
      <c r="AK280" s="59">
        <v>45657</v>
      </c>
      <c r="AL280" s="57" t="s">
        <v>63</v>
      </c>
      <c r="AM280" s="59">
        <v>45658</v>
      </c>
      <c r="AN280" s="59">
        <v>46752</v>
      </c>
      <c r="AO280" s="53"/>
    </row>
    <row r="281" spans="1:41">
      <c r="A281" s="57">
        <v>34</v>
      </c>
      <c r="B281" s="45" t="s">
        <v>742</v>
      </c>
      <c r="C281" s="46">
        <v>7411979704</v>
      </c>
      <c r="D281" s="45" t="s">
        <v>743</v>
      </c>
      <c r="E281" s="45" t="s">
        <v>744</v>
      </c>
      <c r="F281" s="45" t="s">
        <v>743</v>
      </c>
      <c r="G281" s="45" t="s">
        <v>130</v>
      </c>
      <c r="H281" s="45" t="s">
        <v>747</v>
      </c>
      <c r="I281" s="45" t="s">
        <v>804</v>
      </c>
      <c r="J281" s="45"/>
      <c r="K281" s="45" t="s">
        <v>746</v>
      </c>
      <c r="L281" s="45" t="s">
        <v>747</v>
      </c>
      <c r="M281" s="47" t="s">
        <v>805</v>
      </c>
      <c r="N281" s="45"/>
      <c r="O281" s="45">
        <v>10050785</v>
      </c>
      <c r="P281" s="45" t="s">
        <v>57</v>
      </c>
      <c r="Q281" s="57">
        <v>8</v>
      </c>
      <c r="R281" s="57">
        <v>36</v>
      </c>
      <c r="S281" s="58">
        <v>2900</v>
      </c>
      <c r="T281" s="58">
        <v>6800</v>
      </c>
      <c r="U281" s="58"/>
      <c r="V281" s="49">
        <f t="shared" si="92"/>
        <v>9700</v>
      </c>
      <c r="W281" s="50">
        <f t="shared" si="93"/>
        <v>2900</v>
      </c>
      <c r="X281" s="50">
        <f t="shared" si="94"/>
        <v>6800</v>
      </c>
      <c r="Y281" s="50">
        <f t="shared" si="95"/>
        <v>0</v>
      </c>
      <c r="Z281" s="49">
        <f t="shared" si="96"/>
        <v>9700</v>
      </c>
      <c r="AA281" s="50">
        <f t="shared" si="97"/>
        <v>2900</v>
      </c>
      <c r="AB281" s="50">
        <f t="shared" si="98"/>
        <v>6800</v>
      </c>
      <c r="AC281" s="50">
        <f t="shared" si="99"/>
        <v>0</v>
      </c>
      <c r="AD281" s="49">
        <f t="shared" si="100"/>
        <v>9700</v>
      </c>
      <c r="AE281" s="49">
        <f t="shared" si="101"/>
        <v>29100</v>
      </c>
      <c r="AF281" s="60" t="s">
        <v>579</v>
      </c>
      <c r="AG281" s="60" t="s">
        <v>60</v>
      </c>
      <c r="AH281" s="60" t="s">
        <v>137</v>
      </c>
      <c r="AI281" s="60" t="s">
        <v>62</v>
      </c>
      <c r="AJ281" s="60" t="s">
        <v>63</v>
      </c>
      <c r="AK281" s="59">
        <v>45657</v>
      </c>
      <c r="AL281" s="57" t="s">
        <v>63</v>
      </c>
      <c r="AM281" s="59">
        <v>45658</v>
      </c>
      <c r="AN281" s="59">
        <v>46752</v>
      </c>
      <c r="AO281" s="53"/>
    </row>
    <row r="282" spans="1:41">
      <c r="A282" s="57">
        <v>35</v>
      </c>
      <c r="B282" s="45" t="s">
        <v>742</v>
      </c>
      <c r="C282" s="46">
        <v>7411979704</v>
      </c>
      <c r="D282" s="45" t="s">
        <v>743</v>
      </c>
      <c r="E282" s="45" t="s">
        <v>744</v>
      </c>
      <c r="F282" s="45" t="s">
        <v>743</v>
      </c>
      <c r="G282" s="45" t="s">
        <v>130</v>
      </c>
      <c r="H282" s="45" t="s">
        <v>747</v>
      </c>
      <c r="I282" s="45" t="s">
        <v>806</v>
      </c>
      <c r="J282" s="45"/>
      <c r="K282" s="45" t="s">
        <v>746</v>
      </c>
      <c r="L282" s="45" t="s">
        <v>747</v>
      </c>
      <c r="M282" s="47" t="s">
        <v>807</v>
      </c>
      <c r="N282" s="45"/>
      <c r="O282" s="45">
        <v>10036404</v>
      </c>
      <c r="P282" s="45" t="s">
        <v>57</v>
      </c>
      <c r="Q282" s="57">
        <v>4</v>
      </c>
      <c r="R282" s="57">
        <v>36</v>
      </c>
      <c r="S282" s="58">
        <v>1200</v>
      </c>
      <c r="T282" s="58">
        <v>2800</v>
      </c>
      <c r="U282" s="58"/>
      <c r="V282" s="49">
        <f t="shared" si="92"/>
        <v>4000</v>
      </c>
      <c r="W282" s="50">
        <f t="shared" si="93"/>
        <v>1200</v>
      </c>
      <c r="X282" s="50">
        <f t="shared" si="94"/>
        <v>2800</v>
      </c>
      <c r="Y282" s="50">
        <f t="shared" si="95"/>
        <v>0</v>
      </c>
      <c r="Z282" s="49">
        <f t="shared" si="96"/>
        <v>4000</v>
      </c>
      <c r="AA282" s="50">
        <f t="shared" si="97"/>
        <v>1200</v>
      </c>
      <c r="AB282" s="50">
        <f t="shared" si="98"/>
        <v>2800</v>
      </c>
      <c r="AC282" s="50">
        <f t="shared" si="99"/>
        <v>0</v>
      </c>
      <c r="AD282" s="49">
        <f t="shared" si="100"/>
        <v>4000</v>
      </c>
      <c r="AE282" s="49">
        <f t="shared" si="101"/>
        <v>12000</v>
      </c>
      <c r="AF282" s="60" t="s">
        <v>579</v>
      </c>
      <c r="AG282" s="60" t="s">
        <v>60</v>
      </c>
      <c r="AH282" s="60" t="s">
        <v>137</v>
      </c>
      <c r="AI282" s="60" t="s">
        <v>62</v>
      </c>
      <c r="AJ282" s="60" t="s">
        <v>63</v>
      </c>
      <c r="AK282" s="59">
        <v>45657</v>
      </c>
      <c r="AL282" s="57" t="s">
        <v>63</v>
      </c>
      <c r="AM282" s="59">
        <v>45658</v>
      </c>
      <c r="AN282" s="59">
        <v>46752</v>
      </c>
      <c r="AO282" s="53"/>
    </row>
    <row r="283" spans="1:41">
      <c r="A283" s="57">
        <v>36</v>
      </c>
      <c r="B283" s="45" t="s">
        <v>742</v>
      </c>
      <c r="C283" s="46">
        <v>7411979704</v>
      </c>
      <c r="D283" s="45" t="s">
        <v>743</v>
      </c>
      <c r="E283" s="45" t="s">
        <v>744</v>
      </c>
      <c r="F283" s="45" t="s">
        <v>743</v>
      </c>
      <c r="G283" s="45" t="s">
        <v>130</v>
      </c>
      <c r="H283" s="45" t="s">
        <v>747</v>
      </c>
      <c r="I283" s="45" t="s">
        <v>808</v>
      </c>
      <c r="J283" s="45">
        <v>2</v>
      </c>
      <c r="K283" s="45" t="s">
        <v>746</v>
      </c>
      <c r="L283" s="45" t="s">
        <v>747</v>
      </c>
      <c r="M283" s="47" t="s">
        <v>809</v>
      </c>
      <c r="N283" s="45"/>
      <c r="O283" s="45">
        <v>30075503</v>
      </c>
      <c r="P283" s="45" t="s">
        <v>57</v>
      </c>
      <c r="Q283" s="57">
        <v>20</v>
      </c>
      <c r="R283" s="57">
        <v>36</v>
      </c>
      <c r="S283" s="58">
        <v>700</v>
      </c>
      <c r="T283" s="58">
        <v>1700</v>
      </c>
      <c r="U283" s="58"/>
      <c r="V283" s="49">
        <f t="shared" si="92"/>
        <v>2400</v>
      </c>
      <c r="W283" s="50">
        <f t="shared" si="93"/>
        <v>700</v>
      </c>
      <c r="X283" s="50">
        <f t="shared" si="94"/>
        <v>1700</v>
      </c>
      <c r="Y283" s="50">
        <f t="shared" si="95"/>
        <v>0</v>
      </c>
      <c r="Z283" s="49">
        <f t="shared" si="96"/>
        <v>2400</v>
      </c>
      <c r="AA283" s="50">
        <f t="shared" si="97"/>
        <v>700</v>
      </c>
      <c r="AB283" s="50">
        <f t="shared" si="98"/>
        <v>1700</v>
      </c>
      <c r="AC283" s="50">
        <f t="shared" si="99"/>
        <v>0</v>
      </c>
      <c r="AD283" s="49">
        <f t="shared" si="100"/>
        <v>2400</v>
      </c>
      <c r="AE283" s="49">
        <f t="shared" si="101"/>
        <v>7200</v>
      </c>
      <c r="AF283" s="60" t="s">
        <v>579</v>
      </c>
      <c r="AG283" s="60" t="s">
        <v>60</v>
      </c>
      <c r="AH283" s="60" t="s">
        <v>137</v>
      </c>
      <c r="AI283" s="60" t="s">
        <v>62</v>
      </c>
      <c r="AJ283" s="60" t="s">
        <v>63</v>
      </c>
      <c r="AK283" s="59">
        <v>45657</v>
      </c>
      <c r="AL283" s="57" t="s">
        <v>63</v>
      </c>
      <c r="AM283" s="59">
        <v>45658</v>
      </c>
      <c r="AN283" s="59">
        <v>46752</v>
      </c>
      <c r="AO283" s="53"/>
    </row>
    <row r="284" spans="1:41">
      <c r="A284" s="57">
        <v>37</v>
      </c>
      <c r="B284" s="45" t="s">
        <v>742</v>
      </c>
      <c r="C284" s="46">
        <v>7411979704</v>
      </c>
      <c r="D284" s="45" t="s">
        <v>743</v>
      </c>
      <c r="E284" s="45" t="s">
        <v>744</v>
      </c>
      <c r="F284" s="45" t="s">
        <v>743</v>
      </c>
      <c r="G284" s="45" t="s">
        <v>130</v>
      </c>
      <c r="H284" s="45" t="s">
        <v>747</v>
      </c>
      <c r="I284" s="45" t="s">
        <v>808</v>
      </c>
      <c r="J284" s="45" t="s">
        <v>810</v>
      </c>
      <c r="K284" s="45" t="s">
        <v>746</v>
      </c>
      <c r="L284" s="45" t="s">
        <v>747</v>
      </c>
      <c r="M284" s="47" t="s">
        <v>811</v>
      </c>
      <c r="N284" s="45"/>
      <c r="O284" s="45">
        <v>30037172</v>
      </c>
      <c r="P284" s="45" t="s">
        <v>57</v>
      </c>
      <c r="Q284" s="57">
        <v>10</v>
      </c>
      <c r="R284" s="57">
        <v>36</v>
      </c>
      <c r="S284" s="58">
        <v>7100</v>
      </c>
      <c r="T284" s="58">
        <v>16600</v>
      </c>
      <c r="U284" s="58"/>
      <c r="V284" s="49">
        <f t="shared" si="92"/>
        <v>23700</v>
      </c>
      <c r="W284" s="50">
        <f t="shared" si="93"/>
        <v>7100</v>
      </c>
      <c r="X284" s="50">
        <f t="shared" si="94"/>
        <v>16600</v>
      </c>
      <c r="Y284" s="50">
        <f t="shared" si="95"/>
        <v>0</v>
      </c>
      <c r="Z284" s="49">
        <f t="shared" si="96"/>
        <v>23700</v>
      </c>
      <c r="AA284" s="50">
        <f t="shared" si="97"/>
        <v>7100</v>
      </c>
      <c r="AB284" s="50">
        <f t="shared" si="98"/>
        <v>16600</v>
      </c>
      <c r="AC284" s="50">
        <f t="shared" si="99"/>
        <v>0</v>
      </c>
      <c r="AD284" s="49">
        <f t="shared" si="100"/>
        <v>23700</v>
      </c>
      <c r="AE284" s="49">
        <f t="shared" si="101"/>
        <v>71100</v>
      </c>
      <c r="AF284" s="60" t="s">
        <v>579</v>
      </c>
      <c r="AG284" s="60" t="s">
        <v>60</v>
      </c>
      <c r="AH284" s="60" t="s">
        <v>137</v>
      </c>
      <c r="AI284" s="60" t="s">
        <v>62</v>
      </c>
      <c r="AJ284" s="60" t="s">
        <v>63</v>
      </c>
      <c r="AK284" s="59">
        <v>45657</v>
      </c>
      <c r="AL284" s="57" t="s">
        <v>63</v>
      </c>
      <c r="AM284" s="59">
        <v>45658</v>
      </c>
      <c r="AN284" s="59">
        <v>46752</v>
      </c>
      <c r="AO284" s="53"/>
    </row>
    <row r="285" spans="1:41">
      <c r="A285" s="57">
        <v>38</v>
      </c>
      <c r="B285" s="45" t="s">
        <v>742</v>
      </c>
      <c r="C285" s="46">
        <v>7411979704</v>
      </c>
      <c r="D285" s="45" t="s">
        <v>743</v>
      </c>
      <c r="E285" s="45" t="s">
        <v>744</v>
      </c>
      <c r="F285" s="45" t="s">
        <v>743</v>
      </c>
      <c r="G285" s="45" t="s">
        <v>130</v>
      </c>
      <c r="H285" s="45" t="s">
        <v>747</v>
      </c>
      <c r="I285" s="45" t="s">
        <v>812</v>
      </c>
      <c r="J285" s="45"/>
      <c r="K285" s="45" t="s">
        <v>746</v>
      </c>
      <c r="L285" s="45" t="s">
        <v>747</v>
      </c>
      <c r="M285" s="47" t="s">
        <v>813</v>
      </c>
      <c r="N285" s="45"/>
      <c r="O285" s="45">
        <v>30082679</v>
      </c>
      <c r="P285" s="45" t="s">
        <v>57</v>
      </c>
      <c r="Q285" s="57">
        <v>20</v>
      </c>
      <c r="R285" s="57">
        <v>36</v>
      </c>
      <c r="S285" s="58">
        <v>6000</v>
      </c>
      <c r="T285" s="58">
        <v>14100</v>
      </c>
      <c r="U285" s="58"/>
      <c r="V285" s="49">
        <f t="shared" si="92"/>
        <v>20100</v>
      </c>
      <c r="W285" s="50">
        <f t="shared" si="93"/>
        <v>6000</v>
      </c>
      <c r="X285" s="50">
        <f t="shared" si="94"/>
        <v>14100</v>
      </c>
      <c r="Y285" s="50">
        <f t="shared" si="95"/>
        <v>0</v>
      </c>
      <c r="Z285" s="49">
        <f t="shared" si="96"/>
        <v>20100</v>
      </c>
      <c r="AA285" s="50">
        <f t="shared" si="97"/>
        <v>6000</v>
      </c>
      <c r="AB285" s="50">
        <f t="shared" si="98"/>
        <v>14100</v>
      </c>
      <c r="AC285" s="50">
        <f t="shared" si="99"/>
        <v>0</v>
      </c>
      <c r="AD285" s="49">
        <f t="shared" si="100"/>
        <v>20100</v>
      </c>
      <c r="AE285" s="49">
        <f t="shared" si="101"/>
        <v>60300</v>
      </c>
      <c r="AF285" s="60" t="s">
        <v>579</v>
      </c>
      <c r="AG285" s="60" t="s">
        <v>60</v>
      </c>
      <c r="AH285" s="60" t="s">
        <v>137</v>
      </c>
      <c r="AI285" s="60" t="s">
        <v>62</v>
      </c>
      <c r="AJ285" s="60" t="s">
        <v>63</v>
      </c>
      <c r="AK285" s="59">
        <v>45657</v>
      </c>
      <c r="AL285" s="57" t="s">
        <v>63</v>
      </c>
      <c r="AM285" s="59">
        <v>45658</v>
      </c>
      <c r="AN285" s="59">
        <v>46752</v>
      </c>
      <c r="AO285" s="53"/>
    </row>
    <row r="286" spans="1:41">
      <c r="A286" s="57">
        <v>39</v>
      </c>
      <c r="B286" s="45" t="s">
        <v>742</v>
      </c>
      <c r="C286" s="46">
        <v>7411979704</v>
      </c>
      <c r="D286" s="45" t="s">
        <v>743</v>
      </c>
      <c r="E286" s="45" t="s">
        <v>744</v>
      </c>
      <c r="F286" s="45" t="s">
        <v>743</v>
      </c>
      <c r="G286" s="45" t="s">
        <v>130</v>
      </c>
      <c r="H286" s="45" t="s">
        <v>756</v>
      </c>
      <c r="I286" s="45" t="s">
        <v>58</v>
      </c>
      <c r="J286" s="45"/>
      <c r="K286" s="45" t="s">
        <v>746</v>
      </c>
      <c r="L286" s="45" t="s">
        <v>747</v>
      </c>
      <c r="M286" s="47" t="s">
        <v>814</v>
      </c>
      <c r="N286" s="45"/>
      <c r="O286" s="45">
        <v>10050865</v>
      </c>
      <c r="P286" s="45" t="s">
        <v>57</v>
      </c>
      <c r="Q286" s="57">
        <v>2</v>
      </c>
      <c r="R286" s="57">
        <v>36</v>
      </c>
      <c r="S286" s="58">
        <v>1300</v>
      </c>
      <c r="T286" s="58">
        <v>3000</v>
      </c>
      <c r="U286" s="58"/>
      <c r="V286" s="49">
        <f t="shared" si="92"/>
        <v>4300</v>
      </c>
      <c r="W286" s="50">
        <f t="shared" si="93"/>
        <v>1300</v>
      </c>
      <c r="X286" s="50">
        <f t="shared" si="94"/>
        <v>3000</v>
      </c>
      <c r="Y286" s="50">
        <f t="shared" si="95"/>
        <v>0</v>
      </c>
      <c r="Z286" s="49">
        <f t="shared" si="96"/>
        <v>4300</v>
      </c>
      <c r="AA286" s="50">
        <f t="shared" si="97"/>
        <v>1300</v>
      </c>
      <c r="AB286" s="50">
        <f t="shared" si="98"/>
        <v>3000</v>
      </c>
      <c r="AC286" s="50">
        <f t="shared" si="99"/>
        <v>0</v>
      </c>
      <c r="AD286" s="49">
        <f t="shared" si="100"/>
        <v>4300</v>
      </c>
      <c r="AE286" s="49">
        <f t="shared" si="101"/>
        <v>12900</v>
      </c>
      <c r="AF286" s="60" t="s">
        <v>579</v>
      </c>
      <c r="AG286" s="60" t="s">
        <v>60</v>
      </c>
      <c r="AH286" s="60" t="s">
        <v>137</v>
      </c>
      <c r="AI286" s="60" t="s">
        <v>62</v>
      </c>
      <c r="AJ286" s="60" t="s">
        <v>63</v>
      </c>
      <c r="AK286" s="59">
        <v>45657</v>
      </c>
      <c r="AL286" s="57" t="s">
        <v>63</v>
      </c>
      <c r="AM286" s="59">
        <v>45658</v>
      </c>
      <c r="AN286" s="59">
        <v>46752</v>
      </c>
      <c r="AO286" s="53"/>
    </row>
    <row r="287" spans="1:41">
      <c r="A287" s="57">
        <v>40</v>
      </c>
      <c r="B287" s="45" t="s">
        <v>742</v>
      </c>
      <c r="C287" s="46">
        <v>7411979704</v>
      </c>
      <c r="D287" s="45" t="s">
        <v>743</v>
      </c>
      <c r="E287" s="45" t="s">
        <v>744</v>
      </c>
      <c r="F287" s="45" t="s">
        <v>743</v>
      </c>
      <c r="G287" s="45" t="s">
        <v>130</v>
      </c>
      <c r="H287" s="45" t="s">
        <v>815</v>
      </c>
      <c r="I287" s="45" t="s">
        <v>58</v>
      </c>
      <c r="J287" s="45"/>
      <c r="K287" s="45" t="s">
        <v>746</v>
      </c>
      <c r="L287" s="45" t="s">
        <v>747</v>
      </c>
      <c r="M287" s="47" t="s">
        <v>816</v>
      </c>
      <c r="N287" s="45"/>
      <c r="O287" s="45">
        <v>10059486</v>
      </c>
      <c r="P287" s="45" t="s">
        <v>57</v>
      </c>
      <c r="Q287" s="57">
        <v>4</v>
      </c>
      <c r="R287" s="57">
        <v>36</v>
      </c>
      <c r="S287" s="58">
        <v>1900</v>
      </c>
      <c r="T287" s="58">
        <v>4400</v>
      </c>
      <c r="U287" s="58"/>
      <c r="V287" s="49">
        <f t="shared" si="92"/>
        <v>6300</v>
      </c>
      <c r="W287" s="50">
        <f t="shared" si="93"/>
        <v>1900</v>
      </c>
      <c r="X287" s="50">
        <f t="shared" si="94"/>
        <v>4400</v>
      </c>
      <c r="Y287" s="50">
        <f t="shared" si="95"/>
        <v>0</v>
      </c>
      <c r="Z287" s="49">
        <f t="shared" si="96"/>
        <v>6300</v>
      </c>
      <c r="AA287" s="50">
        <f t="shared" si="97"/>
        <v>1900</v>
      </c>
      <c r="AB287" s="50">
        <f t="shared" si="98"/>
        <v>4400</v>
      </c>
      <c r="AC287" s="50">
        <f t="shared" si="99"/>
        <v>0</v>
      </c>
      <c r="AD287" s="49">
        <f t="shared" si="100"/>
        <v>6300</v>
      </c>
      <c r="AE287" s="49">
        <f t="shared" si="101"/>
        <v>18900</v>
      </c>
      <c r="AF287" s="60" t="s">
        <v>579</v>
      </c>
      <c r="AG287" s="60" t="s">
        <v>60</v>
      </c>
      <c r="AH287" s="60" t="s">
        <v>137</v>
      </c>
      <c r="AI287" s="60" t="s">
        <v>62</v>
      </c>
      <c r="AJ287" s="60" t="s">
        <v>63</v>
      </c>
      <c r="AK287" s="59">
        <v>45657</v>
      </c>
      <c r="AL287" s="57" t="s">
        <v>63</v>
      </c>
      <c r="AM287" s="59">
        <v>45658</v>
      </c>
      <c r="AN287" s="59">
        <v>46752</v>
      </c>
      <c r="AO287" s="53"/>
    </row>
    <row r="288" spans="1:41">
      <c r="A288" s="57">
        <v>41</v>
      </c>
      <c r="B288" s="45" t="s">
        <v>742</v>
      </c>
      <c r="C288" s="46">
        <v>7411979704</v>
      </c>
      <c r="D288" s="45" t="s">
        <v>743</v>
      </c>
      <c r="E288" s="45" t="s">
        <v>744</v>
      </c>
      <c r="F288" s="45" t="s">
        <v>743</v>
      </c>
      <c r="G288" s="45" t="s">
        <v>130</v>
      </c>
      <c r="H288" s="45" t="s">
        <v>817</v>
      </c>
      <c r="I288" s="45" t="s">
        <v>58</v>
      </c>
      <c r="J288" s="45"/>
      <c r="K288" s="45" t="s">
        <v>746</v>
      </c>
      <c r="L288" s="45" t="s">
        <v>747</v>
      </c>
      <c r="M288" s="47" t="s">
        <v>818</v>
      </c>
      <c r="N288" s="45"/>
      <c r="O288" s="45">
        <v>10026068</v>
      </c>
      <c r="P288" s="45" t="s">
        <v>57</v>
      </c>
      <c r="Q288" s="57">
        <v>7</v>
      </c>
      <c r="R288" s="57">
        <v>36</v>
      </c>
      <c r="S288" s="58">
        <v>2500</v>
      </c>
      <c r="T288" s="58">
        <v>5800</v>
      </c>
      <c r="U288" s="58"/>
      <c r="V288" s="49">
        <f t="shared" si="92"/>
        <v>8300</v>
      </c>
      <c r="W288" s="50">
        <f t="shared" si="93"/>
        <v>2500</v>
      </c>
      <c r="X288" s="50">
        <f t="shared" si="94"/>
        <v>5800</v>
      </c>
      <c r="Y288" s="50">
        <f t="shared" si="95"/>
        <v>0</v>
      </c>
      <c r="Z288" s="49">
        <f t="shared" si="96"/>
        <v>8300</v>
      </c>
      <c r="AA288" s="50">
        <f t="shared" si="97"/>
        <v>2500</v>
      </c>
      <c r="AB288" s="50">
        <f t="shared" si="98"/>
        <v>5800</v>
      </c>
      <c r="AC288" s="50">
        <f t="shared" si="99"/>
        <v>0</v>
      </c>
      <c r="AD288" s="49">
        <f t="shared" si="100"/>
        <v>8300</v>
      </c>
      <c r="AE288" s="49">
        <f t="shared" si="101"/>
        <v>24900</v>
      </c>
      <c r="AF288" s="60" t="s">
        <v>579</v>
      </c>
      <c r="AG288" s="60" t="s">
        <v>60</v>
      </c>
      <c r="AH288" s="60" t="s">
        <v>137</v>
      </c>
      <c r="AI288" s="60" t="s">
        <v>62</v>
      </c>
      <c r="AJ288" s="60" t="s">
        <v>63</v>
      </c>
      <c r="AK288" s="59">
        <v>45657</v>
      </c>
      <c r="AL288" s="57" t="s">
        <v>63</v>
      </c>
      <c r="AM288" s="59">
        <v>45658</v>
      </c>
      <c r="AN288" s="59">
        <v>46752</v>
      </c>
      <c r="AO288" s="53"/>
    </row>
    <row r="289" spans="1:41">
      <c r="A289" s="57">
        <v>42</v>
      </c>
      <c r="B289" s="45" t="s">
        <v>742</v>
      </c>
      <c r="C289" s="46">
        <v>7411979704</v>
      </c>
      <c r="D289" s="45" t="s">
        <v>743</v>
      </c>
      <c r="E289" s="45" t="s">
        <v>744</v>
      </c>
      <c r="F289" s="45" t="s">
        <v>743</v>
      </c>
      <c r="G289" s="45" t="s">
        <v>130</v>
      </c>
      <c r="H289" s="45" t="s">
        <v>745</v>
      </c>
      <c r="I289" s="45" t="s">
        <v>58</v>
      </c>
      <c r="J289" s="45"/>
      <c r="K289" s="45" t="s">
        <v>746</v>
      </c>
      <c r="L289" s="45" t="s">
        <v>747</v>
      </c>
      <c r="M289" s="47" t="s">
        <v>819</v>
      </c>
      <c r="N289" s="45"/>
      <c r="O289" s="45">
        <v>10042495</v>
      </c>
      <c r="P289" s="45" t="s">
        <v>57</v>
      </c>
      <c r="Q289" s="57">
        <v>1</v>
      </c>
      <c r="R289" s="57">
        <v>36</v>
      </c>
      <c r="S289" s="58">
        <v>3700</v>
      </c>
      <c r="T289" s="58">
        <v>8500</v>
      </c>
      <c r="U289" s="58"/>
      <c r="V289" s="49">
        <f t="shared" si="92"/>
        <v>12200</v>
      </c>
      <c r="W289" s="50">
        <f t="shared" si="93"/>
        <v>3700</v>
      </c>
      <c r="X289" s="50">
        <f t="shared" si="94"/>
        <v>8500</v>
      </c>
      <c r="Y289" s="50">
        <f t="shared" si="95"/>
        <v>0</v>
      </c>
      <c r="Z289" s="49">
        <f t="shared" si="96"/>
        <v>12200</v>
      </c>
      <c r="AA289" s="50">
        <f t="shared" si="97"/>
        <v>3700</v>
      </c>
      <c r="AB289" s="50">
        <f t="shared" si="98"/>
        <v>8500</v>
      </c>
      <c r="AC289" s="50">
        <f t="shared" si="99"/>
        <v>0</v>
      </c>
      <c r="AD289" s="49">
        <f t="shared" si="100"/>
        <v>12200</v>
      </c>
      <c r="AE289" s="49">
        <f t="shared" si="101"/>
        <v>36600</v>
      </c>
      <c r="AF289" s="60" t="s">
        <v>579</v>
      </c>
      <c r="AG289" s="60" t="s">
        <v>60</v>
      </c>
      <c r="AH289" s="60" t="s">
        <v>137</v>
      </c>
      <c r="AI289" s="60" t="s">
        <v>62</v>
      </c>
      <c r="AJ289" s="60" t="s">
        <v>63</v>
      </c>
      <c r="AK289" s="59">
        <v>45657</v>
      </c>
      <c r="AL289" s="57" t="s">
        <v>63</v>
      </c>
      <c r="AM289" s="59">
        <v>45658</v>
      </c>
      <c r="AN289" s="59">
        <v>46752</v>
      </c>
      <c r="AO289" s="53"/>
    </row>
    <row r="290" spans="1:41">
      <c r="A290" s="57">
        <v>43</v>
      </c>
      <c r="B290" s="45" t="s">
        <v>742</v>
      </c>
      <c r="C290" s="46">
        <v>7411979704</v>
      </c>
      <c r="D290" s="45" t="s">
        <v>743</v>
      </c>
      <c r="E290" s="45" t="s">
        <v>744</v>
      </c>
      <c r="F290" s="45" t="s">
        <v>743</v>
      </c>
      <c r="G290" s="45" t="s">
        <v>130</v>
      </c>
      <c r="H290" s="45" t="s">
        <v>820</v>
      </c>
      <c r="I290" s="45" t="s">
        <v>58</v>
      </c>
      <c r="J290" s="45"/>
      <c r="K290" s="45" t="s">
        <v>746</v>
      </c>
      <c r="L290" s="45" t="s">
        <v>747</v>
      </c>
      <c r="M290" s="47" t="s">
        <v>821</v>
      </c>
      <c r="N290" s="45"/>
      <c r="O290" s="45">
        <v>10025570</v>
      </c>
      <c r="P290" s="45" t="s">
        <v>57</v>
      </c>
      <c r="Q290" s="57">
        <v>4</v>
      </c>
      <c r="R290" s="57">
        <v>36</v>
      </c>
      <c r="S290" s="58">
        <v>800</v>
      </c>
      <c r="T290" s="58">
        <v>1800</v>
      </c>
      <c r="U290" s="58"/>
      <c r="V290" s="49">
        <f t="shared" si="92"/>
        <v>2600</v>
      </c>
      <c r="W290" s="50">
        <f t="shared" si="93"/>
        <v>800</v>
      </c>
      <c r="X290" s="50">
        <f t="shared" si="94"/>
        <v>1800</v>
      </c>
      <c r="Y290" s="50">
        <f t="shared" si="95"/>
        <v>0</v>
      </c>
      <c r="Z290" s="49">
        <f t="shared" si="96"/>
        <v>2600</v>
      </c>
      <c r="AA290" s="50">
        <f t="shared" si="97"/>
        <v>800</v>
      </c>
      <c r="AB290" s="50">
        <f t="shared" si="98"/>
        <v>1800</v>
      </c>
      <c r="AC290" s="50">
        <f t="shared" si="99"/>
        <v>0</v>
      </c>
      <c r="AD290" s="49">
        <f t="shared" si="100"/>
        <v>2600</v>
      </c>
      <c r="AE290" s="49">
        <f t="shared" si="101"/>
        <v>7800</v>
      </c>
      <c r="AF290" s="60" t="s">
        <v>579</v>
      </c>
      <c r="AG290" s="60" t="s">
        <v>60</v>
      </c>
      <c r="AH290" s="60" t="s">
        <v>137</v>
      </c>
      <c r="AI290" s="60" t="s">
        <v>62</v>
      </c>
      <c r="AJ290" s="60" t="s">
        <v>63</v>
      </c>
      <c r="AK290" s="59">
        <v>45657</v>
      </c>
      <c r="AL290" s="57" t="s">
        <v>63</v>
      </c>
      <c r="AM290" s="59">
        <v>45658</v>
      </c>
      <c r="AN290" s="59">
        <v>46752</v>
      </c>
      <c r="AO290" s="53"/>
    </row>
    <row r="291" spans="1:41">
      <c r="A291" s="57">
        <v>44</v>
      </c>
      <c r="B291" s="45" t="s">
        <v>742</v>
      </c>
      <c r="C291" s="46">
        <v>7411979704</v>
      </c>
      <c r="D291" s="45" t="s">
        <v>743</v>
      </c>
      <c r="E291" s="45" t="s">
        <v>744</v>
      </c>
      <c r="F291" s="45" t="s">
        <v>743</v>
      </c>
      <c r="G291" s="45" t="s">
        <v>130</v>
      </c>
      <c r="H291" s="45" t="s">
        <v>822</v>
      </c>
      <c r="I291" s="45" t="s">
        <v>58</v>
      </c>
      <c r="J291" s="45"/>
      <c r="K291" s="45" t="s">
        <v>746</v>
      </c>
      <c r="L291" s="45" t="s">
        <v>747</v>
      </c>
      <c r="M291" s="47" t="s">
        <v>823</v>
      </c>
      <c r="N291" s="45"/>
      <c r="O291" s="45">
        <v>10050484</v>
      </c>
      <c r="P291" s="45" t="s">
        <v>57</v>
      </c>
      <c r="Q291" s="57">
        <v>2</v>
      </c>
      <c r="R291" s="57">
        <v>36</v>
      </c>
      <c r="S291" s="58">
        <v>1100</v>
      </c>
      <c r="T291" s="58">
        <v>2700</v>
      </c>
      <c r="U291" s="58"/>
      <c r="V291" s="49">
        <f t="shared" si="92"/>
        <v>3800</v>
      </c>
      <c r="W291" s="50">
        <f t="shared" si="93"/>
        <v>1100</v>
      </c>
      <c r="X291" s="50">
        <f t="shared" si="94"/>
        <v>2700</v>
      </c>
      <c r="Y291" s="50">
        <f t="shared" si="95"/>
        <v>0</v>
      </c>
      <c r="Z291" s="49">
        <f t="shared" si="96"/>
        <v>3800</v>
      </c>
      <c r="AA291" s="50">
        <f t="shared" si="97"/>
        <v>1100</v>
      </c>
      <c r="AB291" s="50">
        <f t="shared" si="98"/>
        <v>2700</v>
      </c>
      <c r="AC291" s="50">
        <f t="shared" si="99"/>
        <v>0</v>
      </c>
      <c r="AD291" s="49">
        <f t="shared" si="100"/>
        <v>3800</v>
      </c>
      <c r="AE291" s="49">
        <f t="shared" si="101"/>
        <v>11400</v>
      </c>
      <c r="AF291" s="60" t="s">
        <v>579</v>
      </c>
      <c r="AG291" s="60" t="s">
        <v>60</v>
      </c>
      <c r="AH291" s="60" t="s">
        <v>137</v>
      </c>
      <c r="AI291" s="60" t="s">
        <v>62</v>
      </c>
      <c r="AJ291" s="60" t="s">
        <v>63</v>
      </c>
      <c r="AK291" s="59">
        <v>45657</v>
      </c>
      <c r="AL291" s="57" t="s">
        <v>63</v>
      </c>
      <c r="AM291" s="59">
        <v>45658</v>
      </c>
      <c r="AN291" s="59">
        <v>46752</v>
      </c>
      <c r="AO291" s="53"/>
    </row>
    <row r="292" spans="1:41">
      <c r="A292" s="57">
        <v>45</v>
      </c>
      <c r="B292" s="45" t="s">
        <v>742</v>
      </c>
      <c r="C292" s="46">
        <v>7411979704</v>
      </c>
      <c r="D292" s="45" t="s">
        <v>743</v>
      </c>
      <c r="E292" s="45" t="s">
        <v>744</v>
      </c>
      <c r="F292" s="45" t="s">
        <v>743</v>
      </c>
      <c r="G292" s="45" t="s">
        <v>130</v>
      </c>
      <c r="H292" s="45" t="s">
        <v>789</v>
      </c>
      <c r="I292" s="45" t="s">
        <v>58</v>
      </c>
      <c r="J292" s="45"/>
      <c r="K292" s="45" t="s">
        <v>746</v>
      </c>
      <c r="L292" s="45" t="s">
        <v>747</v>
      </c>
      <c r="M292" s="47" t="s">
        <v>824</v>
      </c>
      <c r="N292" s="45"/>
      <c r="O292" s="45">
        <v>10050692</v>
      </c>
      <c r="P292" s="45" t="s">
        <v>57</v>
      </c>
      <c r="Q292" s="57">
        <v>3</v>
      </c>
      <c r="R292" s="57">
        <v>36</v>
      </c>
      <c r="S292" s="58">
        <v>600</v>
      </c>
      <c r="T292" s="58">
        <v>1300</v>
      </c>
      <c r="U292" s="58"/>
      <c r="V292" s="49">
        <f t="shared" si="92"/>
        <v>1900</v>
      </c>
      <c r="W292" s="50">
        <f t="shared" si="93"/>
        <v>600</v>
      </c>
      <c r="X292" s="50">
        <f t="shared" si="94"/>
        <v>1300</v>
      </c>
      <c r="Y292" s="50">
        <f t="shared" si="95"/>
        <v>0</v>
      </c>
      <c r="Z292" s="49">
        <f t="shared" si="96"/>
        <v>1900</v>
      </c>
      <c r="AA292" s="50">
        <f t="shared" si="97"/>
        <v>600</v>
      </c>
      <c r="AB292" s="50">
        <f t="shared" si="98"/>
        <v>1300</v>
      </c>
      <c r="AC292" s="50">
        <f t="shared" si="99"/>
        <v>0</v>
      </c>
      <c r="AD292" s="49">
        <f t="shared" si="100"/>
        <v>1900</v>
      </c>
      <c r="AE292" s="49">
        <f t="shared" si="101"/>
        <v>5700</v>
      </c>
      <c r="AF292" s="60" t="s">
        <v>579</v>
      </c>
      <c r="AG292" s="60" t="s">
        <v>60</v>
      </c>
      <c r="AH292" s="60" t="s">
        <v>137</v>
      </c>
      <c r="AI292" s="60" t="s">
        <v>62</v>
      </c>
      <c r="AJ292" s="60" t="s">
        <v>63</v>
      </c>
      <c r="AK292" s="59">
        <v>45657</v>
      </c>
      <c r="AL292" s="57" t="s">
        <v>63</v>
      </c>
      <c r="AM292" s="59">
        <v>45658</v>
      </c>
      <c r="AN292" s="59">
        <v>46752</v>
      </c>
      <c r="AO292" s="53"/>
    </row>
    <row r="293" spans="1:41">
      <c r="A293" s="57">
        <v>46</v>
      </c>
      <c r="B293" s="45" t="s">
        <v>742</v>
      </c>
      <c r="C293" s="46">
        <v>7411979704</v>
      </c>
      <c r="D293" s="45" t="s">
        <v>743</v>
      </c>
      <c r="E293" s="45" t="s">
        <v>744</v>
      </c>
      <c r="F293" s="45" t="s">
        <v>743</v>
      </c>
      <c r="G293" s="45" t="s">
        <v>130</v>
      </c>
      <c r="H293" s="45" t="s">
        <v>825</v>
      </c>
      <c r="I293" s="45" t="s">
        <v>58</v>
      </c>
      <c r="J293" s="45"/>
      <c r="K293" s="45" t="s">
        <v>746</v>
      </c>
      <c r="L293" s="45" t="s">
        <v>747</v>
      </c>
      <c r="M293" s="47" t="s">
        <v>826</v>
      </c>
      <c r="N293" s="45"/>
      <c r="O293" s="45">
        <v>30079830</v>
      </c>
      <c r="P293" s="45" t="s">
        <v>57</v>
      </c>
      <c r="Q293" s="57">
        <v>40</v>
      </c>
      <c r="R293" s="57">
        <v>36</v>
      </c>
      <c r="S293" s="58">
        <v>2800</v>
      </c>
      <c r="T293" s="58">
        <v>6500</v>
      </c>
      <c r="U293" s="58"/>
      <c r="V293" s="49">
        <f t="shared" si="92"/>
        <v>9300</v>
      </c>
      <c r="W293" s="50">
        <f t="shared" si="93"/>
        <v>2800</v>
      </c>
      <c r="X293" s="50">
        <f t="shared" si="94"/>
        <v>6500</v>
      </c>
      <c r="Y293" s="50">
        <f t="shared" si="95"/>
        <v>0</v>
      </c>
      <c r="Z293" s="49">
        <f t="shared" si="96"/>
        <v>9300</v>
      </c>
      <c r="AA293" s="50">
        <f t="shared" si="97"/>
        <v>2800</v>
      </c>
      <c r="AB293" s="50">
        <f t="shared" si="98"/>
        <v>6500</v>
      </c>
      <c r="AC293" s="50">
        <f t="shared" si="99"/>
        <v>0</v>
      </c>
      <c r="AD293" s="49">
        <f t="shared" si="100"/>
        <v>9300</v>
      </c>
      <c r="AE293" s="49">
        <f t="shared" si="101"/>
        <v>27900</v>
      </c>
      <c r="AF293" s="60" t="s">
        <v>579</v>
      </c>
      <c r="AG293" s="60" t="s">
        <v>60</v>
      </c>
      <c r="AH293" s="60" t="s">
        <v>137</v>
      </c>
      <c r="AI293" s="60" t="s">
        <v>62</v>
      </c>
      <c r="AJ293" s="60" t="s">
        <v>63</v>
      </c>
      <c r="AK293" s="59">
        <v>45657</v>
      </c>
      <c r="AL293" s="57" t="s">
        <v>63</v>
      </c>
      <c r="AM293" s="59">
        <v>45658</v>
      </c>
      <c r="AN293" s="59">
        <v>46752</v>
      </c>
      <c r="AO293" s="53"/>
    </row>
    <row r="294" spans="1:41">
      <c r="A294" s="57">
        <v>47</v>
      </c>
      <c r="B294" s="45" t="s">
        <v>742</v>
      </c>
      <c r="C294" s="46">
        <v>7411979704</v>
      </c>
      <c r="D294" s="45" t="s">
        <v>743</v>
      </c>
      <c r="E294" s="45" t="s">
        <v>744</v>
      </c>
      <c r="F294" s="45" t="s">
        <v>743</v>
      </c>
      <c r="G294" s="45" t="s">
        <v>130</v>
      </c>
      <c r="H294" s="45" t="s">
        <v>827</v>
      </c>
      <c r="I294" s="45" t="s">
        <v>58</v>
      </c>
      <c r="J294" s="45"/>
      <c r="K294" s="45" t="s">
        <v>746</v>
      </c>
      <c r="L294" s="45" t="s">
        <v>747</v>
      </c>
      <c r="M294" s="47" t="s">
        <v>828</v>
      </c>
      <c r="N294" s="45"/>
      <c r="O294" s="45">
        <v>10036408</v>
      </c>
      <c r="P294" s="45" t="s">
        <v>57</v>
      </c>
      <c r="Q294" s="57">
        <v>8</v>
      </c>
      <c r="R294" s="57">
        <v>36</v>
      </c>
      <c r="S294" s="58">
        <v>2800</v>
      </c>
      <c r="T294" s="58">
        <v>6400</v>
      </c>
      <c r="U294" s="58"/>
      <c r="V294" s="49">
        <f t="shared" si="92"/>
        <v>9200</v>
      </c>
      <c r="W294" s="50">
        <f t="shared" si="93"/>
        <v>2800</v>
      </c>
      <c r="X294" s="50">
        <f t="shared" si="94"/>
        <v>6400</v>
      </c>
      <c r="Y294" s="50">
        <f t="shared" si="95"/>
        <v>0</v>
      </c>
      <c r="Z294" s="49">
        <f t="shared" si="96"/>
        <v>9200</v>
      </c>
      <c r="AA294" s="50">
        <f t="shared" si="97"/>
        <v>2800</v>
      </c>
      <c r="AB294" s="50">
        <f t="shared" si="98"/>
        <v>6400</v>
      </c>
      <c r="AC294" s="50">
        <f t="shared" si="99"/>
        <v>0</v>
      </c>
      <c r="AD294" s="49">
        <f t="shared" si="100"/>
        <v>9200</v>
      </c>
      <c r="AE294" s="49">
        <f t="shared" si="101"/>
        <v>27600</v>
      </c>
      <c r="AF294" s="60" t="s">
        <v>579</v>
      </c>
      <c r="AG294" s="60" t="s">
        <v>60</v>
      </c>
      <c r="AH294" s="60" t="s">
        <v>137</v>
      </c>
      <c r="AI294" s="60" t="s">
        <v>62</v>
      </c>
      <c r="AJ294" s="60" t="s">
        <v>63</v>
      </c>
      <c r="AK294" s="59">
        <v>45657</v>
      </c>
      <c r="AL294" s="57" t="s">
        <v>63</v>
      </c>
      <c r="AM294" s="59">
        <v>45658</v>
      </c>
      <c r="AN294" s="59">
        <v>46752</v>
      </c>
      <c r="AO294" s="53"/>
    </row>
    <row r="295" spans="1:41">
      <c r="A295" s="57">
        <v>48</v>
      </c>
      <c r="B295" s="45" t="s">
        <v>742</v>
      </c>
      <c r="C295" s="46">
        <v>7411979704</v>
      </c>
      <c r="D295" s="45" t="s">
        <v>743</v>
      </c>
      <c r="E295" s="45" t="s">
        <v>744</v>
      </c>
      <c r="F295" s="45" t="s">
        <v>743</v>
      </c>
      <c r="G295" s="45" t="s">
        <v>130</v>
      </c>
      <c r="H295" s="45" t="s">
        <v>829</v>
      </c>
      <c r="I295" s="45" t="s">
        <v>58</v>
      </c>
      <c r="J295" s="45"/>
      <c r="K295" s="45" t="s">
        <v>746</v>
      </c>
      <c r="L295" s="45" t="s">
        <v>747</v>
      </c>
      <c r="M295" s="47" t="s">
        <v>830</v>
      </c>
      <c r="N295" s="45"/>
      <c r="O295" s="45">
        <v>10059450</v>
      </c>
      <c r="P295" s="45" t="s">
        <v>57</v>
      </c>
      <c r="Q295" s="57">
        <v>4</v>
      </c>
      <c r="R295" s="57">
        <v>36</v>
      </c>
      <c r="S295" s="58">
        <v>1900</v>
      </c>
      <c r="T295" s="58">
        <v>4500</v>
      </c>
      <c r="U295" s="58"/>
      <c r="V295" s="49">
        <f t="shared" si="92"/>
        <v>6400</v>
      </c>
      <c r="W295" s="50">
        <f t="shared" si="93"/>
        <v>1900</v>
      </c>
      <c r="X295" s="50">
        <f t="shared" si="94"/>
        <v>4500</v>
      </c>
      <c r="Y295" s="50">
        <f t="shared" si="95"/>
        <v>0</v>
      </c>
      <c r="Z295" s="49">
        <f t="shared" si="96"/>
        <v>6400</v>
      </c>
      <c r="AA295" s="50">
        <f t="shared" si="97"/>
        <v>1900</v>
      </c>
      <c r="AB295" s="50">
        <f t="shared" si="98"/>
        <v>4500</v>
      </c>
      <c r="AC295" s="50">
        <f t="shared" si="99"/>
        <v>0</v>
      </c>
      <c r="AD295" s="49">
        <f t="shared" si="100"/>
        <v>6400</v>
      </c>
      <c r="AE295" s="49">
        <f t="shared" si="101"/>
        <v>19200</v>
      </c>
      <c r="AF295" s="60" t="s">
        <v>579</v>
      </c>
      <c r="AG295" s="60" t="s">
        <v>60</v>
      </c>
      <c r="AH295" s="60" t="s">
        <v>137</v>
      </c>
      <c r="AI295" s="60" t="s">
        <v>62</v>
      </c>
      <c r="AJ295" s="60" t="s">
        <v>63</v>
      </c>
      <c r="AK295" s="59">
        <v>45657</v>
      </c>
      <c r="AL295" s="57" t="s">
        <v>63</v>
      </c>
      <c r="AM295" s="59">
        <v>45658</v>
      </c>
      <c r="AN295" s="59">
        <v>46752</v>
      </c>
      <c r="AO295" s="53"/>
    </row>
    <row r="296" spans="1:41">
      <c r="A296" s="57">
        <v>49</v>
      </c>
      <c r="B296" s="45" t="s">
        <v>742</v>
      </c>
      <c r="C296" s="46">
        <v>7411979704</v>
      </c>
      <c r="D296" s="45" t="s">
        <v>743</v>
      </c>
      <c r="E296" s="45" t="s">
        <v>744</v>
      </c>
      <c r="F296" s="45" t="s">
        <v>743</v>
      </c>
      <c r="G296" s="45" t="s">
        <v>130</v>
      </c>
      <c r="H296" s="45" t="s">
        <v>831</v>
      </c>
      <c r="I296" s="45" t="s">
        <v>58</v>
      </c>
      <c r="J296" s="45"/>
      <c r="K296" s="45" t="s">
        <v>746</v>
      </c>
      <c r="L296" s="45" t="s">
        <v>747</v>
      </c>
      <c r="M296" s="47" t="s">
        <v>832</v>
      </c>
      <c r="N296" s="45"/>
      <c r="O296" s="45">
        <v>10025656</v>
      </c>
      <c r="P296" s="45" t="s">
        <v>57</v>
      </c>
      <c r="Q296" s="57">
        <v>3</v>
      </c>
      <c r="R296" s="57">
        <v>36</v>
      </c>
      <c r="S296" s="58">
        <v>1500</v>
      </c>
      <c r="T296" s="58">
        <v>3500</v>
      </c>
      <c r="U296" s="58"/>
      <c r="V296" s="49">
        <f t="shared" si="92"/>
        <v>5000</v>
      </c>
      <c r="W296" s="50">
        <f t="shared" si="93"/>
        <v>1500</v>
      </c>
      <c r="X296" s="50">
        <f t="shared" si="94"/>
        <v>3500</v>
      </c>
      <c r="Y296" s="50">
        <f t="shared" si="95"/>
        <v>0</v>
      </c>
      <c r="Z296" s="49">
        <f t="shared" si="96"/>
        <v>5000</v>
      </c>
      <c r="AA296" s="50">
        <f t="shared" si="97"/>
        <v>1500</v>
      </c>
      <c r="AB296" s="50">
        <f t="shared" si="98"/>
        <v>3500</v>
      </c>
      <c r="AC296" s="50">
        <f t="shared" si="99"/>
        <v>0</v>
      </c>
      <c r="AD296" s="49">
        <f t="shared" si="100"/>
        <v>5000</v>
      </c>
      <c r="AE296" s="49">
        <f t="shared" si="101"/>
        <v>15000</v>
      </c>
      <c r="AF296" s="60" t="s">
        <v>579</v>
      </c>
      <c r="AG296" s="60" t="s">
        <v>60</v>
      </c>
      <c r="AH296" s="60" t="s">
        <v>137</v>
      </c>
      <c r="AI296" s="60" t="s">
        <v>62</v>
      </c>
      <c r="AJ296" s="60" t="s">
        <v>63</v>
      </c>
      <c r="AK296" s="59">
        <v>45657</v>
      </c>
      <c r="AL296" s="57" t="s">
        <v>63</v>
      </c>
      <c r="AM296" s="59">
        <v>45658</v>
      </c>
      <c r="AN296" s="59">
        <v>46752</v>
      </c>
      <c r="AO296" s="53"/>
    </row>
    <row r="297" spans="1:41">
      <c r="A297" s="57">
        <v>50</v>
      </c>
      <c r="B297" s="45" t="s">
        <v>742</v>
      </c>
      <c r="C297" s="46">
        <v>7411979704</v>
      </c>
      <c r="D297" s="45" t="s">
        <v>743</v>
      </c>
      <c r="E297" s="45" t="s">
        <v>744</v>
      </c>
      <c r="F297" s="45" t="s">
        <v>743</v>
      </c>
      <c r="G297" s="45" t="s">
        <v>130</v>
      </c>
      <c r="H297" s="45" t="s">
        <v>764</v>
      </c>
      <c r="I297" s="45" t="s">
        <v>58</v>
      </c>
      <c r="J297" s="45"/>
      <c r="K297" s="45" t="s">
        <v>746</v>
      </c>
      <c r="L297" s="45" t="s">
        <v>747</v>
      </c>
      <c r="M297" s="47" t="s">
        <v>833</v>
      </c>
      <c r="N297" s="45"/>
      <c r="O297" s="45">
        <v>30013416</v>
      </c>
      <c r="P297" s="45" t="s">
        <v>57</v>
      </c>
      <c r="Q297" s="57">
        <v>10</v>
      </c>
      <c r="R297" s="57">
        <v>36</v>
      </c>
      <c r="S297" s="58">
        <v>2700</v>
      </c>
      <c r="T297" s="58">
        <v>6300</v>
      </c>
      <c r="U297" s="58"/>
      <c r="V297" s="49">
        <f t="shared" si="92"/>
        <v>9000</v>
      </c>
      <c r="W297" s="50">
        <f t="shared" si="93"/>
        <v>2700</v>
      </c>
      <c r="X297" s="50">
        <f t="shared" si="94"/>
        <v>6300</v>
      </c>
      <c r="Y297" s="50">
        <f t="shared" si="95"/>
        <v>0</v>
      </c>
      <c r="Z297" s="49">
        <f t="shared" si="96"/>
        <v>9000</v>
      </c>
      <c r="AA297" s="50">
        <f t="shared" si="97"/>
        <v>2700</v>
      </c>
      <c r="AB297" s="50">
        <f t="shared" si="98"/>
        <v>6300</v>
      </c>
      <c r="AC297" s="50">
        <f t="shared" si="99"/>
        <v>0</v>
      </c>
      <c r="AD297" s="49">
        <f t="shared" si="100"/>
        <v>9000</v>
      </c>
      <c r="AE297" s="49">
        <f t="shared" si="101"/>
        <v>27000</v>
      </c>
      <c r="AF297" s="60" t="s">
        <v>579</v>
      </c>
      <c r="AG297" s="60" t="s">
        <v>60</v>
      </c>
      <c r="AH297" s="60" t="s">
        <v>137</v>
      </c>
      <c r="AI297" s="60" t="s">
        <v>62</v>
      </c>
      <c r="AJ297" s="60" t="s">
        <v>63</v>
      </c>
      <c r="AK297" s="59">
        <v>45657</v>
      </c>
      <c r="AL297" s="57" t="s">
        <v>63</v>
      </c>
      <c r="AM297" s="59">
        <v>45658</v>
      </c>
      <c r="AN297" s="59">
        <v>46752</v>
      </c>
      <c r="AO297" s="53"/>
    </row>
    <row r="298" spans="1:41">
      <c r="A298" s="57">
        <v>51</v>
      </c>
      <c r="B298" s="45" t="s">
        <v>742</v>
      </c>
      <c r="C298" s="46">
        <v>7411979704</v>
      </c>
      <c r="D298" s="45" t="s">
        <v>743</v>
      </c>
      <c r="E298" s="45" t="s">
        <v>744</v>
      </c>
      <c r="F298" s="45" t="s">
        <v>743</v>
      </c>
      <c r="G298" s="45" t="s">
        <v>130</v>
      </c>
      <c r="H298" s="45" t="s">
        <v>834</v>
      </c>
      <c r="I298" s="45" t="s">
        <v>58</v>
      </c>
      <c r="J298" s="45"/>
      <c r="K298" s="45" t="s">
        <v>746</v>
      </c>
      <c r="L298" s="45" t="s">
        <v>747</v>
      </c>
      <c r="M298" s="47" t="s">
        <v>835</v>
      </c>
      <c r="N298" s="45"/>
      <c r="O298" s="45">
        <v>10050816</v>
      </c>
      <c r="P298" s="45" t="s">
        <v>57</v>
      </c>
      <c r="Q298" s="57">
        <v>5</v>
      </c>
      <c r="R298" s="57">
        <v>36</v>
      </c>
      <c r="S298" s="58">
        <v>2800</v>
      </c>
      <c r="T298" s="58">
        <v>6600</v>
      </c>
      <c r="U298" s="58"/>
      <c r="V298" s="49">
        <f t="shared" si="92"/>
        <v>9400</v>
      </c>
      <c r="W298" s="50">
        <f t="shared" si="93"/>
        <v>2800</v>
      </c>
      <c r="X298" s="50">
        <f t="shared" si="94"/>
        <v>6600</v>
      </c>
      <c r="Y298" s="50">
        <f t="shared" si="95"/>
        <v>0</v>
      </c>
      <c r="Z298" s="49">
        <f t="shared" si="96"/>
        <v>9400</v>
      </c>
      <c r="AA298" s="50">
        <f t="shared" si="97"/>
        <v>2800</v>
      </c>
      <c r="AB298" s="50">
        <f t="shared" si="98"/>
        <v>6600</v>
      </c>
      <c r="AC298" s="50">
        <f t="shared" si="99"/>
        <v>0</v>
      </c>
      <c r="AD298" s="49">
        <f t="shared" si="100"/>
        <v>9400</v>
      </c>
      <c r="AE298" s="49">
        <f t="shared" si="101"/>
        <v>28200</v>
      </c>
      <c r="AF298" s="60" t="s">
        <v>579</v>
      </c>
      <c r="AG298" s="60" t="s">
        <v>60</v>
      </c>
      <c r="AH298" s="60" t="s">
        <v>137</v>
      </c>
      <c r="AI298" s="60" t="s">
        <v>62</v>
      </c>
      <c r="AJ298" s="60" t="s">
        <v>63</v>
      </c>
      <c r="AK298" s="59">
        <v>45657</v>
      </c>
      <c r="AL298" s="57" t="s">
        <v>63</v>
      </c>
      <c r="AM298" s="59">
        <v>45658</v>
      </c>
      <c r="AN298" s="59">
        <v>46752</v>
      </c>
      <c r="AO298" s="53"/>
    </row>
    <row r="299" spans="1:41">
      <c r="A299" s="57">
        <v>52</v>
      </c>
      <c r="B299" s="45" t="s">
        <v>742</v>
      </c>
      <c r="C299" s="46">
        <v>7411979704</v>
      </c>
      <c r="D299" s="45" t="s">
        <v>743</v>
      </c>
      <c r="E299" s="45" t="s">
        <v>744</v>
      </c>
      <c r="F299" s="45" t="s">
        <v>743</v>
      </c>
      <c r="G299" s="45" t="s">
        <v>130</v>
      </c>
      <c r="H299" s="45" t="s">
        <v>836</v>
      </c>
      <c r="I299" s="45" t="s">
        <v>58</v>
      </c>
      <c r="J299" s="45"/>
      <c r="K299" s="45" t="s">
        <v>746</v>
      </c>
      <c r="L299" s="45" t="s">
        <v>747</v>
      </c>
      <c r="M299" s="47" t="s">
        <v>837</v>
      </c>
      <c r="N299" s="45"/>
      <c r="O299" s="45">
        <v>10042503</v>
      </c>
      <c r="P299" s="45" t="s">
        <v>57</v>
      </c>
      <c r="Q299" s="57">
        <v>3</v>
      </c>
      <c r="R299" s="57">
        <v>36</v>
      </c>
      <c r="S299" s="58">
        <v>3000</v>
      </c>
      <c r="T299" s="58">
        <v>7100</v>
      </c>
      <c r="U299" s="58"/>
      <c r="V299" s="49">
        <f t="shared" si="92"/>
        <v>10100</v>
      </c>
      <c r="W299" s="50">
        <f t="shared" si="93"/>
        <v>3000</v>
      </c>
      <c r="X299" s="50">
        <f t="shared" si="94"/>
        <v>7100</v>
      </c>
      <c r="Y299" s="50">
        <f t="shared" si="95"/>
        <v>0</v>
      </c>
      <c r="Z299" s="49">
        <f t="shared" si="96"/>
        <v>10100</v>
      </c>
      <c r="AA299" s="50">
        <f t="shared" si="97"/>
        <v>3000</v>
      </c>
      <c r="AB299" s="50">
        <f t="shared" si="98"/>
        <v>7100</v>
      </c>
      <c r="AC299" s="50">
        <f t="shared" si="99"/>
        <v>0</v>
      </c>
      <c r="AD299" s="49">
        <f t="shared" si="100"/>
        <v>10100</v>
      </c>
      <c r="AE299" s="49">
        <f t="shared" si="101"/>
        <v>30300</v>
      </c>
      <c r="AF299" s="60" t="s">
        <v>579</v>
      </c>
      <c r="AG299" s="60" t="s">
        <v>60</v>
      </c>
      <c r="AH299" s="60" t="s">
        <v>137</v>
      </c>
      <c r="AI299" s="60" t="s">
        <v>62</v>
      </c>
      <c r="AJ299" s="60" t="s">
        <v>63</v>
      </c>
      <c r="AK299" s="59">
        <v>45657</v>
      </c>
      <c r="AL299" s="57" t="s">
        <v>63</v>
      </c>
      <c r="AM299" s="59">
        <v>45658</v>
      </c>
      <c r="AN299" s="59">
        <v>46752</v>
      </c>
      <c r="AO299" s="53"/>
    </row>
    <row r="300" spans="1:41">
      <c r="A300" s="57">
        <v>53</v>
      </c>
      <c r="B300" s="45" t="s">
        <v>742</v>
      </c>
      <c r="C300" s="46">
        <v>7411979704</v>
      </c>
      <c r="D300" s="45" t="s">
        <v>743</v>
      </c>
      <c r="E300" s="45" t="s">
        <v>744</v>
      </c>
      <c r="F300" s="45" t="s">
        <v>743</v>
      </c>
      <c r="G300" s="45" t="s">
        <v>130</v>
      </c>
      <c r="H300" s="45" t="s">
        <v>838</v>
      </c>
      <c r="I300" s="45" t="s">
        <v>58</v>
      </c>
      <c r="J300" s="45"/>
      <c r="K300" s="45" t="s">
        <v>746</v>
      </c>
      <c r="L300" s="45" t="s">
        <v>747</v>
      </c>
      <c r="M300" s="47" t="s">
        <v>839</v>
      </c>
      <c r="N300" s="45"/>
      <c r="O300" s="45">
        <v>10050459</v>
      </c>
      <c r="P300" s="45" t="s">
        <v>57</v>
      </c>
      <c r="Q300" s="57">
        <v>2</v>
      </c>
      <c r="R300" s="57">
        <v>36</v>
      </c>
      <c r="S300" s="58">
        <v>3100</v>
      </c>
      <c r="T300" s="58">
        <v>7200</v>
      </c>
      <c r="U300" s="58"/>
      <c r="V300" s="49">
        <f t="shared" si="92"/>
        <v>10300</v>
      </c>
      <c r="W300" s="50">
        <f t="shared" si="93"/>
        <v>3100</v>
      </c>
      <c r="X300" s="50">
        <f t="shared" si="94"/>
        <v>7200</v>
      </c>
      <c r="Y300" s="50">
        <f t="shared" si="95"/>
        <v>0</v>
      </c>
      <c r="Z300" s="49">
        <f t="shared" si="96"/>
        <v>10300</v>
      </c>
      <c r="AA300" s="50">
        <f t="shared" si="97"/>
        <v>3100</v>
      </c>
      <c r="AB300" s="50">
        <f t="shared" si="98"/>
        <v>7200</v>
      </c>
      <c r="AC300" s="50">
        <f t="shared" si="99"/>
        <v>0</v>
      </c>
      <c r="AD300" s="49">
        <f t="shared" si="100"/>
        <v>10300</v>
      </c>
      <c r="AE300" s="49">
        <f t="shared" si="101"/>
        <v>30900</v>
      </c>
      <c r="AF300" s="60" t="s">
        <v>579</v>
      </c>
      <c r="AG300" s="60" t="s">
        <v>60</v>
      </c>
      <c r="AH300" s="60" t="s">
        <v>137</v>
      </c>
      <c r="AI300" s="60" t="s">
        <v>62</v>
      </c>
      <c r="AJ300" s="60" t="s">
        <v>63</v>
      </c>
      <c r="AK300" s="59">
        <v>45657</v>
      </c>
      <c r="AL300" s="57" t="s">
        <v>63</v>
      </c>
      <c r="AM300" s="59">
        <v>45658</v>
      </c>
      <c r="AN300" s="59">
        <v>46752</v>
      </c>
      <c r="AO300" s="53"/>
    </row>
    <row r="301" spans="1:41">
      <c r="A301" s="57">
        <v>54</v>
      </c>
      <c r="B301" s="45" t="s">
        <v>742</v>
      </c>
      <c r="C301" s="46">
        <v>7411979704</v>
      </c>
      <c r="D301" s="45" t="s">
        <v>743</v>
      </c>
      <c r="E301" s="45" t="s">
        <v>744</v>
      </c>
      <c r="F301" s="45" t="s">
        <v>743</v>
      </c>
      <c r="G301" s="45" t="s">
        <v>130</v>
      </c>
      <c r="H301" s="45" t="s">
        <v>840</v>
      </c>
      <c r="I301" s="45" t="s">
        <v>58</v>
      </c>
      <c r="J301" s="45"/>
      <c r="K301" s="45" t="s">
        <v>746</v>
      </c>
      <c r="L301" s="45" t="s">
        <v>747</v>
      </c>
      <c r="M301" s="47" t="s">
        <v>841</v>
      </c>
      <c r="N301" s="45"/>
      <c r="O301" s="45">
        <v>11070817</v>
      </c>
      <c r="P301" s="45" t="s">
        <v>57</v>
      </c>
      <c r="Q301" s="57">
        <v>1</v>
      </c>
      <c r="R301" s="57">
        <v>36</v>
      </c>
      <c r="S301" s="58">
        <v>1600</v>
      </c>
      <c r="T301" s="58">
        <v>3700</v>
      </c>
      <c r="U301" s="58"/>
      <c r="V301" s="49">
        <f t="shared" si="92"/>
        <v>5300</v>
      </c>
      <c r="W301" s="50">
        <f t="shared" si="93"/>
        <v>1600</v>
      </c>
      <c r="X301" s="50">
        <f t="shared" si="94"/>
        <v>3700</v>
      </c>
      <c r="Y301" s="50">
        <f t="shared" si="95"/>
        <v>0</v>
      </c>
      <c r="Z301" s="49">
        <f t="shared" si="96"/>
        <v>5300</v>
      </c>
      <c r="AA301" s="50">
        <f t="shared" si="97"/>
        <v>1600</v>
      </c>
      <c r="AB301" s="50">
        <f t="shared" si="98"/>
        <v>3700</v>
      </c>
      <c r="AC301" s="50">
        <f t="shared" si="99"/>
        <v>0</v>
      </c>
      <c r="AD301" s="49">
        <f t="shared" si="100"/>
        <v>5300</v>
      </c>
      <c r="AE301" s="49">
        <f t="shared" si="101"/>
        <v>15900</v>
      </c>
      <c r="AF301" s="60" t="s">
        <v>579</v>
      </c>
      <c r="AG301" s="60" t="s">
        <v>60</v>
      </c>
      <c r="AH301" s="60" t="s">
        <v>137</v>
      </c>
      <c r="AI301" s="60" t="s">
        <v>62</v>
      </c>
      <c r="AJ301" s="60" t="s">
        <v>63</v>
      </c>
      <c r="AK301" s="59">
        <v>45657</v>
      </c>
      <c r="AL301" s="57" t="s">
        <v>63</v>
      </c>
      <c r="AM301" s="59">
        <v>45658</v>
      </c>
      <c r="AN301" s="59">
        <v>46752</v>
      </c>
      <c r="AO301" s="53"/>
    </row>
    <row r="302" spans="1:41">
      <c r="A302" s="57">
        <v>55</v>
      </c>
      <c r="B302" s="45" t="s">
        <v>742</v>
      </c>
      <c r="C302" s="46">
        <v>7411979704</v>
      </c>
      <c r="D302" s="45" t="s">
        <v>743</v>
      </c>
      <c r="E302" s="45" t="s">
        <v>744</v>
      </c>
      <c r="F302" s="45" t="s">
        <v>743</v>
      </c>
      <c r="G302" s="45" t="s">
        <v>130</v>
      </c>
      <c r="H302" s="45" t="s">
        <v>842</v>
      </c>
      <c r="I302" s="45" t="s">
        <v>58</v>
      </c>
      <c r="J302" s="45"/>
      <c r="K302" s="45" t="s">
        <v>746</v>
      </c>
      <c r="L302" s="45" t="s">
        <v>747</v>
      </c>
      <c r="M302" s="47" t="s">
        <v>843</v>
      </c>
      <c r="N302" s="45"/>
      <c r="O302" s="45">
        <v>10025642</v>
      </c>
      <c r="P302" s="45" t="s">
        <v>57</v>
      </c>
      <c r="Q302" s="57">
        <v>2</v>
      </c>
      <c r="R302" s="57">
        <v>36</v>
      </c>
      <c r="S302" s="58">
        <v>1000</v>
      </c>
      <c r="T302" s="58">
        <v>2400</v>
      </c>
      <c r="U302" s="58"/>
      <c r="V302" s="49">
        <f t="shared" si="92"/>
        <v>3400</v>
      </c>
      <c r="W302" s="50">
        <f t="shared" si="93"/>
        <v>1000</v>
      </c>
      <c r="X302" s="50">
        <f t="shared" si="94"/>
        <v>2400</v>
      </c>
      <c r="Y302" s="50">
        <f t="shared" si="95"/>
        <v>0</v>
      </c>
      <c r="Z302" s="49">
        <f t="shared" si="96"/>
        <v>3400</v>
      </c>
      <c r="AA302" s="50">
        <f t="shared" si="97"/>
        <v>1000</v>
      </c>
      <c r="AB302" s="50">
        <f t="shared" si="98"/>
        <v>2400</v>
      </c>
      <c r="AC302" s="50">
        <f t="shared" si="99"/>
        <v>0</v>
      </c>
      <c r="AD302" s="49">
        <f t="shared" si="100"/>
        <v>3400</v>
      </c>
      <c r="AE302" s="49">
        <f t="shared" si="101"/>
        <v>10200</v>
      </c>
      <c r="AF302" s="60" t="s">
        <v>579</v>
      </c>
      <c r="AG302" s="60" t="s">
        <v>60</v>
      </c>
      <c r="AH302" s="60" t="s">
        <v>137</v>
      </c>
      <c r="AI302" s="60" t="s">
        <v>62</v>
      </c>
      <c r="AJ302" s="60" t="s">
        <v>63</v>
      </c>
      <c r="AK302" s="59">
        <v>45657</v>
      </c>
      <c r="AL302" s="57" t="s">
        <v>63</v>
      </c>
      <c r="AM302" s="59">
        <v>45658</v>
      </c>
      <c r="AN302" s="59">
        <v>46752</v>
      </c>
      <c r="AO302" s="53"/>
    </row>
    <row r="303" spans="1:41">
      <c r="A303" s="57">
        <v>56</v>
      </c>
      <c r="B303" s="45" t="s">
        <v>742</v>
      </c>
      <c r="C303" s="46">
        <v>7411979704</v>
      </c>
      <c r="D303" s="45" t="s">
        <v>743</v>
      </c>
      <c r="E303" s="45" t="s">
        <v>744</v>
      </c>
      <c r="F303" s="45" t="s">
        <v>743</v>
      </c>
      <c r="G303" s="45" t="s">
        <v>130</v>
      </c>
      <c r="H303" s="45" t="s">
        <v>747</v>
      </c>
      <c r="I303" s="45" t="s">
        <v>844</v>
      </c>
      <c r="J303" s="45"/>
      <c r="K303" s="45" t="s">
        <v>746</v>
      </c>
      <c r="L303" s="45" t="s">
        <v>747</v>
      </c>
      <c r="M303" s="47" t="s">
        <v>845</v>
      </c>
      <c r="N303" s="45"/>
      <c r="O303" s="45">
        <v>10042292</v>
      </c>
      <c r="P303" s="45" t="s">
        <v>57</v>
      </c>
      <c r="Q303" s="57">
        <v>8</v>
      </c>
      <c r="R303" s="57">
        <v>36</v>
      </c>
      <c r="S303" s="58">
        <v>6600</v>
      </c>
      <c r="T303" s="58">
        <v>15500</v>
      </c>
      <c r="U303" s="58"/>
      <c r="V303" s="49">
        <f t="shared" si="92"/>
        <v>22100</v>
      </c>
      <c r="W303" s="50">
        <f t="shared" si="93"/>
        <v>6600</v>
      </c>
      <c r="X303" s="50">
        <f t="shared" si="94"/>
        <v>15500</v>
      </c>
      <c r="Y303" s="50">
        <f t="shared" si="95"/>
        <v>0</v>
      </c>
      <c r="Z303" s="49">
        <f t="shared" si="96"/>
        <v>22100</v>
      </c>
      <c r="AA303" s="50">
        <f t="shared" si="97"/>
        <v>6600</v>
      </c>
      <c r="AB303" s="50">
        <f t="shared" si="98"/>
        <v>15500</v>
      </c>
      <c r="AC303" s="50">
        <f t="shared" si="99"/>
        <v>0</v>
      </c>
      <c r="AD303" s="49">
        <f t="shared" si="100"/>
        <v>22100</v>
      </c>
      <c r="AE303" s="49">
        <f t="shared" si="101"/>
        <v>66300</v>
      </c>
      <c r="AF303" s="60" t="s">
        <v>579</v>
      </c>
      <c r="AG303" s="60" t="s">
        <v>60</v>
      </c>
      <c r="AH303" s="60" t="s">
        <v>137</v>
      </c>
      <c r="AI303" s="60" t="s">
        <v>62</v>
      </c>
      <c r="AJ303" s="60" t="s">
        <v>63</v>
      </c>
      <c r="AK303" s="59">
        <v>45657</v>
      </c>
      <c r="AL303" s="57" t="s">
        <v>63</v>
      </c>
      <c r="AM303" s="59">
        <v>45658</v>
      </c>
      <c r="AN303" s="59">
        <v>46752</v>
      </c>
      <c r="AO303" s="53"/>
    </row>
    <row r="304" spans="1:41">
      <c r="A304" s="57">
        <v>57</v>
      </c>
      <c r="B304" s="45" t="s">
        <v>742</v>
      </c>
      <c r="C304" s="46">
        <v>7411979704</v>
      </c>
      <c r="D304" s="45" t="s">
        <v>743</v>
      </c>
      <c r="E304" s="45" t="s">
        <v>744</v>
      </c>
      <c r="F304" s="45" t="s">
        <v>743</v>
      </c>
      <c r="G304" s="45" t="s">
        <v>130</v>
      </c>
      <c r="H304" s="45" t="s">
        <v>747</v>
      </c>
      <c r="I304" s="45" t="s">
        <v>844</v>
      </c>
      <c r="J304" s="45"/>
      <c r="K304" s="45" t="s">
        <v>746</v>
      </c>
      <c r="L304" s="45" t="s">
        <v>747</v>
      </c>
      <c r="M304" s="47" t="s">
        <v>846</v>
      </c>
      <c r="N304" s="45"/>
      <c r="O304" s="45">
        <v>30070950</v>
      </c>
      <c r="P304" s="45" t="s">
        <v>57</v>
      </c>
      <c r="Q304" s="57">
        <v>15</v>
      </c>
      <c r="R304" s="57">
        <v>36</v>
      </c>
      <c r="S304" s="58">
        <v>13500</v>
      </c>
      <c r="T304" s="58">
        <v>31400</v>
      </c>
      <c r="U304" s="58"/>
      <c r="V304" s="49">
        <f t="shared" si="92"/>
        <v>44900</v>
      </c>
      <c r="W304" s="50">
        <f t="shared" si="93"/>
        <v>13500</v>
      </c>
      <c r="X304" s="50">
        <f t="shared" si="94"/>
        <v>31400</v>
      </c>
      <c r="Y304" s="50">
        <f t="shared" si="95"/>
        <v>0</v>
      </c>
      <c r="Z304" s="49">
        <f t="shared" si="96"/>
        <v>44900</v>
      </c>
      <c r="AA304" s="50">
        <f t="shared" si="97"/>
        <v>13500</v>
      </c>
      <c r="AB304" s="50">
        <f t="shared" si="98"/>
        <v>31400</v>
      </c>
      <c r="AC304" s="50">
        <f t="shared" si="99"/>
        <v>0</v>
      </c>
      <c r="AD304" s="49">
        <f t="shared" si="100"/>
        <v>44900</v>
      </c>
      <c r="AE304" s="49">
        <f t="shared" si="101"/>
        <v>134700</v>
      </c>
      <c r="AF304" s="60" t="s">
        <v>579</v>
      </c>
      <c r="AG304" s="60" t="s">
        <v>60</v>
      </c>
      <c r="AH304" s="60" t="s">
        <v>137</v>
      </c>
      <c r="AI304" s="60" t="s">
        <v>62</v>
      </c>
      <c r="AJ304" s="60" t="s">
        <v>63</v>
      </c>
      <c r="AK304" s="59">
        <v>45657</v>
      </c>
      <c r="AL304" s="57" t="s">
        <v>63</v>
      </c>
      <c r="AM304" s="59">
        <v>45658</v>
      </c>
      <c r="AN304" s="59">
        <v>46752</v>
      </c>
      <c r="AO304" s="53"/>
    </row>
    <row r="305" spans="1:41">
      <c r="A305" s="57">
        <v>58</v>
      </c>
      <c r="B305" s="45" t="s">
        <v>742</v>
      </c>
      <c r="C305" s="46">
        <v>7411979704</v>
      </c>
      <c r="D305" s="45" t="s">
        <v>743</v>
      </c>
      <c r="E305" s="45" t="s">
        <v>744</v>
      </c>
      <c r="F305" s="45" t="s">
        <v>743</v>
      </c>
      <c r="G305" s="45" t="s">
        <v>130</v>
      </c>
      <c r="H305" s="45" t="s">
        <v>747</v>
      </c>
      <c r="I305" s="45" t="s">
        <v>847</v>
      </c>
      <c r="J305" s="45"/>
      <c r="K305" s="45" t="s">
        <v>746</v>
      </c>
      <c r="L305" s="45" t="s">
        <v>747</v>
      </c>
      <c r="M305" s="47" t="s">
        <v>848</v>
      </c>
      <c r="N305" s="45"/>
      <c r="O305" s="45">
        <v>10060215</v>
      </c>
      <c r="P305" s="45" t="s">
        <v>57</v>
      </c>
      <c r="Q305" s="57">
        <v>3</v>
      </c>
      <c r="R305" s="57">
        <v>36</v>
      </c>
      <c r="S305" s="58">
        <v>5800</v>
      </c>
      <c r="T305" s="58">
        <v>13600</v>
      </c>
      <c r="U305" s="58"/>
      <c r="V305" s="49">
        <f t="shared" si="92"/>
        <v>19400</v>
      </c>
      <c r="W305" s="50">
        <f t="shared" si="93"/>
        <v>5800</v>
      </c>
      <c r="X305" s="50">
        <f t="shared" si="94"/>
        <v>13600</v>
      </c>
      <c r="Y305" s="50">
        <f t="shared" si="95"/>
        <v>0</v>
      </c>
      <c r="Z305" s="49">
        <f t="shared" si="96"/>
        <v>19400</v>
      </c>
      <c r="AA305" s="50">
        <f t="shared" si="97"/>
        <v>5800</v>
      </c>
      <c r="AB305" s="50">
        <f t="shared" si="98"/>
        <v>13600</v>
      </c>
      <c r="AC305" s="50">
        <f t="shared" si="99"/>
        <v>0</v>
      </c>
      <c r="AD305" s="49">
        <f t="shared" si="100"/>
        <v>19400</v>
      </c>
      <c r="AE305" s="49">
        <f t="shared" si="101"/>
        <v>58200</v>
      </c>
      <c r="AF305" s="60" t="s">
        <v>579</v>
      </c>
      <c r="AG305" s="60" t="s">
        <v>60</v>
      </c>
      <c r="AH305" s="60" t="s">
        <v>137</v>
      </c>
      <c r="AI305" s="60" t="s">
        <v>62</v>
      </c>
      <c r="AJ305" s="60" t="s">
        <v>63</v>
      </c>
      <c r="AK305" s="59">
        <v>45657</v>
      </c>
      <c r="AL305" s="57" t="s">
        <v>63</v>
      </c>
      <c r="AM305" s="59">
        <v>45658</v>
      </c>
      <c r="AN305" s="59">
        <v>46752</v>
      </c>
      <c r="AO305" s="53"/>
    </row>
    <row r="306" spans="1:41">
      <c r="A306" s="57">
        <v>59</v>
      </c>
      <c r="B306" s="45" t="s">
        <v>742</v>
      </c>
      <c r="C306" s="46">
        <v>7411979704</v>
      </c>
      <c r="D306" s="45" t="s">
        <v>743</v>
      </c>
      <c r="E306" s="45" t="s">
        <v>744</v>
      </c>
      <c r="F306" s="45" t="s">
        <v>743</v>
      </c>
      <c r="G306" s="45" t="s">
        <v>130</v>
      </c>
      <c r="H306" s="45" t="s">
        <v>747</v>
      </c>
      <c r="I306" s="45" t="s">
        <v>849</v>
      </c>
      <c r="J306" s="45"/>
      <c r="K306" s="45" t="s">
        <v>746</v>
      </c>
      <c r="L306" s="45" t="s">
        <v>747</v>
      </c>
      <c r="M306" s="47" t="s">
        <v>850</v>
      </c>
      <c r="N306" s="45"/>
      <c r="O306" s="45">
        <v>10059469</v>
      </c>
      <c r="P306" s="45" t="s">
        <v>57</v>
      </c>
      <c r="Q306" s="57">
        <v>2</v>
      </c>
      <c r="R306" s="57">
        <v>36</v>
      </c>
      <c r="S306" s="58">
        <v>1300</v>
      </c>
      <c r="T306" s="58">
        <v>3000</v>
      </c>
      <c r="U306" s="58"/>
      <c r="V306" s="49">
        <f t="shared" si="92"/>
        <v>4300</v>
      </c>
      <c r="W306" s="50">
        <f t="shared" si="93"/>
        <v>1300</v>
      </c>
      <c r="X306" s="50">
        <f t="shared" si="94"/>
        <v>3000</v>
      </c>
      <c r="Y306" s="50">
        <f t="shared" si="95"/>
        <v>0</v>
      </c>
      <c r="Z306" s="49">
        <f t="shared" si="96"/>
        <v>4300</v>
      </c>
      <c r="AA306" s="50">
        <f t="shared" si="97"/>
        <v>1300</v>
      </c>
      <c r="AB306" s="50">
        <f t="shared" si="98"/>
        <v>3000</v>
      </c>
      <c r="AC306" s="50">
        <f t="shared" si="99"/>
        <v>0</v>
      </c>
      <c r="AD306" s="49">
        <f t="shared" si="100"/>
        <v>4300</v>
      </c>
      <c r="AE306" s="49">
        <f t="shared" si="101"/>
        <v>12900</v>
      </c>
      <c r="AF306" s="60" t="s">
        <v>579</v>
      </c>
      <c r="AG306" s="60" t="s">
        <v>60</v>
      </c>
      <c r="AH306" s="60" t="s">
        <v>137</v>
      </c>
      <c r="AI306" s="60" t="s">
        <v>62</v>
      </c>
      <c r="AJ306" s="60" t="s">
        <v>63</v>
      </c>
      <c r="AK306" s="59">
        <v>45657</v>
      </c>
      <c r="AL306" s="57" t="s">
        <v>63</v>
      </c>
      <c r="AM306" s="59">
        <v>45658</v>
      </c>
      <c r="AN306" s="59">
        <v>46752</v>
      </c>
      <c r="AO306" s="53"/>
    </row>
    <row r="307" spans="1:41">
      <c r="A307" s="57">
        <v>60</v>
      </c>
      <c r="B307" s="45" t="s">
        <v>742</v>
      </c>
      <c r="C307" s="46">
        <v>7411979704</v>
      </c>
      <c r="D307" s="45" t="s">
        <v>743</v>
      </c>
      <c r="E307" s="45" t="s">
        <v>744</v>
      </c>
      <c r="F307" s="45" t="s">
        <v>743</v>
      </c>
      <c r="G307" s="45" t="s">
        <v>130</v>
      </c>
      <c r="H307" s="45" t="s">
        <v>747</v>
      </c>
      <c r="I307" s="45" t="s">
        <v>851</v>
      </c>
      <c r="J307" s="45"/>
      <c r="K307" s="45" t="s">
        <v>746</v>
      </c>
      <c r="L307" s="45" t="s">
        <v>747</v>
      </c>
      <c r="M307" s="47" t="s">
        <v>852</v>
      </c>
      <c r="N307" s="45"/>
      <c r="O307" s="45">
        <v>10050737</v>
      </c>
      <c r="P307" s="45" t="s">
        <v>57</v>
      </c>
      <c r="Q307" s="57">
        <v>3</v>
      </c>
      <c r="R307" s="57">
        <v>36</v>
      </c>
      <c r="S307" s="58">
        <v>8100</v>
      </c>
      <c r="T307" s="58">
        <v>19000</v>
      </c>
      <c r="U307" s="58"/>
      <c r="V307" s="49">
        <f t="shared" si="92"/>
        <v>27100</v>
      </c>
      <c r="W307" s="50">
        <f t="shared" si="93"/>
        <v>8100</v>
      </c>
      <c r="X307" s="50">
        <f t="shared" si="94"/>
        <v>19000</v>
      </c>
      <c r="Y307" s="50">
        <f t="shared" si="95"/>
        <v>0</v>
      </c>
      <c r="Z307" s="49">
        <f t="shared" si="96"/>
        <v>27100</v>
      </c>
      <c r="AA307" s="50">
        <f t="shared" si="97"/>
        <v>8100</v>
      </c>
      <c r="AB307" s="50">
        <f t="shared" si="98"/>
        <v>19000</v>
      </c>
      <c r="AC307" s="50">
        <f t="shared" si="99"/>
        <v>0</v>
      </c>
      <c r="AD307" s="49">
        <f t="shared" si="100"/>
        <v>27100</v>
      </c>
      <c r="AE307" s="49">
        <f t="shared" si="101"/>
        <v>81300</v>
      </c>
      <c r="AF307" s="60" t="s">
        <v>579</v>
      </c>
      <c r="AG307" s="60" t="s">
        <v>60</v>
      </c>
      <c r="AH307" s="60" t="s">
        <v>137</v>
      </c>
      <c r="AI307" s="60" t="s">
        <v>62</v>
      </c>
      <c r="AJ307" s="60" t="s">
        <v>63</v>
      </c>
      <c r="AK307" s="59">
        <v>45657</v>
      </c>
      <c r="AL307" s="57" t="s">
        <v>63</v>
      </c>
      <c r="AM307" s="59">
        <v>45658</v>
      </c>
      <c r="AN307" s="59">
        <v>46752</v>
      </c>
      <c r="AO307" s="53"/>
    </row>
    <row r="308" spans="1:41">
      <c r="A308" s="57">
        <v>61</v>
      </c>
      <c r="B308" s="45" t="s">
        <v>742</v>
      </c>
      <c r="C308" s="46">
        <v>7411979704</v>
      </c>
      <c r="D308" s="45" t="s">
        <v>743</v>
      </c>
      <c r="E308" s="45" t="s">
        <v>744</v>
      </c>
      <c r="F308" s="45" t="s">
        <v>743</v>
      </c>
      <c r="G308" s="45" t="s">
        <v>130</v>
      </c>
      <c r="H308" s="45" t="s">
        <v>747</v>
      </c>
      <c r="I308" s="45" t="s">
        <v>689</v>
      </c>
      <c r="J308" s="45"/>
      <c r="K308" s="45" t="s">
        <v>746</v>
      </c>
      <c r="L308" s="45" t="s">
        <v>747</v>
      </c>
      <c r="M308" s="47" t="s">
        <v>853</v>
      </c>
      <c r="N308" s="45"/>
      <c r="O308" s="45">
        <v>30082675</v>
      </c>
      <c r="P308" s="45" t="s">
        <v>57</v>
      </c>
      <c r="Q308" s="57">
        <v>25</v>
      </c>
      <c r="R308" s="57">
        <v>36</v>
      </c>
      <c r="S308" s="58">
        <v>4900</v>
      </c>
      <c r="T308" s="58">
        <v>11400</v>
      </c>
      <c r="U308" s="58"/>
      <c r="V308" s="49">
        <f t="shared" si="92"/>
        <v>16300</v>
      </c>
      <c r="W308" s="50">
        <f t="shared" si="93"/>
        <v>4900</v>
      </c>
      <c r="X308" s="50">
        <f t="shared" si="94"/>
        <v>11400</v>
      </c>
      <c r="Y308" s="50">
        <f t="shared" si="95"/>
        <v>0</v>
      </c>
      <c r="Z308" s="49">
        <f t="shared" si="96"/>
        <v>16300</v>
      </c>
      <c r="AA308" s="50">
        <f t="shared" si="97"/>
        <v>4900</v>
      </c>
      <c r="AB308" s="50">
        <f t="shared" si="98"/>
        <v>11400</v>
      </c>
      <c r="AC308" s="50">
        <f t="shared" si="99"/>
        <v>0</v>
      </c>
      <c r="AD308" s="49">
        <f t="shared" si="100"/>
        <v>16300</v>
      </c>
      <c r="AE308" s="49">
        <f t="shared" si="101"/>
        <v>48900</v>
      </c>
      <c r="AF308" s="60" t="s">
        <v>579</v>
      </c>
      <c r="AG308" s="60" t="s">
        <v>60</v>
      </c>
      <c r="AH308" s="60" t="s">
        <v>137</v>
      </c>
      <c r="AI308" s="60" t="s">
        <v>62</v>
      </c>
      <c r="AJ308" s="60" t="s">
        <v>63</v>
      </c>
      <c r="AK308" s="59">
        <v>45657</v>
      </c>
      <c r="AL308" s="57" t="s">
        <v>63</v>
      </c>
      <c r="AM308" s="59">
        <v>45658</v>
      </c>
      <c r="AN308" s="59">
        <v>46752</v>
      </c>
      <c r="AO308" s="53"/>
    </row>
    <row r="309" spans="1:41">
      <c r="A309" s="57">
        <v>62</v>
      </c>
      <c r="B309" s="45" t="s">
        <v>742</v>
      </c>
      <c r="C309" s="46">
        <v>7411979704</v>
      </c>
      <c r="D309" s="45" t="s">
        <v>743</v>
      </c>
      <c r="E309" s="45" t="s">
        <v>744</v>
      </c>
      <c r="F309" s="45" t="s">
        <v>743</v>
      </c>
      <c r="G309" s="45" t="s">
        <v>130</v>
      </c>
      <c r="H309" s="45" t="s">
        <v>747</v>
      </c>
      <c r="I309" s="45" t="s">
        <v>609</v>
      </c>
      <c r="J309" s="45"/>
      <c r="K309" s="45" t="s">
        <v>746</v>
      </c>
      <c r="L309" s="45" t="s">
        <v>747</v>
      </c>
      <c r="M309" s="47" t="s">
        <v>854</v>
      </c>
      <c r="N309" s="45"/>
      <c r="O309" s="45">
        <v>30107952</v>
      </c>
      <c r="P309" s="45" t="s">
        <v>57</v>
      </c>
      <c r="Q309" s="57">
        <v>31</v>
      </c>
      <c r="R309" s="57">
        <v>36</v>
      </c>
      <c r="S309" s="58">
        <v>3600</v>
      </c>
      <c r="T309" s="58">
        <v>8500</v>
      </c>
      <c r="U309" s="58"/>
      <c r="V309" s="49">
        <f t="shared" si="92"/>
        <v>12100</v>
      </c>
      <c r="W309" s="50">
        <f t="shared" si="93"/>
        <v>3600</v>
      </c>
      <c r="X309" s="50">
        <f t="shared" si="94"/>
        <v>8500</v>
      </c>
      <c r="Y309" s="50">
        <f t="shared" si="95"/>
        <v>0</v>
      </c>
      <c r="Z309" s="49">
        <f t="shared" si="96"/>
        <v>12100</v>
      </c>
      <c r="AA309" s="50">
        <f t="shared" si="97"/>
        <v>3600</v>
      </c>
      <c r="AB309" s="50">
        <f t="shared" si="98"/>
        <v>8500</v>
      </c>
      <c r="AC309" s="50">
        <f t="shared" si="99"/>
        <v>0</v>
      </c>
      <c r="AD309" s="49">
        <f t="shared" si="100"/>
        <v>12100</v>
      </c>
      <c r="AE309" s="49">
        <f t="shared" si="101"/>
        <v>36300</v>
      </c>
      <c r="AF309" s="60" t="s">
        <v>579</v>
      </c>
      <c r="AG309" s="60" t="s">
        <v>60</v>
      </c>
      <c r="AH309" s="60" t="s">
        <v>137</v>
      </c>
      <c r="AI309" s="60" t="s">
        <v>62</v>
      </c>
      <c r="AJ309" s="60" t="s">
        <v>63</v>
      </c>
      <c r="AK309" s="59">
        <v>45657</v>
      </c>
      <c r="AL309" s="57" t="s">
        <v>63</v>
      </c>
      <c r="AM309" s="59">
        <v>45658</v>
      </c>
      <c r="AN309" s="59">
        <v>46752</v>
      </c>
      <c r="AO309" s="53"/>
    </row>
    <row r="310" spans="1:41">
      <c r="A310" s="57">
        <v>63</v>
      </c>
      <c r="B310" s="45" t="s">
        <v>742</v>
      </c>
      <c r="C310" s="46">
        <v>7411979704</v>
      </c>
      <c r="D310" s="45" t="s">
        <v>743</v>
      </c>
      <c r="E310" s="45" t="s">
        <v>744</v>
      </c>
      <c r="F310" s="45" t="s">
        <v>743</v>
      </c>
      <c r="G310" s="45" t="s">
        <v>130</v>
      </c>
      <c r="H310" s="45" t="s">
        <v>747</v>
      </c>
      <c r="I310" s="45" t="s">
        <v>855</v>
      </c>
      <c r="J310" s="45"/>
      <c r="K310" s="45" t="s">
        <v>746</v>
      </c>
      <c r="L310" s="45" t="s">
        <v>747</v>
      </c>
      <c r="M310" s="47" t="s">
        <v>856</v>
      </c>
      <c r="N310" s="45"/>
      <c r="O310" s="45">
        <v>10059457</v>
      </c>
      <c r="P310" s="45" t="s">
        <v>57</v>
      </c>
      <c r="Q310" s="57">
        <v>8</v>
      </c>
      <c r="R310" s="57">
        <v>36</v>
      </c>
      <c r="S310" s="58">
        <v>8400</v>
      </c>
      <c r="T310" s="58">
        <v>19600</v>
      </c>
      <c r="U310" s="58"/>
      <c r="V310" s="49">
        <f t="shared" si="92"/>
        <v>28000</v>
      </c>
      <c r="W310" s="50">
        <f t="shared" si="93"/>
        <v>8400</v>
      </c>
      <c r="X310" s="50">
        <f t="shared" si="94"/>
        <v>19600</v>
      </c>
      <c r="Y310" s="50">
        <f t="shared" si="95"/>
        <v>0</v>
      </c>
      <c r="Z310" s="49">
        <f t="shared" si="96"/>
        <v>28000</v>
      </c>
      <c r="AA310" s="50">
        <f t="shared" si="97"/>
        <v>8400</v>
      </c>
      <c r="AB310" s="50">
        <f t="shared" si="98"/>
        <v>19600</v>
      </c>
      <c r="AC310" s="50">
        <f t="shared" si="99"/>
        <v>0</v>
      </c>
      <c r="AD310" s="49">
        <f t="shared" si="100"/>
        <v>28000</v>
      </c>
      <c r="AE310" s="49">
        <f t="shared" si="101"/>
        <v>84000</v>
      </c>
      <c r="AF310" s="60" t="s">
        <v>579</v>
      </c>
      <c r="AG310" s="60" t="s">
        <v>60</v>
      </c>
      <c r="AH310" s="60" t="s">
        <v>137</v>
      </c>
      <c r="AI310" s="60" t="s">
        <v>62</v>
      </c>
      <c r="AJ310" s="60" t="s">
        <v>63</v>
      </c>
      <c r="AK310" s="59">
        <v>45657</v>
      </c>
      <c r="AL310" s="57" t="s">
        <v>63</v>
      </c>
      <c r="AM310" s="59">
        <v>45658</v>
      </c>
      <c r="AN310" s="59">
        <v>46752</v>
      </c>
      <c r="AO310" s="53"/>
    </row>
    <row r="311" spans="1:41">
      <c r="A311" s="57">
        <v>64</v>
      </c>
      <c r="B311" s="45" t="s">
        <v>742</v>
      </c>
      <c r="C311" s="46">
        <v>7411979704</v>
      </c>
      <c r="D311" s="45" t="s">
        <v>743</v>
      </c>
      <c r="E311" s="45" t="s">
        <v>744</v>
      </c>
      <c r="F311" s="45" t="s">
        <v>743</v>
      </c>
      <c r="G311" s="45" t="s">
        <v>130</v>
      </c>
      <c r="H311" s="45" t="s">
        <v>747</v>
      </c>
      <c r="I311" s="45" t="s">
        <v>857</v>
      </c>
      <c r="J311" s="45">
        <v>1</v>
      </c>
      <c r="K311" s="45" t="s">
        <v>746</v>
      </c>
      <c r="L311" s="45" t="s">
        <v>747</v>
      </c>
      <c r="M311" s="47" t="s">
        <v>858</v>
      </c>
      <c r="N311" s="45"/>
      <c r="O311" s="45">
        <v>30143904</v>
      </c>
      <c r="P311" s="45" t="s">
        <v>57</v>
      </c>
      <c r="Q311" s="57">
        <v>15</v>
      </c>
      <c r="R311" s="57">
        <v>36</v>
      </c>
      <c r="S311" s="58">
        <v>6200</v>
      </c>
      <c r="T311" s="58">
        <v>14500</v>
      </c>
      <c r="U311" s="58"/>
      <c r="V311" s="49">
        <f t="shared" si="92"/>
        <v>20700</v>
      </c>
      <c r="W311" s="50">
        <f t="shared" si="93"/>
        <v>6200</v>
      </c>
      <c r="X311" s="50">
        <f t="shared" si="94"/>
        <v>14500</v>
      </c>
      <c r="Y311" s="50">
        <f t="shared" si="95"/>
        <v>0</v>
      </c>
      <c r="Z311" s="49">
        <f t="shared" si="96"/>
        <v>20700</v>
      </c>
      <c r="AA311" s="50">
        <f t="shared" si="97"/>
        <v>6200</v>
      </c>
      <c r="AB311" s="50">
        <f t="shared" si="98"/>
        <v>14500</v>
      </c>
      <c r="AC311" s="50">
        <f t="shared" si="99"/>
        <v>0</v>
      </c>
      <c r="AD311" s="49">
        <f t="shared" si="100"/>
        <v>20700</v>
      </c>
      <c r="AE311" s="49">
        <f t="shared" si="101"/>
        <v>62100</v>
      </c>
      <c r="AF311" s="60" t="s">
        <v>579</v>
      </c>
      <c r="AG311" s="60" t="s">
        <v>60</v>
      </c>
      <c r="AH311" s="60" t="s">
        <v>137</v>
      </c>
      <c r="AI311" s="60" t="s">
        <v>62</v>
      </c>
      <c r="AJ311" s="60" t="s">
        <v>63</v>
      </c>
      <c r="AK311" s="59">
        <v>45657</v>
      </c>
      <c r="AL311" s="57" t="s">
        <v>63</v>
      </c>
      <c r="AM311" s="59">
        <v>45658</v>
      </c>
      <c r="AN311" s="59">
        <v>46752</v>
      </c>
      <c r="AO311" s="53"/>
    </row>
    <row r="312" spans="1:41">
      <c r="A312" s="57">
        <v>65</v>
      </c>
      <c r="B312" s="45" t="s">
        <v>742</v>
      </c>
      <c r="C312" s="46">
        <v>7411979704</v>
      </c>
      <c r="D312" s="45" t="s">
        <v>743</v>
      </c>
      <c r="E312" s="45" t="s">
        <v>744</v>
      </c>
      <c r="F312" s="45" t="s">
        <v>743</v>
      </c>
      <c r="G312" s="45" t="s">
        <v>130</v>
      </c>
      <c r="H312" s="45" t="s">
        <v>747</v>
      </c>
      <c r="I312" s="45" t="s">
        <v>859</v>
      </c>
      <c r="J312" s="45">
        <v>1</v>
      </c>
      <c r="K312" s="45" t="s">
        <v>746</v>
      </c>
      <c r="L312" s="45" t="s">
        <v>747</v>
      </c>
      <c r="M312" s="47" t="s">
        <v>860</v>
      </c>
      <c r="N312" s="45"/>
      <c r="O312" s="45">
        <v>30030924</v>
      </c>
      <c r="P312" s="45" t="s">
        <v>57</v>
      </c>
      <c r="Q312" s="57">
        <v>12</v>
      </c>
      <c r="R312" s="57">
        <v>36</v>
      </c>
      <c r="S312" s="58">
        <v>2900</v>
      </c>
      <c r="T312" s="58">
        <v>6800</v>
      </c>
      <c r="U312" s="58"/>
      <c r="V312" s="49">
        <f t="shared" ref="V312:V343" si="102">SUM(S312:U312)</f>
        <v>9700</v>
      </c>
      <c r="W312" s="50">
        <f t="shared" ref="W312:W343" si="103">S312</f>
        <v>2900</v>
      </c>
      <c r="X312" s="50">
        <f t="shared" ref="X312:X343" si="104">T312</f>
        <v>6800</v>
      </c>
      <c r="Y312" s="50">
        <f t="shared" ref="Y312:Y343" si="105">U312</f>
        <v>0</v>
      </c>
      <c r="Z312" s="49">
        <f t="shared" ref="Z312:Z343" si="106">SUM(W312:Y312)</f>
        <v>9700</v>
      </c>
      <c r="AA312" s="50">
        <f t="shared" ref="AA312:AA343" si="107">W312</f>
        <v>2900</v>
      </c>
      <c r="AB312" s="50">
        <f t="shared" ref="AB312:AB343" si="108">X312</f>
        <v>6800</v>
      </c>
      <c r="AC312" s="50">
        <f t="shared" ref="AC312:AC343" si="109">Y312</f>
        <v>0</v>
      </c>
      <c r="AD312" s="49">
        <f t="shared" ref="AD312:AD343" si="110">SUM(AA312:AC312)</f>
        <v>9700</v>
      </c>
      <c r="AE312" s="49">
        <f t="shared" ref="AE312:AE343" si="111">V312+Z312+AD312</f>
        <v>29100</v>
      </c>
      <c r="AF312" s="60" t="s">
        <v>579</v>
      </c>
      <c r="AG312" s="60" t="s">
        <v>60</v>
      </c>
      <c r="AH312" s="60" t="s">
        <v>137</v>
      </c>
      <c r="AI312" s="60" t="s">
        <v>62</v>
      </c>
      <c r="AJ312" s="60" t="s">
        <v>63</v>
      </c>
      <c r="AK312" s="59">
        <v>45657</v>
      </c>
      <c r="AL312" s="57" t="s">
        <v>63</v>
      </c>
      <c r="AM312" s="59">
        <v>45658</v>
      </c>
      <c r="AN312" s="59">
        <v>46752</v>
      </c>
      <c r="AO312" s="53"/>
    </row>
    <row r="313" spans="1:41">
      <c r="A313" s="57">
        <v>66</v>
      </c>
      <c r="B313" s="45" t="s">
        <v>742</v>
      </c>
      <c r="C313" s="46">
        <v>7411979704</v>
      </c>
      <c r="D313" s="45" t="s">
        <v>743</v>
      </c>
      <c r="E313" s="45" t="s">
        <v>744</v>
      </c>
      <c r="F313" s="45" t="s">
        <v>743</v>
      </c>
      <c r="G313" s="45" t="s">
        <v>130</v>
      </c>
      <c r="H313" s="45" t="s">
        <v>747</v>
      </c>
      <c r="I313" s="45" t="s">
        <v>812</v>
      </c>
      <c r="J313" s="45"/>
      <c r="K313" s="45" t="s">
        <v>746</v>
      </c>
      <c r="L313" s="45" t="s">
        <v>747</v>
      </c>
      <c r="M313" s="47" t="s">
        <v>861</v>
      </c>
      <c r="N313" s="45"/>
      <c r="O313" s="45">
        <v>11209107</v>
      </c>
      <c r="P313" s="45" t="s">
        <v>57</v>
      </c>
      <c r="Q313" s="57">
        <v>3</v>
      </c>
      <c r="R313" s="57">
        <v>36</v>
      </c>
      <c r="S313" s="58">
        <v>1000</v>
      </c>
      <c r="T313" s="58">
        <v>2300</v>
      </c>
      <c r="U313" s="58"/>
      <c r="V313" s="49">
        <f t="shared" si="102"/>
        <v>3300</v>
      </c>
      <c r="W313" s="50">
        <f t="shared" si="103"/>
        <v>1000</v>
      </c>
      <c r="X313" s="50">
        <f t="shared" si="104"/>
        <v>2300</v>
      </c>
      <c r="Y313" s="50">
        <f t="shared" si="105"/>
        <v>0</v>
      </c>
      <c r="Z313" s="49">
        <f t="shared" si="106"/>
        <v>3300</v>
      </c>
      <c r="AA313" s="50">
        <f t="shared" si="107"/>
        <v>1000</v>
      </c>
      <c r="AB313" s="50">
        <f t="shared" si="108"/>
        <v>2300</v>
      </c>
      <c r="AC313" s="50">
        <f t="shared" si="109"/>
        <v>0</v>
      </c>
      <c r="AD313" s="49">
        <f t="shared" si="110"/>
        <v>3300</v>
      </c>
      <c r="AE313" s="49">
        <f t="shared" si="111"/>
        <v>9900</v>
      </c>
      <c r="AF313" s="60" t="s">
        <v>579</v>
      </c>
      <c r="AG313" s="60" t="s">
        <v>60</v>
      </c>
      <c r="AH313" s="60" t="s">
        <v>137</v>
      </c>
      <c r="AI313" s="60" t="s">
        <v>62</v>
      </c>
      <c r="AJ313" s="60" t="s">
        <v>63</v>
      </c>
      <c r="AK313" s="59">
        <v>45657</v>
      </c>
      <c r="AL313" s="57" t="s">
        <v>63</v>
      </c>
      <c r="AM313" s="59">
        <v>45658</v>
      </c>
      <c r="AN313" s="59">
        <v>46752</v>
      </c>
      <c r="AO313" s="53"/>
    </row>
    <row r="314" spans="1:41">
      <c r="A314" s="57">
        <v>67</v>
      </c>
      <c r="B314" s="45" t="s">
        <v>742</v>
      </c>
      <c r="C314" s="46">
        <v>7411979704</v>
      </c>
      <c r="D314" s="45" t="s">
        <v>743</v>
      </c>
      <c r="E314" s="45" t="s">
        <v>744</v>
      </c>
      <c r="F314" s="45" t="s">
        <v>743</v>
      </c>
      <c r="G314" s="45" t="s">
        <v>130</v>
      </c>
      <c r="H314" s="45" t="s">
        <v>747</v>
      </c>
      <c r="I314" s="45" t="s">
        <v>862</v>
      </c>
      <c r="J314" s="45"/>
      <c r="K314" s="45" t="s">
        <v>746</v>
      </c>
      <c r="L314" s="45" t="s">
        <v>747</v>
      </c>
      <c r="M314" s="47" t="s">
        <v>863</v>
      </c>
      <c r="N314" s="45"/>
      <c r="O314" s="45">
        <v>10059489</v>
      </c>
      <c r="P314" s="45" t="s">
        <v>57</v>
      </c>
      <c r="Q314" s="57">
        <v>3</v>
      </c>
      <c r="R314" s="57">
        <v>36</v>
      </c>
      <c r="S314" s="58">
        <v>7400</v>
      </c>
      <c r="T314" s="58">
        <v>17300</v>
      </c>
      <c r="U314" s="58"/>
      <c r="V314" s="49">
        <f t="shared" si="102"/>
        <v>24700</v>
      </c>
      <c r="W314" s="50">
        <f t="shared" si="103"/>
        <v>7400</v>
      </c>
      <c r="X314" s="50">
        <f t="shared" si="104"/>
        <v>17300</v>
      </c>
      <c r="Y314" s="50">
        <f t="shared" si="105"/>
        <v>0</v>
      </c>
      <c r="Z314" s="49">
        <f t="shared" si="106"/>
        <v>24700</v>
      </c>
      <c r="AA314" s="50">
        <f t="shared" si="107"/>
        <v>7400</v>
      </c>
      <c r="AB314" s="50">
        <f t="shared" si="108"/>
        <v>17300</v>
      </c>
      <c r="AC314" s="50">
        <f t="shared" si="109"/>
        <v>0</v>
      </c>
      <c r="AD314" s="49">
        <f t="shared" si="110"/>
        <v>24700</v>
      </c>
      <c r="AE314" s="49">
        <f t="shared" si="111"/>
        <v>74100</v>
      </c>
      <c r="AF314" s="60" t="s">
        <v>579</v>
      </c>
      <c r="AG314" s="60" t="s">
        <v>60</v>
      </c>
      <c r="AH314" s="60" t="s">
        <v>137</v>
      </c>
      <c r="AI314" s="60" t="s">
        <v>62</v>
      </c>
      <c r="AJ314" s="60" t="s">
        <v>63</v>
      </c>
      <c r="AK314" s="59">
        <v>45657</v>
      </c>
      <c r="AL314" s="57" t="s">
        <v>63</v>
      </c>
      <c r="AM314" s="59">
        <v>45658</v>
      </c>
      <c r="AN314" s="59">
        <v>46752</v>
      </c>
      <c r="AO314" s="53"/>
    </row>
    <row r="315" spans="1:41">
      <c r="A315" s="57">
        <v>68</v>
      </c>
      <c r="B315" s="45" t="s">
        <v>742</v>
      </c>
      <c r="C315" s="46">
        <v>7411979704</v>
      </c>
      <c r="D315" s="45" t="s">
        <v>743</v>
      </c>
      <c r="E315" s="45" t="s">
        <v>744</v>
      </c>
      <c r="F315" s="45" t="s">
        <v>743</v>
      </c>
      <c r="G315" s="45" t="s">
        <v>130</v>
      </c>
      <c r="H315" s="45" t="s">
        <v>747</v>
      </c>
      <c r="I315" s="45" t="s">
        <v>862</v>
      </c>
      <c r="J315" s="45"/>
      <c r="K315" s="45" t="s">
        <v>746</v>
      </c>
      <c r="L315" s="45" t="s">
        <v>747</v>
      </c>
      <c r="M315" s="47" t="s">
        <v>864</v>
      </c>
      <c r="N315" s="45"/>
      <c r="O315" s="45">
        <v>10042543</v>
      </c>
      <c r="P315" s="45" t="s">
        <v>57</v>
      </c>
      <c r="Q315" s="57">
        <v>8</v>
      </c>
      <c r="R315" s="57">
        <v>36</v>
      </c>
      <c r="S315" s="58">
        <v>8900</v>
      </c>
      <c r="T315" s="58">
        <v>20700</v>
      </c>
      <c r="U315" s="58"/>
      <c r="V315" s="49">
        <f t="shared" si="102"/>
        <v>29600</v>
      </c>
      <c r="W315" s="50">
        <f t="shared" si="103"/>
        <v>8900</v>
      </c>
      <c r="X315" s="50">
        <f t="shared" si="104"/>
        <v>20700</v>
      </c>
      <c r="Y315" s="50">
        <f t="shared" si="105"/>
        <v>0</v>
      </c>
      <c r="Z315" s="49">
        <f t="shared" si="106"/>
        <v>29600</v>
      </c>
      <c r="AA315" s="50">
        <f t="shared" si="107"/>
        <v>8900</v>
      </c>
      <c r="AB315" s="50">
        <f t="shared" si="108"/>
        <v>20700</v>
      </c>
      <c r="AC315" s="50">
        <f t="shared" si="109"/>
        <v>0</v>
      </c>
      <c r="AD315" s="49">
        <f t="shared" si="110"/>
        <v>29600</v>
      </c>
      <c r="AE315" s="49">
        <f t="shared" si="111"/>
        <v>88800</v>
      </c>
      <c r="AF315" s="60" t="s">
        <v>579</v>
      </c>
      <c r="AG315" s="60" t="s">
        <v>60</v>
      </c>
      <c r="AH315" s="60" t="s">
        <v>137</v>
      </c>
      <c r="AI315" s="60" t="s">
        <v>62</v>
      </c>
      <c r="AJ315" s="60" t="s">
        <v>63</v>
      </c>
      <c r="AK315" s="59">
        <v>45657</v>
      </c>
      <c r="AL315" s="57" t="s">
        <v>63</v>
      </c>
      <c r="AM315" s="59">
        <v>45658</v>
      </c>
      <c r="AN315" s="59">
        <v>46752</v>
      </c>
      <c r="AO315" s="53"/>
    </row>
    <row r="316" spans="1:41">
      <c r="A316" s="57">
        <v>69</v>
      </c>
      <c r="B316" s="45" t="s">
        <v>742</v>
      </c>
      <c r="C316" s="46">
        <v>7411979704</v>
      </c>
      <c r="D316" s="45" t="s">
        <v>743</v>
      </c>
      <c r="E316" s="45" t="s">
        <v>744</v>
      </c>
      <c r="F316" s="45" t="s">
        <v>743</v>
      </c>
      <c r="G316" s="45" t="s">
        <v>130</v>
      </c>
      <c r="H316" s="45" t="s">
        <v>747</v>
      </c>
      <c r="I316" s="45" t="s">
        <v>865</v>
      </c>
      <c r="J316" s="45"/>
      <c r="K316" s="45" t="s">
        <v>746</v>
      </c>
      <c r="L316" s="45" t="s">
        <v>747</v>
      </c>
      <c r="M316" s="47" t="s">
        <v>866</v>
      </c>
      <c r="N316" s="45"/>
      <c r="O316" s="45">
        <v>30143910</v>
      </c>
      <c r="P316" s="45" t="s">
        <v>57</v>
      </c>
      <c r="Q316" s="57">
        <v>10</v>
      </c>
      <c r="R316" s="57">
        <v>36</v>
      </c>
      <c r="S316" s="58">
        <v>8800</v>
      </c>
      <c r="T316" s="58">
        <v>20600</v>
      </c>
      <c r="U316" s="58"/>
      <c r="V316" s="49">
        <f t="shared" si="102"/>
        <v>29400</v>
      </c>
      <c r="W316" s="50">
        <f t="shared" si="103"/>
        <v>8800</v>
      </c>
      <c r="X316" s="50">
        <f t="shared" si="104"/>
        <v>20600</v>
      </c>
      <c r="Y316" s="50">
        <f t="shared" si="105"/>
        <v>0</v>
      </c>
      <c r="Z316" s="49">
        <f t="shared" si="106"/>
        <v>29400</v>
      </c>
      <c r="AA316" s="50">
        <f t="shared" si="107"/>
        <v>8800</v>
      </c>
      <c r="AB316" s="50">
        <f t="shared" si="108"/>
        <v>20600</v>
      </c>
      <c r="AC316" s="50">
        <f t="shared" si="109"/>
        <v>0</v>
      </c>
      <c r="AD316" s="49">
        <f t="shared" si="110"/>
        <v>29400</v>
      </c>
      <c r="AE316" s="49">
        <f t="shared" si="111"/>
        <v>88200</v>
      </c>
      <c r="AF316" s="60" t="s">
        <v>579</v>
      </c>
      <c r="AG316" s="60" t="s">
        <v>60</v>
      </c>
      <c r="AH316" s="60" t="s">
        <v>137</v>
      </c>
      <c r="AI316" s="60" t="s">
        <v>62</v>
      </c>
      <c r="AJ316" s="60" t="s">
        <v>63</v>
      </c>
      <c r="AK316" s="59">
        <v>45657</v>
      </c>
      <c r="AL316" s="57" t="s">
        <v>63</v>
      </c>
      <c r="AM316" s="59">
        <v>45658</v>
      </c>
      <c r="AN316" s="59">
        <v>46752</v>
      </c>
      <c r="AO316" s="53"/>
    </row>
    <row r="317" spans="1:41">
      <c r="A317" s="57">
        <v>70</v>
      </c>
      <c r="B317" s="45" t="s">
        <v>742</v>
      </c>
      <c r="C317" s="46">
        <v>7411979704</v>
      </c>
      <c r="D317" s="45" t="s">
        <v>743</v>
      </c>
      <c r="E317" s="45" t="s">
        <v>744</v>
      </c>
      <c r="F317" s="45" t="s">
        <v>743</v>
      </c>
      <c r="G317" s="45" t="s">
        <v>130</v>
      </c>
      <c r="H317" s="45" t="s">
        <v>867</v>
      </c>
      <c r="I317" s="45" t="s">
        <v>58</v>
      </c>
      <c r="J317" s="45"/>
      <c r="K317" s="45" t="s">
        <v>746</v>
      </c>
      <c r="L317" s="45" t="s">
        <v>747</v>
      </c>
      <c r="M317" s="47" t="s">
        <v>868</v>
      </c>
      <c r="N317" s="45"/>
      <c r="O317" s="45">
        <v>10025639</v>
      </c>
      <c r="P317" s="45" t="s">
        <v>57</v>
      </c>
      <c r="Q317" s="57">
        <v>2</v>
      </c>
      <c r="R317" s="57">
        <v>36</v>
      </c>
      <c r="S317" s="58">
        <v>400</v>
      </c>
      <c r="T317" s="58">
        <v>800</v>
      </c>
      <c r="U317" s="58"/>
      <c r="V317" s="49">
        <f t="shared" si="102"/>
        <v>1200</v>
      </c>
      <c r="W317" s="50">
        <f t="shared" si="103"/>
        <v>400</v>
      </c>
      <c r="X317" s="50">
        <f t="shared" si="104"/>
        <v>800</v>
      </c>
      <c r="Y317" s="50">
        <f t="shared" si="105"/>
        <v>0</v>
      </c>
      <c r="Z317" s="49">
        <f t="shared" si="106"/>
        <v>1200</v>
      </c>
      <c r="AA317" s="50">
        <f t="shared" si="107"/>
        <v>400</v>
      </c>
      <c r="AB317" s="50">
        <f t="shared" si="108"/>
        <v>800</v>
      </c>
      <c r="AC317" s="50">
        <f t="shared" si="109"/>
        <v>0</v>
      </c>
      <c r="AD317" s="49">
        <f t="shared" si="110"/>
        <v>1200</v>
      </c>
      <c r="AE317" s="49">
        <f t="shared" si="111"/>
        <v>3600</v>
      </c>
      <c r="AF317" s="60" t="s">
        <v>579</v>
      </c>
      <c r="AG317" s="60" t="s">
        <v>60</v>
      </c>
      <c r="AH317" s="60" t="s">
        <v>137</v>
      </c>
      <c r="AI317" s="60" t="s">
        <v>62</v>
      </c>
      <c r="AJ317" s="60" t="s">
        <v>63</v>
      </c>
      <c r="AK317" s="59">
        <v>45657</v>
      </c>
      <c r="AL317" s="57" t="s">
        <v>63</v>
      </c>
      <c r="AM317" s="59">
        <v>45658</v>
      </c>
      <c r="AN317" s="59">
        <v>46752</v>
      </c>
      <c r="AO317" s="53"/>
    </row>
    <row r="318" spans="1:41">
      <c r="A318" s="57">
        <v>71</v>
      </c>
      <c r="B318" s="45" t="s">
        <v>742</v>
      </c>
      <c r="C318" s="46">
        <v>7411979704</v>
      </c>
      <c r="D318" s="45" t="s">
        <v>743</v>
      </c>
      <c r="E318" s="45" t="s">
        <v>744</v>
      </c>
      <c r="F318" s="45" t="s">
        <v>743</v>
      </c>
      <c r="G318" s="45" t="s">
        <v>130</v>
      </c>
      <c r="H318" s="45" t="s">
        <v>747</v>
      </c>
      <c r="I318" s="45" t="s">
        <v>869</v>
      </c>
      <c r="J318" s="45" t="s">
        <v>870</v>
      </c>
      <c r="K318" s="45" t="s">
        <v>746</v>
      </c>
      <c r="L318" s="45" t="s">
        <v>747</v>
      </c>
      <c r="M318" s="47" t="s">
        <v>871</v>
      </c>
      <c r="N318" s="45"/>
      <c r="O318" s="45">
        <v>10042943</v>
      </c>
      <c r="P318" s="45" t="s">
        <v>57</v>
      </c>
      <c r="Q318" s="57">
        <v>2</v>
      </c>
      <c r="R318" s="57">
        <v>36</v>
      </c>
      <c r="S318" s="58">
        <v>6600</v>
      </c>
      <c r="T318" s="58">
        <v>15400</v>
      </c>
      <c r="U318" s="58"/>
      <c r="V318" s="49">
        <f t="shared" si="102"/>
        <v>22000</v>
      </c>
      <c r="W318" s="50">
        <f t="shared" si="103"/>
        <v>6600</v>
      </c>
      <c r="X318" s="50">
        <f t="shared" si="104"/>
        <v>15400</v>
      </c>
      <c r="Y318" s="50">
        <f t="shared" si="105"/>
        <v>0</v>
      </c>
      <c r="Z318" s="49">
        <f t="shared" si="106"/>
        <v>22000</v>
      </c>
      <c r="AA318" s="50">
        <f t="shared" si="107"/>
        <v>6600</v>
      </c>
      <c r="AB318" s="50">
        <f t="shared" si="108"/>
        <v>15400</v>
      </c>
      <c r="AC318" s="50">
        <f t="shared" si="109"/>
        <v>0</v>
      </c>
      <c r="AD318" s="49">
        <f t="shared" si="110"/>
        <v>22000</v>
      </c>
      <c r="AE318" s="49">
        <f t="shared" si="111"/>
        <v>66000</v>
      </c>
      <c r="AF318" s="60" t="s">
        <v>579</v>
      </c>
      <c r="AG318" s="60" t="s">
        <v>60</v>
      </c>
      <c r="AH318" s="60" t="s">
        <v>137</v>
      </c>
      <c r="AI318" s="60" t="s">
        <v>62</v>
      </c>
      <c r="AJ318" s="60" t="s">
        <v>63</v>
      </c>
      <c r="AK318" s="59">
        <v>45657</v>
      </c>
      <c r="AL318" s="57" t="s">
        <v>63</v>
      </c>
      <c r="AM318" s="59">
        <v>45658</v>
      </c>
      <c r="AN318" s="59">
        <v>46752</v>
      </c>
      <c r="AO318" s="53"/>
    </row>
    <row r="319" spans="1:41">
      <c r="A319" s="57">
        <v>72</v>
      </c>
      <c r="B319" s="45" t="s">
        <v>742</v>
      </c>
      <c r="C319" s="46">
        <v>7411979704</v>
      </c>
      <c r="D319" s="45" t="s">
        <v>743</v>
      </c>
      <c r="E319" s="45" t="s">
        <v>744</v>
      </c>
      <c r="F319" s="45" t="s">
        <v>743</v>
      </c>
      <c r="G319" s="45" t="s">
        <v>130</v>
      </c>
      <c r="H319" s="45" t="s">
        <v>872</v>
      </c>
      <c r="I319" s="45" t="s">
        <v>58</v>
      </c>
      <c r="J319" s="45"/>
      <c r="K319" s="45" t="s">
        <v>746</v>
      </c>
      <c r="L319" s="45" t="s">
        <v>747</v>
      </c>
      <c r="M319" s="47" t="s">
        <v>873</v>
      </c>
      <c r="N319" s="45"/>
      <c r="O319" s="45">
        <v>11272750</v>
      </c>
      <c r="P319" s="45" t="s">
        <v>57</v>
      </c>
      <c r="Q319" s="57">
        <v>4</v>
      </c>
      <c r="R319" s="57">
        <v>36</v>
      </c>
      <c r="S319" s="58">
        <v>1200</v>
      </c>
      <c r="T319" s="58">
        <v>2800</v>
      </c>
      <c r="U319" s="58"/>
      <c r="V319" s="49">
        <f t="shared" si="102"/>
        <v>4000</v>
      </c>
      <c r="W319" s="50">
        <f t="shared" si="103"/>
        <v>1200</v>
      </c>
      <c r="X319" s="50">
        <f t="shared" si="104"/>
        <v>2800</v>
      </c>
      <c r="Y319" s="50">
        <f t="shared" si="105"/>
        <v>0</v>
      </c>
      <c r="Z319" s="49">
        <f t="shared" si="106"/>
        <v>4000</v>
      </c>
      <c r="AA319" s="50">
        <f t="shared" si="107"/>
        <v>1200</v>
      </c>
      <c r="AB319" s="50">
        <f t="shared" si="108"/>
        <v>2800</v>
      </c>
      <c r="AC319" s="50">
        <f t="shared" si="109"/>
        <v>0</v>
      </c>
      <c r="AD319" s="49">
        <f t="shared" si="110"/>
        <v>4000</v>
      </c>
      <c r="AE319" s="49">
        <f t="shared" si="111"/>
        <v>12000</v>
      </c>
      <c r="AF319" s="60" t="s">
        <v>579</v>
      </c>
      <c r="AG319" s="60" t="s">
        <v>60</v>
      </c>
      <c r="AH319" s="60" t="s">
        <v>137</v>
      </c>
      <c r="AI319" s="60" t="s">
        <v>62</v>
      </c>
      <c r="AJ319" s="60" t="s">
        <v>63</v>
      </c>
      <c r="AK319" s="59">
        <v>45657</v>
      </c>
      <c r="AL319" s="57" t="s">
        <v>63</v>
      </c>
      <c r="AM319" s="59">
        <v>45658</v>
      </c>
      <c r="AN319" s="59">
        <v>46752</v>
      </c>
      <c r="AO319" s="53"/>
    </row>
    <row r="320" spans="1:41">
      <c r="A320" s="57">
        <v>73</v>
      </c>
      <c r="B320" s="45" t="s">
        <v>742</v>
      </c>
      <c r="C320" s="46">
        <v>7411979704</v>
      </c>
      <c r="D320" s="45" t="s">
        <v>743</v>
      </c>
      <c r="E320" s="45" t="s">
        <v>744</v>
      </c>
      <c r="F320" s="45" t="s">
        <v>743</v>
      </c>
      <c r="G320" s="45" t="s">
        <v>130</v>
      </c>
      <c r="H320" s="45" t="s">
        <v>872</v>
      </c>
      <c r="I320" s="45" t="s">
        <v>58</v>
      </c>
      <c r="J320" s="45" t="s">
        <v>874</v>
      </c>
      <c r="K320" s="45" t="s">
        <v>746</v>
      </c>
      <c r="L320" s="45" t="s">
        <v>747</v>
      </c>
      <c r="M320" s="47" t="s">
        <v>875</v>
      </c>
      <c r="N320" s="45"/>
      <c r="O320" s="45">
        <v>10036401</v>
      </c>
      <c r="P320" s="45" t="s">
        <v>57</v>
      </c>
      <c r="Q320" s="57">
        <v>4</v>
      </c>
      <c r="R320" s="57">
        <v>36</v>
      </c>
      <c r="S320" s="58">
        <v>1200</v>
      </c>
      <c r="T320" s="58">
        <v>2800</v>
      </c>
      <c r="U320" s="58"/>
      <c r="V320" s="49">
        <f t="shared" si="102"/>
        <v>4000</v>
      </c>
      <c r="W320" s="50">
        <f t="shared" si="103"/>
        <v>1200</v>
      </c>
      <c r="X320" s="50">
        <f t="shared" si="104"/>
        <v>2800</v>
      </c>
      <c r="Y320" s="50">
        <f t="shared" si="105"/>
        <v>0</v>
      </c>
      <c r="Z320" s="49">
        <f t="shared" si="106"/>
        <v>4000</v>
      </c>
      <c r="AA320" s="50">
        <f t="shared" si="107"/>
        <v>1200</v>
      </c>
      <c r="AB320" s="50">
        <f t="shared" si="108"/>
        <v>2800</v>
      </c>
      <c r="AC320" s="50">
        <f t="shared" si="109"/>
        <v>0</v>
      </c>
      <c r="AD320" s="49">
        <f t="shared" si="110"/>
        <v>4000</v>
      </c>
      <c r="AE320" s="49">
        <f t="shared" si="111"/>
        <v>12000</v>
      </c>
      <c r="AF320" s="60" t="s">
        <v>579</v>
      </c>
      <c r="AG320" s="60" t="s">
        <v>60</v>
      </c>
      <c r="AH320" s="60" t="s">
        <v>137</v>
      </c>
      <c r="AI320" s="60" t="s">
        <v>62</v>
      </c>
      <c r="AJ320" s="60" t="s">
        <v>63</v>
      </c>
      <c r="AK320" s="59">
        <v>45657</v>
      </c>
      <c r="AL320" s="57" t="s">
        <v>63</v>
      </c>
      <c r="AM320" s="59">
        <v>45658</v>
      </c>
      <c r="AN320" s="59">
        <v>46752</v>
      </c>
      <c r="AO320" s="53"/>
    </row>
    <row r="321" spans="1:41">
      <c r="A321" s="57">
        <v>74</v>
      </c>
      <c r="B321" s="45" t="s">
        <v>742</v>
      </c>
      <c r="C321" s="46">
        <v>7411979704</v>
      </c>
      <c r="D321" s="45" t="s">
        <v>743</v>
      </c>
      <c r="E321" s="45" t="s">
        <v>744</v>
      </c>
      <c r="F321" s="45" t="s">
        <v>743</v>
      </c>
      <c r="G321" s="45" t="s">
        <v>130</v>
      </c>
      <c r="H321" s="45" t="s">
        <v>872</v>
      </c>
      <c r="I321" s="45" t="s">
        <v>58</v>
      </c>
      <c r="J321" s="45" t="s">
        <v>876</v>
      </c>
      <c r="K321" s="45" t="s">
        <v>746</v>
      </c>
      <c r="L321" s="45" t="s">
        <v>747</v>
      </c>
      <c r="M321" s="47" t="s">
        <v>877</v>
      </c>
      <c r="N321" s="45"/>
      <c r="O321" s="45">
        <v>10036450</v>
      </c>
      <c r="P321" s="45" t="s">
        <v>57</v>
      </c>
      <c r="Q321" s="57">
        <v>3</v>
      </c>
      <c r="R321" s="57">
        <v>36</v>
      </c>
      <c r="S321" s="58">
        <v>1000</v>
      </c>
      <c r="T321" s="58">
        <v>2200</v>
      </c>
      <c r="U321" s="58"/>
      <c r="V321" s="49">
        <f t="shared" si="102"/>
        <v>3200</v>
      </c>
      <c r="W321" s="50">
        <f t="shared" si="103"/>
        <v>1000</v>
      </c>
      <c r="X321" s="50">
        <f t="shared" si="104"/>
        <v>2200</v>
      </c>
      <c r="Y321" s="50">
        <f t="shared" si="105"/>
        <v>0</v>
      </c>
      <c r="Z321" s="49">
        <f t="shared" si="106"/>
        <v>3200</v>
      </c>
      <c r="AA321" s="50">
        <f t="shared" si="107"/>
        <v>1000</v>
      </c>
      <c r="AB321" s="50">
        <f t="shared" si="108"/>
        <v>2200</v>
      </c>
      <c r="AC321" s="50">
        <f t="shared" si="109"/>
        <v>0</v>
      </c>
      <c r="AD321" s="49">
        <f t="shared" si="110"/>
        <v>3200</v>
      </c>
      <c r="AE321" s="49">
        <f t="shared" si="111"/>
        <v>9600</v>
      </c>
      <c r="AF321" s="60" t="s">
        <v>579</v>
      </c>
      <c r="AG321" s="60" t="s">
        <v>60</v>
      </c>
      <c r="AH321" s="60" t="s">
        <v>137</v>
      </c>
      <c r="AI321" s="60" t="s">
        <v>62</v>
      </c>
      <c r="AJ321" s="60" t="s">
        <v>63</v>
      </c>
      <c r="AK321" s="59">
        <v>45657</v>
      </c>
      <c r="AL321" s="57" t="s">
        <v>63</v>
      </c>
      <c r="AM321" s="59">
        <v>45658</v>
      </c>
      <c r="AN321" s="59">
        <v>46752</v>
      </c>
      <c r="AO321" s="53"/>
    </row>
    <row r="322" spans="1:41">
      <c r="A322" s="57">
        <v>75</v>
      </c>
      <c r="B322" s="45" t="s">
        <v>742</v>
      </c>
      <c r="C322" s="46">
        <v>7411979704</v>
      </c>
      <c r="D322" s="45" t="s">
        <v>743</v>
      </c>
      <c r="E322" s="45" t="s">
        <v>744</v>
      </c>
      <c r="F322" s="45" t="s">
        <v>743</v>
      </c>
      <c r="G322" s="45" t="s">
        <v>130</v>
      </c>
      <c r="H322" s="45" t="s">
        <v>878</v>
      </c>
      <c r="I322" s="45" t="s">
        <v>58</v>
      </c>
      <c r="J322" s="45" t="s">
        <v>879</v>
      </c>
      <c r="K322" s="45" t="s">
        <v>746</v>
      </c>
      <c r="L322" s="45" t="s">
        <v>747</v>
      </c>
      <c r="M322" s="47" t="s">
        <v>880</v>
      </c>
      <c r="N322" s="45"/>
      <c r="O322" s="45">
        <v>10036412</v>
      </c>
      <c r="P322" s="45" t="s">
        <v>57</v>
      </c>
      <c r="Q322" s="57">
        <v>2</v>
      </c>
      <c r="R322" s="57">
        <v>36</v>
      </c>
      <c r="S322" s="58">
        <v>1200</v>
      </c>
      <c r="T322" s="58">
        <v>2800</v>
      </c>
      <c r="U322" s="58"/>
      <c r="V322" s="49">
        <f t="shared" si="102"/>
        <v>4000</v>
      </c>
      <c r="W322" s="50">
        <f t="shared" si="103"/>
        <v>1200</v>
      </c>
      <c r="X322" s="50">
        <f t="shared" si="104"/>
        <v>2800</v>
      </c>
      <c r="Y322" s="50">
        <f t="shared" si="105"/>
        <v>0</v>
      </c>
      <c r="Z322" s="49">
        <f t="shared" si="106"/>
        <v>4000</v>
      </c>
      <c r="AA322" s="50">
        <f t="shared" si="107"/>
        <v>1200</v>
      </c>
      <c r="AB322" s="50">
        <f t="shared" si="108"/>
        <v>2800</v>
      </c>
      <c r="AC322" s="50">
        <f t="shared" si="109"/>
        <v>0</v>
      </c>
      <c r="AD322" s="49">
        <f t="shared" si="110"/>
        <v>4000</v>
      </c>
      <c r="AE322" s="49">
        <f t="shared" si="111"/>
        <v>12000</v>
      </c>
      <c r="AF322" s="60" t="s">
        <v>579</v>
      </c>
      <c r="AG322" s="60" t="s">
        <v>60</v>
      </c>
      <c r="AH322" s="60" t="s">
        <v>137</v>
      </c>
      <c r="AI322" s="60" t="s">
        <v>62</v>
      </c>
      <c r="AJ322" s="60" t="s">
        <v>63</v>
      </c>
      <c r="AK322" s="59">
        <v>45657</v>
      </c>
      <c r="AL322" s="57" t="s">
        <v>63</v>
      </c>
      <c r="AM322" s="59">
        <v>45658</v>
      </c>
      <c r="AN322" s="59">
        <v>46752</v>
      </c>
      <c r="AO322" s="53"/>
    </row>
    <row r="323" spans="1:41">
      <c r="A323" s="57">
        <v>76</v>
      </c>
      <c r="B323" s="45" t="s">
        <v>742</v>
      </c>
      <c r="C323" s="46">
        <v>7411979704</v>
      </c>
      <c r="D323" s="45" t="s">
        <v>743</v>
      </c>
      <c r="E323" s="45" t="s">
        <v>744</v>
      </c>
      <c r="F323" s="45" t="s">
        <v>743</v>
      </c>
      <c r="G323" s="45" t="s">
        <v>130</v>
      </c>
      <c r="H323" s="45" t="s">
        <v>872</v>
      </c>
      <c r="I323" s="45" t="s">
        <v>58</v>
      </c>
      <c r="J323" s="45" t="s">
        <v>881</v>
      </c>
      <c r="K323" s="45" t="s">
        <v>746</v>
      </c>
      <c r="L323" s="45" t="s">
        <v>747</v>
      </c>
      <c r="M323" s="47" t="s">
        <v>882</v>
      </c>
      <c r="N323" s="45"/>
      <c r="O323" s="45">
        <v>10036414</v>
      </c>
      <c r="P323" s="45" t="s">
        <v>57</v>
      </c>
      <c r="Q323" s="57">
        <v>3</v>
      </c>
      <c r="R323" s="57">
        <v>36</v>
      </c>
      <c r="S323" s="58">
        <v>1000</v>
      </c>
      <c r="T323" s="58">
        <v>2200</v>
      </c>
      <c r="U323" s="58"/>
      <c r="V323" s="49">
        <f t="shared" si="102"/>
        <v>3200</v>
      </c>
      <c r="W323" s="50">
        <f t="shared" si="103"/>
        <v>1000</v>
      </c>
      <c r="X323" s="50">
        <f t="shared" si="104"/>
        <v>2200</v>
      </c>
      <c r="Y323" s="50">
        <f t="shared" si="105"/>
        <v>0</v>
      </c>
      <c r="Z323" s="49">
        <f t="shared" si="106"/>
        <v>3200</v>
      </c>
      <c r="AA323" s="50">
        <f t="shared" si="107"/>
        <v>1000</v>
      </c>
      <c r="AB323" s="50">
        <f t="shared" si="108"/>
        <v>2200</v>
      </c>
      <c r="AC323" s="50">
        <f t="shared" si="109"/>
        <v>0</v>
      </c>
      <c r="AD323" s="49">
        <f t="shared" si="110"/>
        <v>3200</v>
      </c>
      <c r="AE323" s="49">
        <f t="shared" si="111"/>
        <v>9600</v>
      </c>
      <c r="AF323" s="60" t="s">
        <v>579</v>
      </c>
      <c r="AG323" s="60" t="s">
        <v>60</v>
      </c>
      <c r="AH323" s="60" t="s">
        <v>137</v>
      </c>
      <c r="AI323" s="60" t="s">
        <v>62</v>
      </c>
      <c r="AJ323" s="60" t="s">
        <v>63</v>
      </c>
      <c r="AK323" s="59">
        <v>45657</v>
      </c>
      <c r="AL323" s="57" t="s">
        <v>63</v>
      </c>
      <c r="AM323" s="59">
        <v>45658</v>
      </c>
      <c r="AN323" s="59">
        <v>46752</v>
      </c>
      <c r="AO323" s="53"/>
    </row>
    <row r="324" spans="1:41">
      <c r="A324" s="57">
        <v>77</v>
      </c>
      <c r="B324" s="45" t="s">
        <v>742</v>
      </c>
      <c r="C324" s="46">
        <v>7411979704</v>
      </c>
      <c r="D324" s="45" t="s">
        <v>743</v>
      </c>
      <c r="E324" s="45" t="s">
        <v>744</v>
      </c>
      <c r="F324" s="45" t="s">
        <v>743</v>
      </c>
      <c r="G324" s="45" t="s">
        <v>130</v>
      </c>
      <c r="H324" s="45" t="s">
        <v>829</v>
      </c>
      <c r="I324" s="45" t="s">
        <v>58</v>
      </c>
      <c r="J324" s="45" t="s">
        <v>883</v>
      </c>
      <c r="K324" s="45" t="s">
        <v>746</v>
      </c>
      <c r="L324" s="45" t="s">
        <v>747</v>
      </c>
      <c r="M324" s="47" t="s">
        <v>884</v>
      </c>
      <c r="N324" s="45"/>
      <c r="O324" s="45">
        <v>10059470</v>
      </c>
      <c r="P324" s="45" t="s">
        <v>57</v>
      </c>
      <c r="Q324" s="57">
        <v>1.5</v>
      </c>
      <c r="R324" s="57">
        <v>36</v>
      </c>
      <c r="S324" s="58">
        <v>2700</v>
      </c>
      <c r="T324" s="58">
        <v>6300</v>
      </c>
      <c r="U324" s="58"/>
      <c r="V324" s="49">
        <f t="shared" si="102"/>
        <v>9000</v>
      </c>
      <c r="W324" s="50">
        <f t="shared" si="103"/>
        <v>2700</v>
      </c>
      <c r="X324" s="50">
        <f t="shared" si="104"/>
        <v>6300</v>
      </c>
      <c r="Y324" s="50">
        <f t="shared" si="105"/>
        <v>0</v>
      </c>
      <c r="Z324" s="49">
        <f t="shared" si="106"/>
        <v>9000</v>
      </c>
      <c r="AA324" s="50">
        <f t="shared" si="107"/>
        <v>2700</v>
      </c>
      <c r="AB324" s="50">
        <f t="shared" si="108"/>
        <v>6300</v>
      </c>
      <c r="AC324" s="50">
        <f t="shared" si="109"/>
        <v>0</v>
      </c>
      <c r="AD324" s="49">
        <f t="shared" si="110"/>
        <v>9000</v>
      </c>
      <c r="AE324" s="49">
        <f t="shared" si="111"/>
        <v>27000</v>
      </c>
      <c r="AF324" s="60" t="s">
        <v>579</v>
      </c>
      <c r="AG324" s="60" t="s">
        <v>60</v>
      </c>
      <c r="AH324" s="60" t="s">
        <v>137</v>
      </c>
      <c r="AI324" s="60" t="s">
        <v>62</v>
      </c>
      <c r="AJ324" s="60" t="s">
        <v>63</v>
      </c>
      <c r="AK324" s="59">
        <v>45657</v>
      </c>
      <c r="AL324" s="57" t="s">
        <v>63</v>
      </c>
      <c r="AM324" s="59">
        <v>45658</v>
      </c>
      <c r="AN324" s="59">
        <v>46752</v>
      </c>
      <c r="AO324" s="53"/>
    </row>
    <row r="325" spans="1:41">
      <c r="A325" s="57">
        <v>78</v>
      </c>
      <c r="B325" s="45" t="s">
        <v>742</v>
      </c>
      <c r="C325" s="46">
        <v>7411979704</v>
      </c>
      <c r="D325" s="45" t="s">
        <v>743</v>
      </c>
      <c r="E325" s="45" t="s">
        <v>744</v>
      </c>
      <c r="F325" s="45" t="s">
        <v>743</v>
      </c>
      <c r="G325" s="45" t="s">
        <v>130</v>
      </c>
      <c r="H325" s="45" t="s">
        <v>747</v>
      </c>
      <c r="I325" s="45" t="s">
        <v>885</v>
      </c>
      <c r="J325" s="45"/>
      <c r="K325" s="45" t="s">
        <v>746</v>
      </c>
      <c r="L325" s="45" t="s">
        <v>747</v>
      </c>
      <c r="M325" s="47" t="s">
        <v>886</v>
      </c>
      <c r="N325" s="45"/>
      <c r="O325" s="45">
        <v>30070911</v>
      </c>
      <c r="P325" s="45" t="s">
        <v>57</v>
      </c>
      <c r="Q325" s="57">
        <v>12.5</v>
      </c>
      <c r="R325" s="57">
        <v>36</v>
      </c>
      <c r="S325" s="58">
        <v>2700</v>
      </c>
      <c r="T325" s="58">
        <v>6300</v>
      </c>
      <c r="U325" s="58"/>
      <c r="V325" s="49">
        <f t="shared" si="102"/>
        <v>9000</v>
      </c>
      <c r="W325" s="50">
        <f t="shared" si="103"/>
        <v>2700</v>
      </c>
      <c r="X325" s="50">
        <f t="shared" si="104"/>
        <v>6300</v>
      </c>
      <c r="Y325" s="50">
        <f t="shared" si="105"/>
        <v>0</v>
      </c>
      <c r="Z325" s="49">
        <f t="shared" si="106"/>
        <v>9000</v>
      </c>
      <c r="AA325" s="50">
        <f t="shared" si="107"/>
        <v>2700</v>
      </c>
      <c r="AB325" s="50">
        <f t="shared" si="108"/>
        <v>6300</v>
      </c>
      <c r="AC325" s="50">
        <f t="shared" si="109"/>
        <v>0</v>
      </c>
      <c r="AD325" s="49">
        <f t="shared" si="110"/>
        <v>9000</v>
      </c>
      <c r="AE325" s="49">
        <f t="shared" si="111"/>
        <v>27000</v>
      </c>
      <c r="AF325" s="60" t="s">
        <v>579</v>
      </c>
      <c r="AG325" s="60" t="s">
        <v>60</v>
      </c>
      <c r="AH325" s="60" t="s">
        <v>137</v>
      </c>
      <c r="AI325" s="60" t="s">
        <v>62</v>
      </c>
      <c r="AJ325" s="60" t="s">
        <v>63</v>
      </c>
      <c r="AK325" s="59">
        <v>45657</v>
      </c>
      <c r="AL325" s="57" t="s">
        <v>63</v>
      </c>
      <c r="AM325" s="59">
        <v>45658</v>
      </c>
      <c r="AN325" s="59">
        <v>46752</v>
      </c>
      <c r="AO325" s="53"/>
    </row>
    <row r="326" spans="1:41">
      <c r="A326" s="57">
        <v>79</v>
      </c>
      <c r="B326" s="45" t="s">
        <v>742</v>
      </c>
      <c r="C326" s="46">
        <v>7411979704</v>
      </c>
      <c r="D326" s="45" t="s">
        <v>743</v>
      </c>
      <c r="E326" s="45" t="s">
        <v>744</v>
      </c>
      <c r="F326" s="45" t="s">
        <v>743</v>
      </c>
      <c r="G326" s="45" t="s">
        <v>130</v>
      </c>
      <c r="H326" s="45" t="s">
        <v>780</v>
      </c>
      <c r="I326" s="45" t="s">
        <v>58</v>
      </c>
      <c r="J326" s="45"/>
      <c r="K326" s="45" t="s">
        <v>746</v>
      </c>
      <c r="L326" s="45" t="s">
        <v>747</v>
      </c>
      <c r="M326" s="47" t="s">
        <v>887</v>
      </c>
      <c r="N326" s="45"/>
      <c r="O326" s="45">
        <v>10076781</v>
      </c>
      <c r="P326" s="45" t="s">
        <v>57</v>
      </c>
      <c r="Q326" s="57">
        <v>2</v>
      </c>
      <c r="R326" s="57">
        <v>36</v>
      </c>
      <c r="S326" s="58">
        <v>2700</v>
      </c>
      <c r="T326" s="58">
        <v>6300</v>
      </c>
      <c r="U326" s="58"/>
      <c r="V326" s="49">
        <f t="shared" si="102"/>
        <v>9000</v>
      </c>
      <c r="W326" s="50">
        <f t="shared" si="103"/>
        <v>2700</v>
      </c>
      <c r="X326" s="50">
        <f t="shared" si="104"/>
        <v>6300</v>
      </c>
      <c r="Y326" s="50">
        <f t="shared" si="105"/>
        <v>0</v>
      </c>
      <c r="Z326" s="49">
        <f t="shared" si="106"/>
        <v>9000</v>
      </c>
      <c r="AA326" s="50">
        <f t="shared" si="107"/>
        <v>2700</v>
      </c>
      <c r="AB326" s="50">
        <f t="shared" si="108"/>
        <v>6300</v>
      </c>
      <c r="AC326" s="50">
        <f t="shared" si="109"/>
        <v>0</v>
      </c>
      <c r="AD326" s="49">
        <f t="shared" si="110"/>
        <v>9000</v>
      </c>
      <c r="AE326" s="49">
        <f t="shared" si="111"/>
        <v>27000</v>
      </c>
      <c r="AF326" s="60" t="s">
        <v>579</v>
      </c>
      <c r="AG326" s="60" t="s">
        <v>60</v>
      </c>
      <c r="AH326" s="60" t="s">
        <v>137</v>
      </c>
      <c r="AI326" s="60" t="s">
        <v>62</v>
      </c>
      <c r="AJ326" s="60" t="s">
        <v>63</v>
      </c>
      <c r="AK326" s="59">
        <v>45657</v>
      </c>
      <c r="AL326" s="57" t="s">
        <v>63</v>
      </c>
      <c r="AM326" s="59">
        <v>45658</v>
      </c>
      <c r="AN326" s="59">
        <v>46752</v>
      </c>
      <c r="AO326" s="53"/>
    </row>
    <row r="327" spans="1:41">
      <c r="A327" s="57">
        <v>80</v>
      </c>
      <c r="B327" s="45" t="s">
        <v>742</v>
      </c>
      <c r="C327" s="46">
        <v>7411979704</v>
      </c>
      <c r="D327" s="45" t="s">
        <v>743</v>
      </c>
      <c r="E327" s="45" t="s">
        <v>744</v>
      </c>
      <c r="F327" s="45" t="s">
        <v>743</v>
      </c>
      <c r="G327" s="45" t="s">
        <v>130</v>
      </c>
      <c r="H327" s="45" t="s">
        <v>831</v>
      </c>
      <c r="I327" s="45" t="s">
        <v>58</v>
      </c>
      <c r="J327" s="45" t="s">
        <v>888</v>
      </c>
      <c r="K327" s="45" t="s">
        <v>746</v>
      </c>
      <c r="L327" s="45" t="s">
        <v>747</v>
      </c>
      <c r="M327" s="47" t="s">
        <v>889</v>
      </c>
      <c r="N327" s="45"/>
      <c r="O327" s="45">
        <v>10019347</v>
      </c>
      <c r="P327" s="45" t="s">
        <v>57</v>
      </c>
      <c r="Q327" s="57">
        <v>3</v>
      </c>
      <c r="R327" s="57">
        <v>36</v>
      </c>
      <c r="S327" s="58">
        <v>2700</v>
      </c>
      <c r="T327" s="58">
        <v>6300</v>
      </c>
      <c r="U327" s="58"/>
      <c r="V327" s="49">
        <f t="shared" si="102"/>
        <v>9000</v>
      </c>
      <c r="W327" s="50">
        <f t="shared" si="103"/>
        <v>2700</v>
      </c>
      <c r="X327" s="50">
        <f t="shared" si="104"/>
        <v>6300</v>
      </c>
      <c r="Y327" s="50">
        <f t="shared" si="105"/>
        <v>0</v>
      </c>
      <c r="Z327" s="49">
        <f t="shared" si="106"/>
        <v>9000</v>
      </c>
      <c r="AA327" s="50">
        <f t="shared" si="107"/>
        <v>2700</v>
      </c>
      <c r="AB327" s="50">
        <f t="shared" si="108"/>
        <v>6300</v>
      </c>
      <c r="AC327" s="50">
        <f t="shared" si="109"/>
        <v>0</v>
      </c>
      <c r="AD327" s="49">
        <f t="shared" si="110"/>
        <v>9000</v>
      </c>
      <c r="AE327" s="49">
        <f t="shared" si="111"/>
        <v>27000</v>
      </c>
      <c r="AF327" s="60" t="s">
        <v>579</v>
      </c>
      <c r="AG327" s="60" t="s">
        <v>60</v>
      </c>
      <c r="AH327" s="60" t="s">
        <v>137</v>
      </c>
      <c r="AI327" s="60" t="s">
        <v>62</v>
      </c>
      <c r="AJ327" s="60" t="s">
        <v>63</v>
      </c>
      <c r="AK327" s="59">
        <v>45657</v>
      </c>
      <c r="AL327" s="57" t="s">
        <v>63</v>
      </c>
      <c r="AM327" s="59">
        <v>45658</v>
      </c>
      <c r="AN327" s="59">
        <v>46752</v>
      </c>
      <c r="AO327" s="53"/>
    </row>
    <row r="328" spans="1:41">
      <c r="A328" s="57">
        <v>81</v>
      </c>
      <c r="B328" s="45" t="s">
        <v>742</v>
      </c>
      <c r="C328" s="46">
        <v>7411979704</v>
      </c>
      <c r="D328" s="45" t="s">
        <v>743</v>
      </c>
      <c r="E328" s="45" t="s">
        <v>744</v>
      </c>
      <c r="F328" s="45" t="s">
        <v>743</v>
      </c>
      <c r="G328" s="45" t="s">
        <v>130</v>
      </c>
      <c r="H328" s="45" t="s">
        <v>749</v>
      </c>
      <c r="I328" s="45" t="s">
        <v>58</v>
      </c>
      <c r="J328" s="45"/>
      <c r="K328" s="45" t="s">
        <v>746</v>
      </c>
      <c r="L328" s="45" t="s">
        <v>747</v>
      </c>
      <c r="M328" s="47" t="s">
        <v>890</v>
      </c>
      <c r="N328" s="45"/>
      <c r="O328" s="45">
        <v>10402966</v>
      </c>
      <c r="P328" s="45" t="s">
        <v>57</v>
      </c>
      <c r="Q328" s="57">
        <v>1</v>
      </c>
      <c r="R328" s="57">
        <v>36</v>
      </c>
      <c r="S328" s="58">
        <v>2700</v>
      </c>
      <c r="T328" s="58">
        <v>6300</v>
      </c>
      <c r="U328" s="58"/>
      <c r="V328" s="49">
        <f t="shared" si="102"/>
        <v>9000</v>
      </c>
      <c r="W328" s="50">
        <f t="shared" si="103"/>
        <v>2700</v>
      </c>
      <c r="X328" s="50">
        <f t="shared" si="104"/>
        <v>6300</v>
      </c>
      <c r="Y328" s="50">
        <f t="shared" si="105"/>
        <v>0</v>
      </c>
      <c r="Z328" s="49">
        <f t="shared" si="106"/>
        <v>9000</v>
      </c>
      <c r="AA328" s="50">
        <f t="shared" si="107"/>
        <v>2700</v>
      </c>
      <c r="AB328" s="50">
        <f t="shared" si="108"/>
        <v>6300</v>
      </c>
      <c r="AC328" s="50">
        <f t="shared" si="109"/>
        <v>0</v>
      </c>
      <c r="AD328" s="49">
        <f t="shared" si="110"/>
        <v>9000</v>
      </c>
      <c r="AE328" s="49">
        <f t="shared" si="111"/>
        <v>27000</v>
      </c>
      <c r="AF328" s="60" t="s">
        <v>579</v>
      </c>
      <c r="AG328" s="60" t="s">
        <v>60</v>
      </c>
      <c r="AH328" s="60" t="s">
        <v>137</v>
      </c>
      <c r="AI328" s="60" t="s">
        <v>62</v>
      </c>
      <c r="AJ328" s="60" t="s">
        <v>63</v>
      </c>
      <c r="AK328" s="59">
        <v>45657</v>
      </c>
      <c r="AL328" s="57" t="s">
        <v>63</v>
      </c>
      <c r="AM328" s="59">
        <v>45658</v>
      </c>
      <c r="AN328" s="59">
        <v>46752</v>
      </c>
      <c r="AO328" s="53"/>
    </row>
    <row r="329" spans="1:41">
      <c r="A329" s="57">
        <v>82</v>
      </c>
      <c r="B329" s="45" t="s">
        <v>742</v>
      </c>
      <c r="C329" s="46">
        <v>7411979704</v>
      </c>
      <c r="D329" s="45" t="s">
        <v>743</v>
      </c>
      <c r="E329" s="45" t="s">
        <v>744</v>
      </c>
      <c r="F329" s="45" t="s">
        <v>743</v>
      </c>
      <c r="G329" s="45" t="s">
        <v>130</v>
      </c>
      <c r="H329" s="45" t="s">
        <v>836</v>
      </c>
      <c r="I329" s="45" t="s">
        <v>58</v>
      </c>
      <c r="J329" s="45"/>
      <c r="K329" s="45" t="s">
        <v>746</v>
      </c>
      <c r="L329" s="45" t="s">
        <v>747</v>
      </c>
      <c r="M329" s="47" t="s">
        <v>891</v>
      </c>
      <c r="N329" s="45"/>
      <c r="O329" s="45">
        <v>10042504</v>
      </c>
      <c r="P329" s="45" t="s">
        <v>57</v>
      </c>
      <c r="Q329" s="57">
        <v>1</v>
      </c>
      <c r="R329" s="57">
        <v>36</v>
      </c>
      <c r="S329" s="58">
        <v>2700</v>
      </c>
      <c r="T329" s="58">
        <v>6300</v>
      </c>
      <c r="U329" s="58"/>
      <c r="V329" s="49">
        <f t="shared" si="102"/>
        <v>9000</v>
      </c>
      <c r="W329" s="50">
        <f t="shared" si="103"/>
        <v>2700</v>
      </c>
      <c r="X329" s="50">
        <f t="shared" si="104"/>
        <v>6300</v>
      </c>
      <c r="Y329" s="50">
        <f t="shared" si="105"/>
        <v>0</v>
      </c>
      <c r="Z329" s="49">
        <f t="shared" si="106"/>
        <v>9000</v>
      </c>
      <c r="AA329" s="50">
        <f t="shared" si="107"/>
        <v>2700</v>
      </c>
      <c r="AB329" s="50">
        <f t="shared" si="108"/>
        <v>6300</v>
      </c>
      <c r="AC329" s="50">
        <f t="shared" si="109"/>
        <v>0</v>
      </c>
      <c r="AD329" s="49">
        <f t="shared" si="110"/>
        <v>9000</v>
      </c>
      <c r="AE329" s="49">
        <f t="shared" si="111"/>
        <v>27000</v>
      </c>
      <c r="AF329" s="60" t="s">
        <v>579</v>
      </c>
      <c r="AG329" s="60" t="s">
        <v>60</v>
      </c>
      <c r="AH329" s="60" t="s">
        <v>137</v>
      </c>
      <c r="AI329" s="60" t="s">
        <v>62</v>
      </c>
      <c r="AJ329" s="60" t="s">
        <v>63</v>
      </c>
      <c r="AK329" s="59">
        <v>45657</v>
      </c>
      <c r="AL329" s="57" t="s">
        <v>63</v>
      </c>
      <c r="AM329" s="59">
        <v>45658</v>
      </c>
      <c r="AN329" s="59">
        <v>46752</v>
      </c>
      <c r="AO329" s="53"/>
    </row>
    <row r="330" spans="1:41">
      <c r="A330" s="57">
        <v>83</v>
      </c>
      <c r="B330" s="45" t="s">
        <v>742</v>
      </c>
      <c r="C330" s="46">
        <v>7411979704</v>
      </c>
      <c r="D330" s="45" t="s">
        <v>743</v>
      </c>
      <c r="E330" s="45" t="s">
        <v>744</v>
      </c>
      <c r="F330" s="45" t="s">
        <v>743</v>
      </c>
      <c r="G330" s="45" t="s">
        <v>130</v>
      </c>
      <c r="H330" s="45" t="s">
        <v>800</v>
      </c>
      <c r="I330" s="45" t="s">
        <v>58</v>
      </c>
      <c r="J330" s="45" t="s">
        <v>892</v>
      </c>
      <c r="K330" s="45" t="s">
        <v>746</v>
      </c>
      <c r="L330" s="45" t="s">
        <v>747</v>
      </c>
      <c r="M330" s="47" t="s">
        <v>893</v>
      </c>
      <c r="N330" s="45"/>
      <c r="O330" s="45">
        <v>10059459</v>
      </c>
      <c r="P330" s="45" t="s">
        <v>57</v>
      </c>
      <c r="Q330" s="57">
        <v>2.5</v>
      </c>
      <c r="R330" s="57">
        <v>36</v>
      </c>
      <c r="S330" s="58">
        <v>2800</v>
      </c>
      <c r="T330" s="58">
        <v>6500</v>
      </c>
      <c r="U330" s="58"/>
      <c r="V330" s="49">
        <f t="shared" si="102"/>
        <v>9300</v>
      </c>
      <c r="W330" s="50">
        <f t="shared" si="103"/>
        <v>2800</v>
      </c>
      <c r="X330" s="50">
        <f t="shared" si="104"/>
        <v>6500</v>
      </c>
      <c r="Y330" s="50">
        <f t="shared" si="105"/>
        <v>0</v>
      </c>
      <c r="Z330" s="49">
        <f t="shared" si="106"/>
        <v>9300</v>
      </c>
      <c r="AA330" s="50">
        <f t="shared" si="107"/>
        <v>2800</v>
      </c>
      <c r="AB330" s="50">
        <f t="shared" si="108"/>
        <v>6500</v>
      </c>
      <c r="AC330" s="50">
        <f t="shared" si="109"/>
        <v>0</v>
      </c>
      <c r="AD330" s="49">
        <f t="shared" si="110"/>
        <v>9300</v>
      </c>
      <c r="AE330" s="49">
        <f t="shared" si="111"/>
        <v>27900</v>
      </c>
      <c r="AF330" s="60" t="s">
        <v>579</v>
      </c>
      <c r="AG330" s="60" t="s">
        <v>60</v>
      </c>
      <c r="AH330" s="60" t="s">
        <v>137</v>
      </c>
      <c r="AI330" s="60" t="s">
        <v>62</v>
      </c>
      <c r="AJ330" s="60" t="s">
        <v>63</v>
      </c>
      <c r="AK330" s="59">
        <v>45657</v>
      </c>
      <c r="AL330" s="57" t="s">
        <v>63</v>
      </c>
      <c r="AM330" s="59">
        <v>45658</v>
      </c>
      <c r="AN330" s="59">
        <v>46752</v>
      </c>
      <c r="AO330" s="53"/>
    </row>
    <row r="331" spans="1:41">
      <c r="A331" s="57">
        <v>84</v>
      </c>
      <c r="B331" s="45" t="s">
        <v>742</v>
      </c>
      <c r="C331" s="46">
        <v>7411979704</v>
      </c>
      <c r="D331" s="45" t="s">
        <v>743</v>
      </c>
      <c r="E331" s="45" t="s">
        <v>744</v>
      </c>
      <c r="F331" s="45" t="s">
        <v>743</v>
      </c>
      <c r="G331" s="45" t="s">
        <v>130</v>
      </c>
      <c r="H331" s="45" t="s">
        <v>800</v>
      </c>
      <c r="I331" s="45" t="s">
        <v>58</v>
      </c>
      <c r="J331" s="45" t="s">
        <v>894</v>
      </c>
      <c r="K331" s="45" t="s">
        <v>746</v>
      </c>
      <c r="L331" s="45" t="s">
        <v>747</v>
      </c>
      <c r="M331" s="47" t="s">
        <v>895</v>
      </c>
      <c r="N331" s="45"/>
      <c r="O331" s="45">
        <v>30012754</v>
      </c>
      <c r="P331" s="45" t="s">
        <v>449</v>
      </c>
      <c r="Q331" s="57">
        <v>15</v>
      </c>
      <c r="R331" s="57">
        <v>36</v>
      </c>
      <c r="S331" s="58">
        <v>600</v>
      </c>
      <c r="T331" s="58">
        <v>1400</v>
      </c>
      <c r="U331" s="58"/>
      <c r="V331" s="49">
        <f t="shared" si="102"/>
        <v>2000</v>
      </c>
      <c r="W331" s="50">
        <f t="shared" si="103"/>
        <v>600</v>
      </c>
      <c r="X331" s="50">
        <f t="shared" si="104"/>
        <v>1400</v>
      </c>
      <c r="Y331" s="50">
        <f t="shared" si="105"/>
        <v>0</v>
      </c>
      <c r="Z331" s="49">
        <f t="shared" si="106"/>
        <v>2000</v>
      </c>
      <c r="AA331" s="50">
        <f t="shared" si="107"/>
        <v>600</v>
      </c>
      <c r="AB331" s="50">
        <f t="shared" si="108"/>
        <v>1400</v>
      </c>
      <c r="AC331" s="50">
        <f t="shared" si="109"/>
        <v>0</v>
      </c>
      <c r="AD331" s="49">
        <f t="shared" si="110"/>
        <v>2000</v>
      </c>
      <c r="AE331" s="49">
        <f t="shared" si="111"/>
        <v>6000</v>
      </c>
      <c r="AF331" s="60" t="s">
        <v>579</v>
      </c>
      <c r="AG331" s="60" t="s">
        <v>60</v>
      </c>
      <c r="AH331" s="60" t="s">
        <v>137</v>
      </c>
      <c r="AI331" s="60" t="s">
        <v>62</v>
      </c>
      <c r="AJ331" s="60" t="s">
        <v>63</v>
      </c>
      <c r="AK331" s="59">
        <v>45657</v>
      </c>
      <c r="AL331" s="57" t="s">
        <v>63</v>
      </c>
      <c r="AM331" s="59">
        <v>45658</v>
      </c>
      <c r="AN331" s="59">
        <v>46752</v>
      </c>
      <c r="AO331" s="53"/>
    </row>
    <row r="332" spans="1:41">
      <c r="A332" s="57">
        <v>85</v>
      </c>
      <c r="B332" s="45" t="s">
        <v>742</v>
      </c>
      <c r="C332" s="46">
        <v>7411979704</v>
      </c>
      <c r="D332" s="45" t="s">
        <v>743</v>
      </c>
      <c r="E332" s="45" t="s">
        <v>744</v>
      </c>
      <c r="F332" s="45" t="s">
        <v>743</v>
      </c>
      <c r="G332" s="45" t="s">
        <v>130</v>
      </c>
      <c r="H332" s="45" t="s">
        <v>747</v>
      </c>
      <c r="I332" s="45" t="s">
        <v>896</v>
      </c>
      <c r="J332" s="45"/>
      <c r="K332" s="45" t="s">
        <v>746</v>
      </c>
      <c r="L332" s="45" t="s">
        <v>747</v>
      </c>
      <c r="M332" s="47" t="s">
        <v>897</v>
      </c>
      <c r="N332" s="45"/>
      <c r="O332" s="45">
        <v>10036409</v>
      </c>
      <c r="P332" s="45" t="s">
        <v>449</v>
      </c>
      <c r="Q332" s="57">
        <v>3</v>
      </c>
      <c r="R332" s="57">
        <v>36</v>
      </c>
      <c r="S332" s="58">
        <v>600</v>
      </c>
      <c r="T332" s="58">
        <v>1400</v>
      </c>
      <c r="U332" s="58"/>
      <c r="V332" s="49">
        <f t="shared" si="102"/>
        <v>2000</v>
      </c>
      <c r="W332" s="50">
        <f t="shared" si="103"/>
        <v>600</v>
      </c>
      <c r="X332" s="50">
        <f t="shared" si="104"/>
        <v>1400</v>
      </c>
      <c r="Y332" s="50">
        <f t="shared" si="105"/>
        <v>0</v>
      </c>
      <c r="Z332" s="49">
        <f t="shared" si="106"/>
        <v>2000</v>
      </c>
      <c r="AA332" s="50">
        <f t="shared" si="107"/>
        <v>600</v>
      </c>
      <c r="AB332" s="50">
        <f t="shared" si="108"/>
        <v>1400</v>
      </c>
      <c r="AC332" s="50">
        <f t="shared" si="109"/>
        <v>0</v>
      </c>
      <c r="AD332" s="49">
        <f t="shared" si="110"/>
        <v>2000</v>
      </c>
      <c r="AE332" s="49">
        <f t="shared" si="111"/>
        <v>6000</v>
      </c>
      <c r="AF332" s="60" t="s">
        <v>579</v>
      </c>
      <c r="AG332" s="60" t="s">
        <v>60</v>
      </c>
      <c r="AH332" s="60" t="s">
        <v>137</v>
      </c>
      <c r="AI332" s="60" t="s">
        <v>62</v>
      </c>
      <c r="AJ332" s="60" t="s">
        <v>63</v>
      </c>
      <c r="AK332" s="59">
        <v>45657</v>
      </c>
      <c r="AL332" s="57" t="s">
        <v>63</v>
      </c>
      <c r="AM332" s="59">
        <v>45658</v>
      </c>
      <c r="AN332" s="59">
        <v>46752</v>
      </c>
      <c r="AO332" s="53"/>
    </row>
    <row r="333" spans="1:41">
      <c r="A333" s="57">
        <v>86</v>
      </c>
      <c r="B333" s="45" t="s">
        <v>742</v>
      </c>
      <c r="C333" s="46">
        <v>7411979704</v>
      </c>
      <c r="D333" s="45" t="s">
        <v>743</v>
      </c>
      <c r="E333" s="45" t="s">
        <v>744</v>
      </c>
      <c r="F333" s="45" t="s">
        <v>743</v>
      </c>
      <c r="G333" s="45" t="s">
        <v>130</v>
      </c>
      <c r="H333" s="45" t="s">
        <v>747</v>
      </c>
      <c r="I333" s="45" t="s">
        <v>775</v>
      </c>
      <c r="J333" s="45"/>
      <c r="K333" s="45" t="s">
        <v>746</v>
      </c>
      <c r="L333" s="45" t="s">
        <v>747</v>
      </c>
      <c r="M333" s="47" t="s">
        <v>898</v>
      </c>
      <c r="N333" s="45"/>
      <c r="O333" s="45">
        <v>30012691</v>
      </c>
      <c r="P333" s="45" t="s">
        <v>449</v>
      </c>
      <c r="Q333" s="57">
        <v>15</v>
      </c>
      <c r="R333" s="57">
        <v>36</v>
      </c>
      <c r="S333" s="58">
        <v>600</v>
      </c>
      <c r="T333" s="58">
        <v>1400</v>
      </c>
      <c r="U333" s="58"/>
      <c r="V333" s="49">
        <f t="shared" si="102"/>
        <v>2000</v>
      </c>
      <c r="W333" s="50">
        <f t="shared" si="103"/>
        <v>600</v>
      </c>
      <c r="X333" s="50">
        <f t="shared" si="104"/>
        <v>1400</v>
      </c>
      <c r="Y333" s="50">
        <f t="shared" si="105"/>
        <v>0</v>
      </c>
      <c r="Z333" s="49">
        <f t="shared" si="106"/>
        <v>2000</v>
      </c>
      <c r="AA333" s="50">
        <f t="shared" si="107"/>
        <v>600</v>
      </c>
      <c r="AB333" s="50">
        <f t="shared" si="108"/>
        <v>1400</v>
      </c>
      <c r="AC333" s="50">
        <f t="shared" si="109"/>
        <v>0</v>
      </c>
      <c r="AD333" s="49">
        <f t="shared" si="110"/>
        <v>2000</v>
      </c>
      <c r="AE333" s="49">
        <f t="shared" si="111"/>
        <v>6000</v>
      </c>
      <c r="AF333" s="60" t="s">
        <v>579</v>
      </c>
      <c r="AG333" s="60" t="s">
        <v>60</v>
      </c>
      <c r="AH333" s="60" t="s">
        <v>137</v>
      </c>
      <c r="AI333" s="60" t="s">
        <v>62</v>
      </c>
      <c r="AJ333" s="60" t="s">
        <v>63</v>
      </c>
      <c r="AK333" s="59">
        <v>45657</v>
      </c>
      <c r="AL333" s="57" t="s">
        <v>63</v>
      </c>
      <c r="AM333" s="59">
        <v>45658</v>
      </c>
      <c r="AN333" s="59">
        <v>46752</v>
      </c>
      <c r="AO333" s="53"/>
    </row>
    <row r="334" spans="1:41">
      <c r="A334" s="57">
        <v>87</v>
      </c>
      <c r="B334" s="45" t="s">
        <v>742</v>
      </c>
      <c r="C334" s="46">
        <v>7411979704</v>
      </c>
      <c r="D334" s="45" t="s">
        <v>743</v>
      </c>
      <c r="E334" s="45" t="s">
        <v>744</v>
      </c>
      <c r="F334" s="45" t="s">
        <v>743</v>
      </c>
      <c r="G334" s="45" t="s">
        <v>130</v>
      </c>
      <c r="H334" s="45" t="s">
        <v>780</v>
      </c>
      <c r="I334" s="45" t="s">
        <v>58</v>
      </c>
      <c r="J334" s="45"/>
      <c r="K334" s="45" t="s">
        <v>746</v>
      </c>
      <c r="L334" s="45" t="s">
        <v>747</v>
      </c>
      <c r="M334" s="47" t="s">
        <v>899</v>
      </c>
      <c r="N334" s="45"/>
      <c r="O334" s="45">
        <v>10050720</v>
      </c>
      <c r="P334" s="45" t="s">
        <v>449</v>
      </c>
      <c r="Q334" s="57">
        <v>4</v>
      </c>
      <c r="R334" s="57">
        <v>36</v>
      </c>
      <c r="S334" s="58">
        <v>600</v>
      </c>
      <c r="T334" s="58">
        <v>1400</v>
      </c>
      <c r="U334" s="58"/>
      <c r="V334" s="49">
        <f t="shared" si="102"/>
        <v>2000</v>
      </c>
      <c r="W334" s="50">
        <f t="shared" si="103"/>
        <v>600</v>
      </c>
      <c r="X334" s="50">
        <f t="shared" si="104"/>
        <v>1400</v>
      </c>
      <c r="Y334" s="50">
        <f t="shared" si="105"/>
        <v>0</v>
      </c>
      <c r="Z334" s="49">
        <f t="shared" si="106"/>
        <v>2000</v>
      </c>
      <c r="AA334" s="50">
        <f t="shared" si="107"/>
        <v>600</v>
      </c>
      <c r="AB334" s="50">
        <f t="shared" si="108"/>
        <v>1400</v>
      </c>
      <c r="AC334" s="50">
        <f t="shared" si="109"/>
        <v>0</v>
      </c>
      <c r="AD334" s="49">
        <f t="shared" si="110"/>
        <v>2000</v>
      </c>
      <c r="AE334" s="49">
        <f t="shared" si="111"/>
        <v>6000</v>
      </c>
      <c r="AF334" s="60" t="s">
        <v>579</v>
      </c>
      <c r="AG334" s="60" t="s">
        <v>60</v>
      </c>
      <c r="AH334" s="60" t="s">
        <v>137</v>
      </c>
      <c r="AI334" s="60" t="s">
        <v>62</v>
      </c>
      <c r="AJ334" s="60" t="s">
        <v>63</v>
      </c>
      <c r="AK334" s="59">
        <v>45657</v>
      </c>
      <c r="AL334" s="57" t="s">
        <v>63</v>
      </c>
      <c r="AM334" s="59">
        <v>45658</v>
      </c>
      <c r="AN334" s="59">
        <v>46752</v>
      </c>
      <c r="AO334" s="53"/>
    </row>
    <row r="335" spans="1:41">
      <c r="A335" s="57">
        <v>88</v>
      </c>
      <c r="B335" s="45" t="s">
        <v>742</v>
      </c>
      <c r="C335" s="46">
        <v>7411979704</v>
      </c>
      <c r="D335" s="45" t="s">
        <v>743</v>
      </c>
      <c r="E335" s="45" t="s">
        <v>744</v>
      </c>
      <c r="F335" s="45" t="s">
        <v>743</v>
      </c>
      <c r="G335" s="45" t="s">
        <v>130</v>
      </c>
      <c r="H335" s="45" t="s">
        <v>756</v>
      </c>
      <c r="I335" s="45" t="s">
        <v>58</v>
      </c>
      <c r="J335" s="45"/>
      <c r="K335" s="45" t="s">
        <v>746</v>
      </c>
      <c r="L335" s="45" t="s">
        <v>747</v>
      </c>
      <c r="M335" s="47" t="s">
        <v>900</v>
      </c>
      <c r="N335" s="45"/>
      <c r="O335" s="45">
        <v>10050504</v>
      </c>
      <c r="P335" s="45" t="s">
        <v>449</v>
      </c>
      <c r="Q335" s="57">
        <v>3</v>
      </c>
      <c r="R335" s="57">
        <v>36</v>
      </c>
      <c r="S335" s="58">
        <v>600</v>
      </c>
      <c r="T335" s="58">
        <v>1400</v>
      </c>
      <c r="U335" s="58"/>
      <c r="V335" s="49">
        <f t="shared" si="102"/>
        <v>2000</v>
      </c>
      <c r="W335" s="50">
        <f t="shared" si="103"/>
        <v>600</v>
      </c>
      <c r="X335" s="50">
        <f t="shared" si="104"/>
        <v>1400</v>
      </c>
      <c r="Y335" s="50">
        <f t="shared" si="105"/>
        <v>0</v>
      </c>
      <c r="Z335" s="49">
        <f t="shared" si="106"/>
        <v>2000</v>
      </c>
      <c r="AA335" s="50">
        <f t="shared" si="107"/>
        <v>600</v>
      </c>
      <c r="AB335" s="50">
        <f t="shared" si="108"/>
        <v>1400</v>
      </c>
      <c r="AC335" s="50">
        <f t="shared" si="109"/>
        <v>0</v>
      </c>
      <c r="AD335" s="49">
        <f t="shared" si="110"/>
        <v>2000</v>
      </c>
      <c r="AE335" s="49">
        <f t="shared" si="111"/>
        <v>6000</v>
      </c>
      <c r="AF335" s="60" t="s">
        <v>579</v>
      </c>
      <c r="AG335" s="60" t="s">
        <v>60</v>
      </c>
      <c r="AH335" s="60" t="s">
        <v>137</v>
      </c>
      <c r="AI335" s="60" t="s">
        <v>62</v>
      </c>
      <c r="AJ335" s="60" t="s">
        <v>63</v>
      </c>
      <c r="AK335" s="59">
        <v>45657</v>
      </c>
      <c r="AL335" s="57" t="s">
        <v>63</v>
      </c>
      <c r="AM335" s="59">
        <v>45658</v>
      </c>
      <c r="AN335" s="59">
        <v>46752</v>
      </c>
      <c r="AO335" s="53"/>
    </row>
    <row r="336" spans="1:41">
      <c r="A336" s="57">
        <v>89</v>
      </c>
      <c r="B336" s="45" t="s">
        <v>742</v>
      </c>
      <c r="C336" s="46">
        <v>7411979704</v>
      </c>
      <c r="D336" s="45" t="s">
        <v>743</v>
      </c>
      <c r="E336" s="45" t="s">
        <v>744</v>
      </c>
      <c r="F336" s="45" t="s">
        <v>743</v>
      </c>
      <c r="G336" s="45" t="s">
        <v>130</v>
      </c>
      <c r="H336" s="45" t="s">
        <v>780</v>
      </c>
      <c r="I336" s="45" t="s">
        <v>58</v>
      </c>
      <c r="J336" s="45" t="s">
        <v>901</v>
      </c>
      <c r="K336" s="45" t="s">
        <v>746</v>
      </c>
      <c r="L336" s="45" t="s">
        <v>747</v>
      </c>
      <c r="M336" s="47" t="s">
        <v>902</v>
      </c>
      <c r="N336" s="45"/>
      <c r="O336" s="45">
        <v>30013968</v>
      </c>
      <c r="P336" s="45" t="s">
        <v>449</v>
      </c>
      <c r="Q336" s="57">
        <v>10.5</v>
      </c>
      <c r="R336" s="57">
        <v>36</v>
      </c>
      <c r="S336" s="58">
        <v>300</v>
      </c>
      <c r="T336" s="58">
        <v>700</v>
      </c>
      <c r="U336" s="58"/>
      <c r="V336" s="49">
        <f t="shared" si="102"/>
        <v>1000</v>
      </c>
      <c r="W336" s="50">
        <f t="shared" si="103"/>
        <v>300</v>
      </c>
      <c r="X336" s="50">
        <f t="shared" si="104"/>
        <v>700</v>
      </c>
      <c r="Y336" s="50">
        <f t="shared" si="105"/>
        <v>0</v>
      </c>
      <c r="Z336" s="49">
        <f t="shared" si="106"/>
        <v>1000</v>
      </c>
      <c r="AA336" s="50">
        <f t="shared" si="107"/>
        <v>300</v>
      </c>
      <c r="AB336" s="50">
        <f t="shared" si="108"/>
        <v>700</v>
      </c>
      <c r="AC336" s="50">
        <f t="shared" si="109"/>
        <v>0</v>
      </c>
      <c r="AD336" s="49">
        <f t="shared" si="110"/>
        <v>1000</v>
      </c>
      <c r="AE336" s="49">
        <f t="shared" si="111"/>
        <v>3000</v>
      </c>
      <c r="AF336" s="60" t="s">
        <v>579</v>
      </c>
      <c r="AG336" s="60" t="s">
        <v>60</v>
      </c>
      <c r="AH336" s="60" t="s">
        <v>137</v>
      </c>
      <c r="AI336" s="60" t="s">
        <v>62</v>
      </c>
      <c r="AJ336" s="60" t="s">
        <v>63</v>
      </c>
      <c r="AK336" s="59">
        <v>45657</v>
      </c>
      <c r="AL336" s="57" t="s">
        <v>63</v>
      </c>
      <c r="AM336" s="59">
        <v>45658</v>
      </c>
      <c r="AN336" s="59">
        <v>46752</v>
      </c>
      <c r="AO336" s="53"/>
    </row>
    <row r="337" spans="1:41">
      <c r="A337" s="57">
        <v>90</v>
      </c>
      <c r="B337" s="45" t="s">
        <v>742</v>
      </c>
      <c r="C337" s="46">
        <v>7411979704</v>
      </c>
      <c r="D337" s="45" t="s">
        <v>743</v>
      </c>
      <c r="E337" s="45" t="s">
        <v>744</v>
      </c>
      <c r="F337" s="45" t="s">
        <v>743</v>
      </c>
      <c r="G337" s="45" t="s">
        <v>130</v>
      </c>
      <c r="H337" s="45" t="s">
        <v>747</v>
      </c>
      <c r="I337" s="45" t="s">
        <v>885</v>
      </c>
      <c r="J337" s="45" t="s">
        <v>903</v>
      </c>
      <c r="K337" s="45" t="s">
        <v>746</v>
      </c>
      <c r="L337" s="45" t="s">
        <v>747</v>
      </c>
      <c r="M337" s="47" t="s">
        <v>904</v>
      </c>
      <c r="N337" s="45"/>
      <c r="O337" s="45">
        <v>30139011</v>
      </c>
      <c r="P337" s="45" t="s">
        <v>57</v>
      </c>
      <c r="Q337" s="57">
        <v>12.5</v>
      </c>
      <c r="R337" s="57">
        <v>36</v>
      </c>
      <c r="S337" s="58">
        <v>8968</v>
      </c>
      <c r="T337" s="58">
        <v>40640</v>
      </c>
      <c r="U337" s="58"/>
      <c r="V337" s="49">
        <f t="shared" si="102"/>
        <v>49608</v>
      </c>
      <c r="W337" s="50">
        <f t="shared" si="103"/>
        <v>8968</v>
      </c>
      <c r="X337" s="50">
        <f t="shared" si="104"/>
        <v>40640</v>
      </c>
      <c r="Y337" s="50">
        <f t="shared" si="105"/>
        <v>0</v>
      </c>
      <c r="Z337" s="49">
        <f t="shared" si="106"/>
        <v>49608</v>
      </c>
      <c r="AA337" s="50">
        <f t="shared" si="107"/>
        <v>8968</v>
      </c>
      <c r="AB337" s="50">
        <f t="shared" si="108"/>
        <v>40640</v>
      </c>
      <c r="AC337" s="50">
        <f t="shared" si="109"/>
        <v>0</v>
      </c>
      <c r="AD337" s="49">
        <f t="shared" si="110"/>
        <v>49608</v>
      </c>
      <c r="AE337" s="49">
        <f t="shared" si="111"/>
        <v>148824</v>
      </c>
      <c r="AF337" s="60" t="s">
        <v>579</v>
      </c>
      <c r="AG337" s="60" t="s">
        <v>60</v>
      </c>
      <c r="AH337" s="60" t="s">
        <v>137</v>
      </c>
      <c r="AI337" s="60" t="s">
        <v>62</v>
      </c>
      <c r="AJ337" s="60" t="s">
        <v>63</v>
      </c>
      <c r="AK337" s="59">
        <v>45657</v>
      </c>
      <c r="AL337" s="57" t="s">
        <v>63</v>
      </c>
      <c r="AM337" s="59">
        <v>45658</v>
      </c>
      <c r="AN337" s="59">
        <v>46752</v>
      </c>
      <c r="AO337" s="53"/>
    </row>
    <row r="338" spans="1:41">
      <c r="A338" s="57">
        <v>91</v>
      </c>
      <c r="B338" s="45" t="s">
        <v>742</v>
      </c>
      <c r="C338" s="46">
        <v>7411979704</v>
      </c>
      <c r="D338" s="45" t="s">
        <v>743</v>
      </c>
      <c r="E338" s="45" t="s">
        <v>744</v>
      </c>
      <c r="F338" s="45" t="s">
        <v>743</v>
      </c>
      <c r="G338" s="45" t="s">
        <v>130</v>
      </c>
      <c r="H338" s="45" t="s">
        <v>747</v>
      </c>
      <c r="I338" s="45" t="s">
        <v>58</v>
      </c>
      <c r="J338" s="45" t="s">
        <v>905</v>
      </c>
      <c r="K338" s="45" t="s">
        <v>746</v>
      </c>
      <c r="L338" s="45" t="s">
        <v>747</v>
      </c>
      <c r="M338" s="47" t="s">
        <v>906</v>
      </c>
      <c r="N338" s="45"/>
      <c r="O338" s="45">
        <v>30178216</v>
      </c>
      <c r="P338" s="45" t="s">
        <v>57</v>
      </c>
      <c r="Q338" s="57">
        <v>10.5</v>
      </c>
      <c r="R338" s="57">
        <v>36</v>
      </c>
      <c r="S338" s="58">
        <v>1600</v>
      </c>
      <c r="T338" s="58">
        <v>3000</v>
      </c>
      <c r="U338" s="58"/>
      <c r="V338" s="49">
        <f t="shared" si="102"/>
        <v>4600</v>
      </c>
      <c r="W338" s="50">
        <f t="shared" si="103"/>
        <v>1600</v>
      </c>
      <c r="X338" s="50">
        <f t="shared" si="104"/>
        <v>3000</v>
      </c>
      <c r="Y338" s="50">
        <f t="shared" si="105"/>
        <v>0</v>
      </c>
      <c r="Z338" s="49">
        <f t="shared" si="106"/>
        <v>4600</v>
      </c>
      <c r="AA338" s="50">
        <f t="shared" si="107"/>
        <v>1600</v>
      </c>
      <c r="AB338" s="50">
        <f t="shared" si="108"/>
        <v>3000</v>
      </c>
      <c r="AC338" s="50">
        <f t="shared" si="109"/>
        <v>0</v>
      </c>
      <c r="AD338" s="49">
        <f t="shared" si="110"/>
        <v>4600</v>
      </c>
      <c r="AE338" s="49">
        <f t="shared" si="111"/>
        <v>13800</v>
      </c>
      <c r="AF338" s="60" t="s">
        <v>579</v>
      </c>
      <c r="AG338" s="60" t="s">
        <v>60</v>
      </c>
      <c r="AH338" s="60" t="s">
        <v>137</v>
      </c>
      <c r="AI338" s="60" t="s">
        <v>62</v>
      </c>
      <c r="AJ338" s="60" t="s">
        <v>63</v>
      </c>
      <c r="AK338" s="59">
        <v>45657</v>
      </c>
      <c r="AL338" s="57" t="s">
        <v>63</v>
      </c>
      <c r="AM338" s="59">
        <v>45658</v>
      </c>
      <c r="AN338" s="59">
        <v>46752</v>
      </c>
      <c r="AO338" s="53"/>
    </row>
    <row r="339" spans="1:41">
      <c r="A339" s="57">
        <v>92</v>
      </c>
      <c r="B339" s="45" t="s">
        <v>742</v>
      </c>
      <c r="C339" s="46">
        <v>7411979704</v>
      </c>
      <c r="D339" s="45" t="s">
        <v>743</v>
      </c>
      <c r="E339" s="45" t="s">
        <v>744</v>
      </c>
      <c r="F339" s="45" t="s">
        <v>743</v>
      </c>
      <c r="G339" s="45" t="s">
        <v>130</v>
      </c>
      <c r="H339" s="45" t="s">
        <v>834</v>
      </c>
      <c r="I339" s="45" t="s">
        <v>58</v>
      </c>
      <c r="J339" s="45"/>
      <c r="K339" s="45" t="s">
        <v>746</v>
      </c>
      <c r="L339" s="45" t="s">
        <v>747</v>
      </c>
      <c r="M339" s="47" t="s">
        <v>907</v>
      </c>
      <c r="N339" s="45"/>
      <c r="O339" s="45">
        <v>11688040</v>
      </c>
      <c r="P339" s="45" t="s">
        <v>57</v>
      </c>
      <c r="Q339" s="57">
        <v>5</v>
      </c>
      <c r="R339" s="57">
        <v>36</v>
      </c>
      <c r="S339" s="58">
        <v>522</v>
      </c>
      <c r="T339" s="58">
        <v>1386</v>
      </c>
      <c r="U339" s="58"/>
      <c r="V339" s="49">
        <f t="shared" si="102"/>
        <v>1908</v>
      </c>
      <c r="W339" s="50">
        <f t="shared" si="103"/>
        <v>522</v>
      </c>
      <c r="X339" s="50">
        <f t="shared" si="104"/>
        <v>1386</v>
      </c>
      <c r="Y339" s="50">
        <f t="shared" si="105"/>
        <v>0</v>
      </c>
      <c r="Z339" s="49">
        <f t="shared" si="106"/>
        <v>1908</v>
      </c>
      <c r="AA339" s="50">
        <f t="shared" si="107"/>
        <v>522</v>
      </c>
      <c r="AB339" s="50">
        <f t="shared" si="108"/>
        <v>1386</v>
      </c>
      <c r="AC339" s="50">
        <f t="shared" si="109"/>
        <v>0</v>
      </c>
      <c r="AD339" s="49">
        <f t="shared" si="110"/>
        <v>1908</v>
      </c>
      <c r="AE339" s="49">
        <f t="shared" si="111"/>
        <v>5724</v>
      </c>
      <c r="AF339" s="60" t="s">
        <v>579</v>
      </c>
      <c r="AG339" s="60" t="s">
        <v>60</v>
      </c>
      <c r="AH339" s="60" t="s">
        <v>137</v>
      </c>
      <c r="AI339" s="60" t="s">
        <v>62</v>
      </c>
      <c r="AJ339" s="60" t="s">
        <v>63</v>
      </c>
      <c r="AK339" s="59">
        <v>45657</v>
      </c>
      <c r="AL339" s="57" t="s">
        <v>63</v>
      </c>
      <c r="AM339" s="59">
        <v>45658</v>
      </c>
      <c r="AN339" s="59">
        <v>46752</v>
      </c>
      <c r="AO339" s="53"/>
    </row>
    <row r="340" spans="1:41">
      <c r="A340" s="57">
        <v>93</v>
      </c>
      <c r="B340" s="45" t="s">
        <v>742</v>
      </c>
      <c r="C340" s="46">
        <v>7411979704</v>
      </c>
      <c r="D340" s="45" t="s">
        <v>743</v>
      </c>
      <c r="E340" s="45" t="s">
        <v>744</v>
      </c>
      <c r="F340" s="45" t="s">
        <v>743</v>
      </c>
      <c r="G340" s="45" t="s">
        <v>130</v>
      </c>
      <c r="H340" s="45" t="s">
        <v>817</v>
      </c>
      <c r="I340" s="45" t="s">
        <v>58</v>
      </c>
      <c r="J340" s="45"/>
      <c r="K340" s="45" t="s">
        <v>746</v>
      </c>
      <c r="L340" s="45" t="s">
        <v>747</v>
      </c>
      <c r="M340" s="47" t="s">
        <v>908</v>
      </c>
      <c r="N340" s="45"/>
      <c r="O340" s="45">
        <v>10025741</v>
      </c>
      <c r="P340" s="45" t="s">
        <v>57</v>
      </c>
      <c r="Q340" s="57">
        <v>7</v>
      </c>
      <c r="R340" s="57">
        <v>36</v>
      </c>
      <c r="S340" s="58">
        <v>3000</v>
      </c>
      <c r="T340" s="58">
        <v>5000</v>
      </c>
      <c r="U340" s="58"/>
      <c r="V340" s="49">
        <f t="shared" si="102"/>
        <v>8000</v>
      </c>
      <c r="W340" s="50">
        <f t="shared" si="103"/>
        <v>3000</v>
      </c>
      <c r="X340" s="50">
        <f t="shared" si="104"/>
        <v>5000</v>
      </c>
      <c r="Y340" s="50">
        <f t="shared" si="105"/>
        <v>0</v>
      </c>
      <c r="Z340" s="49">
        <f t="shared" si="106"/>
        <v>8000</v>
      </c>
      <c r="AA340" s="50">
        <f t="shared" si="107"/>
        <v>3000</v>
      </c>
      <c r="AB340" s="50">
        <f t="shared" si="108"/>
        <v>5000</v>
      </c>
      <c r="AC340" s="50">
        <f t="shared" si="109"/>
        <v>0</v>
      </c>
      <c r="AD340" s="49">
        <f t="shared" si="110"/>
        <v>8000</v>
      </c>
      <c r="AE340" s="49">
        <f t="shared" si="111"/>
        <v>24000</v>
      </c>
      <c r="AF340" s="60" t="s">
        <v>579</v>
      </c>
      <c r="AG340" s="60" t="s">
        <v>60</v>
      </c>
      <c r="AH340" s="60" t="s">
        <v>137</v>
      </c>
      <c r="AI340" s="60" t="s">
        <v>62</v>
      </c>
      <c r="AJ340" s="60" t="s">
        <v>63</v>
      </c>
      <c r="AK340" s="59">
        <v>45657</v>
      </c>
      <c r="AL340" s="57" t="s">
        <v>63</v>
      </c>
      <c r="AM340" s="59">
        <v>45658</v>
      </c>
      <c r="AN340" s="59">
        <v>46752</v>
      </c>
      <c r="AO340" s="53"/>
    </row>
    <row r="341" spans="1:41">
      <c r="A341" s="57">
        <v>94</v>
      </c>
      <c r="B341" s="45" t="s">
        <v>742</v>
      </c>
      <c r="C341" s="46">
        <v>7411979704</v>
      </c>
      <c r="D341" s="45" t="s">
        <v>743</v>
      </c>
      <c r="E341" s="45" t="s">
        <v>744</v>
      </c>
      <c r="F341" s="45" t="s">
        <v>743</v>
      </c>
      <c r="G341" s="45" t="s">
        <v>130</v>
      </c>
      <c r="H341" s="45" t="s">
        <v>756</v>
      </c>
      <c r="I341" s="45" t="s">
        <v>58</v>
      </c>
      <c r="J341" s="45"/>
      <c r="K341" s="45" t="s">
        <v>746</v>
      </c>
      <c r="L341" s="45" t="s">
        <v>747</v>
      </c>
      <c r="M341" s="47" t="s">
        <v>909</v>
      </c>
      <c r="N341" s="45"/>
      <c r="O341" s="45">
        <v>10050736</v>
      </c>
      <c r="P341" s="45" t="s">
        <v>57</v>
      </c>
      <c r="Q341" s="57">
        <v>4</v>
      </c>
      <c r="R341" s="57">
        <v>36</v>
      </c>
      <c r="S341" s="58">
        <v>500</v>
      </c>
      <c r="T341" s="58">
        <v>1300</v>
      </c>
      <c r="U341" s="58"/>
      <c r="V341" s="49">
        <f t="shared" si="102"/>
        <v>1800</v>
      </c>
      <c r="W341" s="50">
        <f t="shared" si="103"/>
        <v>500</v>
      </c>
      <c r="X341" s="50">
        <f t="shared" si="104"/>
        <v>1300</v>
      </c>
      <c r="Y341" s="50">
        <f t="shared" si="105"/>
        <v>0</v>
      </c>
      <c r="Z341" s="49">
        <f t="shared" si="106"/>
        <v>1800</v>
      </c>
      <c r="AA341" s="50">
        <f t="shared" si="107"/>
        <v>500</v>
      </c>
      <c r="AB341" s="50">
        <f t="shared" si="108"/>
        <v>1300</v>
      </c>
      <c r="AC341" s="50">
        <f t="shared" si="109"/>
        <v>0</v>
      </c>
      <c r="AD341" s="49">
        <f t="shared" si="110"/>
        <v>1800</v>
      </c>
      <c r="AE341" s="49">
        <f t="shared" si="111"/>
        <v>5400</v>
      </c>
      <c r="AF341" s="60" t="s">
        <v>579</v>
      </c>
      <c r="AG341" s="60" t="s">
        <v>60</v>
      </c>
      <c r="AH341" s="60" t="s">
        <v>137</v>
      </c>
      <c r="AI341" s="60" t="s">
        <v>62</v>
      </c>
      <c r="AJ341" s="60" t="s">
        <v>63</v>
      </c>
      <c r="AK341" s="59">
        <v>45657</v>
      </c>
      <c r="AL341" s="57" t="s">
        <v>63</v>
      </c>
      <c r="AM341" s="59">
        <v>45658</v>
      </c>
      <c r="AN341" s="59">
        <v>46752</v>
      </c>
      <c r="AO341" s="53"/>
    </row>
    <row r="342" spans="1:41">
      <c r="A342" s="57">
        <v>95</v>
      </c>
      <c r="B342" s="45" t="s">
        <v>742</v>
      </c>
      <c r="C342" s="46">
        <v>7411979704</v>
      </c>
      <c r="D342" s="45" t="s">
        <v>743</v>
      </c>
      <c r="E342" s="45" t="s">
        <v>744</v>
      </c>
      <c r="F342" s="45" t="s">
        <v>743</v>
      </c>
      <c r="G342" s="45" t="s">
        <v>130</v>
      </c>
      <c r="H342" s="45" t="s">
        <v>910</v>
      </c>
      <c r="I342" s="45" t="s">
        <v>58</v>
      </c>
      <c r="J342" s="45"/>
      <c r="K342" s="45" t="s">
        <v>746</v>
      </c>
      <c r="L342" s="45" t="s">
        <v>747</v>
      </c>
      <c r="M342" s="47" t="s">
        <v>911</v>
      </c>
      <c r="N342" s="45"/>
      <c r="O342" s="45">
        <v>10050455</v>
      </c>
      <c r="P342" s="45" t="s">
        <v>57</v>
      </c>
      <c r="Q342" s="57">
        <v>4</v>
      </c>
      <c r="R342" s="57">
        <v>36</v>
      </c>
      <c r="S342" s="58">
        <v>1300</v>
      </c>
      <c r="T342" s="58">
        <v>3000</v>
      </c>
      <c r="U342" s="58"/>
      <c r="V342" s="49">
        <f t="shared" si="102"/>
        <v>4300</v>
      </c>
      <c r="W342" s="50">
        <f t="shared" si="103"/>
        <v>1300</v>
      </c>
      <c r="X342" s="50">
        <f t="shared" si="104"/>
        <v>3000</v>
      </c>
      <c r="Y342" s="50">
        <f t="shared" si="105"/>
        <v>0</v>
      </c>
      <c r="Z342" s="49">
        <f t="shared" si="106"/>
        <v>4300</v>
      </c>
      <c r="AA342" s="50">
        <f t="shared" si="107"/>
        <v>1300</v>
      </c>
      <c r="AB342" s="50">
        <f t="shared" si="108"/>
        <v>3000</v>
      </c>
      <c r="AC342" s="50">
        <f t="shared" si="109"/>
        <v>0</v>
      </c>
      <c r="AD342" s="49">
        <f t="shared" si="110"/>
        <v>4300</v>
      </c>
      <c r="AE342" s="49">
        <f t="shared" si="111"/>
        <v>12900</v>
      </c>
      <c r="AF342" s="60" t="s">
        <v>579</v>
      </c>
      <c r="AG342" s="60" t="s">
        <v>60</v>
      </c>
      <c r="AH342" s="60" t="s">
        <v>137</v>
      </c>
      <c r="AI342" s="60" t="s">
        <v>62</v>
      </c>
      <c r="AJ342" s="60" t="s">
        <v>63</v>
      </c>
      <c r="AK342" s="59">
        <v>45657</v>
      </c>
      <c r="AL342" s="57" t="s">
        <v>63</v>
      </c>
      <c r="AM342" s="59">
        <v>45658</v>
      </c>
      <c r="AN342" s="59">
        <v>46752</v>
      </c>
      <c r="AO342" s="53"/>
    </row>
    <row r="343" spans="1:41">
      <c r="A343" s="57">
        <v>96</v>
      </c>
      <c r="B343" s="45" t="s">
        <v>742</v>
      </c>
      <c r="C343" s="46">
        <v>7411979704</v>
      </c>
      <c r="D343" s="45" t="s">
        <v>743</v>
      </c>
      <c r="E343" s="45" t="s">
        <v>744</v>
      </c>
      <c r="F343" s="45" t="s">
        <v>743</v>
      </c>
      <c r="G343" s="45" t="s">
        <v>130</v>
      </c>
      <c r="H343" s="45" t="s">
        <v>749</v>
      </c>
      <c r="I343" s="45" t="s">
        <v>58</v>
      </c>
      <c r="J343" s="45"/>
      <c r="K343" s="45" t="s">
        <v>746</v>
      </c>
      <c r="L343" s="45" t="s">
        <v>747</v>
      </c>
      <c r="M343" s="47" t="s">
        <v>912</v>
      </c>
      <c r="N343" s="45"/>
      <c r="O343" s="45">
        <v>10042418</v>
      </c>
      <c r="P343" s="45" t="s">
        <v>57</v>
      </c>
      <c r="Q343" s="57">
        <v>2</v>
      </c>
      <c r="R343" s="57">
        <v>36</v>
      </c>
      <c r="S343" s="58">
        <v>1300</v>
      </c>
      <c r="T343" s="58">
        <v>2900</v>
      </c>
      <c r="U343" s="58"/>
      <c r="V343" s="49">
        <f t="shared" si="102"/>
        <v>4200</v>
      </c>
      <c r="W343" s="50">
        <f t="shared" si="103"/>
        <v>1300</v>
      </c>
      <c r="X343" s="50">
        <f t="shared" si="104"/>
        <v>2900</v>
      </c>
      <c r="Y343" s="50">
        <f t="shared" si="105"/>
        <v>0</v>
      </c>
      <c r="Z343" s="49">
        <f t="shared" si="106"/>
        <v>4200</v>
      </c>
      <c r="AA343" s="50">
        <f t="shared" si="107"/>
        <v>1300</v>
      </c>
      <c r="AB343" s="50">
        <f t="shared" si="108"/>
        <v>2900</v>
      </c>
      <c r="AC343" s="50">
        <f t="shared" si="109"/>
        <v>0</v>
      </c>
      <c r="AD343" s="49">
        <f t="shared" si="110"/>
        <v>4200</v>
      </c>
      <c r="AE343" s="49">
        <f t="shared" si="111"/>
        <v>12600</v>
      </c>
      <c r="AF343" s="60" t="s">
        <v>579</v>
      </c>
      <c r="AG343" s="60" t="s">
        <v>60</v>
      </c>
      <c r="AH343" s="60" t="s">
        <v>137</v>
      </c>
      <c r="AI343" s="60" t="s">
        <v>62</v>
      </c>
      <c r="AJ343" s="60" t="s">
        <v>63</v>
      </c>
      <c r="AK343" s="59">
        <v>45657</v>
      </c>
      <c r="AL343" s="57" t="s">
        <v>63</v>
      </c>
      <c r="AM343" s="59">
        <v>45658</v>
      </c>
      <c r="AN343" s="59">
        <v>46752</v>
      </c>
      <c r="AO343" s="53"/>
    </row>
    <row r="344" spans="1:41">
      <c r="A344" s="57">
        <v>97</v>
      </c>
      <c r="B344" s="45" t="s">
        <v>742</v>
      </c>
      <c r="C344" s="46">
        <v>7411979704</v>
      </c>
      <c r="D344" s="45" t="s">
        <v>743</v>
      </c>
      <c r="E344" s="45" t="s">
        <v>744</v>
      </c>
      <c r="F344" s="45" t="s">
        <v>743</v>
      </c>
      <c r="G344" s="45" t="s">
        <v>130</v>
      </c>
      <c r="H344" s="45" t="s">
        <v>749</v>
      </c>
      <c r="I344" s="45" t="s">
        <v>58</v>
      </c>
      <c r="J344" s="45"/>
      <c r="K344" s="45" t="s">
        <v>746</v>
      </c>
      <c r="L344" s="45" t="s">
        <v>747</v>
      </c>
      <c r="M344" s="47" t="s">
        <v>913</v>
      </c>
      <c r="N344" s="45"/>
      <c r="O344" s="45">
        <v>10042425</v>
      </c>
      <c r="P344" s="45" t="s">
        <v>57</v>
      </c>
      <c r="Q344" s="57">
        <v>5</v>
      </c>
      <c r="R344" s="57">
        <v>36</v>
      </c>
      <c r="S344" s="58">
        <v>5200</v>
      </c>
      <c r="T344" s="58">
        <v>12200</v>
      </c>
      <c r="U344" s="58"/>
      <c r="V344" s="49">
        <f t="shared" ref="V344:V352" si="112">SUM(S344:U344)</f>
        <v>17400</v>
      </c>
      <c r="W344" s="50">
        <f t="shared" ref="W344:W352" si="113">S344</f>
        <v>5200</v>
      </c>
      <c r="X344" s="50">
        <f t="shared" ref="X344:X352" si="114">T344</f>
        <v>12200</v>
      </c>
      <c r="Y344" s="50">
        <f t="shared" ref="Y344:Y352" si="115">U344</f>
        <v>0</v>
      </c>
      <c r="Z344" s="49">
        <f t="shared" ref="Z344:Z352" si="116">SUM(W344:Y344)</f>
        <v>17400</v>
      </c>
      <c r="AA344" s="50">
        <f t="shared" ref="AA344:AA352" si="117">W344</f>
        <v>5200</v>
      </c>
      <c r="AB344" s="50">
        <f t="shared" ref="AB344:AB352" si="118">X344</f>
        <v>12200</v>
      </c>
      <c r="AC344" s="50">
        <f t="shared" ref="AC344:AC352" si="119">Y344</f>
        <v>0</v>
      </c>
      <c r="AD344" s="49">
        <f t="shared" ref="AD344:AD352" si="120">SUM(AA344:AC344)</f>
        <v>17400</v>
      </c>
      <c r="AE344" s="49">
        <f t="shared" ref="AE344:AE352" si="121">V344+Z344+AD344</f>
        <v>52200</v>
      </c>
      <c r="AF344" s="60" t="s">
        <v>579</v>
      </c>
      <c r="AG344" s="60" t="s">
        <v>60</v>
      </c>
      <c r="AH344" s="60" t="s">
        <v>137</v>
      </c>
      <c r="AI344" s="60" t="s">
        <v>62</v>
      </c>
      <c r="AJ344" s="60" t="s">
        <v>63</v>
      </c>
      <c r="AK344" s="59">
        <v>45657</v>
      </c>
      <c r="AL344" s="57" t="s">
        <v>63</v>
      </c>
      <c r="AM344" s="59">
        <v>45658</v>
      </c>
      <c r="AN344" s="59">
        <v>46752</v>
      </c>
      <c r="AO344" s="53"/>
    </row>
    <row r="345" spans="1:41">
      <c r="A345" s="57">
        <v>98</v>
      </c>
      <c r="B345" s="45" t="s">
        <v>742</v>
      </c>
      <c r="C345" s="46">
        <v>7411979704</v>
      </c>
      <c r="D345" s="45" t="s">
        <v>743</v>
      </c>
      <c r="E345" s="45" t="s">
        <v>744</v>
      </c>
      <c r="F345" s="45" t="s">
        <v>743</v>
      </c>
      <c r="G345" s="45" t="s">
        <v>130</v>
      </c>
      <c r="H345" s="45" t="s">
        <v>780</v>
      </c>
      <c r="I345" s="45" t="s">
        <v>58</v>
      </c>
      <c r="J345" s="45" t="s">
        <v>914</v>
      </c>
      <c r="K345" s="45" t="s">
        <v>746</v>
      </c>
      <c r="L345" s="45" t="s">
        <v>747</v>
      </c>
      <c r="M345" s="47" t="s">
        <v>915</v>
      </c>
      <c r="N345" s="45"/>
      <c r="O345" s="45">
        <v>30037199</v>
      </c>
      <c r="P345" s="45" t="s">
        <v>57</v>
      </c>
      <c r="Q345" s="57">
        <v>14</v>
      </c>
      <c r="R345" s="57">
        <v>36</v>
      </c>
      <c r="S345" s="58">
        <v>400</v>
      </c>
      <c r="T345" s="58">
        <v>1000</v>
      </c>
      <c r="U345" s="58"/>
      <c r="V345" s="49">
        <f t="shared" si="112"/>
        <v>1400</v>
      </c>
      <c r="W345" s="50">
        <f t="shared" si="113"/>
        <v>400</v>
      </c>
      <c r="X345" s="50">
        <f t="shared" si="114"/>
        <v>1000</v>
      </c>
      <c r="Y345" s="50">
        <f t="shared" si="115"/>
        <v>0</v>
      </c>
      <c r="Z345" s="49">
        <f t="shared" si="116"/>
        <v>1400</v>
      </c>
      <c r="AA345" s="50">
        <f t="shared" si="117"/>
        <v>400</v>
      </c>
      <c r="AB345" s="50">
        <f t="shared" si="118"/>
        <v>1000</v>
      </c>
      <c r="AC345" s="50">
        <f t="shared" si="119"/>
        <v>0</v>
      </c>
      <c r="AD345" s="49">
        <f t="shared" si="120"/>
        <v>1400</v>
      </c>
      <c r="AE345" s="49">
        <f t="shared" si="121"/>
        <v>4200</v>
      </c>
      <c r="AF345" s="60" t="s">
        <v>579</v>
      </c>
      <c r="AG345" s="60" t="s">
        <v>60</v>
      </c>
      <c r="AH345" s="60" t="s">
        <v>137</v>
      </c>
      <c r="AI345" s="60" t="s">
        <v>62</v>
      </c>
      <c r="AJ345" s="60" t="s">
        <v>63</v>
      </c>
      <c r="AK345" s="59">
        <v>45657</v>
      </c>
      <c r="AL345" s="57" t="s">
        <v>63</v>
      </c>
      <c r="AM345" s="59">
        <v>45658</v>
      </c>
      <c r="AN345" s="59">
        <v>46752</v>
      </c>
      <c r="AO345" s="53"/>
    </row>
    <row r="346" spans="1:41">
      <c r="A346" s="57">
        <v>99</v>
      </c>
      <c r="B346" s="45" t="s">
        <v>742</v>
      </c>
      <c r="C346" s="46">
        <v>7411979704</v>
      </c>
      <c r="D346" s="45" t="s">
        <v>743</v>
      </c>
      <c r="E346" s="45" t="s">
        <v>744</v>
      </c>
      <c r="F346" s="45" t="s">
        <v>743</v>
      </c>
      <c r="G346" s="45" t="s">
        <v>130</v>
      </c>
      <c r="H346" s="45" t="s">
        <v>916</v>
      </c>
      <c r="I346" s="45" t="s">
        <v>58</v>
      </c>
      <c r="J346" s="45" t="s">
        <v>917</v>
      </c>
      <c r="K346" s="45" t="s">
        <v>746</v>
      </c>
      <c r="L346" s="45" t="s">
        <v>747</v>
      </c>
      <c r="M346" s="47" t="s">
        <v>918</v>
      </c>
      <c r="N346" s="45"/>
      <c r="O346" s="45">
        <v>10059475</v>
      </c>
      <c r="P346" s="45" t="s">
        <v>57</v>
      </c>
      <c r="Q346" s="57">
        <v>2.5</v>
      </c>
      <c r="R346" s="57">
        <v>36</v>
      </c>
      <c r="S346" s="58">
        <v>3000</v>
      </c>
      <c r="T346" s="58">
        <v>7000</v>
      </c>
      <c r="U346" s="58"/>
      <c r="V346" s="49">
        <f t="shared" si="112"/>
        <v>10000</v>
      </c>
      <c r="W346" s="50">
        <f t="shared" si="113"/>
        <v>3000</v>
      </c>
      <c r="X346" s="50">
        <f t="shared" si="114"/>
        <v>7000</v>
      </c>
      <c r="Y346" s="50">
        <f t="shared" si="115"/>
        <v>0</v>
      </c>
      <c r="Z346" s="49">
        <f t="shared" si="116"/>
        <v>10000</v>
      </c>
      <c r="AA346" s="50">
        <f t="shared" si="117"/>
        <v>3000</v>
      </c>
      <c r="AB346" s="50">
        <f t="shared" si="118"/>
        <v>7000</v>
      </c>
      <c r="AC346" s="50">
        <f t="shared" si="119"/>
        <v>0</v>
      </c>
      <c r="AD346" s="49">
        <f t="shared" si="120"/>
        <v>10000</v>
      </c>
      <c r="AE346" s="49">
        <f t="shared" si="121"/>
        <v>30000</v>
      </c>
      <c r="AF346" s="60" t="s">
        <v>579</v>
      </c>
      <c r="AG346" s="60" t="s">
        <v>60</v>
      </c>
      <c r="AH346" s="60" t="s">
        <v>137</v>
      </c>
      <c r="AI346" s="60" t="s">
        <v>62</v>
      </c>
      <c r="AJ346" s="60" t="s">
        <v>63</v>
      </c>
      <c r="AK346" s="59">
        <v>45657</v>
      </c>
      <c r="AL346" s="57" t="s">
        <v>63</v>
      </c>
      <c r="AM346" s="59">
        <v>45658</v>
      </c>
      <c r="AN346" s="59">
        <v>46752</v>
      </c>
      <c r="AO346" s="53"/>
    </row>
    <row r="347" spans="1:41">
      <c r="A347" s="57">
        <v>100</v>
      </c>
      <c r="B347" s="45" t="s">
        <v>742</v>
      </c>
      <c r="C347" s="46">
        <v>7411979704</v>
      </c>
      <c r="D347" s="45" t="s">
        <v>743</v>
      </c>
      <c r="E347" s="45" t="s">
        <v>744</v>
      </c>
      <c r="F347" s="45" t="s">
        <v>743</v>
      </c>
      <c r="G347" s="45" t="s">
        <v>130</v>
      </c>
      <c r="H347" s="45" t="s">
        <v>780</v>
      </c>
      <c r="I347" s="45" t="s">
        <v>58</v>
      </c>
      <c r="J347" s="45" t="s">
        <v>919</v>
      </c>
      <c r="K347" s="45" t="s">
        <v>746</v>
      </c>
      <c r="L347" s="45" t="s">
        <v>747</v>
      </c>
      <c r="M347" s="47" t="s">
        <v>920</v>
      </c>
      <c r="N347" s="45"/>
      <c r="O347" s="45">
        <v>10076795</v>
      </c>
      <c r="P347" s="45" t="s">
        <v>449</v>
      </c>
      <c r="Q347" s="57">
        <v>3</v>
      </c>
      <c r="R347" s="57">
        <v>36</v>
      </c>
      <c r="S347" s="58">
        <v>300</v>
      </c>
      <c r="T347" s="58">
        <v>700</v>
      </c>
      <c r="U347" s="58"/>
      <c r="V347" s="49">
        <f t="shared" si="112"/>
        <v>1000</v>
      </c>
      <c r="W347" s="50">
        <f t="shared" si="113"/>
        <v>300</v>
      </c>
      <c r="X347" s="50">
        <f t="shared" si="114"/>
        <v>700</v>
      </c>
      <c r="Y347" s="50">
        <f t="shared" si="115"/>
        <v>0</v>
      </c>
      <c r="Z347" s="49">
        <f t="shared" si="116"/>
        <v>1000</v>
      </c>
      <c r="AA347" s="50">
        <f t="shared" si="117"/>
        <v>300</v>
      </c>
      <c r="AB347" s="50">
        <f t="shared" si="118"/>
        <v>700</v>
      </c>
      <c r="AC347" s="50">
        <f t="shared" si="119"/>
        <v>0</v>
      </c>
      <c r="AD347" s="49">
        <f t="shared" si="120"/>
        <v>1000</v>
      </c>
      <c r="AE347" s="49">
        <f t="shared" si="121"/>
        <v>3000</v>
      </c>
      <c r="AF347" s="60" t="s">
        <v>579</v>
      </c>
      <c r="AG347" s="60" t="s">
        <v>60</v>
      </c>
      <c r="AH347" s="60" t="s">
        <v>137</v>
      </c>
      <c r="AI347" s="60" t="s">
        <v>62</v>
      </c>
      <c r="AJ347" s="60" t="s">
        <v>63</v>
      </c>
      <c r="AK347" s="59">
        <v>45657</v>
      </c>
      <c r="AL347" s="57" t="s">
        <v>63</v>
      </c>
      <c r="AM347" s="59">
        <v>45658</v>
      </c>
      <c r="AN347" s="59">
        <v>46752</v>
      </c>
      <c r="AO347" s="53"/>
    </row>
    <row r="348" spans="1:41">
      <c r="A348" s="57">
        <v>101</v>
      </c>
      <c r="B348" s="45" t="s">
        <v>742</v>
      </c>
      <c r="C348" s="46">
        <v>7411979704</v>
      </c>
      <c r="D348" s="45" t="s">
        <v>743</v>
      </c>
      <c r="E348" s="45" t="s">
        <v>744</v>
      </c>
      <c r="F348" s="45" t="s">
        <v>743</v>
      </c>
      <c r="G348" s="45" t="s">
        <v>130</v>
      </c>
      <c r="H348" s="45" t="s">
        <v>921</v>
      </c>
      <c r="I348" s="45" t="s">
        <v>58</v>
      </c>
      <c r="J348" s="45" t="s">
        <v>922</v>
      </c>
      <c r="K348" s="45" t="s">
        <v>746</v>
      </c>
      <c r="L348" s="45" t="s">
        <v>747</v>
      </c>
      <c r="M348" s="47" t="s">
        <v>923</v>
      </c>
      <c r="N348" s="45"/>
      <c r="O348" s="45">
        <v>10025630</v>
      </c>
      <c r="P348" s="45" t="s">
        <v>449</v>
      </c>
      <c r="Q348" s="57">
        <v>2.5</v>
      </c>
      <c r="R348" s="57">
        <v>36</v>
      </c>
      <c r="S348" s="58">
        <v>8800</v>
      </c>
      <c r="T348" s="58">
        <v>20500</v>
      </c>
      <c r="U348" s="58"/>
      <c r="V348" s="49">
        <f t="shared" si="112"/>
        <v>29300</v>
      </c>
      <c r="W348" s="50">
        <f t="shared" si="113"/>
        <v>8800</v>
      </c>
      <c r="X348" s="50">
        <f t="shared" si="114"/>
        <v>20500</v>
      </c>
      <c r="Y348" s="50">
        <f t="shared" si="115"/>
        <v>0</v>
      </c>
      <c r="Z348" s="49">
        <f t="shared" si="116"/>
        <v>29300</v>
      </c>
      <c r="AA348" s="50">
        <f t="shared" si="117"/>
        <v>8800</v>
      </c>
      <c r="AB348" s="50">
        <f t="shared" si="118"/>
        <v>20500</v>
      </c>
      <c r="AC348" s="50">
        <f t="shared" si="119"/>
        <v>0</v>
      </c>
      <c r="AD348" s="49">
        <f t="shared" si="120"/>
        <v>29300</v>
      </c>
      <c r="AE348" s="49">
        <f t="shared" si="121"/>
        <v>87900</v>
      </c>
      <c r="AF348" s="60" t="s">
        <v>579</v>
      </c>
      <c r="AG348" s="60" t="s">
        <v>60</v>
      </c>
      <c r="AH348" s="60" t="s">
        <v>137</v>
      </c>
      <c r="AI348" s="60" t="s">
        <v>62</v>
      </c>
      <c r="AJ348" s="60" t="s">
        <v>63</v>
      </c>
      <c r="AK348" s="59">
        <v>45657</v>
      </c>
      <c r="AL348" s="57" t="s">
        <v>63</v>
      </c>
      <c r="AM348" s="59">
        <v>45658</v>
      </c>
      <c r="AN348" s="59">
        <v>46752</v>
      </c>
      <c r="AO348" s="53"/>
    </row>
    <row r="349" spans="1:41">
      <c r="A349" s="57">
        <v>102</v>
      </c>
      <c r="B349" s="45" t="s">
        <v>742</v>
      </c>
      <c r="C349" s="46">
        <v>7411979704</v>
      </c>
      <c r="D349" s="45" t="s">
        <v>743</v>
      </c>
      <c r="E349" s="45" t="s">
        <v>744</v>
      </c>
      <c r="F349" s="45" t="s">
        <v>743</v>
      </c>
      <c r="G349" s="45" t="s">
        <v>130</v>
      </c>
      <c r="H349" s="45" t="s">
        <v>747</v>
      </c>
      <c r="I349" s="45" t="s">
        <v>924</v>
      </c>
      <c r="J349" s="45" t="s">
        <v>925</v>
      </c>
      <c r="K349" s="45" t="s">
        <v>746</v>
      </c>
      <c r="L349" s="45" t="s">
        <v>747</v>
      </c>
      <c r="M349" s="47" t="s">
        <v>926</v>
      </c>
      <c r="N349" s="45"/>
      <c r="O349" s="45">
        <v>10066555</v>
      </c>
      <c r="P349" s="45" t="s">
        <v>449</v>
      </c>
      <c r="Q349" s="57">
        <v>2.5</v>
      </c>
      <c r="R349" s="57">
        <v>36</v>
      </c>
      <c r="S349" s="58">
        <v>8800</v>
      </c>
      <c r="T349" s="58">
        <v>20500</v>
      </c>
      <c r="U349" s="58"/>
      <c r="V349" s="49">
        <f t="shared" si="112"/>
        <v>29300</v>
      </c>
      <c r="W349" s="50">
        <f t="shared" si="113"/>
        <v>8800</v>
      </c>
      <c r="X349" s="50">
        <f t="shared" si="114"/>
        <v>20500</v>
      </c>
      <c r="Y349" s="50">
        <f t="shared" si="115"/>
        <v>0</v>
      </c>
      <c r="Z349" s="49">
        <f t="shared" si="116"/>
        <v>29300</v>
      </c>
      <c r="AA349" s="50">
        <f t="shared" si="117"/>
        <v>8800</v>
      </c>
      <c r="AB349" s="50">
        <f t="shared" si="118"/>
        <v>20500</v>
      </c>
      <c r="AC349" s="50">
        <f t="shared" si="119"/>
        <v>0</v>
      </c>
      <c r="AD349" s="49">
        <f t="shared" si="120"/>
        <v>29300</v>
      </c>
      <c r="AE349" s="49">
        <f t="shared" si="121"/>
        <v>87900</v>
      </c>
      <c r="AF349" s="60" t="s">
        <v>579</v>
      </c>
      <c r="AG349" s="60" t="s">
        <v>60</v>
      </c>
      <c r="AH349" s="60" t="s">
        <v>137</v>
      </c>
      <c r="AI349" s="60" t="s">
        <v>62</v>
      </c>
      <c r="AJ349" s="60" t="s">
        <v>63</v>
      </c>
      <c r="AK349" s="59">
        <v>45657</v>
      </c>
      <c r="AL349" s="57" t="s">
        <v>63</v>
      </c>
      <c r="AM349" s="59">
        <v>45658</v>
      </c>
      <c r="AN349" s="59">
        <v>46752</v>
      </c>
      <c r="AO349" s="53"/>
    </row>
    <row r="350" spans="1:41">
      <c r="A350" s="57">
        <v>103</v>
      </c>
      <c r="B350" s="45" t="s">
        <v>742</v>
      </c>
      <c r="C350" s="46">
        <v>7411979704</v>
      </c>
      <c r="D350" s="45" t="s">
        <v>743</v>
      </c>
      <c r="E350" s="45" t="s">
        <v>744</v>
      </c>
      <c r="F350" s="45" t="s">
        <v>743</v>
      </c>
      <c r="G350" s="45" t="s">
        <v>130</v>
      </c>
      <c r="H350" s="45" t="s">
        <v>778</v>
      </c>
      <c r="I350" s="45" t="s">
        <v>58</v>
      </c>
      <c r="J350" s="45" t="s">
        <v>927</v>
      </c>
      <c r="K350" s="45" t="s">
        <v>746</v>
      </c>
      <c r="L350" s="45" t="s">
        <v>747</v>
      </c>
      <c r="M350" s="47" t="s">
        <v>928</v>
      </c>
      <c r="N350" s="45"/>
      <c r="O350" s="45">
        <v>10050473</v>
      </c>
      <c r="P350" s="45" t="s">
        <v>202</v>
      </c>
      <c r="Q350" s="57">
        <v>4.5</v>
      </c>
      <c r="R350" s="57">
        <v>36</v>
      </c>
      <c r="S350" s="58">
        <v>2000</v>
      </c>
      <c r="T350" s="58">
        <v>0</v>
      </c>
      <c r="U350" s="58"/>
      <c r="V350" s="49">
        <f t="shared" si="112"/>
        <v>2000</v>
      </c>
      <c r="W350" s="50">
        <f t="shared" si="113"/>
        <v>2000</v>
      </c>
      <c r="X350" s="50">
        <f t="shared" si="114"/>
        <v>0</v>
      </c>
      <c r="Y350" s="50">
        <f t="shared" si="115"/>
        <v>0</v>
      </c>
      <c r="Z350" s="49">
        <f t="shared" si="116"/>
        <v>2000</v>
      </c>
      <c r="AA350" s="50">
        <f t="shared" si="117"/>
        <v>2000</v>
      </c>
      <c r="AB350" s="50">
        <f t="shared" si="118"/>
        <v>0</v>
      </c>
      <c r="AC350" s="50">
        <f t="shared" si="119"/>
        <v>0</v>
      </c>
      <c r="AD350" s="49">
        <f t="shared" si="120"/>
        <v>2000</v>
      </c>
      <c r="AE350" s="49">
        <f t="shared" si="121"/>
        <v>6000</v>
      </c>
      <c r="AF350" s="60" t="s">
        <v>579</v>
      </c>
      <c r="AG350" s="60" t="s">
        <v>60</v>
      </c>
      <c r="AH350" s="60" t="s">
        <v>137</v>
      </c>
      <c r="AI350" s="60" t="s">
        <v>62</v>
      </c>
      <c r="AJ350" s="60" t="s">
        <v>63</v>
      </c>
      <c r="AK350" s="59">
        <v>45657</v>
      </c>
      <c r="AL350" s="57" t="s">
        <v>63</v>
      </c>
      <c r="AM350" s="59">
        <v>45658</v>
      </c>
      <c r="AN350" s="59">
        <v>46752</v>
      </c>
      <c r="AO350" s="53"/>
    </row>
    <row r="351" spans="1:41">
      <c r="A351" s="57">
        <v>104</v>
      </c>
      <c r="B351" s="45" t="s">
        <v>742</v>
      </c>
      <c r="C351" s="46">
        <v>7411979704</v>
      </c>
      <c r="D351" s="45" t="s">
        <v>743</v>
      </c>
      <c r="E351" s="45" t="s">
        <v>744</v>
      </c>
      <c r="F351" s="45" t="s">
        <v>743</v>
      </c>
      <c r="G351" s="45" t="s">
        <v>130</v>
      </c>
      <c r="H351" s="45" t="s">
        <v>747</v>
      </c>
      <c r="I351" s="45" t="s">
        <v>929</v>
      </c>
      <c r="J351" s="45"/>
      <c r="K351" s="45" t="s">
        <v>746</v>
      </c>
      <c r="L351" s="45" t="s">
        <v>747</v>
      </c>
      <c r="M351" s="47" t="s">
        <v>930</v>
      </c>
      <c r="N351" s="45"/>
      <c r="O351" s="45">
        <v>10042406</v>
      </c>
      <c r="P351" s="45" t="s">
        <v>449</v>
      </c>
      <c r="Q351" s="57">
        <v>3</v>
      </c>
      <c r="R351" s="57">
        <v>36</v>
      </c>
      <c r="S351" s="58">
        <v>200</v>
      </c>
      <c r="T351" s="58">
        <v>1000</v>
      </c>
      <c r="U351" s="58"/>
      <c r="V351" s="49">
        <f t="shared" si="112"/>
        <v>1200</v>
      </c>
      <c r="W351" s="50">
        <f t="shared" si="113"/>
        <v>200</v>
      </c>
      <c r="X351" s="50">
        <f t="shared" si="114"/>
        <v>1000</v>
      </c>
      <c r="Y351" s="50">
        <f t="shared" si="115"/>
        <v>0</v>
      </c>
      <c r="Z351" s="49">
        <f t="shared" si="116"/>
        <v>1200</v>
      </c>
      <c r="AA351" s="50">
        <f t="shared" si="117"/>
        <v>200</v>
      </c>
      <c r="AB351" s="50">
        <f t="shared" si="118"/>
        <v>1000</v>
      </c>
      <c r="AC351" s="50">
        <f t="shared" si="119"/>
        <v>0</v>
      </c>
      <c r="AD351" s="49">
        <f t="shared" si="120"/>
        <v>1200</v>
      </c>
      <c r="AE351" s="49">
        <f t="shared" si="121"/>
        <v>3600</v>
      </c>
      <c r="AF351" s="60" t="s">
        <v>579</v>
      </c>
      <c r="AG351" s="60" t="s">
        <v>60</v>
      </c>
      <c r="AH351" s="60" t="s">
        <v>137</v>
      </c>
      <c r="AI351" s="60" t="s">
        <v>62</v>
      </c>
      <c r="AJ351" s="60" t="s">
        <v>63</v>
      </c>
      <c r="AK351" s="59">
        <v>45657</v>
      </c>
      <c r="AL351" s="57" t="s">
        <v>63</v>
      </c>
      <c r="AM351" s="59">
        <v>45658</v>
      </c>
      <c r="AN351" s="59">
        <v>46752</v>
      </c>
      <c r="AO351" s="53"/>
    </row>
    <row r="352" spans="1:41">
      <c r="A352" s="57">
        <v>105</v>
      </c>
      <c r="B352" s="45" t="s">
        <v>742</v>
      </c>
      <c r="C352" s="46">
        <v>7411979704</v>
      </c>
      <c r="D352" s="45" t="s">
        <v>743</v>
      </c>
      <c r="E352" s="45" t="s">
        <v>744</v>
      </c>
      <c r="F352" s="45" t="s">
        <v>743</v>
      </c>
      <c r="G352" s="45" t="s">
        <v>130</v>
      </c>
      <c r="H352" s="45" t="s">
        <v>782</v>
      </c>
      <c r="I352" s="45" t="s">
        <v>58</v>
      </c>
      <c r="J352" s="45" t="s">
        <v>931</v>
      </c>
      <c r="K352" s="45" t="s">
        <v>746</v>
      </c>
      <c r="L352" s="45" t="s">
        <v>747</v>
      </c>
      <c r="M352" s="47" t="s">
        <v>932</v>
      </c>
      <c r="N352" s="45"/>
      <c r="O352" s="45">
        <v>10059245</v>
      </c>
      <c r="P352" s="45" t="s">
        <v>449</v>
      </c>
      <c r="Q352" s="57">
        <v>2.5</v>
      </c>
      <c r="R352" s="57">
        <v>36</v>
      </c>
      <c r="S352" s="58">
        <v>1400</v>
      </c>
      <c r="T352" s="58">
        <v>1500</v>
      </c>
      <c r="U352" s="58"/>
      <c r="V352" s="49">
        <f t="shared" si="112"/>
        <v>2900</v>
      </c>
      <c r="W352" s="50">
        <f t="shared" si="113"/>
        <v>1400</v>
      </c>
      <c r="X352" s="50">
        <f t="shared" si="114"/>
        <v>1500</v>
      </c>
      <c r="Y352" s="50">
        <f t="shared" si="115"/>
        <v>0</v>
      </c>
      <c r="Z352" s="49">
        <f t="shared" si="116"/>
        <v>2900</v>
      </c>
      <c r="AA352" s="50">
        <f t="shared" si="117"/>
        <v>1400</v>
      </c>
      <c r="AB352" s="50">
        <f t="shared" si="118"/>
        <v>1500</v>
      </c>
      <c r="AC352" s="50">
        <f t="shared" si="119"/>
        <v>0</v>
      </c>
      <c r="AD352" s="49">
        <f t="shared" si="120"/>
        <v>2900</v>
      </c>
      <c r="AE352" s="49">
        <f t="shared" si="121"/>
        <v>8700</v>
      </c>
      <c r="AF352" s="60" t="s">
        <v>579</v>
      </c>
      <c r="AG352" s="60" t="s">
        <v>60</v>
      </c>
      <c r="AH352" s="60" t="s">
        <v>137</v>
      </c>
      <c r="AI352" s="60" t="s">
        <v>62</v>
      </c>
      <c r="AJ352" s="60" t="s">
        <v>63</v>
      </c>
      <c r="AK352" s="59">
        <v>45657</v>
      </c>
      <c r="AL352" s="57" t="s">
        <v>63</v>
      </c>
      <c r="AM352" s="59">
        <v>45658</v>
      </c>
      <c r="AN352" s="59">
        <v>46752</v>
      </c>
      <c r="AO352" s="53"/>
    </row>
    <row r="353" spans="1:41">
      <c r="A353" s="54"/>
      <c r="B353" s="55" t="s">
        <v>742</v>
      </c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6">
        <f t="shared" ref="S353:AE353" si="122">SUM(S248:S352)</f>
        <v>271890</v>
      </c>
      <c r="T353" s="56">
        <f t="shared" si="122"/>
        <v>637926</v>
      </c>
      <c r="U353" s="56">
        <f t="shared" si="122"/>
        <v>0</v>
      </c>
      <c r="V353" s="56">
        <f t="shared" si="122"/>
        <v>909816</v>
      </c>
      <c r="W353" s="56">
        <f t="shared" si="122"/>
        <v>271890</v>
      </c>
      <c r="X353" s="56">
        <f t="shared" si="122"/>
        <v>637926</v>
      </c>
      <c r="Y353" s="56">
        <f t="shared" si="122"/>
        <v>0</v>
      </c>
      <c r="Z353" s="56">
        <f t="shared" si="122"/>
        <v>909816</v>
      </c>
      <c r="AA353" s="56">
        <f t="shared" si="122"/>
        <v>271890</v>
      </c>
      <c r="AB353" s="56">
        <f t="shared" si="122"/>
        <v>637926</v>
      </c>
      <c r="AC353" s="56">
        <f t="shared" si="122"/>
        <v>0</v>
      </c>
      <c r="AD353" s="56">
        <f t="shared" si="122"/>
        <v>909816</v>
      </c>
      <c r="AE353" s="56">
        <f t="shared" si="122"/>
        <v>2729448</v>
      </c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</row>
    <row r="357" spans="1:41" s="86" customFormat="1" ht="40.5" customHeight="1">
      <c r="B357" s="99" t="s">
        <v>933</v>
      </c>
      <c r="C357" s="99"/>
      <c r="D357" s="99"/>
      <c r="E357" s="99"/>
      <c r="F357" s="87">
        <f>V28+V69+V105+V145+V155+V200+V237+V247+V353</f>
        <v>1588739</v>
      </c>
    </row>
    <row r="358" spans="1:41" s="86" customFormat="1" ht="40.5" customHeight="1">
      <c r="B358" s="88"/>
      <c r="C358" s="88"/>
      <c r="D358" s="94"/>
      <c r="E358" s="94"/>
      <c r="F358" s="90"/>
    </row>
    <row r="359" spans="1:41" s="86" customFormat="1" ht="40.5" customHeight="1">
      <c r="B359" s="99" t="s">
        <v>934</v>
      </c>
      <c r="C359" s="99"/>
      <c r="D359" s="99"/>
      <c r="E359" s="99"/>
      <c r="F359" s="87">
        <f>Z28+Z69+Z105+Z145+Z155+Z200+Z237+Z247+Z353</f>
        <v>1709931</v>
      </c>
    </row>
    <row r="360" spans="1:41" s="86" customFormat="1" ht="40.5" customHeight="1">
      <c r="B360" s="88"/>
      <c r="C360" s="88"/>
      <c r="D360" s="94"/>
      <c r="E360" s="94"/>
      <c r="F360" s="90"/>
    </row>
    <row r="361" spans="1:41" s="86" customFormat="1" ht="40.5" customHeight="1">
      <c r="B361" s="99" t="s">
        <v>935</v>
      </c>
      <c r="C361" s="99"/>
      <c r="D361" s="99"/>
      <c r="E361" s="99"/>
      <c r="F361" s="87">
        <f>AD28+AD69+AD105+AD145+AD155+AD200+AD237+AD247+AD353</f>
        <v>1709931</v>
      </c>
    </row>
    <row r="362" spans="1:41" s="86" customFormat="1" ht="40.5" customHeight="1">
      <c r="B362" s="88"/>
      <c r="C362" s="88"/>
      <c r="D362" s="94"/>
      <c r="E362" s="94"/>
      <c r="F362" s="95"/>
    </row>
    <row r="363" spans="1:41" s="86" customFormat="1" ht="40.5" customHeight="1">
      <c r="B363" s="99" t="s">
        <v>936</v>
      </c>
      <c r="C363" s="99"/>
      <c r="D363" s="99"/>
      <c r="E363" s="99"/>
      <c r="F363" s="87">
        <f>AE28+AE69+AE105+AE145+AE155+AE200+AE237+AE247+AE353</f>
        <v>5008601</v>
      </c>
    </row>
  </sheetData>
  <mergeCells count="8">
    <mergeCell ref="B363:E363"/>
    <mergeCell ref="B2:E3"/>
    <mergeCell ref="S2:V2"/>
    <mergeCell ref="W2:Z2"/>
    <mergeCell ref="AA2:AD2"/>
    <mergeCell ref="B357:E357"/>
    <mergeCell ref="B359:E359"/>
    <mergeCell ref="B361:E361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457"/>
  <sheetViews>
    <sheetView tabSelected="1" topLeftCell="B445" zoomScale="85" zoomScaleNormal="85" workbookViewId="0">
      <selection activeCell="E157" sqref="E157"/>
    </sheetView>
  </sheetViews>
  <sheetFormatPr baseColWidth="10" defaultColWidth="15" defaultRowHeight="14"/>
  <cols>
    <col min="1" max="1" width="12.33203125" style="1" customWidth="1"/>
    <col min="2" max="2" width="55.1640625" style="1" customWidth="1"/>
    <col min="3" max="3" width="14.83203125" style="30" customWidth="1"/>
    <col min="4" max="4" width="41.5" style="1" customWidth="1"/>
    <col min="5" max="5" width="91" style="1" customWidth="1"/>
    <col min="6" max="6" width="45.33203125" style="1" customWidth="1"/>
    <col min="7" max="7" width="47.83203125" style="1" customWidth="1"/>
    <col min="8" max="8" width="24" style="1" customWidth="1"/>
    <col min="9" max="9" width="20.1640625" style="1" customWidth="1"/>
    <col min="10" max="10" width="21" style="1" customWidth="1"/>
    <col min="11" max="11" width="7.83203125" style="1" customWidth="1"/>
    <col min="12" max="12" width="18.5" style="1" customWidth="1"/>
    <col min="13" max="13" width="22.83203125" style="1" customWidth="1"/>
    <col min="14" max="14" width="31.33203125" style="1" customWidth="1"/>
    <col min="15" max="15" width="22.33203125" style="1" customWidth="1"/>
    <col min="16" max="16" width="9.1640625" style="1" customWidth="1"/>
    <col min="17" max="18" width="8.83203125" style="1" customWidth="1"/>
    <col min="19" max="26" width="17.83203125" style="1" customWidth="1"/>
    <col min="27" max="27" width="14.83203125" style="1" customWidth="1"/>
    <col min="28" max="31" width="17.83203125" style="1" customWidth="1"/>
    <col min="32" max="32" width="28.6640625" style="1" customWidth="1"/>
    <col min="33" max="33" width="11.5" style="1" customWidth="1"/>
    <col min="34" max="34" width="31.6640625" style="1" customWidth="1"/>
    <col min="35" max="35" width="13.83203125" style="1" customWidth="1"/>
    <col min="36" max="36" width="11.5" style="1" customWidth="1"/>
    <col min="37" max="37" width="13" style="1" customWidth="1"/>
    <col min="38" max="38" width="15.5" style="1" customWidth="1"/>
    <col min="39" max="40" width="11.5" style="1" customWidth="1"/>
    <col min="41" max="41" width="142.6640625" style="97" bestFit="1" customWidth="1"/>
    <col min="42" max="1016" width="15" style="1"/>
    <col min="1017" max="1020" width="11.5" style="1" customWidth="1"/>
    <col min="1021" max="1024" width="9.1640625" style="1" customWidth="1"/>
    <col min="1025" max="16384" width="15" style="1"/>
  </cols>
  <sheetData>
    <row r="2" spans="1:41" ht="15" customHeight="1">
      <c r="B2" s="103" t="s">
        <v>937</v>
      </c>
      <c r="C2" s="103"/>
      <c r="D2" s="103"/>
      <c r="S2" s="104" t="s">
        <v>1</v>
      </c>
      <c r="T2" s="104"/>
      <c r="U2" s="104"/>
      <c r="V2" s="104"/>
      <c r="W2" s="104" t="s">
        <v>1</v>
      </c>
      <c r="X2" s="104"/>
      <c r="Y2" s="104"/>
      <c r="Z2" s="104"/>
      <c r="AA2" s="104"/>
      <c r="AB2" s="104"/>
      <c r="AC2" s="104"/>
      <c r="AD2" s="104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15.75" customHeight="1">
      <c r="B3" s="103"/>
      <c r="C3" s="103"/>
      <c r="D3" s="103"/>
      <c r="S3" s="2" t="s">
        <v>2</v>
      </c>
      <c r="T3" s="2" t="s">
        <v>3</v>
      </c>
      <c r="U3" s="2" t="s">
        <v>4</v>
      </c>
      <c r="V3" s="4">
        <v>46022</v>
      </c>
      <c r="W3" s="2" t="s">
        <v>2</v>
      </c>
      <c r="X3" s="2" t="s">
        <v>5</v>
      </c>
      <c r="Y3" s="2" t="s">
        <v>4</v>
      </c>
      <c r="Z3" s="4">
        <v>46387</v>
      </c>
      <c r="AA3" s="2" t="s">
        <v>2</v>
      </c>
      <c r="AB3" s="2" t="s">
        <v>6</v>
      </c>
      <c r="AC3" s="2" t="s">
        <v>4</v>
      </c>
      <c r="AD3" s="4">
        <v>46752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ht="15.75" customHeight="1">
      <c r="B4" s="36"/>
      <c r="C4" s="37"/>
      <c r="D4" s="36"/>
      <c r="S4" s="2"/>
      <c r="T4" s="2"/>
      <c r="U4" s="2"/>
      <c r="V4" s="4"/>
      <c r="W4" s="2"/>
      <c r="X4" s="2"/>
      <c r="Y4" s="2"/>
      <c r="Z4" s="4"/>
      <c r="AA4" s="2"/>
      <c r="AB4" s="2"/>
      <c r="AC4" s="2"/>
      <c r="AD4" s="4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ht="59.25" customHeight="1">
      <c r="A5" s="5" t="s">
        <v>7</v>
      </c>
      <c r="B5" s="5" t="s">
        <v>8</v>
      </c>
      <c r="C5" s="6" t="s">
        <v>9</v>
      </c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  <c r="J5" s="5" t="s">
        <v>16</v>
      </c>
      <c r="K5" s="5" t="s">
        <v>17</v>
      </c>
      <c r="L5" s="5" t="s">
        <v>18</v>
      </c>
      <c r="M5" s="5" t="s">
        <v>19</v>
      </c>
      <c r="N5" s="5" t="s">
        <v>20</v>
      </c>
      <c r="O5" s="5" t="s">
        <v>21</v>
      </c>
      <c r="P5" s="7" t="s">
        <v>22</v>
      </c>
      <c r="Q5" s="7" t="s">
        <v>23</v>
      </c>
      <c r="R5" s="7" t="s">
        <v>24</v>
      </c>
      <c r="S5" s="2" t="s">
        <v>25</v>
      </c>
      <c r="T5" s="2" t="s">
        <v>26</v>
      </c>
      <c r="U5" s="2" t="s">
        <v>27</v>
      </c>
      <c r="V5" s="8" t="s">
        <v>28</v>
      </c>
      <c r="W5" s="2" t="s">
        <v>29</v>
      </c>
      <c r="X5" s="2" t="s">
        <v>30</v>
      </c>
      <c r="Y5" s="2" t="s">
        <v>31</v>
      </c>
      <c r="Z5" s="8" t="s">
        <v>32</v>
      </c>
      <c r="AA5" s="2" t="s">
        <v>33</v>
      </c>
      <c r="AB5" s="2" t="s">
        <v>34</v>
      </c>
      <c r="AC5" s="2" t="s">
        <v>35</v>
      </c>
      <c r="AD5" s="8" t="s">
        <v>36</v>
      </c>
      <c r="AE5" s="8" t="s">
        <v>37</v>
      </c>
      <c r="AF5" s="2" t="s">
        <v>38</v>
      </c>
      <c r="AG5" s="2" t="s">
        <v>39</v>
      </c>
      <c r="AH5" s="2" t="s">
        <v>40</v>
      </c>
      <c r="AI5" s="2" t="s">
        <v>41</v>
      </c>
      <c r="AJ5" s="2" t="s">
        <v>42</v>
      </c>
      <c r="AK5" s="2" t="s">
        <v>43</v>
      </c>
      <c r="AL5" s="2" t="s">
        <v>44</v>
      </c>
      <c r="AM5" s="2" t="s">
        <v>45</v>
      </c>
      <c r="AN5" s="2" t="s">
        <v>46</v>
      </c>
      <c r="AO5" s="2" t="s">
        <v>47</v>
      </c>
    </row>
    <row r="6" spans="1:41">
      <c r="A6" s="9">
        <v>1</v>
      </c>
      <c r="B6" s="9" t="s">
        <v>48</v>
      </c>
      <c r="C6" s="10" t="s">
        <v>49</v>
      </c>
      <c r="D6" s="9" t="s">
        <v>50</v>
      </c>
      <c r="E6" s="9" t="s">
        <v>48</v>
      </c>
      <c r="F6" s="9" t="s">
        <v>50</v>
      </c>
      <c r="G6" s="9" t="s">
        <v>938</v>
      </c>
      <c r="H6" s="9" t="s">
        <v>52</v>
      </c>
      <c r="I6" s="9"/>
      <c r="J6" s="9">
        <v>26</v>
      </c>
      <c r="K6" s="9" t="s">
        <v>54</v>
      </c>
      <c r="L6" s="9" t="s">
        <v>52</v>
      </c>
      <c r="M6" s="10" t="s">
        <v>939</v>
      </c>
      <c r="N6" s="9"/>
      <c r="O6" s="9">
        <v>322056164957</v>
      </c>
      <c r="P6" s="9" t="s">
        <v>202</v>
      </c>
      <c r="Q6" s="9">
        <v>17</v>
      </c>
      <c r="R6" s="9">
        <v>24</v>
      </c>
      <c r="S6" s="11" t="s">
        <v>58</v>
      </c>
      <c r="T6" s="11" t="s">
        <v>58</v>
      </c>
      <c r="U6" s="11" t="s">
        <v>58</v>
      </c>
      <c r="V6" s="12">
        <f t="shared" ref="V6:V19" si="0">SUM(S6:U6)</f>
        <v>0</v>
      </c>
      <c r="W6" s="13">
        <v>10000</v>
      </c>
      <c r="X6" s="13"/>
      <c r="Y6" s="11"/>
      <c r="Z6" s="12">
        <f t="shared" ref="Z6:Z19" si="1">SUM(W6:Y6)</f>
        <v>10000</v>
      </c>
      <c r="AA6" s="13">
        <f t="shared" ref="AA6:AA19" si="2">W6</f>
        <v>10000</v>
      </c>
      <c r="AB6" s="13">
        <f t="shared" ref="AB6:AB19" si="3">X6</f>
        <v>0</v>
      </c>
      <c r="AC6" s="13">
        <f t="shared" ref="AC6:AC19" si="4">Y6</f>
        <v>0</v>
      </c>
      <c r="AD6" s="12">
        <f t="shared" ref="AD6:AD19" si="5">SUM(AA6:AC6)</f>
        <v>10000</v>
      </c>
      <c r="AE6" s="12">
        <f t="shared" ref="AE6:AE19" si="6">V6+Z6+AD6</f>
        <v>20000</v>
      </c>
      <c r="AF6" s="14" t="s">
        <v>59</v>
      </c>
      <c r="AG6" s="14" t="s">
        <v>60</v>
      </c>
      <c r="AH6" s="14" t="s">
        <v>61</v>
      </c>
      <c r="AI6" s="14" t="s">
        <v>62</v>
      </c>
      <c r="AJ6" s="14" t="s">
        <v>63</v>
      </c>
      <c r="AK6" s="15">
        <v>46022</v>
      </c>
      <c r="AL6" s="9" t="s">
        <v>63</v>
      </c>
      <c r="AM6" s="15">
        <v>46023</v>
      </c>
      <c r="AN6" s="15">
        <v>46752</v>
      </c>
      <c r="AO6" s="9"/>
    </row>
    <row r="7" spans="1:41">
      <c r="A7" s="9">
        <v>2</v>
      </c>
      <c r="B7" s="9" t="s">
        <v>48</v>
      </c>
      <c r="C7" s="10" t="s">
        <v>49</v>
      </c>
      <c r="D7" s="9" t="s">
        <v>50</v>
      </c>
      <c r="E7" s="9" t="s">
        <v>48</v>
      </c>
      <c r="F7" s="9" t="s">
        <v>50</v>
      </c>
      <c r="G7" s="9" t="s">
        <v>940</v>
      </c>
      <c r="H7" s="9" t="s">
        <v>52</v>
      </c>
      <c r="I7" s="9"/>
      <c r="J7" s="9">
        <v>26</v>
      </c>
      <c r="K7" s="9" t="s">
        <v>54</v>
      </c>
      <c r="L7" s="9" t="s">
        <v>52</v>
      </c>
      <c r="M7" s="10" t="s">
        <v>941</v>
      </c>
      <c r="N7" s="9"/>
      <c r="O7" s="9">
        <v>98513353</v>
      </c>
      <c r="P7" s="9" t="s">
        <v>202</v>
      </c>
      <c r="Q7" s="9">
        <v>14</v>
      </c>
      <c r="R7" s="9">
        <v>24</v>
      </c>
      <c r="S7" s="11" t="s">
        <v>58</v>
      </c>
      <c r="T7" s="11" t="s">
        <v>58</v>
      </c>
      <c r="U7" s="11" t="s">
        <v>58</v>
      </c>
      <c r="V7" s="12">
        <f t="shared" si="0"/>
        <v>0</v>
      </c>
      <c r="W7" s="13">
        <v>17700</v>
      </c>
      <c r="X7" s="13"/>
      <c r="Y7" s="11"/>
      <c r="Z7" s="12">
        <f t="shared" si="1"/>
        <v>17700</v>
      </c>
      <c r="AA7" s="13">
        <f t="shared" si="2"/>
        <v>17700</v>
      </c>
      <c r="AB7" s="13">
        <f t="shared" si="3"/>
        <v>0</v>
      </c>
      <c r="AC7" s="13">
        <f t="shared" si="4"/>
        <v>0</v>
      </c>
      <c r="AD7" s="12">
        <f t="shared" si="5"/>
        <v>17700</v>
      </c>
      <c r="AE7" s="12">
        <f t="shared" si="6"/>
        <v>35400</v>
      </c>
      <c r="AF7" s="14" t="s">
        <v>59</v>
      </c>
      <c r="AG7" s="14" t="s">
        <v>60</v>
      </c>
      <c r="AH7" s="14" t="s">
        <v>61</v>
      </c>
      <c r="AI7" s="14" t="s">
        <v>62</v>
      </c>
      <c r="AJ7" s="14" t="s">
        <v>63</v>
      </c>
      <c r="AK7" s="15">
        <v>46022</v>
      </c>
      <c r="AL7" s="9" t="s">
        <v>63</v>
      </c>
      <c r="AM7" s="15">
        <v>46023</v>
      </c>
      <c r="AN7" s="15">
        <v>46752</v>
      </c>
      <c r="AO7" s="9"/>
    </row>
    <row r="8" spans="1:41">
      <c r="A8" s="9">
        <v>3</v>
      </c>
      <c r="B8" s="9" t="s">
        <v>48</v>
      </c>
      <c r="C8" s="10" t="s">
        <v>49</v>
      </c>
      <c r="D8" s="9" t="s">
        <v>50</v>
      </c>
      <c r="E8" s="9" t="s">
        <v>48</v>
      </c>
      <c r="F8" s="9" t="s">
        <v>50</v>
      </c>
      <c r="G8" s="9" t="s">
        <v>942</v>
      </c>
      <c r="H8" s="9" t="s">
        <v>52</v>
      </c>
      <c r="I8" s="9"/>
      <c r="J8" s="9">
        <v>26</v>
      </c>
      <c r="K8" s="9" t="s">
        <v>54</v>
      </c>
      <c r="L8" s="9" t="s">
        <v>52</v>
      </c>
      <c r="M8" s="10" t="s">
        <v>943</v>
      </c>
      <c r="N8" s="9"/>
      <c r="O8" s="9" t="s">
        <v>944</v>
      </c>
      <c r="P8" s="9" t="s">
        <v>945</v>
      </c>
      <c r="Q8" s="9">
        <v>5</v>
      </c>
      <c r="R8" s="9">
        <v>24</v>
      </c>
      <c r="S8" s="11" t="s">
        <v>58</v>
      </c>
      <c r="T8" s="11" t="s">
        <v>58</v>
      </c>
      <c r="U8" s="11" t="s">
        <v>58</v>
      </c>
      <c r="V8" s="12">
        <f t="shared" si="0"/>
        <v>0</v>
      </c>
      <c r="W8" s="13">
        <v>2054</v>
      </c>
      <c r="X8" s="13"/>
      <c r="Y8" s="11"/>
      <c r="Z8" s="12">
        <f t="shared" si="1"/>
        <v>2054</v>
      </c>
      <c r="AA8" s="13">
        <f t="shared" si="2"/>
        <v>2054</v>
      </c>
      <c r="AB8" s="13">
        <f t="shared" si="3"/>
        <v>0</v>
      </c>
      <c r="AC8" s="13">
        <f t="shared" si="4"/>
        <v>0</v>
      </c>
      <c r="AD8" s="12">
        <f t="shared" si="5"/>
        <v>2054</v>
      </c>
      <c r="AE8" s="12">
        <f t="shared" si="6"/>
        <v>4108</v>
      </c>
      <c r="AF8" s="14" t="s">
        <v>59</v>
      </c>
      <c r="AG8" s="14" t="s">
        <v>60</v>
      </c>
      <c r="AH8" s="14" t="s">
        <v>61</v>
      </c>
      <c r="AI8" s="14" t="s">
        <v>62</v>
      </c>
      <c r="AJ8" s="14" t="s">
        <v>63</v>
      </c>
      <c r="AK8" s="15">
        <v>46022</v>
      </c>
      <c r="AL8" s="9" t="s">
        <v>63</v>
      </c>
      <c r="AM8" s="15">
        <v>46023</v>
      </c>
      <c r="AN8" s="15">
        <v>46752</v>
      </c>
      <c r="AO8" s="9"/>
    </row>
    <row r="9" spans="1:41">
      <c r="A9" s="9">
        <v>4</v>
      </c>
      <c r="B9" s="9" t="s">
        <v>48</v>
      </c>
      <c r="C9" s="10" t="s">
        <v>49</v>
      </c>
      <c r="D9" s="9" t="s">
        <v>50</v>
      </c>
      <c r="E9" s="9" t="s">
        <v>48</v>
      </c>
      <c r="F9" s="9" t="s">
        <v>50</v>
      </c>
      <c r="G9" s="9" t="s">
        <v>940</v>
      </c>
      <c r="H9" s="9" t="s">
        <v>52</v>
      </c>
      <c r="I9" s="9"/>
      <c r="J9" s="9">
        <v>26</v>
      </c>
      <c r="K9" s="9" t="s">
        <v>54</v>
      </c>
      <c r="L9" s="9" t="s">
        <v>52</v>
      </c>
      <c r="M9" s="10" t="s">
        <v>946</v>
      </c>
      <c r="N9" s="9"/>
      <c r="O9" s="9">
        <v>89226237</v>
      </c>
      <c r="P9" s="9" t="s">
        <v>202</v>
      </c>
      <c r="Q9" s="9">
        <v>5</v>
      </c>
      <c r="R9" s="9">
        <v>24</v>
      </c>
      <c r="S9" s="11" t="s">
        <v>58</v>
      </c>
      <c r="T9" s="11" t="s">
        <v>58</v>
      </c>
      <c r="U9" s="11" t="s">
        <v>58</v>
      </c>
      <c r="V9" s="12">
        <f t="shared" si="0"/>
        <v>0</v>
      </c>
      <c r="W9" s="13">
        <v>20</v>
      </c>
      <c r="X9" s="13"/>
      <c r="Y9" s="11"/>
      <c r="Z9" s="12">
        <f t="shared" si="1"/>
        <v>20</v>
      </c>
      <c r="AA9" s="13">
        <f t="shared" si="2"/>
        <v>20</v>
      </c>
      <c r="AB9" s="13">
        <f t="shared" si="3"/>
        <v>0</v>
      </c>
      <c r="AC9" s="13">
        <f t="shared" si="4"/>
        <v>0</v>
      </c>
      <c r="AD9" s="12">
        <f t="shared" si="5"/>
        <v>20</v>
      </c>
      <c r="AE9" s="12">
        <f t="shared" si="6"/>
        <v>40</v>
      </c>
      <c r="AF9" s="14" t="s">
        <v>59</v>
      </c>
      <c r="AG9" s="14" t="s">
        <v>60</v>
      </c>
      <c r="AH9" s="14" t="s">
        <v>61</v>
      </c>
      <c r="AI9" s="14" t="s">
        <v>62</v>
      </c>
      <c r="AJ9" s="14" t="s">
        <v>63</v>
      </c>
      <c r="AK9" s="15">
        <v>46022</v>
      </c>
      <c r="AL9" s="9" t="s">
        <v>63</v>
      </c>
      <c r="AM9" s="15">
        <v>46023</v>
      </c>
      <c r="AN9" s="15">
        <v>46752</v>
      </c>
      <c r="AO9" s="9"/>
    </row>
    <row r="10" spans="1:41">
      <c r="A10" s="9">
        <v>5</v>
      </c>
      <c r="B10" s="9" t="s">
        <v>48</v>
      </c>
      <c r="C10" s="10" t="s">
        <v>49</v>
      </c>
      <c r="D10" s="9" t="s">
        <v>50</v>
      </c>
      <c r="E10" s="9" t="s">
        <v>48</v>
      </c>
      <c r="F10" s="9" t="s">
        <v>50</v>
      </c>
      <c r="G10" s="9" t="s">
        <v>947</v>
      </c>
      <c r="H10" s="9" t="s">
        <v>52</v>
      </c>
      <c r="I10" s="9"/>
      <c r="J10" s="9">
        <v>19</v>
      </c>
      <c r="K10" s="9" t="s">
        <v>54</v>
      </c>
      <c r="L10" s="9" t="s">
        <v>52</v>
      </c>
      <c r="M10" s="10" t="s">
        <v>948</v>
      </c>
      <c r="N10" s="9"/>
      <c r="O10" s="9">
        <v>97918420</v>
      </c>
      <c r="P10" s="9" t="s">
        <v>202</v>
      </c>
      <c r="Q10" s="9">
        <v>5</v>
      </c>
      <c r="R10" s="9">
        <v>24</v>
      </c>
      <c r="S10" s="11" t="s">
        <v>58</v>
      </c>
      <c r="T10" s="11" t="s">
        <v>58</v>
      </c>
      <c r="U10" s="11" t="s">
        <v>58</v>
      </c>
      <c r="V10" s="12">
        <f t="shared" si="0"/>
        <v>0</v>
      </c>
      <c r="W10" s="13">
        <v>1035</v>
      </c>
      <c r="X10" s="13"/>
      <c r="Y10" s="11"/>
      <c r="Z10" s="12">
        <f t="shared" si="1"/>
        <v>1035</v>
      </c>
      <c r="AA10" s="13">
        <f t="shared" si="2"/>
        <v>1035</v>
      </c>
      <c r="AB10" s="13">
        <f t="shared" si="3"/>
        <v>0</v>
      </c>
      <c r="AC10" s="13">
        <f t="shared" si="4"/>
        <v>0</v>
      </c>
      <c r="AD10" s="12">
        <f t="shared" si="5"/>
        <v>1035</v>
      </c>
      <c r="AE10" s="12">
        <f t="shared" si="6"/>
        <v>2070</v>
      </c>
      <c r="AF10" s="14" t="s">
        <v>59</v>
      </c>
      <c r="AG10" s="14" t="s">
        <v>60</v>
      </c>
      <c r="AH10" s="14" t="s">
        <v>61</v>
      </c>
      <c r="AI10" s="14" t="s">
        <v>62</v>
      </c>
      <c r="AJ10" s="14" t="s">
        <v>63</v>
      </c>
      <c r="AK10" s="15">
        <v>46022</v>
      </c>
      <c r="AL10" s="9" t="s">
        <v>63</v>
      </c>
      <c r="AM10" s="15">
        <v>46023</v>
      </c>
      <c r="AN10" s="15">
        <v>46752</v>
      </c>
      <c r="AO10" s="9"/>
    </row>
    <row r="11" spans="1:41">
      <c r="A11" s="9">
        <v>6</v>
      </c>
      <c r="B11" s="9" t="s">
        <v>48</v>
      </c>
      <c r="C11" s="10" t="s">
        <v>49</v>
      </c>
      <c r="D11" s="9" t="s">
        <v>50</v>
      </c>
      <c r="E11" s="9" t="s">
        <v>48</v>
      </c>
      <c r="F11" s="9" t="s">
        <v>50</v>
      </c>
      <c r="G11" s="9" t="s">
        <v>949</v>
      </c>
      <c r="H11" s="9" t="s">
        <v>52</v>
      </c>
      <c r="I11" s="9"/>
      <c r="J11" s="9">
        <v>29</v>
      </c>
      <c r="K11" s="9" t="s">
        <v>950</v>
      </c>
      <c r="L11" s="9" t="s">
        <v>52</v>
      </c>
      <c r="M11" s="10" t="s">
        <v>951</v>
      </c>
      <c r="N11" s="9"/>
      <c r="O11" s="9">
        <v>98513356</v>
      </c>
      <c r="P11" s="9" t="s">
        <v>449</v>
      </c>
      <c r="Q11" s="9">
        <v>11</v>
      </c>
      <c r="R11" s="9">
        <v>24</v>
      </c>
      <c r="S11" s="11" t="s">
        <v>58</v>
      </c>
      <c r="T11" s="11" t="s">
        <v>58</v>
      </c>
      <c r="U11" s="11" t="s">
        <v>58</v>
      </c>
      <c r="V11" s="12">
        <f t="shared" si="0"/>
        <v>0</v>
      </c>
      <c r="W11" s="13">
        <v>3000</v>
      </c>
      <c r="X11" s="13">
        <v>300</v>
      </c>
      <c r="Y11" s="11"/>
      <c r="Z11" s="12">
        <f t="shared" si="1"/>
        <v>3300</v>
      </c>
      <c r="AA11" s="13">
        <f t="shared" si="2"/>
        <v>3000</v>
      </c>
      <c r="AB11" s="13">
        <f t="shared" si="3"/>
        <v>300</v>
      </c>
      <c r="AC11" s="13">
        <f t="shared" si="4"/>
        <v>0</v>
      </c>
      <c r="AD11" s="12">
        <f t="shared" si="5"/>
        <v>3300</v>
      </c>
      <c r="AE11" s="12">
        <f t="shared" si="6"/>
        <v>6600</v>
      </c>
      <c r="AF11" s="14" t="s">
        <v>59</v>
      </c>
      <c r="AG11" s="14" t="s">
        <v>60</v>
      </c>
      <c r="AH11" s="14" t="s">
        <v>61</v>
      </c>
      <c r="AI11" s="14" t="s">
        <v>62</v>
      </c>
      <c r="AJ11" s="14" t="s">
        <v>63</v>
      </c>
      <c r="AK11" s="15">
        <v>46022</v>
      </c>
      <c r="AL11" s="9" t="s">
        <v>63</v>
      </c>
      <c r="AM11" s="15">
        <v>46023</v>
      </c>
      <c r="AN11" s="15">
        <v>46752</v>
      </c>
      <c r="AO11" s="9"/>
    </row>
    <row r="12" spans="1:41">
      <c r="A12" s="9">
        <v>7</v>
      </c>
      <c r="B12" s="9" t="s">
        <v>48</v>
      </c>
      <c r="C12" s="10" t="s">
        <v>49</v>
      </c>
      <c r="D12" s="9" t="s">
        <v>50</v>
      </c>
      <c r="E12" s="9" t="s">
        <v>48</v>
      </c>
      <c r="F12" s="9" t="s">
        <v>50</v>
      </c>
      <c r="G12" s="9" t="s">
        <v>952</v>
      </c>
      <c r="H12" s="9" t="s">
        <v>52</v>
      </c>
      <c r="I12" s="9"/>
      <c r="J12" s="9" t="s">
        <v>953</v>
      </c>
      <c r="K12" s="9" t="s">
        <v>54</v>
      </c>
      <c r="L12" s="9" t="s">
        <v>52</v>
      </c>
      <c r="M12" s="10" t="s">
        <v>954</v>
      </c>
      <c r="N12" s="9"/>
      <c r="O12" s="9">
        <v>87718737</v>
      </c>
      <c r="P12" s="9" t="s">
        <v>449</v>
      </c>
      <c r="Q12" s="9">
        <v>40</v>
      </c>
      <c r="R12" s="9">
        <v>24</v>
      </c>
      <c r="S12" s="11" t="s">
        <v>58</v>
      </c>
      <c r="T12" s="11" t="s">
        <v>58</v>
      </c>
      <c r="U12" s="11" t="s">
        <v>58</v>
      </c>
      <c r="V12" s="12">
        <f t="shared" si="0"/>
        <v>0</v>
      </c>
      <c r="W12" s="13">
        <v>75000</v>
      </c>
      <c r="X12" s="13">
        <v>100000</v>
      </c>
      <c r="Y12" s="11"/>
      <c r="Z12" s="12">
        <f t="shared" si="1"/>
        <v>175000</v>
      </c>
      <c r="AA12" s="13">
        <f t="shared" si="2"/>
        <v>75000</v>
      </c>
      <c r="AB12" s="13">
        <f t="shared" si="3"/>
        <v>100000</v>
      </c>
      <c r="AC12" s="13">
        <f t="shared" si="4"/>
        <v>0</v>
      </c>
      <c r="AD12" s="12">
        <f t="shared" si="5"/>
        <v>175000</v>
      </c>
      <c r="AE12" s="12">
        <f t="shared" si="6"/>
        <v>350000</v>
      </c>
      <c r="AF12" s="14" t="s">
        <v>59</v>
      </c>
      <c r="AG12" s="14" t="s">
        <v>60</v>
      </c>
      <c r="AH12" s="14" t="s">
        <v>61</v>
      </c>
      <c r="AI12" s="14" t="s">
        <v>62</v>
      </c>
      <c r="AJ12" s="14" t="s">
        <v>63</v>
      </c>
      <c r="AK12" s="15">
        <v>46022</v>
      </c>
      <c r="AL12" s="9" t="s">
        <v>63</v>
      </c>
      <c r="AM12" s="15">
        <v>46023</v>
      </c>
      <c r="AN12" s="15">
        <v>46752</v>
      </c>
      <c r="AO12" s="9"/>
    </row>
    <row r="13" spans="1:41">
      <c r="A13" s="9">
        <v>8</v>
      </c>
      <c r="B13" s="9" t="s">
        <v>48</v>
      </c>
      <c r="C13" s="10" t="s">
        <v>49</v>
      </c>
      <c r="D13" s="9" t="s">
        <v>50</v>
      </c>
      <c r="E13" s="9" t="s">
        <v>48</v>
      </c>
      <c r="F13" s="9" t="s">
        <v>50</v>
      </c>
      <c r="G13" s="9" t="s">
        <v>955</v>
      </c>
      <c r="H13" s="9" t="s">
        <v>52</v>
      </c>
      <c r="I13" s="9"/>
      <c r="J13" s="9" t="s">
        <v>956</v>
      </c>
      <c r="K13" s="9" t="s">
        <v>950</v>
      </c>
      <c r="L13" s="9" t="s">
        <v>52</v>
      </c>
      <c r="M13" s="10" t="s">
        <v>957</v>
      </c>
      <c r="N13" s="9"/>
      <c r="O13" s="9" t="s">
        <v>958</v>
      </c>
      <c r="P13" s="9" t="s">
        <v>202</v>
      </c>
      <c r="Q13" s="9">
        <v>11</v>
      </c>
      <c r="R13" s="9">
        <v>24</v>
      </c>
      <c r="S13" s="11" t="s">
        <v>58</v>
      </c>
      <c r="T13" s="11" t="s">
        <v>58</v>
      </c>
      <c r="U13" s="11" t="s">
        <v>58</v>
      </c>
      <c r="V13" s="12">
        <f t="shared" si="0"/>
        <v>0</v>
      </c>
      <c r="W13" s="13">
        <v>4500</v>
      </c>
      <c r="X13" s="13"/>
      <c r="Y13" s="11"/>
      <c r="Z13" s="12">
        <f t="shared" si="1"/>
        <v>4500</v>
      </c>
      <c r="AA13" s="13">
        <f t="shared" si="2"/>
        <v>4500</v>
      </c>
      <c r="AB13" s="13">
        <f t="shared" si="3"/>
        <v>0</v>
      </c>
      <c r="AC13" s="13">
        <f t="shared" si="4"/>
        <v>0</v>
      </c>
      <c r="AD13" s="12">
        <f t="shared" si="5"/>
        <v>4500</v>
      </c>
      <c r="AE13" s="12">
        <f t="shared" si="6"/>
        <v>9000</v>
      </c>
      <c r="AF13" s="14" t="s">
        <v>59</v>
      </c>
      <c r="AG13" s="14" t="s">
        <v>60</v>
      </c>
      <c r="AH13" s="14" t="s">
        <v>61</v>
      </c>
      <c r="AI13" s="14" t="s">
        <v>62</v>
      </c>
      <c r="AJ13" s="14" t="s">
        <v>63</v>
      </c>
      <c r="AK13" s="15">
        <v>46022</v>
      </c>
      <c r="AL13" s="9" t="s">
        <v>63</v>
      </c>
      <c r="AM13" s="15">
        <v>46023</v>
      </c>
      <c r="AN13" s="15">
        <v>46752</v>
      </c>
      <c r="AO13" s="9"/>
    </row>
    <row r="14" spans="1:41">
      <c r="A14" s="9">
        <v>9</v>
      </c>
      <c r="B14" s="9" t="s">
        <v>48</v>
      </c>
      <c r="C14" s="10" t="s">
        <v>49</v>
      </c>
      <c r="D14" s="9" t="s">
        <v>50</v>
      </c>
      <c r="E14" s="9" t="s">
        <v>48</v>
      </c>
      <c r="F14" s="9" t="s">
        <v>50</v>
      </c>
      <c r="G14" s="9" t="s">
        <v>959</v>
      </c>
      <c r="H14" s="9" t="s">
        <v>52</v>
      </c>
      <c r="I14" s="9"/>
      <c r="J14" s="9" t="s">
        <v>960</v>
      </c>
      <c r="K14" s="9" t="s">
        <v>54</v>
      </c>
      <c r="L14" s="9" t="s">
        <v>52</v>
      </c>
      <c r="M14" s="10" t="s">
        <v>961</v>
      </c>
      <c r="N14" s="9"/>
      <c r="O14" s="9"/>
      <c r="P14" s="9" t="s">
        <v>202</v>
      </c>
      <c r="Q14" s="9">
        <v>7</v>
      </c>
      <c r="R14" s="9">
        <v>24</v>
      </c>
      <c r="S14" s="11" t="s">
        <v>58</v>
      </c>
      <c r="T14" s="11" t="s">
        <v>58</v>
      </c>
      <c r="U14" s="11" t="s">
        <v>58</v>
      </c>
      <c r="V14" s="12">
        <f t="shared" si="0"/>
        <v>0</v>
      </c>
      <c r="W14" s="13">
        <v>2000</v>
      </c>
      <c r="X14" s="13"/>
      <c r="Y14" s="11"/>
      <c r="Z14" s="12">
        <f t="shared" si="1"/>
        <v>2000</v>
      </c>
      <c r="AA14" s="13">
        <f t="shared" si="2"/>
        <v>2000</v>
      </c>
      <c r="AB14" s="13">
        <f t="shared" si="3"/>
        <v>0</v>
      </c>
      <c r="AC14" s="13">
        <f t="shared" si="4"/>
        <v>0</v>
      </c>
      <c r="AD14" s="12">
        <f t="shared" si="5"/>
        <v>2000</v>
      </c>
      <c r="AE14" s="12">
        <f t="shared" si="6"/>
        <v>4000</v>
      </c>
      <c r="AF14" s="14" t="s">
        <v>59</v>
      </c>
      <c r="AG14" s="14" t="s">
        <v>60</v>
      </c>
      <c r="AH14" s="14" t="s">
        <v>61</v>
      </c>
      <c r="AI14" s="14" t="s">
        <v>62</v>
      </c>
      <c r="AJ14" s="14" t="s">
        <v>63</v>
      </c>
      <c r="AK14" s="15">
        <v>46022</v>
      </c>
      <c r="AL14" s="9" t="s">
        <v>63</v>
      </c>
      <c r="AM14" s="15">
        <v>46023</v>
      </c>
      <c r="AN14" s="15">
        <v>46752</v>
      </c>
      <c r="AO14" s="9"/>
    </row>
    <row r="15" spans="1:41">
      <c r="A15" s="9">
        <v>10</v>
      </c>
      <c r="B15" s="9" t="s">
        <v>48</v>
      </c>
      <c r="C15" s="10" t="s">
        <v>49</v>
      </c>
      <c r="D15" s="9" t="s">
        <v>50</v>
      </c>
      <c r="E15" s="9" t="s">
        <v>962</v>
      </c>
      <c r="F15" s="9" t="s">
        <v>963</v>
      </c>
      <c r="G15" s="9" t="s">
        <v>964</v>
      </c>
      <c r="H15" s="9" t="s">
        <v>52</v>
      </c>
      <c r="I15" s="9"/>
      <c r="J15" s="9">
        <v>12</v>
      </c>
      <c r="K15" s="9" t="s">
        <v>54</v>
      </c>
      <c r="L15" s="9" t="s">
        <v>52</v>
      </c>
      <c r="M15" s="10" t="s">
        <v>965</v>
      </c>
      <c r="N15" s="9"/>
      <c r="O15" s="9">
        <v>97918072</v>
      </c>
      <c r="P15" s="9" t="s">
        <v>202</v>
      </c>
      <c r="Q15" s="9">
        <v>4</v>
      </c>
      <c r="R15" s="9">
        <v>24</v>
      </c>
      <c r="S15" s="11" t="s">
        <v>58</v>
      </c>
      <c r="T15" s="11" t="s">
        <v>58</v>
      </c>
      <c r="U15" s="11" t="s">
        <v>58</v>
      </c>
      <c r="V15" s="12">
        <f t="shared" si="0"/>
        <v>0</v>
      </c>
      <c r="W15" s="13">
        <v>83</v>
      </c>
      <c r="X15" s="13"/>
      <c r="Y15" s="11"/>
      <c r="Z15" s="12">
        <f t="shared" si="1"/>
        <v>83</v>
      </c>
      <c r="AA15" s="13">
        <f t="shared" si="2"/>
        <v>83</v>
      </c>
      <c r="AB15" s="13">
        <f t="shared" si="3"/>
        <v>0</v>
      </c>
      <c r="AC15" s="13">
        <f t="shared" si="4"/>
        <v>0</v>
      </c>
      <c r="AD15" s="12">
        <f t="shared" si="5"/>
        <v>83</v>
      </c>
      <c r="AE15" s="12">
        <f t="shared" si="6"/>
        <v>166</v>
      </c>
      <c r="AF15" s="14" t="s">
        <v>59</v>
      </c>
      <c r="AG15" s="14" t="s">
        <v>60</v>
      </c>
      <c r="AH15" s="14" t="s">
        <v>61</v>
      </c>
      <c r="AI15" s="14" t="s">
        <v>62</v>
      </c>
      <c r="AJ15" s="14" t="s">
        <v>63</v>
      </c>
      <c r="AK15" s="15">
        <v>46022</v>
      </c>
      <c r="AL15" s="9" t="s">
        <v>63</v>
      </c>
      <c r="AM15" s="15">
        <v>46023</v>
      </c>
      <c r="AN15" s="15">
        <v>46752</v>
      </c>
      <c r="AO15" s="9"/>
    </row>
    <row r="16" spans="1:41">
      <c r="A16" s="9">
        <v>11</v>
      </c>
      <c r="B16" s="9" t="s">
        <v>48</v>
      </c>
      <c r="C16" s="10" t="s">
        <v>49</v>
      </c>
      <c r="D16" s="9" t="s">
        <v>50</v>
      </c>
      <c r="E16" s="9" t="s">
        <v>962</v>
      </c>
      <c r="F16" s="9" t="s">
        <v>963</v>
      </c>
      <c r="G16" s="9" t="s">
        <v>964</v>
      </c>
      <c r="H16" s="9" t="s">
        <v>52</v>
      </c>
      <c r="I16" s="9"/>
      <c r="J16" s="9">
        <v>12</v>
      </c>
      <c r="K16" s="9" t="s">
        <v>54</v>
      </c>
      <c r="L16" s="9" t="s">
        <v>52</v>
      </c>
      <c r="M16" s="10" t="s">
        <v>966</v>
      </c>
      <c r="N16" s="9"/>
      <c r="O16" s="9">
        <v>322056164958</v>
      </c>
      <c r="P16" s="9" t="s">
        <v>449</v>
      </c>
      <c r="Q16" s="9">
        <v>26</v>
      </c>
      <c r="R16" s="9">
        <v>24</v>
      </c>
      <c r="S16" s="11" t="s">
        <v>58</v>
      </c>
      <c r="T16" s="11" t="s">
        <v>58</v>
      </c>
      <c r="U16" s="11" t="s">
        <v>58</v>
      </c>
      <c r="V16" s="12">
        <f t="shared" si="0"/>
        <v>0</v>
      </c>
      <c r="W16" s="13">
        <v>20000</v>
      </c>
      <c r="X16" s="13">
        <v>10000</v>
      </c>
      <c r="Y16" s="11"/>
      <c r="Z16" s="12">
        <f t="shared" si="1"/>
        <v>30000</v>
      </c>
      <c r="AA16" s="13">
        <f t="shared" si="2"/>
        <v>20000</v>
      </c>
      <c r="AB16" s="13">
        <f t="shared" si="3"/>
        <v>10000</v>
      </c>
      <c r="AC16" s="13">
        <f t="shared" si="4"/>
        <v>0</v>
      </c>
      <c r="AD16" s="12">
        <f t="shared" si="5"/>
        <v>30000</v>
      </c>
      <c r="AE16" s="12">
        <f t="shared" si="6"/>
        <v>60000</v>
      </c>
      <c r="AF16" s="14" t="s">
        <v>59</v>
      </c>
      <c r="AG16" s="14" t="s">
        <v>60</v>
      </c>
      <c r="AH16" s="14" t="s">
        <v>61</v>
      </c>
      <c r="AI16" s="14" t="s">
        <v>62</v>
      </c>
      <c r="AJ16" s="14" t="s">
        <v>63</v>
      </c>
      <c r="AK16" s="15">
        <v>46022</v>
      </c>
      <c r="AL16" s="9" t="s">
        <v>63</v>
      </c>
      <c r="AM16" s="15">
        <v>46023</v>
      </c>
      <c r="AN16" s="15">
        <v>46752</v>
      </c>
      <c r="AO16" s="9"/>
    </row>
    <row r="17" spans="1:41">
      <c r="A17" s="9">
        <v>12</v>
      </c>
      <c r="B17" s="9" t="s">
        <v>48</v>
      </c>
      <c r="C17" s="10" t="s">
        <v>49</v>
      </c>
      <c r="D17" s="9" t="s">
        <v>50</v>
      </c>
      <c r="E17" s="9" t="s">
        <v>967</v>
      </c>
      <c r="F17" s="9" t="s">
        <v>968</v>
      </c>
      <c r="G17" s="9" t="s">
        <v>969</v>
      </c>
      <c r="H17" s="9" t="s">
        <v>52</v>
      </c>
      <c r="I17" s="9"/>
      <c r="J17" s="9">
        <v>566</v>
      </c>
      <c r="K17" s="9" t="s">
        <v>54</v>
      </c>
      <c r="L17" s="9" t="s">
        <v>52</v>
      </c>
      <c r="M17" s="10" t="s">
        <v>970</v>
      </c>
      <c r="N17" s="9"/>
      <c r="O17" s="9">
        <v>98511559</v>
      </c>
      <c r="P17" s="9" t="s">
        <v>449</v>
      </c>
      <c r="Q17" s="9">
        <v>16</v>
      </c>
      <c r="R17" s="9">
        <v>24</v>
      </c>
      <c r="S17" s="11" t="s">
        <v>58</v>
      </c>
      <c r="T17" s="11" t="s">
        <v>58</v>
      </c>
      <c r="U17" s="11" t="s">
        <v>58</v>
      </c>
      <c r="V17" s="12">
        <f t="shared" si="0"/>
        <v>0</v>
      </c>
      <c r="W17" s="13">
        <v>10000</v>
      </c>
      <c r="X17" s="13">
        <v>5000</v>
      </c>
      <c r="Y17" s="11"/>
      <c r="Z17" s="12">
        <f t="shared" si="1"/>
        <v>15000</v>
      </c>
      <c r="AA17" s="13">
        <f t="shared" si="2"/>
        <v>10000</v>
      </c>
      <c r="AB17" s="13">
        <f t="shared" si="3"/>
        <v>5000</v>
      </c>
      <c r="AC17" s="13">
        <f t="shared" si="4"/>
        <v>0</v>
      </c>
      <c r="AD17" s="12">
        <f t="shared" si="5"/>
        <v>15000</v>
      </c>
      <c r="AE17" s="12">
        <f t="shared" si="6"/>
        <v>30000</v>
      </c>
      <c r="AF17" s="14" t="s">
        <v>59</v>
      </c>
      <c r="AG17" s="14" t="s">
        <v>60</v>
      </c>
      <c r="AH17" s="14" t="s">
        <v>61</v>
      </c>
      <c r="AI17" s="14" t="s">
        <v>62</v>
      </c>
      <c r="AJ17" s="14" t="s">
        <v>63</v>
      </c>
      <c r="AK17" s="15">
        <v>46022</v>
      </c>
      <c r="AL17" s="9" t="s">
        <v>63</v>
      </c>
      <c r="AM17" s="15">
        <v>46023</v>
      </c>
      <c r="AN17" s="15">
        <v>46752</v>
      </c>
      <c r="AO17" s="9"/>
    </row>
    <row r="18" spans="1:41">
      <c r="A18" s="9">
        <v>13</v>
      </c>
      <c r="B18" s="9" t="s">
        <v>48</v>
      </c>
      <c r="C18" s="10" t="s">
        <v>49</v>
      </c>
      <c r="D18" s="9" t="s">
        <v>50</v>
      </c>
      <c r="E18" s="9" t="s">
        <v>971</v>
      </c>
      <c r="F18" s="9" t="s">
        <v>972</v>
      </c>
      <c r="G18" s="9" t="s">
        <v>973</v>
      </c>
      <c r="H18" s="9" t="s">
        <v>52</v>
      </c>
      <c r="I18" s="9"/>
      <c r="J18" s="9">
        <v>153</v>
      </c>
      <c r="K18" s="9" t="s">
        <v>54</v>
      </c>
      <c r="L18" s="9" t="s">
        <v>52</v>
      </c>
      <c r="M18" s="10" t="s">
        <v>974</v>
      </c>
      <c r="N18" s="9"/>
      <c r="O18" s="9">
        <v>322056164847</v>
      </c>
      <c r="P18" s="9" t="s">
        <v>449</v>
      </c>
      <c r="Q18" s="9">
        <v>23</v>
      </c>
      <c r="R18" s="9">
        <v>24</v>
      </c>
      <c r="S18" s="11" t="s">
        <v>58</v>
      </c>
      <c r="T18" s="11" t="s">
        <v>58</v>
      </c>
      <c r="U18" s="11" t="s">
        <v>58</v>
      </c>
      <c r="V18" s="12">
        <f t="shared" si="0"/>
        <v>0</v>
      </c>
      <c r="W18" s="13">
        <v>21000</v>
      </c>
      <c r="X18" s="13">
        <v>1020</v>
      </c>
      <c r="Y18" s="11"/>
      <c r="Z18" s="12">
        <f t="shared" si="1"/>
        <v>22020</v>
      </c>
      <c r="AA18" s="13">
        <f t="shared" si="2"/>
        <v>21000</v>
      </c>
      <c r="AB18" s="13">
        <f t="shared" si="3"/>
        <v>1020</v>
      </c>
      <c r="AC18" s="13">
        <f t="shared" si="4"/>
        <v>0</v>
      </c>
      <c r="AD18" s="12">
        <f t="shared" si="5"/>
        <v>22020</v>
      </c>
      <c r="AE18" s="12">
        <f t="shared" si="6"/>
        <v>44040</v>
      </c>
      <c r="AF18" s="14" t="s">
        <v>59</v>
      </c>
      <c r="AG18" s="14" t="s">
        <v>60</v>
      </c>
      <c r="AH18" s="14" t="s">
        <v>61</v>
      </c>
      <c r="AI18" s="14" t="s">
        <v>62</v>
      </c>
      <c r="AJ18" s="14" t="s">
        <v>63</v>
      </c>
      <c r="AK18" s="15">
        <v>46022</v>
      </c>
      <c r="AL18" s="9" t="s">
        <v>63</v>
      </c>
      <c r="AM18" s="15">
        <v>46023</v>
      </c>
      <c r="AN18" s="15">
        <v>46752</v>
      </c>
      <c r="AO18" s="9" t="s">
        <v>2192</v>
      </c>
    </row>
    <row r="19" spans="1:41">
      <c r="A19" s="9">
        <v>14</v>
      </c>
      <c r="B19" s="9" t="s">
        <v>48</v>
      </c>
      <c r="C19" s="10" t="s">
        <v>49</v>
      </c>
      <c r="D19" s="9" t="s">
        <v>50</v>
      </c>
      <c r="E19" s="9" t="s">
        <v>975</v>
      </c>
      <c r="F19" s="9" t="s">
        <v>976</v>
      </c>
      <c r="G19" s="9" t="s">
        <v>977</v>
      </c>
      <c r="H19" s="9" t="s">
        <v>52</v>
      </c>
      <c r="I19" s="9"/>
      <c r="J19" s="9">
        <v>29</v>
      </c>
      <c r="K19" s="9" t="s">
        <v>54</v>
      </c>
      <c r="L19" s="9" t="s">
        <v>52</v>
      </c>
      <c r="M19" s="10" t="s">
        <v>978</v>
      </c>
      <c r="N19" s="9"/>
      <c r="O19" s="9">
        <v>322056164945</v>
      </c>
      <c r="P19" s="9" t="s">
        <v>202</v>
      </c>
      <c r="Q19" s="9">
        <v>27</v>
      </c>
      <c r="R19" s="9">
        <v>24</v>
      </c>
      <c r="S19" s="11" t="s">
        <v>58</v>
      </c>
      <c r="T19" s="11" t="s">
        <v>58</v>
      </c>
      <c r="U19" s="11" t="s">
        <v>58</v>
      </c>
      <c r="V19" s="12">
        <f t="shared" si="0"/>
        <v>0</v>
      </c>
      <c r="W19" s="13">
        <v>22000</v>
      </c>
      <c r="X19" s="13"/>
      <c r="Y19" s="11"/>
      <c r="Z19" s="12">
        <f t="shared" si="1"/>
        <v>22000</v>
      </c>
      <c r="AA19" s="13">
        <f t="shared" si="2"/>
        <v>22000</v>
      </c>
      <c r="AB19" s="13">
        <f t="shared" si="3"/>
        <v>0</v>
      </c>
      <c r="AC19" s="13">
        <f t="shared" si="4"/>
        <v>0</v>
      </c>
      <c r="AD19" s="12">
        <f t="shared" si="5"/>
        <v>22000</v>
      </c>
      <c r="AE19" s="12">
        <f t="shared" si="6"/>
        <v>44000</v>
      </c>
      <c r="AF19" s="14" t="s">
        <v>59</v>
      </c>
      <c r="AG19" s="14" t="s">
        <v>60</v>
      </c>
      <c r="AH19" s="14" t="s">
        <v>61</v>
      </c>
      <c r="AI19" s="14" t="s">
        <v>62</v>
      </c>
      <c r="AJ19" s="14" t="s">
        <v>63</v>
      </c>
      <c r="AK19" s="15">
        <v>46022</v>
      </c>
      <c r="AL19" s="9" t="s">
        <v>63</v>
      </c>
      <c r="AM19" s="15">
        <v>46023</v>
      </c>
      <c r="AN19" s="15">
        <v>46752</v>
      </c>
      <c r="AO19" s="9"/>
    </row>
    <row r="20" spans="1:41">
      <c r="A20" s="16"/>
      <c r="B20" s="17" t="s">
        <v>48</v>
      </c>
      <c r="C20" s="18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9">
        <f t="shared" ref="S20:AE20" si="7">SUM(S6:S19)</f>
        <v>0</v>
      </c>
      <c r="T20" s="19">
        <f t="shared" si="7"/>
        <v>0</v>
      </c>
      <c r="U20" s="19">
        <f t="shared" si="7"/>
        <v>0</v>
      </c>
      <c r="V20" s="19">
        <f t="shared" si="7"/>
        <v>0</v>
      </c>
      <c r="W20" s="19">
        <f t="shared" si="7"/>
        <v>188392</v>
      </c>
      <c r="X20" s="19">
        <f t="shared" si="7"/>
        <v>116320</v>
      </c>
      <c r="Y20" s="19">
        <f t="shared" si="7"/>
        <v>0</v>
      </c>
      <c r="Z20" s="19">
        <f t="shared" si="7"/>
        <v>304712</v>
      </c>
      <c r="AA20" s="19">
        <f t="shared" si="7"/>
        <v>188392</v>
      </c>
      <c r="AB20" s="19">
        <f t="shared" si="7"/>
        <v>116320</v>
      </c>
      <c r="AC20" s="19">
        <f t="shared" si="7"/>
        <v>0</v>
      </c>
      <c r="AD20" s="19">
        <f t="shared" si="7"/>
        <v>304712</v>
      </c>
      <c r="AE20" s="19">
        <f t="shared" si="7"/>
        <v>609424</v>
      </c>
      <c r="AF20" s="16"/>
      <c r="AG20" s="16"/>
      <c r="AH20" s="16"/>
      <c r="AI20" s="16"/>
      <c r="AJ20" s="16"/>
      <c r="AK20" s="16"/>
      <c r="AL20" s="16"/>
      <c r="AM20" s="16"/>
      <c r="AN20" s="16"/>
      <c r="AO20" s="96"/>
    </row>
    <row r="21" spans="1:41">
      <c r="A21" s="9">
        <v>1</v>
      </c>
      <c r="B21" s="9" t="s">
        <v>979</v>
      </c>
      <c r="C21" s="10" t="s">
        <v>49</v>
      </c>
      <c r="D21" s="9" t="s">
        <v>980</v>
      </c>
      <c r="E21" s="9" t="s">
        <v>979</v>
      </c>
      <c r="F21" s="9" t="s">
        <v>981</v>
      </c>
      <c r="G21" s="9" t="s">
        <v>982</v>
      </c>
      <c r="H21" s="9" t="s">
        <v>52</v>
      </c>
      <c r="I21" s="9"/>
      <c r="J21" s="9" t="s">
        <v>983</v>
      </c>
      <c r="K21" s="9" t="s">
        <v>54</v>
      </c>
      <c r="L21" s="9" t="s">
        <v>52</v>
      </c>
      <c r="M21" s="10" t="s">
        <v>984</v>
      </c>
      <c r="N21" s="9"/>
      <c r="O21" s="9" t="s">
        <v>985</v>
      </c>
      <c r="P21" s="9" t="s">
        <v>202</v>
      </c>
      <c r="Q21" s="9">
        <v>14</v>
      </c>
      <c r="R21" s="9">
        <v>24</v>
      </c>
      <c r="S21" s="11" t="s">
        <v>58</v>
      </c>
      <c r="T21" s="11" t="s">
        <v>58</v>
      </c>
      <c r="U21" s="11" t="s">
        <v>58</v>
      </c>
      <c r="V21" s="12">
        <f>SUM(S21:U21)</f>
        <v>0</v>
      </c>
      <c r="W21" s="13">
        <v>8000</v>
      </c>
      <c r="X21" s="13"/>
      <c r="Y21" s="11"/>
      <c r="Z21" s="12">
        <f>SUM(W21:Y21)</f>
        <v>8000</v>
      </c>
      <c r="AA21" s="13">
        <f>W21</f>
        <v>8000</v>
      </c>
      <c r="AB21" s="13">
        <f>X21</f>
        <v>0</v>
      </c>
      <c r="AC21" s="13">
        <f>Y21</f>
        <v>0</v>
      </c>
      <c r="AD21" s="12">
        <f>SUM(AA21:AC21)</f>
        <v>8000</v>
      </c>
      <c r="AE21" s="12">
        <f>V21+Z21+AD21</f>
        <v>16000</v>
      </c>
      <c r="AF21" s="14" t="s">
        <v>59</v>
      </c>
      <c r="AG21" s="14" t="s">
        <v>60</v>
      </c>
      <c r="AH21" s="14" t="s">
        <v>61</v>
      </c>
      <c r="AI21" s="14" t="s">
        <v>62</v>
      </c>
      <c r="AJ21" s="14" t="s">
        <v>63</v>
      </c>
      <c r="AK21" s="15">
        <v>46022</v>
      </c>
      <c r="AL21" s="9" t="s">
        <v>63</v>
      </c>
      <c r="AM21" s="15">
        <v>46023</v>
      </c>
      <c r="AN21" s="15">
        <v>46752</v>
      </c>
      <c r="AO21" s="9"/>
    </row>
    <row r="22" spans="1:41">
      <c r="A22" s="16"/>
      <c r="B22" s="17" t="s">
        <v>979</v>
      </c>
      <c r="C22" s="18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9">
        <f t="shared" ref="S22:AE22" si="8">SUM(S21)</f>
        <v>0</v>
      </c>
      <c r="T22" s="19">
        <f t="shared" si="8"/>
        <v>0</v>
      </c>
      <c r="U22" s="19">
        <f t="shared" si="8"/>
        <v>0</v>
      </c>
      <c r="V22" s="19">
        <f t="shared" si="8"/>
        <v>0</v>
      </c>
      <c r="W22" s="19">
        <f t="shared" si="8"/>
        <v>8000</v>
      </c>
      <c r="X22" s="19">
        <f t="shared" si="8"/>
        <v>0</v>
      </c>
      <c r="Y22" s="19">
        <f t="shared" si="8"/>
        <v>0</v>
      </c>
      <c r="Z22" s="19">
        <f t="shared" si="8"/>
        <v>8000</v>
      </c>
      <c r="AA22" s="19">
        <f t="shared" si="8"/>
        <v>8000</v>
      </c>
      <c r="AB22" s="19">
        <f t="shared" si="8"/>
        <v>0</v>
      </c>
      <c r="AC22" s="19">
        <f t="shared" si="8"/>
        <v>0</v>
      </c>
      <c r="AD22" s="19">
        <f t="shared" si="8"/>
        <v>8000</v>
      </c>
      <c r="AE22" s="19">
        <f t="shared" si="8"/>
        <v>16000</v>
      </c>
      <c r="AF22" s="16"/>
      <c r="AG22" s="16"/>
      <c r="AH22" s="16"/>
      <c r="AI22" s="16"/>
      <c r="AJ22" s="16"/>
      <c r="AK22" s="16"/>
      <c r="AL22" s="16"/>
      <c r="AM22" s="16"/>
      <c r="AN22" s="16"/>
      <c r="AO22" s="96"/>
    </row>
    <row r="23" spans="1:41">
      <c r="A23" s="9">
        <v>1</v>
      </c>
      <c r="B23" s="9" t="s">
        <v>986</v>
      </c>
      <c r="C23" s="10" t="s">
        <v>987</v>
      </c>
      <c r="D23" s="9" t="s">
        <v>988</v>
      </c>
      <c r="E23" s="9" t="s">
        <v>989</v>
      </c>
      <c r="F23" s="9" t="s">
        <v>990</v>
      </c>
      <c r="G23" s="9" t="s">
        <v>991</v>
      </c>
      <c r="H23" s="9" t="s">
        <v>992</v>
      </c>
      <c r="I23" s="9" t="s">
        <v>597</v>
      </c>
      <c r="J23" s="9">
        <v>56</v>
      </c>
      <c r="K23" s="9" t="s">
        <v>993</v>
      </c>
      <c r="L23" s="9" t="s">
        <v>992</v>
      </c>
      <c r="M23" s="10" t="s">
        <v>994</v>
      </c>
      <c r="N23" s="9"/>
      <c r="O23" s="9" t="s">
        <v>995</v>
      </c>
      <c r="P23" s="9" t="s">
        <v>202</v>
      </c>
      <c r="Q23" s="9">
        <v>16</v>
      </c>
      <c r="R23" s="9">
        <v>36</v>
      </c>
      <c r="S23" s="20">
        <v>4000</v>
      </c>
      <c r="T23" s="20"/>
      <c r="U23" s="20"/>
      <c r="V23" s="12">
        <f t="shared" ref="V23:V28" si="9">SUM(S23:U23)</f>
        <v>4000</v>
      </c>
      <c r="W23" s="13">
        <f t="shared" ref="W23:Y28" si="10">S23</f>
        <v>4000</v>
      </c>
      <c r="X23" s="13">
        <f t="shared" si="10"/>
        <v>0</v>
      </c>
      <c r="Y23" s="13">
        <f t="shared" si="10"/>
        <v>0</v>
      </c>
      <c r="Z23" s="12">
        <f t="shared" ref="Z23:Z28" si="11">SUM(W23:Y23)</f>
        <v>4000</v>
      </c>
      <c r="AA23" s="13">
        <f t="shared" ref="AA23:AC28" si="12">W23</f>
        <v>4000</v>
      </c>
      <c r="AB23" s="13">
        <f t="shared" si="12"/>
        <v>0</v>
      </c>
      <c r="AC23" s="13">
        <f t="shared" si="12"/>
        <v>0</v>
      </c>
      <c r="AD23" s="12">
        <f t="shared" ref="AD23:AD28" si="13">SUM(AA23:AC23)</f>
        <v>4000</v>
      </c>
      <c r="AE23" s="12">
        <f t="shared" ref="AE23:AE28" si="14">V23+Z23+AD23</f>
        <v>12000</v>
      </c>
      <c r="AF23" s="14" t="s">
        <v>59</v>
      </c>
      <c r="AG23" s="14" t="s">
        <v>60</v>
      </c>
      <c r="AH23" s="14" t="s">
        <v>996</v>
      </c>
      <c r="AI23" s="14" t="s">
        <v>62</v>
      </c>
      <c r="AJ23" s="14" t="s">
        <v>63</v>
      </c>
      <c r="AK23" s="15">
        <v>45657</v>
      </c>
      <c r="AL23" s="9" t="s">
        <v>63</v>
      </c>
      <c r="AM23" s="15">
        <v>45658</v>
      </c>
      <c r="AN23" s="15">
        <v>46752</v>
      </c>
      <c r="AO23" s="9" t="s">
        <v>2210</v>
      </c>
    </row>
    <row r="24" spans="1:41">
      <c r="A24" s="9">
        <v>2</v>
      </c>
      <c r="B24" s="9" t="s">
        <v>986</v>
      </c>
      <c r="C24" s="10" t="s">
        <v>987</v>
      </c>
      <c r="D24" s="9" t="s">
        <v>988</v>
      </c>
      <c r="E24" s="9" t="s">
        <v>997</v>
      </c>
      <c r="F24" s="9" t="s">
        <v>998</v>
      </c>
      <c r="G24" s="9" t="s">
        <v>999</v>
      </c>
      <c r="H24" s="9" t="s">
        <v>992</v>
      </c>
      <c r="I24" s="9" t="s">
        <v>597</v>
      </c>
      <c r="J24" s="9">
        <v>102</v>
      </c>
      <c r="K24" s="9" t="s">
        <v>993</v>
      </c>
      <c r="L24" s="9" t="s">
        <v>992</v>
      </c>
      <c r="M24" s="10" t="s">
        <v>1000</v>
      </c>
      <c r="N24" s="9"/>
      <c r="O24" s="9" t="s">
        <v>1001</v>
      </c>
      <c r="P24" s="9" t="s">
        <v>202</v>
      </c>
      <c r="Q24" s="9">
        <v>15</v>
      </c>
      <c r="R24" s="9">
        <v>36</v>
      </c>
      <c r="S24" s="20">
        <v>20900</v>
      </c>
      <c r="T24" s="20"/>
      <c r="U24" s="20"/>
      <c r="V24" s="12">
        <f t="shared" si="9"/>
        <v>20900</v>
      </c>
      <c r="W24" s="13">
        <f t="shared" si="10"/>
        <v>20900</v>
      </c>
      <c r="X24" s="13">
        <f t="shared" si="10"/>
        <v>0</v>
      </c>
      <c r="Y24" s="13">
        <f t="shared" si="10"/>
        <v>0</v>
      </c>
      <c r="Z24" s="12">
        <f t="shared" si="11"/>
        <v>20900</v>
      </c>
      <c r="AA24" s="13">
        <f t="shared" si="12"/>
        <v>20900</v>
      </c>
      <c r="AB24" s="13">
        <f t="shared" si="12"/>
        <v>0</v>
      </c>
      <c r="AC24" s="13">
        <f t="shared" si="12"/>
        <v>0</v>
      </c>
      <c r="AD24" s="12">
        <f t="shared" si="13"/>
        <v>20900</v>
      </c>
      <c r="AE24" s="12">
        <f t="shared" si="14"/>
        <v>62700</v>
      </c>
      <c r="AF24" s="14" t="s">
        <v>59</v>
      </c>
      <c r="AG24" s="14" t="s">
        <v>60</v>
      </c>
      <c r="AH24" s="14" t="s">
        <v>996</v>
      </c>
      <c r="AI24" s="14" t="s">
        <v>62</v>
      </c>
      <c r="AJ24" s="14" t="s">
        <v>63</v>
      </c>
      <c r="AK24" s="15">
        <v>45657</v>
      </c>
      <c r="AL24" s="9" t="s">
        <v>63</v>
      </c>
      <c r="AM24" s="15">
        <v>45658</v>
      </c>
      <c r="AN24" s="15">
        <v>46752</v>
      </c>
      <c r="AO24" s="9" t="s">
        <v>2211</v>
      </c>
    </row>
    <row r="25" spans="1:41">
      <c r="A25" s="9">
        <v>3</v>
      </c>
      <c r="B25" s="9" t="s">
        <v>986</v>
      </c>
      <c r="C25" s="10" t="s">
        <v>987</v>
      </c>
      <c r="D25" s="9" t="s">
        <v>988</v>
      </c>
      <c r="E25" s="9" t="s">
        <v>1002</v>
      </c>
      <c r="F25" s="9" t="s">
        <v>1003</v>
      </c>
      <c r="G25" s="9" t="s">
        <v>999</v>
      </c>
      <c r="H25" s="9" t="s">
        <v>1004</v>
      </c>
      <c r="I25" s="9" t="s">
        <v>1005</v>
      </c>
      <c r="J25" s="9">
        <v>1</v>
      </c>
      <c r="K25" s="9" t="s">
        <v>993</v>
      </c>
      <c r="L25" s="9" t="s">
        <v>1004</v>
      </c>
      <c r="M25" s="10" t="s">
        <v>1006</v>
      </c>
      <c r="N25" s="9"/>
      <c r="O25" s="9"/>
      <c r="P25" s="9" t="s">
        <v>202</v>
      </c>
      <c r="Q25" s="9">
        <v>25</v>
      </c>
      <c r="R25" s="9">
        <v>36</v>
      </c>
      <c r="S25" s="20">
        <v>6900</v>
      </c>
      <c r="T25" s="20"/>
      <c r="U25" s="20"/>
      <c r="V25" s="12">
        <f t="shared" si="9"/>
        <v>6900</v>
      </c>
      <c r="W25" s="13">
        <f t="shared" si="10"/>
        <v>6900</v>
      </c>
      <c r="X25" s="13">
        <f t="shared" si="10"/>
        <v>0</v>
      </c>
      <c r="Y25" s="13">
        <f t="shared" si="10"/>
        <v>0</v>
      </c>
      <c r="Z25" s="12">
        <f t="shared" si="11"/>
        <v>6900</v>
      </c>
      <c r="AA25" s="13">
        <f t="shared" si="12"/>
        <v>6900</v>
      </c>
      <c r="AB25" s="13">
        <f t="shared" si="12"/>
        <v>0</v>
      </c>
      <c r="AC25" s="13">
        <f t="shared" si="12"/>
        <v>0</v>
      </c>
      <c r="AD25" s="12">
        <f t="shared" si="13"/>
        <v>6900</v>
      </c>
      <c r="AE25" s="12">
        <f t="shared" si="14"/>
        <v>20700</v>
      </c>
      <c r="AF25" s="14" t="s">
        <v>59</v>
      </c>
      <c r="AG25" s="14" t="s">
        <v>60</v>
      </c>
      <c r="AH25" s="14" t="s">
        <v>996</v>
      </c>
      <c r="AI25" s="14" t="s">
        <v>62</v>
      </c>
      <c r="AJ25" s="14" t="s">
        <v>63</v>
      </c>
      <c r="AK25" s="15">
        <v>45657</v>
      </c>
      <c r="AL25" s="9" t="s">
        <v>63</v>
      </c>
      <c r="AM25" s="15">
        <v>45658</v>
      </c>
      <c r="AN25" s="15">
        <v>46752</v>
      </c>
      <c r="AO25" s="9" t="s">
        <v>2210</v>
      </c>
    </row>
    <row r="26" spans="1:41">
      <c r="A26" s="9">
        <v>4</v>
      </c>
      <c r="B26" s="9" t="s">
        <v>986</v>
      </c>
      <c r="C26" s="10" t="s">
        <v>987</v>
      </c>
      <c r="D26" s="9" t="s">
        <v>988</v>
      </c>
      <c r="E26" s="9" t="s">
        <v>1007</v>
      </c>
      <c r="F26" s="9" t="s">
        <v>1008</v>
      </c>
      <c r="G26" s="9" t="s">
        <v>991</v>
      </c>
      <c r="H26" s="9" t="s">
        <v>1009</v>
      </c>
      <c r="I26" s="9" t="s">
        <v>1010</v>
      </c>
      <c r="J26" s="9">
        <v>14</v>
      </c>
      <c r="K26" s="9" t="s">
        <v>993</v>
      </c>
      <c r="L26" s="9" t="s">
        <v>1011</v>
      </c>
      <c r="M26" s="10" t="s">
        <v>1012</v>
      </c>
      <c r="N26" s="9"/>
      <c r="O26" s="9" t="s">
        <v>1013</v>
      </c>
      <c r="P26" s="9" t="s">
        <v>202</v>
      </c>
      <c r="Q26" s="9">
        <v>16</v>
      </c>
      <c r="R26" s="9">
        <v>36</v>
      </c>
      <c r="S26" s="20">
        <v>6333</v>
      </c>
      <c r="T26" s="20"/>
      <c r="U26" s="20"/>
      <c r="V26" s="12">
        <f t="shared" si="9"/>
        <v>6333</v>
      </c>
      <c r="W26" s="13">
        <f t="shared" si="10"/>
        <v>6333</v>
      </c>
      <c r="X26" s="13">
        <f t="shared" si="10"/>
        <v>0</v>
      </c>
      <c r="Y26" s="13">
        <f t="shared" si="10"/>
        <v>0</v>
      </c>
      <c r="Z26" s="12">
        <f t="shared" si="11"/>
        <v>6333</v>
      </c>
      <c r="AA26" s="13">
        <f t="shared" si="12"/>
        <v>6333</v>
      </c>
      <c r="AB26" s="13">
        <f t="shared" si="12"/>
        <v>0</v>
      </c>
      <c r="AC26" s="13">
        <f t="shared" si="12"/>
        <v>0</v>
      </c>
      <c r="AD26" s="12">
        <f t="shared" si="13"/>
        <v>6333</v>
      </c>
      <c r="AE26" s="12">
        <f t="shared" si="14"/>
        <v>18999</v>
      </c>
      <c r="AF26" s="14" t="s">
        <v>59</v>
      </c>
      <c r="AG26" s="14" t="s">
        <v>60</v>
      </c>
      <c r="AH26" s="14" t="s">
        <v>996</v>
      </c>
      <c r="AI26" s="14" t="s">
        <v>62</v>
      </c>
      <c r="AJ26" s="14" t="s">
        <v>63</v>
      </c>
      <c r="AK26" s="15">
        <v>45657</v>
      </c>
      <c r="AL26" s="9" t="s">
        <v>63</v>
      </c>
      <c r="AM26" s="15">
        <v>45658</v>
      </c>
      <c r="AN26" s="15">
        <v>46752</v>
      </c>
      <c r="AO26" s="9" t="s">
        <v>2212</v>
      </c>
    </row>
    <row r="27" spans="1:41">
      <c r="A27" s="9">
        <v>5</v>
      </c>
      <c r="B27" s="9" t="s">
        <v>986</v>
      </c>
      <c r="C27" s="10" t="s">
        <v>987</v>
      </c>
      <c r="D27" s="9" t="s">
        <v>988</v>
      </c>
      <c r="E27" s="9" t="s">
        <v>1014</v>
      </c>
      <c r="F27" s="9" t="s">
        <v>1015</v>
      </c>
      <c r="G27" s="9" t="s">
        <v>991</v>
      </c>
      <c r="H27" s="9" t="s">
        <v>1004</v>
      </c>
      <c r="I27" s="9" t="s">
        <v>650</v>
      </c>
      <c r="J27" s="9">
        <v>18</v>
      </c>
      <c r="K27" s="9" t="s">
        <v>993</v>
      </c>
      <c r="L27" s="9" t="s">
        <v>1004</v>
      </c>
      <c r="M27" s="10" t="s">
        <v>1016</v>
      </c>
      <c r="N27" s="9"/>
      <c r="O27" s="9">
        <v>322056100237</v>
      </c>
      <c r="P27" s="9" t="s">
        <v>202</v>
      </c>
      <c r="Q27" s="9">
        <v>23</v>
      </c>
      <c r="R27" s="9">
        <v>36</v>
      </c>
      <c r="S27" s="20">
        <v>12000</v>
      </c>
      <c r="T27" s="20"/>
      <c r="U27" s="20"/>
      <c r="V27" s="12">
        <f t="shared" si="9"/>
        <v>12000</v>
      </c>
      <c r="W27" s="13">
        <f t="shared" si="10"/>
        <v>12000</v>
      </c>
      <c r="X27" s="13">
        <f t="shared" si="10"/>
        <v>0</v>
      </c>
      <c r="Y27" s="13">
        <f t="shared" si="10"/>
        <v>0</v>
      </c>
      <c r="Z27" s="12">
        <f t="shared" si="11"/>
        <v>12000</v>
      </c>
      <c r="AA27" s="13">
        <f t="shared" si="12"/>
        <v>12000</v>
      </c>
      <c r="AB27" s="13">
        <f t="shared" si="12"/>
        <v>0</v>
      </c>
      <c r="AC27" s="13">
        <f t="shared" si="12"/>
        <v>0</v>
      </c>
      <c r="AD27" s="12">
        <f t="shared" si="13"/>
        <v>12000</v>
      </c>
      <c r="AE27" s="12">
        <f t="shared" si="14"/>
        <v>36000</v>
      </c>
      <c r="AF27" s="14" t="s">
        <v>59</v>
      </c>
      <c r="AG27" s="14" t="s">
        <v>60</v>
      </c>
      <c r="AH27" s="14" t="s">
        <v>996</v>
      </c>
      <c r="AI27" s="14" t="s">
        <v>62</v>
      </c>
      <c r="AJ27" s="14" t="s">
        <v>63</v>
      </c>
      <c r="AK27" s="15">
        <v>45657</v>
      </c>
      <c r="AL27" s="9" t="s">
        <v>63</v>
      </c>
      <c r="AM27" s="15">
        <v>45658</v>
      </c>
      <c r="AN27" s="15">
        <v>46752</v>
      </c>
      <c r="AO27" s="9" t="s">
        <v>2213</v>
      </c>
    </row>
    <row r="28" spans="1:41">
      <c r="A28" s="9">
        <v>6</v>
      </c>
      <c r="B28" s="9" t="s">
        <v>986</v>
      </c>
      <c r="C28" s="10" t="s">
        <v>987</v>
      </c>
      <c r="D28" s="9" t="s">
        <v>988</v>
      </c>
      <c r="E28" s="9" t="s">
        <v>1017</v>
      </c>
      <c r="F28" s="9" t="s">
        <v>1015</v>
      </c>
      <c r="G28" s="9" t="s">
        <v>1018</v>
      </c>
      <c r="H28" s="9" t="s">
        <v>1004</v>
      </c>
      <c r="I28" s="9" t="s">
        <v>650</v>
      </c>
      <c r="J28" s="9">
        <v>18</v>
      </c>
      <c r="K28" s="9" t="s">
        <v>993</v>
      </c>
      <c r="L28" s="9" t="s">
        <v>1004</v>
      </c>
      <c r="M28" s="10" t="s">
        <v>1019</v>
      </c>
      <c r="N28" s="9"/>
      <c r="O28" s="9">
        <v>55884467</v>
      </c>
      <c r="P28" s="9" t="s">
        <v>202</v>
      </c>
      <c r="Q28" s="9">
        <v>40</v>
      </c>
      <c r="R28" s="9">
        <v>36</v>
      </c>
      <c r="S28" s="20">
        <v>20000</v>
      </c>
      <c r="T28" s="20"/>
      <c r="U28" s="20"/>
      <c r="V28" s="12">
        <f t="shared" si="9"/>
        <v>20000</v>
      </c>
      <c r="W28" s="13">
        <f t="shared" si="10"/>
        <v>20000</v>
      </c>
      <c r="X28" s="13">
        <f t="shared" si="10"/>
        <v>0</v>
      </c>
      <c r="Y28" s="13">
        <f t="shared" si="10"/>
        <v>0</v>
      </c>
      <c r="Z28" s="12">
        <f t="shared" si="11"/>
        <v>20000</v>
      </c>
      <c r="AA28" s="13">
        <f t="shared" si="12"/>
        <v>20000</v>
      </c>
      <c r="AB28" s="13">
        <f t="shared" si="12"/>
        <v>0</v>
      </c>
      <c r="AC28" s="13">
        <f t="shared" si="12"/>
        <v>0</v>
      </c>
      <c r="AD28" s="12">
        <f t="shared" si="13"/>
        <v>20000</v>
      </c>
      <c r="AE28" s="12">
        <f t="shared" si="14"/>
        <v>60000</v>
      </c>
      <c r="AF28" s="14" t="s">
        <v>59</v>
      </c>
      <c r="AG28" s="14" t="s">
        <v>60</v>
      </c>
      <c r="AH28" s="14" t="s">
        <v>996</v>
      </c>
      <c r="AI28" s="14" t="s">
        <v>62</v>
      </c>
      <c r="AJ28" s="14" t="s">
        <v>63</v>
      </c>
      <c r="AK28" s="15">
        <v>45657</v>
      </c>
      <c r="AL28" s="9" t="s">
        <v>63</v>
      </c>
      <c r="AM28" s="15">
        <v>45658</v>
      </c>
      <c r="AN28" s="15">
        <v>46752</v>
      </c>
      <c r="AO28" s="9" t="s">
        <v>2213</v>
      </c>
    </row>
    <row r="29" spans="1:41">
      <c r="A29" s="16"/>
      <c r="B29" s="17" t="s">
        <v>986</v>
      </c>
      <c r="C29" s="18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9">
        <f t="shared" ref="S29:AE29" si="15">SUM(S23:S28)</f>
        <v>70133</v>
      </c>
      <c r="T29" s="19">
        <f t="shared" si="15"/>
        <v>0</v>
      </c>
      <c r="U29" s="19">
        <f t="shared" si="15"/>
        <v>0</v>
      </c>
      <c r="V29" s="19">
        <f t="shared" si="15"/>
        <v>70133</v>
      </c>
      <c r="W29" s="19">
        <f t="shared" si="15"/>
        <v>70133</v>
      </c>
      <c r="X29" s="19">
        <f t="shared" si="15"/>
        <v>0</v>
      </c>
      <c r="Y29" s="19">
        <f t="shared" si="15"/>
        <v>0</v>
      </c>
      <c r="Z29" s="19">
        <f t="shared" si="15"/>
        <v>70133</v>
      </c>
      <c r="AA29" s="19">
        <f t="shared" si="15"/>
        <v>70133</v>
      </c>
      <c r="AB29" s="19">
        <f t="shared" si="15"/>
        <v>0</v>
      </c>
      <c r="AC29" s="19">
        <f t="shared" si="15"/>
        <v>0</v>
      </c>
      <c r="AD29" s="19">
        <f t="shared" si="15"/>
        <v>70133</v>
      </c>
      <c r="AE29" s="19">
        <f t="shared" si="15"/>
        <v>210399</v>
      </c>
      <c r="AF29" s="16"/>
      <c r="AG29" s="16"/>
      <c r="AH29" s="16"/>
      <c r="AI29" s="16"/>
      <c r="AJ29" s="16"/>
      <c r="AK29" s="16"/>
      <c r="AL29" s="16"/>
      <c r="AM29" s="16"/>
      <c r="AN29" s="16"/>
      <c r="AO29" s="96"/>
    </row>
    <row r="30" spans="1:41">
      <c r="A30" s="9">
        <v>1</v>
      </c>
      <c r="B30" s="9" t="s">
        <v>1020</v>
      </c>
      <c r="C30" s="10" t="s">
        <v>1021</v>
      </c>
      <c r="D30" s="9" t="s">
        <v>1022</v>
      </c>
      <c r="E30" s="9" t="s">
        <v>1020</v>
      </c>
      <c r="F30" s="9" t="s">
        <v>1022</v>
      </c>
      <c r="G30" s="9" t="s">
        <v>1023</v>
      </c>
      <c r="H30" s="9" t="s">
        <v>1024</v>
      </c>
      <c r="I30" s="9" t="s">
        <v>1025</v>
      </c>
      <c r="J30" s="9" t="s">
        <v>1026</v>
      </c>
      <c r="K30" s="9" t="s">
        <v>1027</v>
      </c>
      <c r="L30" s="9" t="s">
        <v>1024</v>
      </c>
      <c r="M30" s="10" t="s">
        <v>1028</v>
      </c>
      <c r="N30" s="9"/>
      <c r="O30" s="9">
        <v>56212694</v>
      </c>
      <c r="P30" s="9" t="s">
        <v>449</v>
      </c>
      <c r="Q30" s="9">
        <v>27</v>
      </c>
      <c r="R30" s="9">
        <v>36</v>
      </c>
      <c r="S30" s="20">
        <v>17000</v>
      </c>
      <c r="T30" s="20">
        <v>20000</v>
      </c>
      <c r="U30" s="20"/>
      <c r="V30" s="12">
        <f>SUM(S30:U30)</f>
        <v>37000</v>
      </c>
      <c r="W30" s="13">
        <f t="shared" ref="W30:Y31" si="16">S30</f>
        <v>17000</v>
      </c>
      <c r="X30" s="13">
        <f t="shared" si="16"/>
        <v>20000</v>
      </c>
      <c r="Y30" s="13">
        <f t="shared" si="16"/>
        <v>0</v>
      </c>
      <c r="Z30" s="12">
        <f>SUM(W30:Y30)</f>
        <v>37000</v>
      </c>
      <c r="AA30" s="13">
        <f t="shared" ref="AA30:AC31" si="17">W30</f>
        <v>17000</v>
      </c>
      <c r="AB30" s="13">
        <f t="shared" si="17"/>
        <v>20000</v>
      </c>
      <c r="AC30" s="13">
        <f t="shared" si="17"/>
        <v>0</v>
      </c>
      <c r="AD30" s="12">
        <f>SUM(AA30:AC30)</f>
        <v>37000</v>
      </c>
      <c r="AE30" s="12">
        <f>V30+Z30+AD30</f>
        <v>111000</v>
      </c>
      <c r="AF30" s="14" t="s">
        <v>136</v>
      </c>
      <c r="AG30" s="14" t="s">
        <v>1029</v>
      </c>
      <c r="AH30" s="14" t="s">
        <v>486</v>
      </c>
      <c r="AI30" s="14" t="s">
        <v>1030</v>
      </c>
      <c r="AJ30" s="14" t="s">
        <v>1031</v>
      </c>
      <c r="AK30" s="15" t="s">
        <v>1032</v>
      </c>
      <c r="AL30" s="9" t="s">
        <v>1033</v>
      </c>
      <c r="AM30" s="15">
        <v>45658</v>
      </c>
      <c r="AN30" s="15">
        <v>46752</v>
      </c>
      <c r="AO30" s="9" t="s">
        <v>2203</v>
      </c>
    </row>
    <row r="31" spans="1:41">
      <c r="A31" s="9">
        <v>2</v>
      </c>
      <c r="B31" s="9" t="s">
        <v>1020</v>
      </c>
      <c r="C31" s="10" t="s">
        <v>1021</v>
      </c>
      <c r="D31" s="9" t="s">
        <v>1022</v>
      </c>
      <c r="E31" s="9" t="s">
        <v>1020</v>
      </c>
      <c r="F31" s="9" t="s">
        <v>1022</v>
      </c>
      <c r="G31" s="9" t="s">
        <v>1034</v>
      </c>
      <c r="H31" s="9" t="s">
        <v>1035</v>
      </c>
      <c r="I31" s="9" t="s">
        <v>1036</v>
      </c>
      <c r="J31" s="9" t="s">
        <v>1037</v>
      </c>
      <c r="K31" s="9" t="s">
        <v>1038</v>
      </c>
      <c r="L31" s="9" t="s">
        <v>1035</v>
      </c>
      <c r="M31" s="10" t="s">
        <v>1039</v>
      </c>
      <c r="N31" s="9"/>
      <c r="O31" s="9" t="s">
        <v>1040</v>
      </c>
      <c r="P31" s="9" t="s">
        <v>449</v>
      </c>
      <c r="Q31" s="9">
        <v>11</v>
      </c>
      <c r="R31" s="9">
        <v>36</v>
      </c>
      <c r="S31" s="20">
        <v>3300</v>
      </c>
      <c r="T31" s="20">
        <v>3300</v>
      </c>
      <c r="U31" s="20"/>
      <c r="V31" s="12">
        <f>SUM(S31:U31)</f>
        <v>6600</v>
      </c>
      <c r="W31" s="13">
        <f t="shared" si="16"/>
        <v>3300</v>
      </c>
      <c r="X31" s="13">
        <f t="shared" si="16"/>
        <v>3300</v>
      </c>
      <c r="Y31" s="13">
        <f t="shared" si="16"/>
        <v>0</v>
      </c>
      <c r="Z31" s="12">
        <f>SUM(W31:Y31)</f>
        <v>6600</v>
      </c>
      <c r="AA31" s="13">
        <f t="shared" si="17"/>
        <v>3300</v>
      </c>
      <c r="AB31" s="13">
        <f t="shared" si="17"/>
        <v>3300</v>
      </c>
      <c r="AC31" s="13">
        <f t="shared" si="17"/>
        <v>0</v>
      </c>
      <c r="AD31" s="12">
        <f>SUM(AA31:AC31)</f>
        <v>6600</v>
      </c>
      <c r="AE31" s="12">
        <f>V31+Z31+AD31</f>
        <v>19800</v>
      </c>
      <c r="AF31" s="14" t="s">
        <v>136</v>
      </c>
      <c r="AG31" s="14" t="s">
        <v>1029</v>
      </c>
      <c r="AH31" s="14" t="s">
        <v>486</v>
      </c>
      <c r="AI31" s="14" t="s">
        <v>1030</v>
      </c>
      <c r="AJ31" s="14" t="s">
        <v>1031</v>
      </c>
      <c r="AK31" s="15" t="s">
        <v>1032</v>
      </c>
      <c r="AL31" s="9" t="s">
        <v>1033</v>
      </c>
      <c r="AM31" s="15">
        <v>45658</v>
      </c>
      <c r="AN31" s="15">
        <v>46752</v>
      </c>
      <c r="AO31" s="9" t="s">
        <v>2204</v>
      </c>
    </row>
    <row r="32" spans="1:41">
      <c r="A32" s="16"/>
      <c r="B32" s="17" t="s">
        <v>1020</v>
      </c>
      <c r="C32" s="18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9">
        <f t="shared" ref="S32:AE32" si="18">SUM(S30:S31)</f>
        <v>20300</v>
      </c>
      <c r="T32" s="19">
        <f t="shared" si="18"/>
        <v>23300</v>
      </c>
      <c r="U32" s="19">
        <f t="shared" si="18"/>
        <v>0</v>
      </c>
      <c r="V32" s="19">
        <f t="shared" si="18"/>
        <v>43600</v>
      </c>
      <c r="W32" s="19">
        <f t="shared" si="18"/>
        <v>20300</v>
      </c>
      <c r="X32" s="19">
        <f t="shared" si="18"/>
        <v>23300</v>
      </c>
      <c r="Y32" s="19">
        <f t="shared" si="18"/>
        <v>0</v>
      </c>
      <c r="Z32" s="19">
        <f t="shared" si="18"/>
        <v>43600</v>
      </c>
      <c r="AA32" s="19">
        <f t="shared" si="18"/>
        <v>20300</v>
      </c>
      <c r="AB32" s="19">
        <f t="shared" si="18"/>
        <v>23300</v>
      </c>
      <c r="AC32" s="19">
        <f t="shared" si="18"/>
        <v>0</v>
      </c>
      <c r="AD32" s="19">
        <f t="shared" si="18"/>
        <v>43600</v>
      </c>
      <c r="AE32" s="19">
        <f t="shared" si="18"/>
        <v>130800</v>
      </c>
      <c r="AF32" s="16"/>
      <c r="AG32" s="16"/>
      <c r="AH32" s="16"/>
      <c r="AI32" s="16"/>
      <c r="AJ32" s="16"/>
      <c r="AK32" s="16"/>
      <c r="AL32" s="16"/>
      <c r="AM32" s="16"/>
      <c r="AN32" s="16"/>
      <c r="AO32" s="96"/>
    </row>
    <row r="33" spans="1:41">
      <c r="A33" s="9">
        <v>1</v>
      </c>
      <c r="B33" s="9" t="s">
        <v>127</v>
      </c>
      <c r="C33" s="21" t="s">
        <v>128</v>
      </c>
      <c r="D33" s="9" t="s">
        <v>129</v>
      </c>
      <c r="E33" s="9" t="s">
        <v>127</v>
      </c>
      <c r="F33" s="9" t="s">
        <v>129</v>
      </c>
      <c r="G33" s="9" t="s">
        <v>1041</v>
      </c>
      <c r="H33" s="9" t="s">
        <v>133</v>
      </c>
      <c r="I33" s="9" t="s">
        <v>1042</v>
      </c>
      <c r="J33" s="9">
        <v>34</v>
      </c>
      <c r="K33" s="9" t="s">
        <v>132</v>
      </c>
      <c r="L33" s="9" t="s">
        <v>133</v>
      </c>
      <c r="M33" s="10" t="s">
        <v>1043</v>
      </c>
      <c r="N33" s="9"/>
      <c r="O33" s="9" t="s">
        <v>1044</v>
      </c>
      <c r="P33" s="9" t="s">
        <v>449</v>
      </c>
      <c r="Q33" s="9">
        <v>15</v>
      </c>
      <c r="R33" s="9">
        <v>24</v>
      </c>
      <c r="S33" s="11" t="s">
        <v>58</v>
      </c>
      <c r="T33" s="11" t="s">
        <v>58</v>
      </c>
      <c r="U33" s="11" t="s">
        <v>58</v>
      </c>
      <c r="V33" s="12">
        <f t="shared" ref="V33:V54" si="19">SUM(S33:U33)</f>
        <v>0</v>
      </c>
      <c r="W33" s="13">
        <v>7008</v>
      </c>
      <c r="X33" s="13">
        <v>26808</v>
      </c>
      <c r="Y33" s="11"/>
      <c r="Z33" s="12">
        <f t="shared" ref="Z33:Z54" si="20">SUM(W33:Y33)</f>
        <v>33816</v>
      </c>
      <c r="AA33" s="13">
        <f t="shared" ref="AA33:AA54" si="21">W33</f>
        <v>7008</v>
      </c>
      <c r="AB33" s="13">
        <f t="shared" ref="AB33:AB54" si="22">X33</f>
        <v>26808</v>
      </c>
      <c r="AC33" s="13">
        <f t="shared" ref="AC33:AC54" si="23">Y33</f>
        <v>0</v>
      </c>
      <c r="AD33" s="12">
        <f t="shared" ref="AD33:AD54" si="24">SUM(AA33:AC33)</f>
        <v>33816</v>
      </c>
      <c r="AE33" s="12">
        <f t="shared" ref="AE33:AE54" si="25">V33+Z33+AD33</f>
        <v>67632</v>
      </c>
      <c r="AF33" s="14" t="s">
        <v>136</v>
      </c>
      <c r="AG33" s="14" t="s">
        <v>60</v>
      </c>
      <c r="AH33" s="14" t="s">
        <v>137</v>
      </c>
      <c r="AI33" s="14" t="s">
        <v>62</v>
      </c>
      <c r="AJ33" s="14" t="s">
        <v>63</v>
      </c>
      <c r="AK33" s="15">
        <v>46022</v>
      </c>
      <c r="AL33" s="9" t="s">
        <v>63</v>
      </c>
      <c r="AM33" s="15">
        <v>46023</v>
      </c>
      <c r="AN33" s="15">
        <v>46752</v>
      </c>
      <c r="AO33" s="9"/>
    </row>
    <row r="34" spans="1:41">
      <c r="A34" s="9">
        <v>2</v>
      </c>
      <c r="B34" s="9" t="s">
        <v>127</v>
      </c>
      <c r="C34" s="21" t="s">
        <v>128</v>
      </c>
      <c r="D34" s="9" t="s">
        <v>129</v>
      </c>
      <c r="E34" s="9" t="s">
        <v>127</v>
      </c>
      <c r="F34" s="9" t="s">
        <v>129</v>
      </c>
      <c r="G34" s="9" t="s">
        <v>1045</v>
      </c>
      <c r="H34" s="9" t="s">
        <v>133</v>
      </c>
      <c r="I34" s="9"/>
      <c r="J34" s="9"/>
      <c r="K34" s="9" t="s">
        <v>132</v>
      </c>
      <c r="L34" s="9" t="s">
        <v>133</v>
      </c>
      <c r="M34" s="10" t="s">
        <v>1046</v>
      </c>
      <c r="N34" s="9"/>
      <c r="O34" s="9">
        <v>56332804</v>
      </c>
      <c r="P34" s="9" t="s">
        <v>449</v>
      </c>
      <c r="Q34" s="9">
        <v>22</v>
      </c>
      <c r="R34" s="9">
        <v>24</v>
      </c>
      <c r="S34" s="11" t="s">
        <v>58</v>
      </c>
      <c r="T34" s="11" t="s">
        <v>58</v>
      </c>
      <c r="U34" s="11" t="s">
        <v>58</v>
      </c>
      <c r="V34" s="12">
        <f t="shared" si="19"/>
        <v>0</v>
      </c>
      <c r="W34" s="13">
        <v>762</v>
      </c>
      <c r="X34" s="13">
        <v>4596</v>
      </c>
      <c r="Y34" s="11"/>
      <c r="Z34" s="12">
        <f t="shared" si="20"/>
        <v>5358</v>
      </c>
      <c r="AA34" s="13">
        <f t="shared" si="21"/>
        <v>762</v>
      </c>
      <c r="AB34" s="13">
        <f t="shared" si="22"/>
        <v>4596</v>
      </c>
      <c r="AC34" s="13">
        <f t="shared" si="23"/>
        <v>0</v>
      </c>
      <c r="AD34" s="12">
        <f t="shared" si="24"/>
        <v>5358</v>
      </c>
      <c r="AE34" s="12">
        <f t="shared" si="25"/>
        <v>10716</v>
      </c>
      <c r="AF34" s="14" t="s">
        <v>136</v>
      </c>
      <c r="AG34" s="14" t="s">
        <v>60</v>
      </c>
      <c r="AH34" s="14" t="s">
        <v>137</v>
      </c>
      <c r="AI34" s="14" t="s">
        <v>62</v>
      </c>
      <c r="AJ34" s="14" t="s">
        <v>63</v>
      </c>
      <c r="AK34" s="15">
        <v>46022</v>
      </c>
      <c r="AL34" s="9" t="s">
        <v>63</v>
      </c>
      <c r="AM34" s="15">
        <v>46023</v>
      </c>
      <c r="AN34" s="15">
        <v>46752</v>
      </c>
      <c r="AO34" s="9"/>
    </row>
    <row r="35" spans="1:41">
      <c r="A35" s="9">
        <v>3</v>
      </c>
      <c r="B35" s="9" t="s">
        <v>127</v>
      </c>
      <c r="C35" s="21" t="s">
        <v>128</v>
      </c>
      <c r="D35" s="9" t="s">
        <v>129</v>
      </c>
      <c r="E35" s="9" t="s">
        <v>127</v>
      </c>
      <c r="F35" s="9" t="s">
        <v>129</v>
      </c>
      <c r="G35" s="9" t="s">
        <v>1047</v>
      </c>
      <c r="H35" s="9" t="s">
        <v>169</v>
      </c>
      <c r="I35" s="9"/>
      <c r="J35" s="9"/>
      <c r="K35" s="9" t="s">
        <v>132</v>
      </c>
      <c r="L35" s="9" t="s">
        <v>133</v>
      </c>
      <c r="M35" s="10" t="s">
        <v>1048</v>
      </c>
      <c r="N35" s="9"/>
      <c r="O35" s="9">
        <v>97005540</v>
      </c>
      <c r="P35" s="9" t="s">
        <v>449</v>
      </c>
      <c r="Q35" s="9">
        <v>2</v>
      </c>
      <c r="R35" s="9">
        <v>24</v>
      </c>
      <c r="S35" s="11" t="s">
        <v>58</v>
      </c>
      <c r="T35" s="11" t="s">
        <v>58</v>
      </c>
      <c r="U35" s="11" t="s">
        <v>58</v>
      </c>
      <c r="V35" s="12">
        <f t="shared" si="19"/>
        <v>0</v>
      </c>
      <c r="W35" s="13">
        <v>12</v>
      </c>
      <c r="X35" s="13">
        <v>66</v>
      </c>
      <c r="Y35" s="11"/>
      <c r="Z35" s="12">
        <f t="shared" si="20"/>
        <v>78</v>
      </c>
      <c r="AA35" s="13">
        <f t="shared" si="21"/>
        <v>12</v>
      </c>
      <c r="AB35" s="13">
        <f t="shared" si="22"/>
        <v>66</v>
      </c>
      <c r="AC35" s="13">
        <f t="shared" si="23"/>
        <v>0</v>
      </c>
      <c r="AD35" s="12">
        <f t="shared" si="24"/>
        <v>78</v>
      </c>
      <c r="AE35" s="12">
        <f t="shared" si="25"/>
        <v>156</v>
      </c>
      <c r="AF35" s="14" t="s">
        <v>136</v>
      </c>
      <c r="AG35" s="14" t="s">
        <v>60</v>
      </c>
      <c r="AH35" s="14" t="s">
        <v>137</v>
      </c>
      <c r="AI35" s="14" t="s">
        <v>62</v>
      </c>
      <c r="AJ35" s="14" t="s">
        <v>63</v>
      </c>
      <c r="AK35" s="15">
        <v>46022</v>
      </c>
      <c r="AL35" s="9" t="s">
        <v>63</v>
      </c>
      <c r="AM35" s="15">
        <v>46023</v>
      </c>
      <c r="AN35" s="15">
        <v>46752</v>
      </c>
      <c r="AO35" s="9"/>
    </row>
    <row r="36" spans="1:41">
      <c r="A36" s="9">
        <v>4</v>
      </c>
      <c r="B36" s="9" t="s">
        <v>127</v>
      </c>
      <c r="C36" s="21" t="s">
        <v>128</v>
      </c>
      <c r="D36" s="9" t="s">
        <v>129</v>
      </c>
      <c r="E36" s="9" t="s">
        <v>127</v>
      </c>
      <c r="F36" s="9" t="s">
        <v>129</v>
      </c>
      <c r="G36" s="9" t="s">
        <v>1049</v>
      </c>
      <c r="H36" s="9" t="s">
        <v>133</v>
      </c>
      <c r="I36" s="9" t="s">
        <v>200</v>
      </c>
      <c r="J36" s="9">
        <v>7</v>
      </c>
      <c r="K36" s="9" t="s">
        <v>132</v>
      </c>
      <c r="L36" s="9" t="s">
        <v>133</v>
      </c>
      <c r="M36" s="10" t="s">
        <v>1050</v>
      </c>
      <c r="N36" s="9"/>
      <c r="O36" s="9">
        <v>96110466</v>
      </c>
      <c r="P36" s="9" t="s">
        <v>449</v>
      </c>
      <c r="Q36" s="9">
        <v>8</v>
      </c>
      <c r="R36" s="9">
        <v>24</v>
      </c>
      <c r="S36" s="11" t="s">
        <v>58</v>
      </c>
      <c r="T36" s="11" t="s">
        <v>58</v>
      </c>
      <c r="U36" s="11" t="s">
        <v>58</v>
      </c>
      <c r="V36" s="12">
        <f t="shared" si="19"/>
        <v>0</v>
      </c>
      <c r="W36" s="13">
        <v>99</v>
      </c>
      <c r="X36" s="13">
        <v>603</v>
      </c>
      <c r="Y36" s="11"/>
      <c r="Z36" s="12">
        <f t="shared" si="20"/>
        <v>702</v>
      </c>
      <c r="AA36" s="13">
        <f t="shared" si="21"/>
        <v>99</v>
      </c>
      <c r="AB36" s="13">
        <f t="shared" si="22"/>
        <v>603</v>
      </c>
      <c r="AC36" s="13">
        <f t="shared" si="23"/>
        <v>0</v>
      </c>
      <c r="AD36" s="12">
        <f t="shared" si="24"/>
        <v>702</v>
      </c>
      <c r="AE36" s="12">
        <f t="shared" si="25"/>
        <v>1404</v>
      </c>
      <c r="AF36" s="14" t="s">
        <v>136</v>
      </c>
      <c r="AG36" s="14" t="s">
        <v>60</v>
      </c>
      <c r="AH36" s="14" t="s">
        <v>137</v>
      </c>
      <c r="AI36" s="14" t="s">
        <v>62</v>
      </c>
      <c r="AJ36" s="14" t="s">
        <v>63</v>
      </c>
      <c r="AK36" s="15">
        <v>46022</v>
      </c>
      <c r="AL36" s="9" t="s">
        <v>63</v>
      </c>
      <c r="AM36" s="15">
        <v>46023</v>
      </c>
      <c r="AN36" s="15">
        <v>46752</v>
      </c>
      <c r="AO36" s="9"/>
    </row>
    <row r="37" spans="1:41">
      <c r="A37" s="9">
        <v>5</v>
      </c>
      <c r="B37" s="9" t="s">
        <v>127</v>
      </c>
      <c r="C37" s="21" t="s">
        <v>128</v>
      </c>
      <c r="D37" s="9" t="s">
        <v>129</v>
      </c>
      <c r="E37" s="9" t="s">
        <v>127</v>
      </c>
      <c r="F37" s="9" t="s">
        <v>129</v>
      </c>
      <c r="G37" s="9" t="s">
        <v>1051</v>
      </c>
      <c r="H37" s="9" t="s">
        <v>133</v>
      </c>
      <c r="I37" s="9" t="s">
        <v>200</v>
      </c>
      <c r="J37" s="9">
        <v>7</v>
      </c>
      <c r="K37" s="9" t="s">
        <v>132</v>
      </c>
      <c r="L37" s="9" t="s">
        <v>133</v>
      </c>
      <c r="M37" s="10" t="s">
        <v>1052</v>
      </c>
      <c r="N37" s="9"/>
      <c r="O37" s="9">
        <v>96110479</v>
      </c>
      <c r="P37" s="9" t="s">
        <v>449</v>
      </c>
      <c r="Q37" s="9">
        <v>12</v>
      </c>
      <c r="R37" s="9">
        <v>24</v>
      </c>
      <c r="S37" s="11" t="s">
        <v>58</v>
      </c>
      <c r="T37" s="11" t="s">
        <v>58</v>
      </c>
      <c r="U37" s="11" t="s">
        <v>58</v>
      </c>
      <c r="V37" s="12">
        <f t="shared" si="19"/>
        <v>0</v>
      </c>
      <c r="W37" s="13">
        <v>192</v>
      </c>
      <c r="X37" s="13">
        <v>846</v>
      </c>
      <c r="Y37" s="11"/>
      <c r="Z37" s="12">
        <f t="shared" si="20"/>
        <v>1038</v>
      </c>
      <c r="AA37" s="13">
        <f t="shared" si="21"/>
        <v>192</v>
      </c>
      <c r="AB37" s="13">
        <f t="shared" si="22"/>
        <v>846</v>
      </c>
      <c r="AC37" s="13">
        <f t="shared" si="23"/>
        <v>0</v>
      </c>
      <c r="AD37" s="12">
        <f t="shared" si="24"/>
        <v>1038</v>
      </c>
      <c r="AE37" s="12">
        <f t="shared" si="25"/>
        <v>2076</v>
      </c>
      <c r="AF37" s="14" t="s">
        <v>136</v>
      </c>
      <c r="AG37" s="14" t="s">
        <v>60</v>
      </c>
      <c r="AH37" s="14" t="s">
        <v>137</v>
      </c>
      <c r="AI37" s="14" t="s">
        <v>62</v>
      </c>
      <c r="AJ37" s="14" t="s">
        <v>63</v>
      </c>
      <c r="AK37" s="15">
        <v>46022</v>
      </c>
      <c r="AL37" s="9" t="s">
        <v>63</v>
      </c>
      <c r="AM37" s="15">
        <v>46023</v>
      </c>
      <c r="AN37" s="15">
        <v>46752</v>
      </c>
      <c r="AO37" s="9"/>
    </row>
    <row r="38" spans="1:41">
      <c r="A38" s="9">
        <v>6</v>
      </c>
      <c r="B38" s="9" t="s">
        <v>127</v>
      </c>
      <c r="C38" s="21" t="s">
        <v>128</v>
      </c>
      <c r="D38" s="9" t="s">
        <v>129</v>
      </c>
      <c r="E38" s="9" t="s">
        <v>127</v>
      </c>
      <c r="F38" s="9" t="s">
        <v>129</v>
      </c>
      <c r="G38" s="9" t="s">
        <v>1053</v>
      </c>
      <c r="H38" s="9" t="s">
        <v>182</v>
      </c>
      <c r="I38" s="9"/>
      <c r="J38" s="9"/>
      <c r="K38" s="9" t="s">
        <v>132</v>
      </c>
      <c r="L38" s="9" t="s">
        <v>133</v>
      </c>
      <c r="M38" s="10" t="s">
        <v>1054</v>
      </c>
      <c r="N38" s="9"/>
      <c r="O38" s="9">
        <v>70956726</v>
      </c>
      <c r="P38" s="9" t="s">
        <v>449</v>
      </c>
      <c r="Q38" s="9">
        <v>7</v>
      </c>
      <c r="R38" s="9">
        <v>24</v>
      </c>
      <c r="S38" s="11" t="s">
        <v>58</v>
      </c>
      <c r="T38" s="11" t="s">
        <v>58</v>
      </c>
      <c r="U38" s="11" t="s">
        <v>58</v>
      </c>
      <c r="V38" s="12">
        <f t="shared" si="19"/>
        <v>0</v>
      </c>
      <c r="W38" s="13">
        <v>516</v>
      </c>
      <c r="X38" s="13">
        <v>3012</v>
      </c>
      <c r="Y38" s="11"/>
      <c r="Z38" s="12">
        <f t="shared" si="20"/>
        <v>3528</v>
      </c>
      <c r="AA38" s="13">
        <f t="shared" si="21"/>
        <v>516</v>
      </c>
      <c r="AB38" s="13">
        <f t="shared" si="22"/>
        <v>3012</v>
      </c>
      <c r="AC38" s="13">
        <f t="shared" si="23"/>
        <v>0</v>
      </c>
      <c r="AD38" s="12">
        <f t="shared" si="24"/>
        <v>3528</v>
      </c>
      <c r="AE38" s="12">
        <f t="shared" si="25"/>
        <v>7056</v>
      </c>
      <c r="AF38" s="14" t="s">
        <v>136</v>
      </c>
      <c r="AG38" s="14" t="s">
        <v>60</v>
      </c>
      <c r="AH38" s="14" t="s">
        <v>137</v>
      </c>
      <c r="AI38" s="14" t="s">
        <v>62</v>
      </c>
      <c r="AJ38" s="14" t="s">
        <v>63</v>
      </c>
      <c r="AK38" s="15">
        <v>46022</v>
      </c>
      <c r="AL38" s="9" t="s">
        <v>63</v>
      </c>
      <c r="AM38" s="15">
        <v>46023</v>
      </c>
      <c r="AN38" s="15">
        <v>46752</v>
      </c>
      <c r="AO38" s="9"/>
    </row>
    <row r="39" spans="1:41">
      <c r="A39" s="9">
        <v>7</v>
      </c>
      <c r="B39" s="9" t="s">
        <v>127</v>
      </c>
      <c r="C39" s="21" t="s">
        <v>128</v>
      </c>
      <c r="D39" s="9" t="s">
        <v>129</v>
      </c>
      <c r="E39" s="9" t="s">
        <v>127</v>
      </c>
      <c r="F39" s="9" t="s">
        <v>129</v>
      </c>
      <c r="G39" s="9" t="s">
        <v>1055</v>
      </c>
      <c r="H39" s="9" t="s">
        <v>159</v>
      </c>
      <c r="I39" s="9"/>
      <c r="J39" s="9"/>
      <c r="K39" s="9" t="s">
        <v>132</v>
      </c>
      <c r="L39" s="9" t="s">
        <v>133</v>
      </c>
      <c r="M39" s="10" t="s">
        <v>1056</v>
      </c>
      <c r="N39" s="9"/>
      <c r="O39" s="9">
        <v>91347525</v>
      </c>
      <c r="P39" s="9" t="s">
        <v>449</v>
      </c>
      <c r="Q39" s="9">
        <v>12</v>
      </c>
      <c r="R39" s="9">
        <v>24</v>
      </c>
      <c r="S39" s="11" t="s">
        <v>58</v>
      </c>
      <c r="T39" s="11" t="s">
        <v>58</v>
      </c>
      <c r="U39" s="11" t="s">
        <v>58</v>
      </c>
      <c r="V39" s="12">
        <f t="shared" si="19"/>
        <v>0</v>
      </c>
      <c r="W39" s="13">
        <v>2000</v>
      </c>
      <c r="X39" s="13">
        <v>5000</v>
      </c>
      <c r="Y39" s="11"/>
      <c r="Z39" s="12">
        <f t="shared" si="20"/>
        <v>7000</v>
      </c>
      <c r="AA39" s="13">
        <f t="shared" si="21"/>
        <v>2000</v>
      </c>
      <c r="AB39" s="13">
        <f t="shared" si="22"/>
        <v>5000</v>
      </c>
      <c r="AC39" s="13">
        <f t="shared" si="23"/>
        <v>0</v>
      </c>
      <c r="AD39" s="12">
        <f t="shared" si="24"/>
        <v>7000</v>
      </c>
      <c r="AE39" s="12">
        <f t="shared" si="25"/>
        <v>14000</v>
      </c>
      <c r="AF39" s="14" t="s">
        <v>136</v>
      </c>
      <c r="AG39" s="14" t="s">
        <v>60</v>
      </c>
      <c r="AH39" s="14" t="s">
        <v>137</v>
      </c>
      <c r="AI39" s="14" t="s">
        <v>62</v>
      </c>
      <c r="AJ39" s="14" t="s">
        <v>63</v>
      </c>
      <c r="AK39" s="15">
        <v>46022</v>
      </c>
      <c r="AL39" s="9" t="s">
        <v>63</v>
      </c>
      <c r="AM39" s="15">
        <v>46023</v>
      </c>
      <c r="AN39" s="15">
        <v>46752</v>
      </c>
      <c r="AO39" s="9"/>
    </row>
    <row r="40" spans="1:41">
      <c r="A40" s="9">
        <v>8</v>
      </c>
      <c r="B40" s="9" t="s">
        <v>127</v>
      </c>
      <c r="C40" s="21" t="s">
        <v>128</v>
      </c>
      <c r="D40" s="9" t="s">
        <v>129</v>
      </c>
      <c r="E40" s="9" t="s">
        <v>127</v>
      </c>
      <c r="F40" s="9" t="s">
        <v>129</v>
      </c>
      <c r="G40" s="9" t="s">
        <v>1055</v>
      </c>
      <c r="H40" s="9" t="s">
        <v>133</v>
      </c>
      <c r="I40" s="9" t="s">
        <v>1057</v>
      </c>
      <c r="J40" s="9">
        <v>4</v>
      </c>
      <c r="K40" s="9" t="s">
        <v>132</v>
      </c>
      <c r="L40" s="9" t="s">
        <v>133</v>
      </c>
      <c r="M40" s="10" t="s">
        <v>1058</v>
      </c>
      <c r="N40" s="9"/>
      <c r="O40" s="9">
        <v>91348244</v>
      </c>
      <c r="P40" s="9" t="s">
        <v>449</v>
      </c>
      <c r="Q40" s="9">
        <v>5</v>
      </c>
      <c r="R40" s="9">
        <v>24</v>
      </c>
      <c r="S40" s="11" t="s">
        <v>58</v>
      </c>
      <c r="T40" s="11" t="s">
        <v>58</v>
      </c>
      <c r="U40" s="11" t="s">
        <v>58</v>
      </c>
      <c r="V40" s="12">
        <f t="shared" si="19"/>
        <v>0</v>
      </c>
      <c r="W40" s="13">
        <v>750</v>
      </c>
      <c r="X40" s="13">
        <v>2550</v>
      </c>
      <c r="Y40" s="11"/>
      <c r="Z40" s="12">
        <f t="shared" si="20"/>
        <v>3300</v>
      </c>
      <c r="AA40" s="13">
        <f t="shared" si="21"/>
        <v>750</v>
      </c>
      <c r="AB40" s="13">
        <f t="shared" si="22"/>
        <v>2550</v>
      </c>
      <c r="AC40" s="13">
        <f t="shared" si="23"/>
        <v>0</v>
      </c>
      <c r="AD40" s="12">
        <f t="shared" si="24"/>
        <v>3300</v>
      </c>
      <c r="AE40" s="12">
        <f t="shared" si="25"/>
        <v>6600</v>
      </c>
      <c r="AF40" s="14" t="s">
        <v>136</v>
      </c>
      <c r="AG40" s="14" t="s">
        <v>60</v>
      </c>
      <c r="AH40" s="14" t="s">
        <v>137</v>
      </c>
      <c r="AI40" s="14" t="s">
        <v>62</v>
      </c>
      <c r="AJ40" s="14" t="s">
        <v>63</v>
      </c>
      <c r="AK40" s="15">
        <v>46022</v>
      </c>
      <c r="AL40" s="9" t="s">
        <v>63</v>
      </c>
      <c r="AM40" s="15">
        <v>46023</v>
      </c>
      <c r="AN40" s="15">
        <v>46752</v>
      </c>
      <c r="AO40" s="9"/>
    </row>
    <row r="41" spans="1:41">
      <c r="A41" s="9">
        <v>9</v>
      </c>
      <c r="B41" s="9" t="s">
        <v>127</v>
      </c>
      <c r="C41" s="21" t="s">
        <v>128</v>
      </c>
      <c r="D41" s="9" t="s">
        <v>129</v>
      </c>
      <c r="E41" s="9" t="s">
        <v>127</v>
      </c>
      <c r="F41" s="9" t="s">
        <v>129</v>
      </c>
      <c r="G41" s="9" t="s">
        <v>1055</v>
      </c>
      <c r="H41" s="9" t="s">
        <v>194</v>
      </c>
      <c r="I41" s="9"/>
      <c r="J41" s="9"/>
      <c r="K41" s="9" t="s">
        <v>132</v>
      </c>
      <c r="L41" s="9" t="s">
        <v>133</v>
      </c>
      <c r="M41" s="10" t="s">
        <v>1059</v>
      </c>
      <c r="N41" s="9"/>
      <c r="O41" s="9">
        <v>96110473</v>
      </c>
      <c r="P41" s="9" t="s">
        <v>449</v>
      </c>
      <c r="Q41" s="9">
        <v>12</v>
      </c>
      <c r="R41" s="9">
        <v>24</v>
      </c>
      <c r="S41" s="11" t="s">
        <v>58</v>
      </c>
      <c r="T41" s="11" t="s">
        <v>58</v>
      </c>
      <c r="U41" s="11" t="s">
        <v>58</v>
      </c>
      <c r="V41" s="12">
        <f t="shared" si="19"/>
        <v>0</v>
      </c>
      <c r="W41" s="13">
        <v>492</v>
      </c>
      <c r="X41" s="13">
        <v>1668</v>
      </c>
      <c r="Y41" s="11"/>
      <c r="Z41" s="12">
        <f t="shared" si="20"/>
        <v>2160</v>
      </c>
      <c r="AA41" s="13">
        <f t="shared" si="21"/>
        <v>492</v>
      </c>
      <c r="AB41" s="13">
        <f t="shared" si="22"/>
        <v>1668</v>
      </c>
      <c r="AC41" s="13">
        <f t="shared" si="23"/>
        <v>0</v>
      </c>
      <c r="AD41" s="12">
        <f t="shared" si="24"/>
        <v>2160</v>
      </c>
      <c r="AE41" s="12">
        <f t="shared" si="25"/>
        <v>4320</v>
      </c>
      <c r="AF41" s="14" t="s">
        <v>136</v>
      </c>
      <c r="AG41" s="14" t="s">
        <v>60</v>
      </c>
      <c r="AH41" s="14" t="s">
        <v>137</v>
      </c>
      <c r="AI41" s="14" t="s">
        <v>62</v>
      </c>
      <c r="AJ41" s="14" t="s">
        <v>63</v>
      </c>
      <c r="AK41" s="15">
        <v>46022</v>
      </c>
      <c r="AL41" s="9" t="s">
        <v>63</v>
      </c>
      <c r="AM41" s="15">
        <v>46023</v>
      </c>
      <c r="AN41" s="15">
        <v>46752</v>
      </c>
      <c r="AO41" s="9"/>
    </row>
    <row r="42" spans="1:41">
      <c r="A42" s="9">
        <v>10</v>
      </c>
      <c r="B42" s="9" t="s">
        <v>127</v>
      </c>
      <c r="C42" s="21" t="s">
        <v>128</v>
      </c>
      <c r="D42" s="9" t="s">
        <v>129</v>
      </c>
      <c r="E42" s="9" t="s">
        <v>127</v>
      </c>
      <c r="F42" s="9" t="s">
        <v>129</v>
      </c>
      <c r="G42" s="9" t="s">
        <v>1055</v>
      </c>
      <c r="H42" s="9" t="s">
        <v>185</v>
      </c>
      <c r="I42" s="9"/>
      <c r="J42" s="9"/>
      <c r="K42" s="9" t="s">
        <v>132</v>
      </c>
      <c r="L42" s="9" t="s">
        <v>133</v>
      </c>
      <c r="M42" s="10" t="s">
        <v>1060</v>
      </c>
      <c r="N42" s="9"/>
      <c r="O42" s="9">
        <v>90979908</v>
      </c>
      <c r="P42" s="9" t="s">
        <v>449</v>
      </c>
      <c r="Q42" s="9">
        <v>10</v>
      </c>
      <c r="R42" s="9">
        <v>24</v>
      </c>
      <c r="S42" s="11" t="s">
        <v>58</v>
      </c>
      <c r="T42" s="11" t="s">
        <v>58</v>
      </c>
      <c r="U42" s="11" t="s">
        <v>58</v>
      </c>
      <c r="V42" s="12">
        <f t="shared" si="19"/>
        <v>0</v>
      </c>
      <c r="W42" s="13">
        <v>336</v>
      </c>
      <c r="X42" s="13">
        <v>1416</v>
      </c>
      <c r="Y42" s="11"/>
      <c r="Z42" s="12">
        <f t="shared" si="20"/>
        <v>1752</v>
      </c>
      <c r="AA42" s="13">
        <f t="shared" si="21"/>
        <v>336</v>
      </c>
      <c r="AB42" s="13">
        <f t="shared" si="22"/>
        <v>1416</v>
      </c>
      <c r="AC42" s="13">
        <f t="shared" si="23"/>
        <v>0</v>
      </c>
      <c r="AD42" s="12">
        <f t="shared" si="24"/>
        <v>1752</v>
      </c>
      <c r="AE42" s="12">
        <f t="shared" si="25"/>
        <v>3504</v>
      </c>
      <c r="AF42" s="14" t="s">
        <v>136</v>
      </c>
      <c r="AG42" s="14" t="s">
        <v>60</v>
      </c>
      <c r="AH42" s="14" t="s">
        <v>137</v>
      </c>
      <c r="AI42" s="14" t="s">
        <v>62</v>
      </c>
      <c r="AJ42" s="14" t="s">
        <v>63</v>
      </c>
      <c r="AK42" s="15">
        <v>46022</v>
      </c>
      <c r="AL42" s="9" t="s">
        <v>63</v>
      </c>
      <c r="AM42" s="15">
        <v>46023</v>
      </c>
      <c r="AN42" s="15">
        <v>46752</v>
      </c>
      <c r="AO42" s="9"/>
    </row>
    <row r="43" spans="1:41">
      <c r="A43" s="9">
        <v>11</v>
      </c>
      <c r="B43" s="9" t="s">
        <v>127</v>
      </c>
      <c r="C43" s="21" t="s">
        <v>128</v>
      </c>
      <c r="D43" s="9" t="s">
        <v>129</v>
      </c>
      <c r="E43" s="9" t="s">
        <v>127</v>
      </c>
      <c r="F43" s="9" t="s">
        <v>129</v>
      </c>
      <c r="G43" s="9" t="s">
        <v>1061</v>
      </c>
      <c r="H43" s="9" t="s">
        <v>133</v>
      </c>
      <c r="I43" s="9" t="s">
        <v>1062</v>
      </c>
      <c r="J43" s="9">
        <v>4</v>
      </c>
      <c r="K43" s="9" t="s">
        <v>132</v>
      </c>
      <c r="L43" s="9" t="s">
        <v>133</v>
      </c>
      <c r="M43" s="10" t="s">
        <v>1063</v>
      </c>
      <c r="N43" s="9"/>
      <c r="O43" s="9">
        <v>98387279</v>
      </c>
      <c r="P43" s="9" t="s">
        <v>202</v>
      </c>
      <c r="Q43" s="9">
        <v>10</v>
      </c>
      <c r="R43" s="9">
        <v>24</v>
      </c>
      <c r="S43" s="11" t="s">
        <v>58</v>
      </c>
      <c r="T43" s="11" t="s">
        <v>58</v>
      </c>
      <c r="U43" s="11" t="s">
        <v>58</v>
      </c>
      <c r="V43" s="12">
        <f t="shared" si="19"/>
        <v>0</v>
      </c>
      <c r="W43" s="13">
        <v>122</v>
      </c>
      <c r="X43" s="13">
        <v>0</v>
      </c>
      <c r="Y43" s="11"/>
      <c r="Z43" s="12">
        <f t="shared" si="20"/>
        <v>122</v>
      </c>
      <c r="AA43" s="13">
        <f t="shared" si="21"/>
        <v>122</v>
      </c>
      <c r="AB43" s="13">
        <f t="shared" si="22"/>
        <v>0</v>
      </c>
      <c r="AC43" s="13">
        <f t="shared" si="23"/>
        <v>0</v>
      </c>
      <c r="AD43" s="12">
        <f t="shared" si="24"/>
        <v>122</v>
      </c>
      <c r="AE43" s="12">
        <f t="shared" si="25"/>
        <v>244</v>
      </c>
      <c r="AF43" s="14" t="s">
        <v>136</v>
      </c>
      <c r="AG43" s="14" t="s">
        <v>60</v>
      </c>
      <c r="AH43" s="14" t="s">
        <v>137</v>
      </c>
      <c r="AI43" s="14" t="s">
        <v>62</v>
      </c>
      <c r="AJ43" s="14" t="s">
        <v>63</v>
      </c>
      <c r="AK43" s="15">
        <v>46022</v>
      </c>
      <c r="AL43" s="9" t="s">
        <v>63</v>
      </c>
      <c r="AM43" s="15">
        <v>46023</v>
      </c>
      <c r="AN43" s="15">
        <v>46752</v>
      </c>
      <c r="AO43" s="9"/>
    </row>
    <row r="44" spans="1:41">
      <c r="A44" s="9">
        <v>12</v>
      </c>
      <c r="B44" s="9" t="s">
        <v>127</v>
      </c>
      <c r="C44" s="21" t="s">
        <v>128</v>
      </c>
      <c r="D44" s="9" t="s">
        <v>129</v>
      </c>
      <c r="E44" s="9" t="s">
        <v>127</v>
      </c>
      <c r="F44" s="9" t="s">
        <v>129</v>
      </c>
      <c r="G44" s="9" t="s">
        <v>1064</v>
      </c>
      <c r="H44" s="9" t="s">
        <v>144</v>
      </c>
      <c r="I44" s="9"/>
      <c r="J44" s="9"/>
      <c r="K44" s="9" t="s">
        <v>132</v>
      </c>
      <c r="L44" s="9" t="s">
        <v>133</v>
      </c>
      <c r="M44" s="10" t="s">
        <v>1065</v>
      </c>
      <c r="N44" s="9"/>
      <c r="O44" s="9" t="s">
        <v>1066</v>
      </c>
      <c r="P44" s="9" t="s">
        <v>1067</v>
      </c>
      <c r="Q44" s="9">
        <v>30</v>
      </c>
      <c r="R44" s="9">
        <v>24</v>
      </c>
      <c r="S44" s="11" t="s">
        <v>58</v>
      </c>
      <c r="T44" s="11" t="s">
        <v>58</v>
      </c>
      <c r="U44" s="11" t="s">
        <v>58</v>
      </c>
      <c r="V44" s="12">
        <f t="shared" si="19"/>
        <v>0</v>
      </c>
      <c r="W44" s="13">
        <v>136380</v>
      </c>
      <c r="X44" s="13">
        <v>0</v>
      </c>
      <c r="Y44" s="11"/>
      <c r="Z44" s="12">
        <f t="shared" si="20"/>
        <v>136380</v>
      </c>
      <c r="AA44" s="13">
        <f t="shared" si="21"/>
        <v>136380</v>
      </c>
      <c r="AB44" s="13">
        <f t="shared" si="22"/>
        <v>0</v>
      </c>
      <c r="AC44" s="13">
        <f t="shared" si="23"/>
        <v>0</v>
      </c>
      <c r="AD44" s="12">
        <f t="shared" si="24"/>
        <v>136380</v>
      </c>
      <c r="AE44" s="12">
        <f t="shared" si="25"/>
        <v>272760</v>
      </c>
      <c r="AF44" s="14" t="s">
        <v>136</v>
      </c>
      <c r="AG44" s="14" t="s">
        <v>60</v>
      </c>
      <c r="AH44" s="14" t="s">
        <v>137</v>
      </c>
      <c r="AI44" s="14" t="s">
        <v>62</v>
      </c>
      <c r="AJ44" s="14" t="s">
        <v>63</v>
      </c>
      <c r="AK44" s="15">
        <v>46022</v>
      </c>
      <c r="AL44" s="9" t="s">
        <v>63</v>
      </c>
      <c r="AM44" s="15">
        <v>46023</v>
      </c>
      <c r="AN44" s="15">
        <v>46752</v>
      </c>
      <c r="AO44" s="9"/>
    </row>
    <row r="45" spans="1:41">
      <c r="A45" s="9">
        <v>13</v>
      </c>
      <c r="B45" s="9" t="s">
        <v>127</v>
      </c>
      <c r="C45" s="21" t="s">
        <v>128</v>
      </c>
      <c r="D45" s="9" t="s">
        <v>129</v>
      </c>
      <c r="E45" s="9" t="s">
        <v>127</v>
      </c>
      <c r="F45" s="9" t="s">
        <v>129</v>
      </c>
      <c r="G45" s="9" t="s">
        <v>1068</v>
      </c>
      <c r="H45" s="9" t="s">
        <v>185</v>
      </c>
      <c r="I45" s="9"/>
      <c r="J45" s="9"/>
      <c r="K45" s="9" t="s">
        <v>132</v>
      </c>
      <c r="L45" s="9" t="s">
        <v>133</v>
      </c>
      <c r="M45" s="10" t="s">
        <v>1069</v>
      </c>
      <c r="N45" s="9"/>
      <c r="O45" s="9">
        <v>56367690</v>
      </c>
      <c r="P45" s="9" t="s">
        <v>449</v>
      </c>
      <c r="Q45" s="9">
        <v>21</v>
      </c>
      <c r="R45" s="9">
        <v>24</v>
      </c>
      <c r="S45" s="11" t="s">
        <v>58</v>
      </c>
      <c r="T45" s="11" t="s">
        <v>58</v>
      </c>
      <c r="U45" s="11" t="s">
        <v>58</v>
      </c>
      <c r="V45" s="12">
        <f t="shared" si="19"/>
        <v>0</v>
      </c>
      <c r="W45" s="13">
        <v>1350</v>
      </c>
      <c r="X45" s="13">
        <v>3732</v>
      </c>
      <c r="Y45" s="11"/>
      <c r="Z45" s="12">
        <f t="shared" si="20"/>
        <v>5082</v>
      </c>
      <c r="AA45" s="13">
        <f t="shared" si="21"/>
        <v>1350</v>
      </c>
      <c r="AB45" s="13">
        <f t="shared" si="22"/>
        <v>3732</v>
      </c>
      <c r="AC45" s="13">
        <f t="shared" si="23"/>
        <v>0</v>
      </c>
      <c r="AD45" s="12">
        <f t="shared" si="24"/>
        <v>5082</v>
      </c>
      <c r="AE45" s="12">
        <f t="shared" si="25"/>
        <v>10164</v>
      </c>
      <c r="AF45" s="14" t="s">
        <v>136</v>
      </c>
      <c r="AG45" s="14" t="s">
        <v>60</v>
      </c>
      <c r="AH45" s="14" t="s">
        <v>137</v>
      </c>
      <c r="AI45" s="14" t="s">
        <v>62</v>
      </c>
      <c r="AJ45" s="14" t="s">
        <v>63</v>
      </c>
      <c r="AK45" s="15">
        <v>46022</v>
      </c>
      <c r="AL45" s="9" t="s">
        <v>63</v>
      </c>
      <c r="AM45" s="15">
        <v>46023</v>
      </c>
      <c r="AN45" s="15">
        <v>46752</v>
      </c>
      <c r="AO45" s="9"/>
    </row>
    <row r="46" spans="1:41">
      <c r="A46" s="9">
        <v>14</v>
      </c>
      <c r="B46" s="9" t="s">
        <v>127</v>
      </c>
      <c r="C46" s="21" t="s">
        <v>128</v>
      </c>
      <c r="D46" s="9" t="s">
        <v>129</v>
      </c>
      <c r="E46" s="9" t="s">
        <v>127</v>
      </c>
      <c r="F46" s="9" t="s">
        <v>129</v>
      </c>
      <c r="G46" s="9" t="s">
        <v>1070</v>
      </c>
      <c r="H46" s="9" t="s">
        <v>133</v>
      </c>
      <c r="I46" s="9" t="s">
        <v>1071</v>
      </c>
      <c r="J46" s="9">
        <v>2</v>
      </c>
      <c r="K46" s="9" t="s">
        <v>132</v>
      </c>
      <c r="L46" s="9" t="s">
        <v>133</v>
      </c>
      <c r="M46" s="10" t="s">
        <v>1072</v>
      </c>
      <c r="N46" s="9"/>
      <c r="O46" s="9">
        <v>44264161</v>
      </c>
      <c r="P46" s="9" t="s">
        <v>1067</v>
      </c>
      <c r="Q46" s="9">
        <v>60</v>
      </c>
      <c r="R46" s="9">
        <v>24</v>
      </c>
      <c r="S46" s="11" t="s">
        <v>58</v>
      </c>
      <c r="T46" s="11" t="s">
        <v>58</v>
      </c>
      <c r="U46" s="11" t="s">
        <v>58</v>
      </c>
      <c r="V46" s="12">
        <f t="shared" si="19"/>
        <v>0</v>
      </c>
      <c r="W46" s="13">
        <v>26035</v>
      </c>
      <c r="X46" s="13">
        <v>0</v>
      </c>
      <c r="Y46" s="11"/>
      <c r="Z46" s="12">
        <f t="shared" si="20"/>
        <v>26035</v>
      </c>
      <c r="AA46" s="13">
        <f t="shared" si="21"/>
        <v>26035</v>
      </c>
      <c r="AB46" s="13">
        <f t="shared" si="22"/>
        <v>0</v>
      </c>
      <c r="AC46" s="13">
        <f t="shared" si="23"/>
        <v>0</v>
      </c>
      <c r="AD46" s="12">
        <f t="shared" si="24"/>
        <v>26035</v>
      </c>
      <c r="AE46" s="12">
        <f t="shared" si="25"/>
        <v>52070</v>
      </c>
      <c r="AF46" s="14" t="s">
        <v>136</v>
      </c>
      <c r="AG46" s="14" t="s">
        <v>1029</v>
      </c>
      <c r="AH46" s="14" t="s">
        <v>486</v>
      </c>
      <c r="AI46" s="14" t="s">
        <v>1030</v>
      </c>
      <c r="AJ46" s="14" t="s">
        <v>1073</v>
      </c>
      <c r="AK46" s="15" t="s">
        <v>1032</v>
      </c>
      <c r="AL46" s="9" t="s">
        <v>1033</v>
      </c>
      <c r="AM46" s="15">
        <v>46023</v>
      </c>
      <c r="AN46" s="15">
        <v>46752</v>
      </c>
      <c r="AO46" s="9" t="s">
        <v>2195</v>
      </c>
    </row>
    <row r="47" spans="1:41">
      <c r="A47" s="9">
        <v>15</v>
      </c>
      <c r="B47" s="9" t="s">
        <v>127</v>
      </c>
      <c r="C47" s="21" t="s">
        <v>128</v>
      </c>
      <c r="D47" s="9" t="s">
        <v>129</v>
      </c>
      <c r="E47" s="9" t="s">
        <v>127</v>
      </c>
      <c r="F47" s="9" t="s">
        <v>129</v>
      </c>
      <c r="G47" s="9" t="s">
        <v>1074</v>
      </c>
      <c r="H47" s="9" t="s">
        <v>1075</v>
      </c>
      <c r="I47" s="9"/>
      <c r="J47" s="9" t="s">
        <v>1076</v>
      </c>
      <c r="K47" s="9" t="s">
        <v>132</v>
      </c>
      <c r="L47" s="9" t="s">
        <v>133</v>
      </c>
      <c r="M47" s="10" t="s">
        <v>1077</v>
      </c>
      <c r="N47" s="9"/>
      <c r="O47" s="9">
        <v>56419192</v>
      </c>
      <c r="P47" s="9" t="s">
        <v>202</v>
      </c>
      <c r="Q47" s="9">
        <v>4</v>
      </c>
      <c r="R47" s="9">
        <v>24</v>
      </c>
      <c r="S47" s="11" t="s">
        <v>58</v>
      </c>
      <c r="T47" s="11" t="s">
        <v>58</v>
      </c>
      <c r="U47" s="11" t="s">
        <v>58</v>
      </c>
      <c r="V47" s="12">
        <f t="shared" si="19"/>
        <v>0</v>
      </c>
      <c r="W47" s="13">
        <v>78</v>
      </c>
      <c r="X47" s="13">
        <v>0</v>
      </c>
      <c r="Y47" s="11"/>
      <c r="Z47" s="12">
        <f t="shared" si="20"/>
        <v>78</v>
      </c>
      <c r="AA47" s="13">
        <f t="shared" si="21"/>
        <v>78</v>
      </c>
      <c r="AB47" s="13">
        <f t="shared" si="22"/>
        <v>0</v>
      </c>
      <c r="AC47" s="13">
        <f t="shared" si="23"/>
        <v>0</v>
      </c>
      <c r="AD47" s="12">
        <f t="shared" si="24"/>
        <v>78</v>
      </c>
      <c r="AE47" s="12">
        <f t="shared" si="25"/>
        <v>156</v>
      </c>
      <c r="AF47" s="14" t="s">
        <v>136</v>
      </c>
      <c r="AG47" s="14" t="s">
        <v>60</v>
      </c>
      <c r="AH47" s="14" t="s">
        <v>137</v>
      </c>
      <c r="AI47" s="14" t="s">
        <v>62</v>
      </c>
      <c r="AJ47" s="14" t="s">
        <v>63</v>
      </c>
      <c r="AK47" s="15">
        <v>46022</v>
      </c>
      <c r="AL47" s="9" t="s">
        <v>63</v>
      </c>
      <c r="AM47" s="15">
        <v>46023</v>
      </c>
      <c r="AN47" s="15">
        <v>46752</v>
      </c>
      <c r="AO47" s="9"/>
    </row>
    <row r="48" spans="1:41">
      <c r="A48" s="9">
        <v>16</v>
      </c>
      <c r="B48" s="9" t="s">
        <v>127</v>
      </c>
      <c r="C48" s="21" t="s">
        <v>128</v>
      </c>
      <c r="D48" s="9" t="s">
        <v>129</v>
      </c>
      <c r="E48" s="9" t="s">
        <v>127</v>
      </c>
      <c r="F48" s="9" t="s">
        <v>129</v>
      </c>
      <c r="G48" s="9" t="s">
        <v>1055</v>
      </c>
      <c r="H48" s="9" t="s">
        <v>144</v>
      </c>
      <c r="I48" s="9"/>
      <c r="J48" s="9"/>
      <c r="K48" s="9" t="s">
        <v>132</v>
      </c>
      <c r="L48" s="9" t="s">
        <v>133</v>
      </c>
      <c r="M48" s="10" t="s">
        <v>1078</v>
      </c>
      <c r="N48" s="9"/>
      <c r="O48" s="9">
        <v>56620862</v>
      </c>
      <c r="P48" s="9" t="s">
        <v>449</v>
      </c>
      <c r="Q48" s="9">
        <v>10</v>
      </c>
      <c r="R48" s="9">
        <v>24</v>
      </c>
      <c r="S48" s="11" t="s">
        <v>58</v>
      </c>
      <c r="T48" s="11" t="s">
        <v>58</v>
      </c>
      <c r="U48" s="11" t="s">
        <v>58</v>
      </c>
      <c r="V48" s="12">
        <f t="shared" si="19"/>
        <v>0</v>
      </c>
      <c r="W48" s="13">
        <v>636</v>
      </c>
      <c r="X48" s="13">
        <v>3906</v>
      </c>
      <c r="Y48" s="11"/>
      <c r="Z48" s="12">
        <f t="shared" si="20"/>
        <v>4542</v>
      </c>
      <c r="AA48" s="13">
        <f t="shared" si="21"/>
        <v>636</v>
      </c>
      <c r="AB48" s="13">
        <f t="shared" si="22"/>
        <v>3906</v>
      </c>
      <c r="AC48" s="13">
        <f t="shared" si="23"/>
        <v>0</v>
      </c>
      <c r="AD48" s="12">
        <f t="shared" si="24"/>
        <v>4542</v>
      </c>
      <c r="AE48" s="12">
        <f t="shared" si="25"/>
        <v>9084</v>
      </c>
      <c r="AF48" s="14" t="s">
        <v>136</v>
      </c>
      <c r="AG48" s="14" t="s">
        <v>60</v>
      </c>
      <c r="AH48" s="14" t="s">
        <v>137</v>
      </c>
      <c r="AI48" s="14" t="s">
        <v>62</v>
      </c>
      <c r="AJ48" s="14" t="s">
        <v>63</v>
      </c>
      <c r="AK48" s="15">
        <v>46022</v>
      </c>
      <c r="AL48" s="9" t="s">
        <v>63</v>
      </c>
      <c r="AM48" s="15">
        <v>46023</v>
      </c>
      <c r="AN48" s="15">
        <v>46752</v>
      </c>
      <c r="AO48" s="9" t="s">
        <v>2194</v>
      </c>
    </row>
    <row r="49" spans="1:41">
      <c r="A49" s="9">
        <v>17</v>
      </c>
      <c r="B49" s="9" t="s">
        <v>127</v>
      </c>
      <c r="C49" s="21" t="s">
        <v>128</v>
      </c>
      <c r="D49" s="9" t="s">
        <v>129</v>
      </c>
      <c r="E49" s="9" t="s">
        <v>1079</v>
      </c>
      <c r="F49" s="9" t="s">
        <v>1080</v>
      </c>
      <c r="G49" s="9" t="s">
        <v>1079</v>
      </c>
      <c r="H49" s="9" t="s">
        <v>133</v>
      </c>
      <c r="I49" s="9" t="s">
        <v>1062</v>
      </c>
      <c r="J49" s="9">
        <v>4</v>
      </c>
      <c r="K49" s="9" t="s">
        <v>132</v>
      </c>
      <c r="L49" s="9" t="s">
        <v>133</v>
      </c>
      <c r="M49" s="10" t="s">
        <v>1081</v>
      </c>
      <c r="N49" s="9"/>
      <c r="O49" s="9">
        <v>56332785</v>
      </c>
      <c r="P49" s="9" t="s">
        <v>449</v>
      </c>
      <c r="Q49" s="9">
        <v>22</v>
      </c>
      <c r="R49" s="9">
        <v>24</v>
      </c>
      <c r="S49" s="11" t="s">
        <v>58</v>
      </c>
      <c r="T49" s="11" t="s">
        <v>58</v>
      </c>
      <c r="U49" s="11" t="s">
        <v>58</v>
      </c>
      <c r="V49" s="12">
        <f t="shared" si="19"/>
        <v>0</v>
      </c>
      <c r="W49" s="13">
        <v>5436</v>
      </c>
      <c r="X49" s="13">
        <v>9684</v>
      </c>
      <c r="Y49" s="11"/>
      <c r="Z49" s="12">
        <f t="shared" si="20"/>
        <v>15120</v>
      </c>
      <c r="AA49" s="13">
        <f t="shared" si="21"/>
        <v>5436</v>
      </c>
      <c r="AB49" s="13">
        <f t="shared" si="22"/>
        <v>9684</v>
      </c>
      <c r="AC49" s="13">
        <f t="shared" si="23"/>
        <v>0</v>
      </c>
      <c r="AD49" s="12">
        <f t="shared" si="24"/>
        <v>15120</v>
      </c>
      <c r="AE49" s="12">
        <f t="shared" si="25"/>
        <v>30240</v>
      </c>
      <c r="AF49" s="14" t="s">
        <v>136</v>
      </c>
      <c r="AG49" s="14" t="s">
        <v>60</v>
      </c>
      <c r="AH49" s="14" t="s">
        <v>137</v>
      </c>
      <c r="AI49" s="14" t="s">
        <v>62</v>
      </c>
      <c r="AJ49" s="14" t="s">
        <v>63</v>
      </c>
      <c r="AK49" s="15">
        <v>46022</v>
      </c>
      <c r="AL49" s="9" t="s">
        <v>63</v>
      </c>
      <c r="AM49" s="15">
        <v>46023</v>
      </c>
      <c r="AN49" s="15">
        <v>46752</v>
      </c>
      <c r="AO49" s="9"/>
    </row>
    <row r="50" spans="1:41">
      <c r="A50" s="9">
        <v>18</v>
      </c>
      <c r="B50" s="9" t="s">
        <v>127</v>
      </c>
      <c r="C50" s="21" t="s">
        <v>128</v>
      </c>
      <c r="D50" s="9" t="s">
        <v>129</v>
      </c>
      <c r="E50" s="9" t="s">
        <v>1079</v>
      </c>
      <c r="F50" s="9" t="s">
        <v>1080</v>
      </c>
      <c r="G50" s="9" t="s">
        <v>1079</v>
      </c>
      <c r="H50" s="9" t="s">
        <v>133</v>
      </c>
      <c r="I50" s="9" t="s">
        <v>1062</v>
      </c>
      <c r="J50" s="9">
        <v>4</v>
      </c>
      <c r="K50" s="9" t="s">
        <v>132</v>
      </c>
      <c r="L50" s="9" t="s">
        <v>133</v>
      </c>
      <c r="M50" s="10" t="s">
        <v>1082</v>
      </c>
      <c r="N50" s="9"/>
      <c r="O50" s="9">
        <v>93570014</v>
      </c>
      <c r="P50" s="9" t="s">
        <v>1083</v>
      </c>
      <c r="Q50" s="9">
        <v>16</v>
      </c>
      <c r="R50" s="9">
        <v>24</v>
      </c>
      <c r="S50" s="11" t="s">
        <v>58</v>
      </c>
      <c r="T50" s="11" t="s">
        <v>58</v>
      </c>
      <c r="U50" s="11" t="s">
        <v>58</v>
      </c>
      <c r="V50" s="12">
        <f t="shared" si="19"/>
        <v>0</v>
      </c>
      <c r="W50" s="13">
        <v>20</v>
      </c>
      <c r="X50" s="13">
        <v>80</v>
      </c>
      <c r="Y50" s="11"/>
      <c r="Z50" s="12">
        <f t="shared" si="20"/>
        <v>100</v>
      </c>
      <c r="AA50" s="13">
        <f t="shared" si="21"/>
        <v>20</v>
      </c>
      <c r="AB50" s="13">
        <f t="shared" si="22"/>
        <v>80</v>
      </c>
      <c r="AC50" s="13">
        <f t="shared" si="23"/>
        <v>0</v>
      </c>
      <c r="AD50" s="12">
        <f t="shared" si="24"/>
        <v>100</v>
      </c>
      <c r="AE50" s="12">
        <f t="shared" si="25"/>
        <v>200</v>
      </c>
      <c r="AF50" s="14" t="s">
        <v>136</v>
      </c>
      <c r="AG50" s="14" t="s">
        <v>60</v>
      </c>
      <c r="AH50" s="14" t="s">
        <v>137</v>
      </c>
      <c r="AI50" s="14" t="s">
        <v>62</v>
      </c>
      <c r="AJ50" s="14" t="s">
        <v>63</v>
      </c>
      <c r="AK50" s="15">
        <v>46022</v>
      </c>
      <c r="AL50" s="9" t="s">
        <v>63</v>
      </c>
      <c r="AM50" s="15">
        <v>46023</v>
      </c>
      <c r="AN50" s="15">
        <v>46752</v>
      </c>
      <c r="AO50" s="9"/>
    </row>
    <row r="51" spans="1:41">
      <c r="A51" s="9">
        <v>19</v>
      </c>
      <c r="B51" s="9" t="s">
        <v>127</v>
      </c>
      <c r="C51" s="21" t="s">
        <v>128</v>
      </c>
      <c r="D51" s="9" t="s">
        <v>129</v>
      </c>
      <c r="E51" s="9" t="s">
        <v>1079</v>
      </c>
      <c r="F51" s="9" t="s">
        <v>1080</v>
      </c>
      <c r="G51" s="9" t="s">
        <v>1079</v>
      </c>
      <c r="H51" s="9" t="s">
        <v>133</v>
      </c>
      <c r="I51" s="9" t="s">
        <v>1062</v>
      </c>
      <c r="J51" s="9">
        <v>4</v>
      </c>
      <c r="K51" s="9" t="s">
        <v>132</v>
      </c>
      <c r="L51" s="9" t="s">
        <v>133</v>
      </c>
      <c r="M51" s="10" t="s">
        <v>1084</v>
      </c>
      <c r="N51" s="9"/>
      <c r="O51" s="9">
        <v>56298977</v>
      </c>
      <c r="P51" s="9" t="s">
        <v>449</v>
      </c>
      <c r="Q51" s="9">
        <v>22</v>
      </c>
      <c r="R51" s="9">
        <v>24</v>
      </c>
      <c r="S51" s="11" t="s">
        <v>58</v>
      </c>
      <c r="T51" s="11" t="s">
        <v>58</v>
      </c>
      <c r="U51" s="11" t="s">
        <v>58</v>
      </c>
      <c r="V51" s="12">
        <f t="shared" si="19"/>
        <v>0</v>
      </c>
      <c r="W51" s="13">
        <v>402</v>
      </c>
      <c r="X51" s="13">
        <v>3342</v>
      </c>
      <c r="Y51" s="11"/>
      <c r="Z51" s="12">
        <f t="shared" si="20"/>
        <v>3744</v>
      </c>
      <c r="AA51" s="13">
        <f t="shared" si="21"/>
        <v>402</v>
      </c>
      <c r="AB51" s="13">
        <f t="shared" si="22"/>
        <v>3342</v>
      </c>
      <c r="AC51" s="13">
        <f t="shared" si="23"/>
        <v>0</v>
      </c>
      <c r="AD51" s="12">
        <f t="shared" si="24"/>
        <v>3744</v>
      </c>
      <c r="AE51" s="12">
        <f t="shared" si="25"/>
        <v>7488</v>
      </c>
      <c r="AF51" s="14" t="s">
        <v>136</v>
      </c>
      <c r="AG51" s="14" t="s">
        <v>60</v>
      </c>
      <c r="AH51" s="14" t="s">
        <v>137</v>
      </c>
      <c r="AI51" s="14" t="s">
        <v>62</v>
      </c>
      <c r="AJ51" s="14" t="s">
        <v>63</v>
      </c>
      <c r="AK51" s="15">
        <v>46022</v>
      </c>
      <c r="AL51" s="9" t="s">
        <v>63</v>
      </c>
      <c r="AM51" s="15">
        <v>46023</v>
      </c>
      <c r="AN51" s="15">
        <v>46752</v>
      </c>
      <c r="AO51" s="9" t="s">
        <v>2193</v>
      </c>
    </row>
    <row r="52" spans="1:41">
      <c r="A52" s="9">
        <v>20</v>
      </c>
      <c r="B52" s="9" t="s">
        <v>127</v>
      </c>
      <c r="C52" s="21" t="s">
        <v>128</v>
      </c>
      <c r="D52" s="9" t="s">
        <v>129</v>
      </c>
      <c r="E52" s="9" t="s">
        <v>1079</v>
      </c>
      <c r="F52" s="9" t="s">
        <v>1080</v>
      </c>
      <c r="G52" s="9" t="s">
        <v>1079</v>
      </c>
      <c r="H52" s="9" t="s">
        <v>133</v>
      </c>
      <c r="I52" s="9" t="s">
        <v>1062</v>
      </c>
      <c r="J52" s="9">
        <v>4</v>
      </c>
      <c r="K52" s="9" t="s">
        <v>132</v>
      </c>
      <c r="L52" s="9" t="s">
        <v>133</v>
      </c>
      <c r="M52" s="10" t="s">
        <v>1085</v>
      </c>
      <c r="N52" s="9"/>
      <c r="O52" s="9">
        <v>97005542</v>
      </c>
      <c r="P52" s="9" t="s">
        <v>449</v>
      </c>
      <c r="Q52" s="9">
        <v>5</v>
      </c>
      <c r="R52" s="9">
        <v>24</v>
      </c>
      <c r="S52" s="11" t="s">
        <v>58</v>
      </c>
      <c r="T52" s="11" t="s">
        <v>58</v>
      </c>
      <c r="U52" s="11" t="s">
        <v>58</v>
      </c>
      <c r="V52" s="12">
        <f t="shared" si="19"/>
        <v>0</v>
      </c>
      <c r="W52" s="13">
        <v>204</v>
      </c>
      <c r="X52" s="13">
        <v>324</v>
      </c>
      <c r="Y52" s="11"/>
      <c r="Z52" s="12">
        <f t="shared" si="20"/>
        <v>528</v>
      </c>
      <c r="AA52" s="13">
        <f t="shared" si="21"/>
        <v>204</v>
      </c>
      <c r="AB52" s="13">
        <f t="shared" si="22"/>
        <v>324</v>
      </c>
      <c r="AC52" s="13">
        <f t="shared" si="23"/>
        <v>0</v>
      </c>
      <c r="AD52" s="12">
        <f t="shared" si="24"/>
        <v>528</v>
      </c>
      <c r="AE52" s="12">
        <f t="shared" si="25"/>
        <v>1056</v>
      </c>
      <c r="AF52" s="14" t="s">
        <v>136</v>
      </c>
      <c r="AG52" s="14" t="s">
        <v>60</v>
      </c>
      <c r="AH52" s="14" t="s">
        <v>137</v>
      </c>
      <c r="AI52" s="14" t="s">
        <v>62</v>
      </c>
      <c r="AJ52" s="14" t="s">
        <v>63</v>
      </c>
      <c r="AK52" s="15">
        <v>46022</v>
      </c>
      <c r="AL52" s="9" t="s">
        <v>63</v>
      </c>
      <c r="AM52" s="15">
        <v>46023</v>
      </c>
      <c r="AN52" s="15">
        <v>46752</v>
      </c>
      <c r="AO52" s="9"/>
    </row>
    <row r="53" spans="1:41">
      <c r="A53" s="9">
        <v>21</v>
      </c>
      <c r="B53" s="9" t="s">
        <v>127</v>
      </c>
      <c r="C53" s="21" t="s">
        <v>128</v>
      </c>
      <c r="D53" s="9" t="s">
        <v>129</v>
      </c>
      <c r="E53" s="9" t="s">
        <v>1079</v>
      </c>
      <c r="F53" s="9" t="s">
        <v>1080</v>
      </c>
      <c r="G53" s="9" t="s">
        <v>1079</v>
      </c>
      <c r="H53" s="9" t="s">
        <v>133</v>
      </c>
      <c r="I53" s="9"/>
      <c r="J53" s="9">
        <v>99</v>
      </c>
      <c r="K53" s="9" t="s">
        <v>132</v>
      </c>
      <c r="L53" s="9" t="s">
        <v>133</v>
      </c>
      <c r="M53" s="10" t="s">
        <v>1086</v>
      </c>
      <c r="N53" s="9"/>
      <c r="O53" s="9">
        <v>97005536</v>
      </c>
      <c r="P53" s="9" t="s">
        <v>449</v>
      </c>
      <c r="Q53" s="9">
        <v>5</v>
      </c>
      <c r="R53" s="9">
        <v>24</v>
      </c>
      <c r="S53" s="11" t="s">
        <v>58</v>
      </c>
      <c r="T53" s="11" t="s">
        <v>58</v>
      </c>
      <c r="U53" s="11" t="s">
        <v>58</v>
      </c>
      <c r="V53" s="12">
        <f t="shared" si="19"/>
        <v>0</v>
      </c>
      <c r="W53" s="13">
        <v>1032</v>
      </c>
      <c r="X53" s="13">
        <v>1572</v>
      </c>
      <c r="Y53" s="11"/>
      <c r="Z53" s="12">
        <f t="shared" si="20"/>
        <v>2604</v>
      </c>
      <c r="AA53" s="13">
        <f t="shared" si="21"/>
        <v>1032</v>
      </c>
      <c r="AB53" s="13">
        <f t="shared" si="22"/>
        <v>1572</v>
      </c>
      <c r="AC53" s="13">
        <f t="shared" si="23"/>
        <v>0</v>
      </c>
      <c r="AD53" s="12">
        <f t="shared" si="24"/>
        <v>2604</v>
      </c>
      <c r="AE53" s="12">
        <f t="shared" si="25"/>
        <v>5208</v>
      </c>
      <c r="AF53" s="14" t="s">
        <v>136</v>
      </c>
      <c r="AG53" s="14" t="s">
        <v>60</v>
      </c>
      <c r="AH53" s="14" t="s">
        <v>137</v>
      </c>
      <c r="AI53" s="14" t="s">
        <v>62</v>
      </c>
      <c r="AJ53" s="14" t="s">
        <v>63</v>
      </c>
      <c r="AK53" s="15">
        <v>46022</v>
      </c>
      <c r="AL53" s="9" t="s">
        <v>63</v>
      </c>
      <c r="AM53" s="15">
        <v>46023</v>
      </c>
      <c r="AN53" s="15">
        <v>46752</v>
      </c>
      <c r="AO53" s="9"/>
    </row>
    <row r="54" spans="1:41">
      <c r="A54" s="9">
        <v>22</v>
      </c>
      <c r="B54" s="9" t="s">
        <v>127</v>
      </c>
      <c r="C54" s="21" t="s">
        <v>128</v>
      </c>
      <c r="D54" s="9" t="s">
        <v>129</v>
      </c>
      <c r="E54" s="9" t="s">
        <v>1079</v>
      </c>
      <c r="F54" s="9" t="s">
        <v>1080</v>
      </c>
      <c r="G54" s="9" t="s">
        <v>1079</v>
      </c>
      <c r="H54" s="9" t="s">
        <v>133</v>
      </c>
      <c r="I54" s="9" t="s">
        <v>1071</v>
      </c>
      <c r="J54" s="9"/>
      <c r="K54" s="9" t="s">
        <v>132</v>
      </c>
      <c r="L54" s="9" t="s">
        <v>133</v>
      </c>
      <c r="M54" s="10" t="s">
        <v>1087</v>
      </c>
      <c r="N54" s="9"/>
      <c r="O54" s="9">
        <v>56332789</v>
      </c>
      <c r="P54" s="9" t="s">
        <v>449</v>
      </c>
      <c r="Q54" s="9">
        <v>22</v>
      </c>
      <c r="R54" s="9">
        <v>24</v>
      </c>
      <c r="S54" s="11" t="s">
        <v>58</v>
      </c>
      <c r="T54" s="11" t="s">
        <v>58</v>
      </c>
      <c r="U54" s="11" t="s">
        <v>58</v>
      </c>
      <c r="V54" s="12">
        <f t="shared" si="19"/>
        <v>0</v>
      </c>
      <c r="W54" s="13">
        <v>3858</v>
      </c>
      <c r="X54" s="13">
        <v>15618</v>
      </c>
      <c r="Y54" s="11"/>
      <c r="Z54" s="12">
        <f t="shared" si="20"/>
        <v>19476</v>
      </c>
      <c r="AA54" s="13">
        <f t="shared" si="21"/>
        <v>3858</v>
      </c>
      <c r="AB54" s="13">
        <f t="shared" si="22"/>
        <v>15618</v>
      </c>
      <c r="AC54" s="13">
        <f t="shared" si="23"/>
        <v>0</v>
      </c>
      <c r="AD54" s="12">
        <f t="shared" si="24"/>
        <v>19476</v>
      </c>
      <c r="AE54" s="12">
        <f t="shared" si="25"/>
        <v>38952</v>
      </c>
      <c r="AF54" s="14" t="s">
        <v>136</v>
      </c>
      <c r="AG54" s="14" t="s">
        <v>60</v>
      </c>
      <c r="AH54" s="14" t="s">
        <v>137</v>
      </c>
      <c r="AI54" s="14" t="s">
        <v>62</v>
      </c>
      <c r="AJ54" s="14" t="s">
        <v>63</v>
      </c>
      <c r="AK54" s="15">
        <v>46022</v>
      </c>
      <c r="AL54" s="9" t="s">
        <v>63</v>
      </c>
      <c r="AM54" s="15">
        <v>46023</v>
      </c>
      <c r="AN54" s="15">
        <v>46752</v>
      </c>
      <c r="AO54" s="9"/>
    </row>
    <row r="55" spans="1:41">
      <c r="A55" s="16"/>
      <c r="B55" s="17" t="s">
        <v>127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9">
        <f t="shared" ref="S55:AE55" si="26">SUM(S33:S54)</f>
        <v>0</v>
      </c>
      <c r="T55" s="19">
        <f t="shared" si="26"/>
        <v>0</v>
      </c>
      <c r="U55" s="19">
        <f t="shared" si="26"/>
        <v>0</v>
      </c>
      <c r="V55" s="19">
        <f t="shared" si="26"/>
        <v>0</v>
      </c>
      <c r="W55" s="19">
        <f t="shared" si="26"/>
        <v>187720</v>
      </c>
      <c r="X55" s="19">
        <f t="shared" si="26"/>
        <v>84823</v>
      </c>
      <c r="Y55" s="19">
        <f t="shared" si="26"/>
        <v>0</v>
      </c>
      <c r="Z55" s="19">
        <f t="shared" si="26"/>
        <v>272543</v>
      </c>
      <c r="AA55" s="19">
        <f t="shared" si="26"/>
        <v>187720</v>
      </c>
      <c r="AB55" s="19">
        <f t="shared" si="26"/>
        <v>84823</v>
      </c>
      <c r="AC55" s="19">
        <f t="shared" si="26"/>
        <v>0</v>
      </c>
      <c r="AD55" s="19">
        <f t="shared" si="26"/>
        <v>272543</v>
      </c>
      <c r="AE55" s="19">
        <f t="shared" si="26"/>
        <v>545086</v>
      </c>
      <c r="AF55" s="16"/>
      <c r="AG55" s="16"/>
      <c r="AH55" s="16"/>
      <c r="AI55" s="16"/>
      <c r="AJ55" s="16"/>
      <c r="AK55" s="16"/>
      <c r="AL55" s="16"/>
      <c r="AM55" s="16"/>
      <c r="AN55" s="16"/>
      <c r="AO55" s="96"/>
    </row>
    <row r="56" spans="1:41">
      <c r="A56" s="9">
        <v>1</v>
      </c>
      <c r="B56" s="9" t="s">
        <v>208</v>
      </c>
      <c r="C56" s="21" t="s">
        <v>209</v>
      </c>
      <c r="D56" s="9" t="s">
        <v>210</v>
      </c>
      <c r="E56" s="9" t="s">
        <v>208</v>
      </c>
      <c r="F56" s="9" t="s">
        <v>210</v>
      </c>
      <c r="G56" s="9" t="s">
        <v>1088</v>
      </c>
      <c r="H56" s="9" t="s">
        <v>249</v>
      </c>
      <c r="I56" s="9"/>
      <c r="J56" s="9">
        <v>29</v>
      </c>
      <c r="K56" s="9" t="s">
        <v>213</v>
      </c>
      <c r="L56" s="9" t="s">
        <v>214</v>
      </c>
      <c r="M56" s="10" t="s">
        <v>1089</v>
      </c>
      <c r="N56" s="9"/>
      <c r="O56" s="9">
        <v>10543263</v>
      </c>
      <c r="P56" s="9" t="s">
        <v>202</v>
      </c>
      <c r="Q56" s="9">
        <v>6</v>
      </c>
      <c r="R56" s="9">
        <v>36</v>
      </c>
      <c r="S56" s="13">
        <v>1981</v>
      </c>
      <c r="T56" s="11"/>
      <c r="U56" s="11"/>
      <c r="V56" s="12">
        <f t="shared" ref="V56:V80" si="27">SUM(S56:U56)</f>
        <v>1981</v>
      </c>
      <c r="W56" s="13">
        <f t="shared" ref="W56:W80" si="28">S56</f>
        <v>1981</v>
      </c>
      <c r="X56" s="13">
        <f t="shared" ref="X56:X80" si="29">T56</f>
        <v>0</v>
      </c>
      <c r="Y56" s="13">
        <f t="shared" ref="Y56:Y80" si="30">U56</f>
        <v>0</v>
      </c>
      <c r="Z56" s="12">
        <f t="shared" ref="Z56:Z80" si="31">SUM(W56:Y56)</f>
        <v>1981</v>
      </c>
      <c r="AA56" s="13">
        <f t="shared" ref="AA56:AA80" si="32">W56</f>
        <v>1981</v>
      </c>
      <c r="AB56" s="13">
        <f t="shared" ref="AB56:AB80" si="33">X56</f>
        <v>0</v>
      </c>
      <c r="AC56" s="13">
        <f t="shared" ref="AC56:AC80" si="34">Y56</f>
        <v>0</v>
      </c>
      <c r="AD56" s="12">
        <f t="shared" ref="AD56:AD80" si="35">SUM(AA56:AC56)</f>
        <v>1981</v>
      </c>
      <c r="AE56" s="12">
        <f t="shared" ref="AE56:AE80" si="36">V56+Z56+AD56</f>
        <v>5943</v>
      </c>
      <c r="AF56" s="14" t="s">
        <v>1090</v>
      </c>
      <c r="AG56" s="14" t="s">
        <v>60</v>
      </c>
      <c r="AH56" s="14" t="s">
        <v>1091</v>
      </c>
      <c r="AI56" s="14" t="s">
        <v>62</v>
      </c>
      <c r="AJ56" s="14" t="s">
        <v>63</v>
      </c>
      <c r="AK56" s="15">
        <v>45657</v>
      </c>
      <c r="AL56" s="9" t="s">
        <v>63</v>
      </c>
      <c r="AM56" s="15">
        <v>45658</v>
      </c>
      <c r="AN56" s="15">
        <v>46752</v>
      </c>
      <c r="AO56" s="9"/>
    </row>
    <row r="57" spans="1:41">
      <c r="A57" s="9">
        <v>2</v>
      </c>
      <c r="B57" s="9" t="s">
        <v>208</v>
      </c>
      <c r="C57" s="21" t="s">
        <v>209</v>
      </c>
      <c r="D57" s="9" t="s">
        <v>210</v>
      </c>
      <c r="E57" s="9" t="s">
        <v>208</v>
      </c>
      <c r="F57" s="9" t="s">
        <v>210</v>
      </c>
      <c r="G57" s="9" t="s">
        <v>1092</v>
      </c>
      <c r="H57" s="9" t="s">
        <v>249</v>
      </c>
      <c r="I57" s="9"/>
      <c r="J57" s="9" t="s">
        <v>1093</v>
      </c>
      <c r="K57" s="9" t="s">
        <v>213</v>
      </c>
      <c r="L57" s="9" t="s">
        <v>214</v>
      </c>
      <c r="M57" s="10" t="s">
        <v>1094</v>
      </c>
      <c r="N57" s="9"/>
      <c r="O57" s="9">
        <v>96751025</v>
      </c>
      <c r="P57" s="9" t="s">
        <v>202</v>
      </c>
      <c r="Q57" s="9">
        <v>6</v>
      </c>
      <c r="R57" s="9">
        <v>36</v>
      </c>
      <c r="S57" s="13">
        <v>350</v>
      </c>
      <c r="T57" s="11"/>
      <c r="U57" s="11"/>
      <c r="V57" s="12">
        <f t="shared" si="27"/>
        <v>350</v>
      </c>
      <c r="W57" s="13">
        <f t="shared" si="28"/>
        <v>350</v>
      </c>
      <c r="X57" s="13">
        <f t="shared" si="29"/>
        <v>0</v>
      </c>
      <c r="Y57" s="13">
        <f t="shared" si="30"/>
        <v>0</v>
      </c>
      <c r="Z57" s="12">
        <f t="shared" si="31"/>
        <v>350</v>
      </c>
      <c r="AA57" s="13">
        <f t="shared" si="32"/>
        <v>350</v>
      </c>
      <c r="AB57" s="13">
        <f t="shared" si="33"/>
        <v>0</v>
      </c>
      <c r="AC57" s="13">
        <f t="shared" si="34"/>
        <v>0</v>
      </c>
      <c r="AD57" s="12">
        <f t="shared" si="35"/>
        <v>350</v>
      </c>
      <c r="AE57" s="12">
        <f t="shared" si="36"/>
        <v>1050</v>
      </c>
      <c r="AF57" s="14" t="s">
        <v>1090</v>
      </c>
      <c r="AG57" s="14" t="s">
        <v>60</v>
      </c>
      <c r="AH57" s="14" t="s">
        <v>1091</v>
      </c>
      <c r="AI57" s="14" t="s">
        <v>62</v>
      </c>
      <c r="AJ57" s="14" t="s">
        <v>63</v>
      </c>
      <c r="AK57" s="15">
        <v>45657</v>
      </c>
      <c r="AL57" s="9" t="s">
        <v>63</v>
      </c>
      <c r="AM57" s="15">
        <v>45658</v>
      </c>
      <c r="AN57" s="15">
        <v>46752</v>
      </c>
      <c r="AO57" s="9"/>
    </row>
    <row r="58" spans="1:41">
      <c r="A58" s="9">
        <v>3</v>
      </c>
      <c r="B58" s="9" t="s">
        <v>208</v>
      </c>
      <c r="C58" s="21" t="s">
        <v>209</v>
      </c>
      <c r="D58" s="9" t="s">
        <v>210</v>
      </c>
      <c r="E58" s="9" t="s">
        <v>208</v>
      </c>
      <c r="F58" s="9" t="s">
        <v>210</v>
      </c>
      <c r="G58" s="9" t="s">
        <v>1095</v>
      </c>
      <c r="H58" s="9" t="s">
        <v>249</v>
      </c>
      <c r="I58" s="9"/>
      <c r="J58" s="9">
        <v>32</v>
      </c>
      <c r="K58" s="9" t="s">
        <v>213</v>
      </c>
      <c r="L58" s="9" t="s">
        <v>214</v>
      </c>
      <c r="M58" s="10" t="s">
        <v>1096</v>
      </c>
      <c r="N58" s="9"/>
      <c r="O58" s="9">
        <v>98696669</v>
      </c>
      <c r="P58" s="9" t="s">
        <v>202</v>
      </c>
      <c r="Q58" s="9">
        <v>10</v>
      </c>
      <c r="R58" s="9">
        <v>36</v>
      </c>
      <c r="S58" s="13">
        <v>1436</v>
      </c>
      <c r="T58" s="11"/>
      <c r="U58" s="11"/>
      <c r="V58" s="12">
        <f t="shared" si="27"/>
        <v>1436</v>
      </c>
      <c r="W58" s="13">
        <f t="shared" si="28"/>
        <v>1436</v>
      </c>
      <c r="X58" s="13">
        <f t="shared" si="29"/>
        <v>0</v>
      </c>
      <c r="Y58" s="13">
        <f t="shared" si="30"/>
        <v>0</v>
      </c>
      <c r="Z58" s="12">
        <f t="shared" si="31"/>
        <v>1436</v>
      </c>
      <c r="AA58" s="13">
        <f t="shared" si="32"/>
        <v>1436</v>
      </c>
      <c r="AB58" s="13">
        <f t="shared" si="33"/>
        <v>0</v>
      </c>
      <c r="AC58" s="13">
        <f t="shared" si="34"/>
        <v>0</v>
      </c>
      <c r="AD58" s="12">
        <f t="shared" si="35"/>
        <v>1436</v>
      </c>
      <c r="AE58" s="12">
        <f t="shared" si="36"/>
        <v>4308</v>
      </c>
      <c r="AF58" s="14" t="s">
        <v>1090</v>
      </c>
      <c r="AG58" s="14" t="s">
        <v>60</v>
      </c>
      <c r="AH58" s="14" t="s">
        <v>1091</v>
      </c>
      <c r="AI58" s="14" t="s">
        <v>62</v>
      </c>
      <c r="AJ58" s="14" t="s">
        <v>63</v>
      </c>
      <c r="AK58" s="15">
        <v>45657</v>
      </c>
      <c r="AL58" s="9" t="s">
        <v>63</v>
      </c>
      <c r="AM58" s="15">
        <v>45658</v>
      </c>
      <c r="AN58" s="15">
        <v>46752</v>
      </c>
      <c r="AO58" s="9"/>
    </row>
    <row r="59" spans="1:41">
      <c r="A59" s="9">
        <v>4</v>
      </c>
      <c r="B59" s="9" t="s">
        <v>208</v>
      </c>
      <c r="C59" s="21" t="s">
        <v>209</v>
      </c>
      <c r="D59" s="9" t="s">
        <v>210</v>
      </c>
      <c r="E59" s="9" t="s">
        <v>208</v>
      </c>
      <c r="F59" s="9" t="s">
        <v>210</v>
      </c>
      <c r="G59" s="9" t="s">
        <v>1097</v>
      </c>
      <c r="H59" s="9" t="s">
        <v>249</v>
      </c>
      <c r="I59" s="9"/>
      <c r="J59" s="9" t="s">
        <v>1098</v>
      </c>
      <c r="K59" s="9" t="s">
        <v>213</v>
      </c>
      <c r="L59" s="9" t="s">
        <v>214</v>
      </c>
      <c r="M59" s="10" t="s">
        <v>1099</v>
      </c>
      <c r="N59" s="9"/>
      <c r="O59" s="9">
        <v>10033108</v>
      </c>
      <c r="P59" s="9" t="s">
        <v>945</v>
      </c>
      <c r="Q59" s="9">
        <v>6</v>
      </c>
      <c r="R59" s="9">
        <v>36</v>
      </c>
      <c r="S59" s="13">
        <v>281</v>
      </c>
      <c r="T59" s="11"/>
      <c r="U59" s="11"/>
      <c r="V59" s="12">
        <f t="shared" si="27"/>
        <v>281</v>
      </c>
      <c r="W59" s="13">
        <f t="shared" si="28"/>
        <v>281</v>
      </c>
      <c r="X59" s="13">
        <f t="shared" si="29"/>
        <v>0</v>
      </c>
      <c r="Y59" s="13">
        <f t="shared" si="30"/>
        <v>0</v>
      </c>
      <c r="Z59" s="12">
        <f t="shared" si="31"/>
        <v>281</v>
      </c>
      <c r="AA59" s="13">
        <f t="shared" si="32"/>
        <v>281</v>
      </c>
      <c r="AB59" s="13">
        <f t="shared" si="33"/>
        <v>0</v>
      </c>
      <c r="AC59" s="13">
        <f t="shared" si="34"/>
        <v>0</v>
      </c>
      <c r="AD59" s="12">
        <f t="shared" si="35"/>
        <v>281</v>
      </c>
      <c r="AE59" s="12">
        <f t="shared" si="36"/>
        <v>843</v>
      </c>
      <c r="AF59" s="14" t="s">
        <v>1090</v>
      </c>
      <c r="AG59" s="14" t="s">
        <v>60</v>
      </c>
      <c r="AH59" s="14" t="s">
        <v>1091</v>
      </c>
      <c r="AI59" s="14" t="s">
        <v>62</v>
      </c>
      <c r="AJ59" s="14" t="s">
        <v>63</v>
      </c>
      <c r="AK59" s="15">
        <v>45657</v>
      </c>
      <c r="AL59" s="9" t="s">
        <v>63</v>
      </c>
      <c r="AM59" s="15">
        <v>45658</v>
      </c>
      <c r="AN59" s="15">
        <v>46752</v>
      </c>
      <c r="AO59" s="9"/>
    </row>
    <row r="60" spans="1:41">
      <c r="A60" s="9">
        <v>5</v>
      </c>
      <c r="B60" s="9" t="s">
        <v>208</v>
      </c>
      <c r="C60" s="21" t="s">
        <v>209</v>
      </c>
      <c r="D60" s="9" t="s">
        <v>210</v>
      </c>
      <c r="E60" s="9" t="s">
        <v>208</v>
      </c>
      <c r="F60" s="9" t="s">
        <v>210</v>
      </c>
      <c r="G60" s="9" t="s">
        <v>1100</v>
      </c>
      <c r="H60" s="9" t="s">
        <v>212</v>
      </c>
      <c r="I60" s="9"/>
      <c r="J60" s="9">
        <v>120</v>
      </c>
      <c r="K60" s="9" t="s">
        <v>213</v>
      </c>
      <c r="L60" s="9" t="s">
        <v>214</v>
      </c>
      <c r="M60" s="10" t="s">
        <v>1101</v>
      </c>
      <c r="N60" s="9"/>
      <c r="O60" s="9">
        <v>70273989</v>
      </c>
      <c r="P60" s="9" t="s">
        <v>202</v>
      </c>
      <c r="Q60" s="9">
        <v>5</v>
      </c>
      <c r="R60" s="9">
        <v>36</v>
      </c>
      <c r="S60" s="13">
        <v>131</v>
      </c>
      <c r="T60" s="11"/>
      <c r="U60" s="11"/>
      <c r="V60" s="12">
        <f t="shared" si="27"/>
        <v>131</v>
      </c>
      <c r="W60" s="13">
        <f t="shared" si="28"/>
        <v>131</v>
      </c>
      <c r="X60" s="13">
        <f t="shared" si="29"/>
        <v>0</v>
      </c>
      <c r="Y60" s="13">
        <f t="shared" si="30"/>
        <v>0</v>
      </c>
      <c r="Z60" s="12">
        <f t="shared" si="31"/>
        <v>131</v>
      </c>
      <c r="AA60" s="13">
        <f t="shared" si="32"/>
        <v>131</v>
      </c>
      <c r="AB60" s="13">
        <f t="shared" si="33"/>
        <v>0</v>
      </c>
      <c r="AC60" s="13">
        <f t="shared" si="34"/>
        <v>0</v>
      </c>
      <c r="AD60" s="12">
        <f t="shared" si="35"/>
        <v>131</v>
      </c>
      <c r="AE60" s="12">
        <f t="shared" si="36"/>
        <v>393</v>
      </c>
      <c r="AF60" s="14" t="s">
        <v>1090</v>
      </c>
      <c r="AG60" s="14" t="s">
        <v>60</v>
      </c>
      <c r="AH60" s="14" t="s">
        <v>1091</v>
      </c>
      <c r="AI60" s="14" t="s">
        <v>62</v>
      </c>
      <c r="AJ60" s="14" t="s">
        <v>63</v>
      </c>
      <c r="AK60" s="15">
        <v>45657</v>
      </c>
      <c r="AL60" s="9" t="s">
        <v>63</v>
      </c>
      <c r="AM60" s="15">
        <v>45658</v>
      </c>
      <c r="AN60" s="15">
        <v>46752</v>
      </c>
      <c r="AO60" s="9"/>
    </row>
    <row r="61" spans="1:41">
      <c r="A61" s="9">
        <v>6</v>
      </c>
      <c r="B61" s="9" t="s">
        <v>208</v>
      </c>
      <c r="C61" s="21" t="s">
        <v>209</v>
      </c>
      <c r="D61" s="9" t="s">
        <v>210</v>
      </c>
      <c r="E61" s="9" t="s">
        <v>208</v>
      </c>
      <c r="F61" s="9" t="s">
        <v>210</v>
      </c>
      <c r="G61" s="9" t="s">
        <v>1102</v>
      </c>
      <c r="H61" s="9" t="s">
        <v>212</v>
      </c>
      <c r="I61" s="9"/>
      <c r="J61" s="9">
        <v>120</v>
      </c>
      <c r="K61" s="9" t="s">
        <v>213</v>
      </c>
      <c r="L61" s="9" t="s">
        <v>214</v>
      </c>
      <c r="M61" s="10" t="s">
        <v>1103</v>
      </c>
      <c r="N61" s="9"/>
      <c r="O61" s="9">
        <v>93633276</v>
      </c>
      <c r="P61" s="9" t="s">
        <v>202</v>
      </c>
      <c r="Q61" s="9">
        <v>5</v>
      </c>
      <c r="R61" s="9">
        <v>36</v>
      </c>
      <c r="S61" s="13">
        <v>210</v>
      </c>
      <c r="T61" s="11"/>
      <c r="U61" s="11"/>
      <c r="V61" s="12">
        <f t="shared" si="27"/>
        <v>210</v>
      </c>
      <c r="W61" s="13">
        <f t="shared" si="28"/>
        <v>210</v>
      </c>
      <c r="X61" s="13">
        <f t="shared" si="29"/>
        <v>0</v>
      </c>
      <c r="Y61" s="13">
        <f t="shared" si="30"/>
        <v>0</v>
      </c>
      <c r="Z61" s="12">
        <f t="shared" si="31"/>
        <v>210</v>
      </c>
      <c r="AA61" s="13">
        <f t="shared" si="32"/>
        <v>210</v>
      </c>
      <c r="AB61" s="13">
        <f t="shared" si="33"/>
        <v>0</v>
      </c>
      <c r="AC61" s="13">
        <f t="shared" si="34"/>
        <v>0</v>
      </c>
      <c r="AD61" s="12">
        <f t="shared" si="35"/>
        <v>210</v>
      </c>
      <c r="AE61" s="12">
        <f t="shared" si="36"/>
        <v>630</v>
      </c>
      <c r="AF61" s="14" t="s">
        <v>1090</v>
      </c>
      <c r="AG61" s="14" t="s">
        <v>60</v>
      </c>
      <c r="AH61" s="14" t="s">
        <v>1091</v>
      </c>
      <c r="AI61" s="14" t="s">
        <v>62</v>
      </c>
      <c r="AJ61" s="14" t="s">
        <v>63</v>
      </c>
      <c r="AK61" s="15">
        <v>45657</v>
      </c>
      <c r="AL61" s="9" t="s">
        <v>63</v>
      </c>
      <c r="AM61" s="15">
        <v>45658</v>
      </c>
      <c r="AN61" s="15">
        <v>46752</v>
      </c>
      <c r="AO61" s="9"/>
    </row>
    <row r="62" spans="1:41">
      <c r="A62" s="9">
        <v>7</v>
      </c>
      <c r="B62" s="9" t="s">
        <v>208</v>
      </c>
      <c r="C62" s="21" t="s">
        <v>209</v>
      </c>
      <c r="D62" s="9" t="s">
        <v>210</v>
      </c>
      <c r="E62" s="9" t="s">
        <v>208</v>
      </c>
      <c r="F62" s="9" t="s">
        <v>210</v>
      </c>
      <c r="G62" s="9" t="s">
        <v>1104</v>
      </c>
      <c r="H62" s="9" t="s">
        <v>214</v>
      </c>
      <c r="I62" s="9"/>
      <c r="J62" s="9">
        <v>434</v>
      </c>
      <c r="K62" s="9" t="s">
        <v>213</v>
      </c>
      <c r="L62" s="9" t="s">
        <v>214</v>
      </c>
      <c r="M62" s="10" t="s">
        <v>1105</v>
      </c>
      <c r="N62" s="9"/>
      <c r="O62" s="9">
        <v>8890357</v>
      </c>
      <c r="P62" s="9" t="s">
        <v>202</v>
      </c>
      <c r="Q62" s="9">
        <v>6</v>
      </c>
      <c r="R62" s="9">
        <v>36</v>
      </c>
      <c r="S62" s="13">
        <v>0</v>
      </c>
      <c r="T62" s="11"/>
      <c r="U62" s="11"/>
      <c r="V62" s="12">
        <f t="shared" si="27"/>
        <v>0</v>
      </c>
      <c r="W62" s="13">
        <f t="shared" si="28"/>
        <v>0</v>
      </c>
      <c r="X62" s="13">
        <f t="shared" si="29"/>
        <v>0</v>
      </c>
      <c r="Y62" s="13">
        <f t="shared" si="30"/>
        <v>0</v>
      </c>
      <c r="Z62" s="12">
        <f t="shared" si="31"/>
        <v>0</v>
      </c>
      <c r="AA62" s="13">
        <f t="shared" si="32"/>
        <v>0</v>
      </c>
      <c r="AB62" s="13">
        <f t="shared" si="33"/>
        <v>0</v>
      </c>
      <c r="AC62" s="13">
        <f t="shared" si="34"/>
        <v>0</v>
      </c>
      <c r="AD62" s="12">
        <f t="shared" si="35"/>
        <v>0</v>
      </c>
      <c r="AE62" s="12">
        <f t="shared" si="36"/>
        <v>0</v>
      </c>
      <c r="AF62" s="14" t="s">
        <v>1090</v>
      </c>
      <c r="AG62" s="14" t="s">
        <v>60</v>
      </c>
      <c r="AH62" s="14" t="s">
        <v>1091</v>
      </c>
      <c r="AI62" s="14" t="s">
        <v>62</v>
      </c>
      <c r="AJ62" s="14" t="s">
        <v>63</v>
      </c>
      <c r="AK62" s="15">
        <v>45657</v>
      </c>
      <c r="AL62" s="9" t="s">
        <v>63</v>
      </c>
      <c r="AM62" s="15">
        <v>45658</v>
      </c>
      <c r="AN62" s="15">
        <v>46752</v>
      </c>
      <c r="AO62" s="9"/>
    </row>
    <row r="63" spans="1:41">
      <c r="A63" s="9">
        <v>8</v>
      </c>
      <c r="B63" s="9" t="s">
        <v>208</v>
      </c>
      <c r="C63" s="21" t="s">
        <v>209</v>
      </c>
      <c r="D63" s="9" t="s">
        <v>210</v>
      </c>
      <c r="E63" s="9" t="s">
        <v>208</v>
      </c>
      <c r="F63" s="9" t="s">
        <v>210</v>
      </c>
      <c r="G63" s="9" t="s">
        <v>1106</v>
      </c>
      <c r="H63" s="9" t="s">
        <v>214</v>
      </c>
      <c r="I63" s="9"/>
      <c r="J63" s="9" t="s">
        <v>1107</v>
      </c>
      <c r="K63" s="9" t="s">
        <v>213</v>
      </c>
      <c r="L63" s="9" t="s">
        <v>214</v>
      </c>
      <c r="M63" s="10" t="s">
        <v>1108</v>
      </c>
      <c r="N63" s="9"/>
      <c r="O63" s="9" t="s">
        <v>1109</v>
      </c>
      <c r="P63" s="9" t="s">
        <v>202</v>
      </c>
      <c r="Q63" s="9">
        <v>40</v>
      </c>
      <c r="R63" s="9">
        <v>36</v>
      </c>
      <c r="S63" s="13">
        <v>466</v>
      </c>
      <c r="T63" s="11"/>
      <c r="U63" s="11"/>
      <c r="V63" s="12">
        <f t="shared" si="27"/>
        <v>466</v>
      </c>
      <c r="W63" s="13">
        <f t="shared" si="28"/>
        <v>466</v>
      </c>
      <c r="X63" s="13">
        <f t="shared" si="29"/>
        <v>0</v>
      </c>
      <c r="Y63" s="13">
        <f t="shared" si="30"/>
        <v>0</v>
      </c>
      <c r="Z63" s="12">
        <f t="shared" si="31"/>
        <v>466</v>
      </c>
      <c r="AA63" s="13">
        <f t="shared" si="32"/>
        <v>466</v>
      </c>
      <c r="AB63" s="13">
        <f t="shared" si="33"/>
        <v>0</v>
      </c>
      <c r="AC63" s="13">
        <f t="shared" si="34"/>
        <v>0</v>
      </c>
      <c r="AD63" s="12">
        <f t="shared" si="35"/>
        <v>466</v>
      </c>
      <c r="AE63" s="12">
        <f t="shared" si="36"/>
        <v>1398</v>
      </c>
      <c r="AF63" s="14" t="s">
        <v>1090</v>
      </c>
      <c r="AG63" s="14" t="s">
        <v>60</v>
      </c>
      <c r="AH63" s="14" t="s">
        <v>1091</v>
      </c>
      <c r="AI63" s="14" t="s">
        <v>62</v>
      </c>
      <c r="AJ63" s="14" t="s">
        <v>63</v>
      </c>
      <c r="AK63" s="15">
        <v>45657</v>
      </c>
      <c r="AL63" s="9" t="s">
        <v>63</v>
      </c>
      <c r="AM63" s="15">
        <v>45658</v>
      </c>
      <c r="AN63" s="15">
        <v>46752</v>
      </c>
      <c r="AO63" s="9"/>
    </row>
    <row r="64" spans="1:41">
      <c r="A64" s="9">
        <v>9</v>
      </c>
      <c r="B64" s="9" t="s">
        <v>208</v>
      </c>
      <c r="C64" s="21" t="s">
        <v>209</v>
      </c>
      <c r="D64" s="9" t="s">
        <v>210</v>
      </c>
      <c r="E64" s="9" t="s">
        <v>208</v>
      </c>
      <c r="F64" s="9" t="s">
        <v>210</v>
      </c>
      <c r="G64" s="9" t="s">
        <v>1110</v>
      </c>
      <c r="H64" s="9" t="s">
        <v>214</v>
      </c>
      <c r="I64" s="9"/>
      <c r="J64" s="9">
        <v>9</v>
      </c>
      <c r="K64" s="9" t="s">
        <v>213</v>
      </c>
      <c r="L64" s="9" t="s">
        <v>214</v>
      </c>
      <c r="M64" s="10" t="s">
        <v>1111</v>
      </c>
      <c r="N64" s="9"/>
      <c r="O64" s="9" t="s">
        <v>1112</v>
      </c>
      <c r="P64" s="9" t="s">
        <v>202</v>
      </c>
      <c r="Q64" s="9">
        <v>17</v>
      </c>
      <c r="R64" s="9">
        <v>36</v>
      </c>
      <c r="S64" s="13">
        <v>1603</v>
      </c>
      <c r="T64" s="11"/>
      <c r="U64" s="11"/>
      <c r="V64" s="12">
        <f t="shared" si="27"/>
        <v>1603</v>
      </c>
      <c r="W64" s="13">
        <f t="shared" si="28"/>
        <v>1603</v>
      </c>
      <c r="X64" s="13">
        <f t="shared" si="29"/>
        <v>0</v>
      </c>
      <c r="Y64" s="13">
        <f t="shared" si="30"/>
        <v>0</v>
      </c>
      <c r="Z64" s="12">
        <f t="shared" si="31"/>
        <v>1603</v>
      </c>
      <c r="AA64" s="13">
        <f t="shared" si="32"/>
        <v>1603</v>
      </c>
      <c r="AB64" s="13">
        <f t="shared" si="33"/>
        <v>0</v>
      </c>
      <c r="AC64" s="13">
        <f t="shared" si="34"/>
        <v>0</v>
      </c>
      <c r="AD64" s="12">
        <f t="shared" si="35"/>
        <v>1603</v>
      </c>
      <c r="AE64" s="12">
        <f t="shared" si="36"/>
        <v>4809</v>
      </c>
      <c r="AF64" s="14" t="s">
        <v>1090</v>
      </c>
      <c r="AG64" s="14" t="s">
        <v>60</v>
      </c>
      <c r="AH64" s="14" t="s">
        <v>1091</v>
      </c>
      <c r="AI64" s="14" t="s">
        <v>62</v>
      </c>
      <c r="AJ64" s="14" t="s">
        <v>63</v>
      </c>
      <c r="AK64" s="15">
        <v>45657</v>
      </c>
      <c r="AL64" s="9" t="s">
        <v>63</v>
      </c>
      <c r="AM64" s="15">
        <v>45658</v>
      </c>
      <c r="AN64" s="15">
        <v>46752</v>
      </c>
      <c r="AO64" s="9"/>
    </row>
    <row r="65" spans="1:41">
      <c r="A65" s="9">
        <v>10</v>
      </c>
      <c r="B65" s="9" t="s">
        <v>208</v>
      </c>
      <c r="C65" s="21" t="s">
        <v>209</v>
      </c>
      <c r="D65" s="9" t="s">
        <v>210</v>
      </c>
      <c r="E65" s="9" t="s">
        <v>208</v>
      </c>
      <c r="F65" s="9" t="s">
        <v>210</v>
      </c>
      <c r="G65" s="9" t="s">
        <v>1113</v>
      </c>
      <c r="H65" s="9" t="s">
        <v>214</v>
      </c>
      <c r="I65" s="9"/>
      <c r="J65" s="9">
        <v>437</v>
      </c>
      <c r="K65" s="9" t="s">
        <v>213</v>
      </c>
      <c r="L65" s="9" t="s">
        <v>214</v>
      </c>
      <c r="M65" s="10" t="s">
        <v>1114</v>
      </c>
      <c r="N65" s="9"/>
      <c r="O65" s="9">
        <v>8586339</v>
      </c>
      <c r="P65" s="9" t="s">
        <v>202</v>
      </c>
      <c r="Q65" s="9">
        <v>6</v>
      </c>
      <c r="R65" s="9">
        <v>36</v>
      </c>
      <c r="S65" s="13">
        <v>1501</v>
      </c>
      <c r="T65" s="11"/>
      <c r="U65" s="11"/>
      <c r="V65" s="12">
        <f t="shared" si="27"/>
        <v>1501</v>
      </c>
      <c r="W65" s="13">
        <f t="shared" si="28"/>
        <v>1501</v>
      </c>
      <c r="X65" s="13">
        <f t="shared" si="29"/>
        <v>0</v>
      </c>
      <c r="Y65" s="13">
        <f t="shared" si="30"/>
        <v>0</v>
      </c>
      <c r="Z65" s="12">
        <f t="shared" si="31"/>
        <v>1501</v>
      </c>
      <c r="AA65" s="13">
        <f t="shared" si="32"/>
        <v>1501</v>
      </c>
      <c r="AB65" s="13">
        <f t="shared" si="33"/>
        <v>0</v>
      </c>
      <c r="AC65" s="13">
        <f t="shared" si="34"/>
        <v>0</v>
      </c>
      <c r="AD65" s="12">
        <f t="shared" si="35"/>
        <v>1501</v>
      </c>
      <c r="AE65" s="12">
        <f t="shared" si="36"/>
        <v>4503</v>
      </c>
      <c r="AF65" s="14" t="s">
        <v>1090</v>
      </c>
      <c r="AG65" s="14" t="s">
        <v>60</v>
      </c>
      <c r="AH65" s="14" t="s">
        <v>1091</v>
      </c>
      <c r="AI65" s="14" t="s">
        <v>62</v>
      </c>
      <c r="AJ65" s="14" t="s">
        <v>63</v>
      </c>
      <c r="AK65" s="15">
        <v>45657</v>
      </c>
      <c r="AL65" s="9" t="s">
        <v>63</v>
      </c>
      <c r="AM65" s="15">
        <v>45658</v>
      </c>
      <c r="AN65" s="15">
        <v>46752</v>
      </c>
      <c r="AO65" s="9"/>
    </row>
    <row r="66" spans="1:41">
      <c r="A66" s="9">
        <v>11</v>
      </c>
      <c r="B66" s="9" t="s">
        <v>208</v>
      </c>
      <c r="C66" s="21" t="s">
        <v>209</v>
      </c>
      <c r="D66" s="9" t="s">
        <v>210</v>
      </c>
      <c r="E66" s="9" t="s">
        <v>208</v>
      </c>
      <c r="F66" s="9" t="s">
        <v>210</v>
      </c>
      <c r="G66" s="9" t="s">
        <v>1115</v>
      </c>
      <c r="H66" s="9" t="s">
        <v>214</v>
      </c>
      <c r="I66" s="9"/>
      <c r="J66" s="9" t="s">
        <v>1107</v>
      </c>
      <c r="K66" s="9" t="s">
        <v>213</v>
      </c>
      <c r="L66" s="9" t="s">
        <v>214</v>
      </c>
      <c r="M66" s="10" t="s">
        <v>1116</v>
      </c>
      <c r="N66" s="9"/>
      <c r="O66" s="9">
        <v>9725332</v>
      </c>
      <c r="P66" s="9" t="s">
        <v>202</v>
      </c>
      <c r="Q66" s="9">
        <v>15</v>
      </c>
      <c r="R66" s="9">
        <v>36</v>
      </c>
      <c r="S66" s="13">
        <v>2402</v>
      </c>
      <c r="T66" s="11"/>
      <c r="U66" s="11"/>
      <c r="V66" s="12">
        <f t="shared" si="27"/>
        <v>2402</v>
      </c>
      <c r="W66" s="13">
        <f t="shared" si="28"/>
        <v>2402</v>
      </c>
      <c r="X66" s="13">
        <f t="shared" si="29"/>
        <v>0</v>
      </c>
      <c r="Y66" s="13">
        <f t="shared" si="30"/>
        <v>0</v>
      </c>
      <c r="Z66" s="12">
        <f t="shared" si="31"/>
        <v>2402</v>
      </c>
      <c r="AA66" s="13">
        <f t="shared" si="32"/>
        <v>2402</v>
      </c>
      <c r="AB66" s="13">
        <f t="shared" si="33"/>
        <v>0</v>
      </c>
      <c r="AC66" s="13">
        <f t="shared" si="34"/>
        <v>0</v>
      </c>
      <c r="AD66" s="12">
        <f t="shared" si="35"/>
        <v>2402</v>
      </c>
      <c r="AE66" s="12">
        <f t="shared" si="36"/>
        <v>7206</v>
      </c>
      <c r="AF66" s="14" t="s">
        <v>1090</v>
      </c>
      <c r="AG66" s="14" t="s">
        <v>60</v>
      </c>
      <c r="AH66" s="14" t="s">
        <v>1091</v>
      </c>
      <c r="AI66" s="14" t="s">
        <v>62</v>
      </c>
      <c r="AJ66" s="14" t="s">
        <v>63</v>
      </c>
      <c r="AK66" s="15">
        <v>45657</v>
      </c>
      <c r="AL66" s="9" t="s">
        <v>63</v>
      </c>
      <c r="AM66" s="15">
        <v>45658</v>
      </c>
      <c r="AN66" s="15">
        <v>46752</v>
      </c>
      <c r="AO66" s="9" t="s">
        <v>2196</v>
      </c>
    </row>
    <row r="67" spans="1:41">
      <c r="A67" s="9">
        <v>12</v>
      </c>
      <c r="B67" s="9" t="s">
        <v>208</v>
      </c>
      <c r="C67" s="21" t="s">
        <v>209</v>
      </c>
      <c r="D67" s="9" t="s">
        <v>210</v>
      </c>
      <c r="E67" s="9" t="s">
        <v>208</v>
      </c>
      <c r="F67" s="9" t="s">
        <v>210</v>
      </c>
      <c r="G67" s="9" t="s">
        <v>1117</v>
      </c>
      <c r="H67" s="9" t="s">
        <v>229</v>
      </c>
      <c r="I67" s="9"/>
      <c r="J67" s="9">
        <v>81</v>
      </c>
      <c r="K67" s="9" t="s">
        <v>213</v>
      </c>
      <c r="L67" s="9" t="s">
        <v>214</v>
      </c>
      <c r="M67" s="10" t="s">
        <v>1118</v>
      </c>
      <c r="N67" s="9"/>
      <c r="O67" s="9">
        <v>9972140</v>
      </c>
      <c r="P67" s="9" t="s">
        <v>202</v>
      </c>
      <c r="Q67" s="9">
        <v>6</v>
      </c>
      <c r="R67" s="9">
        <v>36</v>
      </c>
      <c r="S67" s="13">
        <v>157</v>
      </c>
      <c r="T67" s="11"/>
      <c r="U67" s="11"/>
      <c r="V67" s="12">
        <f t="shared" si="27"/>
        <v>157</v>
      </c>
      <c r="W67" s="13">
        <f t="shared" si="28"/>
        <v>157</v>
      </c>
      <c r="X67" s="13">
        <f t="shared" si="29"/>
        <v>0</v>
      </c>
      <c r="Y67" s="13">
        <f t="shared" si="30"/>
        <v>0</v>
      </c>
      <c r="Z67" s="12">
        <f t="shared" si="31"/>
        <v>157</v>
      </c>
      <c r="AA67" s="13">
        <f t="shared" si="32"/>
        <v>157</v>
      </c>
      <c r="AB67" s="13">
        <f t="shared" si="33"/>
        <v>0</v>
      </c>
      <c r="AC67" s="13">
        <f t="shared" si="34"/>
        <v>0</v>
      </c>
      <c r="AD67" s="12">
        <f t="shared" si="35"/>
        <v>157</v>
      </c>
      <c r="AE67" s="12">
        <f t="shared" si="36"/>
        <v>471</v>
      </c>
      <c r="AF67" s="14" t="s">
        <v>1090</v>
      </c>
      <c r="AG67" s="14" t="s">
        <v>60</v>
      </c>
      <c r="AH67" s="14" t="s">
        <v>1091</v>
      </c>
      <c r="AI67" s="14" t="s">
        <v>62</v>
      </c>
      <c r="AJ67" s="14" t="s">
        <v>63</v>
      </c>
      <c r="AK67" s="15">
        <v>45657</v>
      </c>
      <c r="AL67" s="9" t="s">
        <v>63</v>
      </c>
      <c r="AM67" s="15">
        <v>45658</v>
      </c>
      <c r="AN67" s="15">
        <v>46752</v>
      </c>
      <c r="AO67" s="9"/>
    </row>
    <row r="68" spans="1:41">
      <c r="A68" s="9">
        <v>13</v>
      </c>
      <c r="B68" s="9" t="s">
        <v>208</v>
      </c>
      <c r="C68" s="21" t="s">
        <v>209</v>
      </c>
      <c r="D68" s="9" t="s">
        <v>210</v>
      </c>
      <c r="E68" s="9" t="s">
        <v>208</v>
      </c>
      <c r="F68" s="9" t="s">
        <v>210</v>
      </c>
      <c r="G68" s="9" t="s">
        <v>1119</v>
      </c>
      <c r="H68" s="9" t="s">
        <v>237</v>
      </c>
      <c r="I68" s="9"/>
      <c r="J68" s="9">
        <v>179</v>
      </c>
      <c r="K68" s="9" t="s">
        <v>213</v>
      </c>
      <c r="L68" s="9" t="s">
        <v>214</v>
      </c>
      <c r="M68" s="10" t="s">
        <v>1120</v>
      </c>
      <c r="N68" s="9"/>
      <c r="O68" s="9">
        <v>12870250</v>
      </c>
      <c r="P68" s="9" t="s">
        <v>202</v>
      </c>
      <c r="Q68" s="9">
        <v>6</v>
      </c>
      <c r="R68" s="9">
        <v>36</v>
      </c>
      <c r="S68" s="13">
        <v>1333</v>
      </c>
      <c r="T68" s="11"/>
      <c r="U68" s="11"/>
      <c r="V68" s="12">
        <f t="shared" si="27"/>
        <v>1333</v>
      </c>
      <c r="W68" s="13">
        <f t="shared" si="28"/>
        <v>1333</v>
      </c>
      <c r="X68" s="13">
        <f t="shared" si="29"/>
        <v>0</v>
      </c>
      <c r="Y68" s="13">
        <f t="shared" si="30"/>
        <v>0</v>
      </c>
      <c r="Z68" s="12">
        <f t="shared" si="31"/>
        <v>1333</v>
      </c>
      <c r="AA68" s="13">
        <f t="shared" si="32"/>
        <v>1333</v>
      </c>
      <c r="AB68" s="13">
        <f t="shared" si="33"/>
        <v>0</v>
      </c>
      <c r="AC68" s="13">
        <f t="shared" si="34"/>
        <v>0</v>
      </c>
      <c r="AD68" s="12">
        <f t="shared" si="35"/>
        <v>1333</v>
      </c>
      <c r="AE68" s="12">
        <f t="shared" si="36"/>
        <v>3999</v>
      </c>
      <c r="AF68" s="14" t="s">
        <v>1090</v>
      </c>
      <c r="AG68" s="14" t="s">
        <v>60</v>
      </c>
      <c r="AH68" s="14" t="s">
        <v>1091</v>
      </c>
      <c r="AI68" s="14" t="s">
        <v>62</v>
      </c>
      <c r="AJ68" s="14" t="s">
        <v>63</v>
      </c>
      <c r="AK68" s="15">
        <v>45657</v>
      </c>
      <c r="AL68" s="9" t="s">
        <v>63</v>
      </c>
      <c r="AM68" s="15">
        <v>45658</v>
      </c>
      <c r="AN68" s="15">
        <v>46752</v>
      </c>
      <c r="AO68" s="9"/>
    </row>
    <row r="69" spans="1:41">
      <c r="A69" s="9">
        <v>14</v>
      </c>
      <c r="B69" s="9" t="s">
        <v>208</v>
      </c>
      <c r="C69" s="21" t="s">
        <v>209</v>
      </c>
      <c r="D69" s="9" t="s">
        <v>210</v>
      </c>
      <c r="E69" s="9" t="s">
        <v>208</v>
      </c>
      <c r="F69" s="9" t="s">
        <v>210</v>
      </c>
      <c r="G69" s="9" t="s">
        <v>1121</v>
      </c>
      <c r="H69" s="9" t="s">
        <v>1122</v>
      </c>
      <c r="I69" s="9"/>
      <c r="J69" s="9">
        <v>31</v>
      </c>
      <c r="K69" s="9" t="s">
        <v>213</v>
      </c>
      <c r="L69" s="9" t="s">
        <v>214</v>
      </c>
      <c r="M69" s="10" t="s">
        <v>1123</v>
      </c>
      <c r="N69" s="9"/>
      <c r="O69" s="9">
        <v>9727000</v>
      </c>
      <c r="P69" s="9" t="s">
        <v>202</v>
      </c>
      <c r="Q69" s="9">
        <v>6</v>
      </c>
      <c r="R69" s="9">
        <v>36</v>
      </c>
      <c r="S69" s="13">
        <v>1627</v>
      </c>
      <c r="T69" s="11"/>
      <c r="U69" s="11"/>
      <c r="V69" s="12">
        <f t="shared" si="27"/>
        <v>1627</v>
      </c>
      <c r="W69" s="13">
        <f t="shared" si="28"/>
        <v>1627</v>
      </c>
      <c r="X69" s="13">
        <f t="shared" si="29"/>
        <v>0</v>
      </c>
      <c r="Y69" s="13">
        <f t="shared" si="30"/>
        <v>0</v>
      </c>
      <c r="Z69" s="12">
        <f t="shared" si="31"/>
        <v>1627</v>
      </c>
      <c r="AA69" s="13">
        <f t="shared" si="32"/>
        <v>1627</v>
      </c>
      <c r="AB69" s="13">
        <f t="shared" si="33"/>
        <v>0</v>
      </c>
      <c r="AC69" s="13">
        <f t="shared" si="34"/>
        <v>0</v>
      </c>
      <c r="AD69" s="12">
        <f t="shared" si="35"/>
        <v>1627</v>
      </c>
      <c r="AE69" s="12">
        <f t="shared" si="36"/>
        <v>4881</v>
      </c>
      <c r="AF69" s="14" t="s">
        <v>1090</v>
      </c>
      <c r="AG69" s="14" t="s">
        <v>60</v>
      </c>
      <c r="AH69" s="14" t="s">
        <v>1091</v>
      </c>
      <c r="AI69" s="14" t="s">
        <v>62</v>
      </c>
      <c r="AJ69" s="14" t="s">
        <v>63</v>
      </c>
      <c r="AK69" s="15">
        <v>45657</v>
      </c>
      <c r="AL69" s="9" t="s">
        <v>63</v>
      </c>
      <c r="AM69" s="15">
        <v>45658</v>
      </c>
      <c r="AN69" s="15">
        <v>46752</v>
      </c>
      <c r="AO69" s="9"/>
    </row>
    <row r="70" spans="1:41">
      <c r="A70" s="9">
        <v>15</v>
      </c>
      <c r="B70" s="9" t="s">
        <v>208</v>
      </c>
      <c r="C70" s="21" t="s">
        <v>209</v>
      </c>
      <c r="D70" s="9" t="s">
        <v>210</v>
      </c>
      <c r="E70" s="9" t="s">
        <v>208</v>
      </c>
      <c r="F70" s="9" t="s">
        <v>210</v>
      </c>
      <c r="G70" s="9" t="s">
        <v>1124</v>
      </c>
      <c r="H70" s="9" t="s">
        <v>1122</v>
      </c>
      <c r="I70" s="9"/>
      <c r="J70" s="9" t="s">
        <v>1107</v>
      </c>
      <c r="K70" s="9" t="s">
        <v>213</v>
      </c>
      <c r="L70" s="9" t="s">
        <v>214</v>
      </c>
      <c r="M70" s="10" t="s">
        <v>1125</v>
      </c>
      <c r="N70" s="9"/>
      <c r="O70" s="9">
        <v>12242798</v>
      </c>
      <c r="P70" s="9" t="s">
        <v>202</v>
      </c>
      <c r="Q70" s="9">
        <v>6</v>
      </c>
      <c r="R70" s="9">
        <v>36</v>
      </c>
      <c r="S70" s="13">
        <v>2116</v>
      </c>
      <c r="T70" s="11"/>
      <c r="U70" s="11"/>
      <c r="V70" s="12">
        <f t="shared" si="27"/>
        <v>2116</v>
      </c>
      <c r="W70" s="13">
        <f t="shared" si="28"/>
        <v>2116</v>
      </c>
      <c r="X70" s="13">
        <f t="shared" si="29"/>
        <v>0</v>
      </c>
      <c r="Y70" s="13">
        <f t="shared" si="30"/>
        <v>0</v>
      </c>
      <c r="Z70" s="12">
        <f t="shared" si="31"/>
        <v>2116</v>
      </c>
      <c r="AA70" s="13">
        <f t="shared" si="32"/>
        <v>2116</v>
      </c>
      <c r="AB70" s="13">
        <f t="shared" si="33"/>
        <v>0</v>
      </c>
      <c r="AC70" s="13">
        <f t="shared" si="34"/>
        <v>0</v>
      </c>
      <c r="AD70" s="12">
        <f t="shared" si="35"/>
        <v>2116</v>
      </c>
      <c r="AE70" s="12">
        <f t="shared" si="36"/>
        <v>6348</v>
      </c>
      <c r="AF70" s="14" t="s">
        <v>1090</v>
      </c>
      <c r="AG70" s="14" t="s">
        <v>60</v>
      </c>
      <c r="AH70" s="14" t="s">
        <v>1091</v>
      </c>
      <c r="AI70" s="14" t="s">
        <v>62</v>
      </c>
      <c r="AJ70" s="14" t="s">
        <v>63</v>
      </c>
      <c r="AK70" s="15">
        <v>45657</v>
      </c>
      <c r="AL70" s="9" t="s">
        <v>63</v>
      </c>
      <c r="AM70" s="15">
        <v>45658</v>
      </c>
      <c r="AN70" s="15">
        <v>46752</v>
      </c>
      <c r="AO70" s="9"/>
    </row>
    <row r="71" spans="1:41">
      <c r="A71" s="9">
        <v>16</v>
      </c>
      <c r="B71" s="9" t="s">
        <v>208</v>
      </c>
      <c r="C71" s="21" t="s">
        <v>209</v>
      </c>
      <c r="D71" s="9" t="s">
        <v>210</v>
      </c>
      <c r="E71" s="9" t="s">
        <v>208</v>
      </c>
      <c r="F71" s="9" t="s">
        <v>210</v>
      </c>
      <c r="G71" s="9" t="s">
        <v>1126</v>
      </c>
      <c r="H71" s="9" t="s">
        <v>232</v>
      </c>
      <c r="I71" s="9"/>
      <c r="J71" s="9">
        <v>74</v>
      </c>
      <c r="K71" s="9" t="s">
        <v>213</v>
      </c>
      <c r="L71" s="9" t="s">
        <v>214</v>
      </c>
      <c r="M71" s="10" t="s">
        <v>1127</v>
      </c>
      <c r="N71" s="9"/>
      <c r="O71" s="9">
        <v>93632272</v>
      </c>
      <c r="P71" s="9" t="s">
        <v>202</v>
      </c>
      <c r="Q71" s="9">
        <v>6</v>
      </c>
      <c r="R71" s="9">
        <v>36</v>
      </c>
      <c r="S71" s="13">
        <v>134</v>
      </c>
      <c r="T71" s="11"/>
      <c r="U71" s="11"/>
      <c r="V71" s="12">
        <f t="shared" si="27"/>
        <v>134</v>
      </c>
      <c r="W71" s="13">
        <f t="shared" si="28"/>
        <v>134</v>
      </c>
      <c r="X71" s="13">
        <f t="shared" si="29"/>
        <v>0</v>
      </c>
      <c r="Y71" s="13">
        <f t="shared" si="30"/>
        <v>0</v>
      </c>
      <c r="Z71" s="12">
        <f t="shared" si="31"/>
        <v>134</v>
      </c>
      <c r="AA71" s="13">
        <f t="shared" si="32"/>
        <v>134</v>
      </c>
      <c r="AB71" s="13">
        <f t="shared" si="33"/>
        <v>0</v>
      </c>
      <c r="AC71" s="13">
        <f t="shared" si="34"/>
        <v>0</v>
      </c>
      <c r="AD71" s="12">
        <f t="shared" si="35"/>
        <v>134</v>
      </c>
      <c r="AE71" s="12">
        <f t="shared" si="36"/>
        <v>402</v>
      </c>
      <c r="AF71" s="14" t="s">
        <v>1090</v>
      </c>
      <c r="AG71" s="14" t="s">
        <v>60</v>
      </c>
      <c r="AH71" s="14" t="s">
        <v>1091</v>
      </c>
      <c r="AI71" s="14" t="s">
        <v>62</v>
      </c>
      <c r="AJ71" s="14" t="s">
        <v>63</v>
      </c>
      <c r="AK71" s="15">
        <v>45657</v>
      </c>
      <c r="AL71" s="9" t="s">
        <v>63</v>
      </c>
      <c r="AM71" s="15">
        <v>45658</v>
      </c>
      <c r="AN71" s="15">
        <v>46752</v>
      </c>
      <c r="AO71" s="9"/>
    </row>
    <row r="72" spans="1:41">
      <c r="A72" s="9">
        <v>17</v>
      </c>
      <c r="B72" s="9" t="s">
        <v>208</v>
      </c>
      <c r="C72" s="21" t="s">
        <v>209</v>
      </c>
      <c r="D72" s="9" t="s">
        <v>210</v>
      </c>
      <c r="E72" s="9" t="s">
        <v>208</v>
      </c>
      <c r="F72" s="9" t="s">
        <v>210</v>
      </c>
      <c r="G72" s="9" t="s">
        <v>1128</v>
      </c>
      <c r="H72" s="9" t="s">
        <v>237</v>
      </c>
      <c r="I72" s="9"/>
      <c r="J72" s="9">
        <v>177</v>
      </c>
      <c r="K72" s="9" t="s">
        <v>213</v>
      </c>
      <c r="L72" s="9" t="s">
        <v>214</v>
      </c>
      <c r="M72" s="10" t="s">
        <v>1129</v>
      </c>
      <c r="N72" s="9"/>
      <c r="O72" s="9" t="s">
        <v>1130</v>
      </c>
      <c r="P72" s="9" t="s">
        <v>202</v>
      </c>
      <c r="Q72" s="9">
        <v>20</v>
      </c>
      <c r="R72" s="9">
        <v>36</v>
      </c>
      <c r="S72" s="13">
        <v>748</v>
      </c>
      <c r="T72" s="11"/>
      <c r="U72" s="11"/>
      <c r="V72" s="12">
        <f t="shared" si="27"/>
        <v>748</v>
      </c>
      <c r="W72" s="13">
        <f t="shared" si="28"/>
        <v>748</v>
      </c>
      <c r="X72" s="13">
        <f t="shared" si="29"/>
        <v>0</v>
      </c>
      <c r="Y72" s="13">
        <f t="shared" si="30"/>
        <v>0</v>
      </c>
      <c r="Z72" s="12">
        <f t="shared" si="31"/>
        <v>748</v>
      </c>
      <c r="AA72" s="13">
        <f t="shared" si="32"/>
        <v>748</v>
      </c>
      <c r="AB72" s="13">
        <f t="shared" si="33"/>
        <v>0</v>
      </c>
      <c r="AC72" s="13">
        <f t="shared" si="34"/>
        <v>0</v>
      </c>
      <c r="AD72" s="12">
        <f t="shared" si="35"/>
        <v>748</v>
      </c>
      <c r="AE72" s="12">
        <f t="shared" si="36"/>
        <v>2244</v>
      </c>
      <c r="AF72" s="14" t="s">
        <v>1090</v>
      </c>
      <c r="AG72" s="14" t="s">
        <v>60</v>
      </c>
      <c r="AH72" s="14" t="s">
        <v>1091</v>
      </c>
      <c r="AI72" s="14" t="s">
        <v>62</v>
      </c>
      <c r="AJ72" s="14" t="s">
        <v>63</v>
      </c>
      <c r="AK72" s="15">
        <v>45657</v>
      </c>
      <c r="AL72" s="9" t="s">
        <v>63</v>
      </c>
      <c r="AM72" s="15">
        <v>45658</v>
      </c>
      <c r="AN72" s="15">
        <v>46752</v>
      </c>
      <c r="AO72" s="9"/>
    </row>
    <row r="73" spans="1:41">
      <c r="A73" s="9">
        <v>18</v>
      </c>
      <c r="B73" s="9" t="s">
        <v>208</v>
      </c>
      <c r="C73" s="21" t="s">
        <v>209</v>
      </c>
      <c r="D73" s="9" t="s">
        <v>210</v>
      </c>
      <c r="E73" s="9" t="s">
        <v>208</v>
      </c>
      <c r="F73" s="9" t="s">
        <v>210</v>
      </c>
      <c r="G73" s="9" t="s">
        <v>1131</v>
      </c>
      <c r="H73" s="9" t="s">
        <v>237</v>
      </c>
      <c r="I73" s="9"/>
      <c r="J73" s="9">
        <v>176</v>
      </c>
      <c r="K73" s="9" t="s">
        <v>213</v>
      </c>
      <c r="L73" s="9" t="s">
        <v>214</v>
      </c>
      <c r="M73" s="10" t="s">
        <v>1132</v>
      </c>
      <c r="N73" s="9"/>
      <c r="O73" s="9">
        <v>9742150</v>
      </c>
      <c r="P73" s="9" t="s">
        <v>945</v>
      </c>
      <c r="Q73" s="9">
        <v>15</v>
      </c>
      <c r="R73" s="9">
        <v>36</v>
      </c>
      <c r="S73" s="13">
        <v>2175</v>
      </c>
      <c r="T73" s="11"/>
      <c r="U73" s="11"/>
      <c r="V73" s="12">
        <f t="shared" si="27"/>
        <v>2175</v>
      </c>
      <c r="W73" s="13">
        <f t="shared" si="28"/>
        <v>2175</v>
      </c>
      <c r="X73" s="13">
        <f t="shared" si="29"/>
        <v>0</v>
      </c>
      <c r="Y73" s="13">
        <f t="shared" si="30"/>
        <v>0</v>
      </c>
      <c r="Z73" s="12">
        <f t="shared" si="31"/>
        <v>2175</v>
      </c>
      <c r="AA73" s="13">
        <f t="shared" si="32"/>
        <v>2175</v>
      </c>
      <c r="AB73" s="13">
        <f t="shared" si="33"/>
        <v>0</v>
      </c>
      <c r="AC73" s="13">
        <f t="shared" si="34"/>
        <v>0</v>
      </c>
      <c r="AD73" s="12">
        <f t="shared" si="35"/>
        <v>2175</v>
      </c>
      <c r="AE73" s="12">
        <f t="shared" si="36"/>
        <v>6525</v>
      </c>
      <c r="AF73" s="14" t="s">
        <v>1090</v>
      </c>
      <c r="AG73" s="14" t="s">
        <v>60</v>
      </c>
      <c r="AH73" s="14" t="s">
        <v>1091</v>
      </c>
      <c r="AI73" s="14" t="s">
        <v>62</v>
      </c>
      <c r="AJ73" s="14" t="s">
        <v>63</v>
      </c>
      <c r="AK73" s="15">
        <v>45657</v>
      </c>
      <c r="AL73" s="9" t="s">
        <v>63</v>
      </c>
      <c r="AM73" s="15">
        <v>45658</v>
      </c>
      <c r="AN73" s="15">
        <v>46752</v>
      </c>
      <c r="AO73" s="9"/>
    </row>
    <row r="74" spans="1:41">
      <c r="A74" s="9">
        <v>19</v>
      </c>
      <c r="B74" s="9" t="s">
        <v>208</v>
      </c>
      <c r="C74" s="21" t="s">
        <v>209</v>
      </c>
      <c r="D74" s="9" t="s">
        <v>210</v>
      </c>
      <c r="E74" s="9" t="s">
        <v>208</v>
      </c>
      <c r="F74" s="9" t="s">
        <v>210</v>
      </c>
      <c r="G74" s="9" t="s">
        <v>1133</v>
      </c>
      <c r="H74" s="9" t="s">
        <v>249</v>
      </c>
      <c r="I74" s="9"/>
      <c r="J74" s="9" t="s">
        <v>1134</v>
      </c>
      <c r="K74" s="9" t="s">
        <v>213</v>
      </c>
      <c r="L74" s="9" t="s">
        <v>214</v>
      </c>
      <c r="M74" s="10" t="s">
        <v>1135</v>
      </c>
      <c r="N74" s="9"/>
      <c r="O74" s="9" t="s">
        <v>1136</v>
      </c>
      <c r="P74" s="9" t="s">
        <v>202</v>
      </c>
      <c r="Q74" s="9">
        <v>10</v>
      </c>
      <c r="R74" s="9">
        <v>36</v>
      </c>
      <c r="S74" s="13">
        <v>100</v>
      </c>
      <c r="T74" s="11"/>
      <c r="U74" s="11"/>
      <c r="V74" s="12">
        <f t="shared" si="27"/>
        <v>100</v>
      </c>
      <c r="W74" s="13">
        <f t="shared" si="28"/>
        <v>100</v>
      </c>
      <c r="X74" s="13">
        <f t="shared" si="29"/>
        <v>0</v>
      </c>
      <c r="Y74" s="13">
        <f t="shared" si="30"/>
        <v>0</v>
      </c>
      <c r="Z74" s="12">
        <f t="shared" si="31"/>
        <v>100</v>
      </c>
      <c r="AA74" s="13">
        <f t="shared" si="32"/>
        <v>100</v>
      </c>
      <c r="AB74" s="13">
        <f t="shared" si="33"/>
        <v>0</v>
      </c>
      <c r="AC74" s="13">
        <f t="shared" si="34"/>
        <v>0</v>
      </c>
      <c r="AD74" s="12">
        <f t="shared" si="35"/>
        <v>100</v>
      </c>
      <c r="AE74" s="12">
        <f t="shared" si="36"/>
        <v>300</v>
      </c>
      <c r="AF74" s="14" t="s">
        <v>1090</v>
      </c>
      <c r="AG74" s="14" t="s">
        <v>1029</v>
      </c>
      <c r="AH74" s="14" t="s">
        <v>1137</v>
      </c>
      <c r="AI74" s="14" t="s">
        <v>1030</v>
      </c>
      <c r="AJ74" s="14" t="s">
        <v>1031</v>
      </c>
      <c r="AK74" s="15" t="s">
        <v>1032</v>
      </c>
      <c r="AL74" s="9" t="s">
        <v>1033</v>
      </c>
      <c r="AM74" s="15">
        <v>45658</v>
      </c>
      <c r="AN74" s="15">
        <v>46752</v>
      </c>
      <c r="AO74" s="9" t="s">
        <v>2207</v>
      </c>
    </row>
    <row r="75" spans="1:41">
      <c r="A75" s="9">
        <v>20</v>
      </c>
      <c r="B75" s="9" t="s">
        <v>208</v>
      </c>
      <c r="C75" s="21" t="s">
        <v>209</v>
      </c>
      <c r="D75" s="9" t="s">
        <v>210</v>
      </c>
      <c r="E75" s="9" t="s">
        <v>208</v>
      </c>
      <c r="F75" s="9" t="s">
        <v>210</v>
      </c>
      <c r="G75" s="9" t="s">
        <v>1138</v>
      </c>
      <c r="H75" s="9" t="s">
        <v>214</v>
      </c>
      <c r="I75" s="9"/>
      <c r="J75" s="9">
        <v>440</v>
      </c>
      <c r="K75" s="9" t="s">
        <v>213</v>
      </c>
      <c r="L75" s="9" t="s">
        <v>214</v>
      </c>
      <c r="M75" s="10" t="s">
        <v>1139</v>
      </c>
      <c r="N75" s="9"/>
      <c r="O75" s="9" t="s">
        <v>1140</v>
      </c>
      <c r="P75" s="9" t="s">
        <v>202</v>
      </c>
      <c r="Q75" s="9">
        <v>20</v>
      </c>
      <c r="R75" s="9">
        <v>36</v>
      </c>
      <c r="S75" s="13">
        <v>16534</v>
      </c>
      <c r="T75" s="11"/>
      <c r="U75" s="11"/>
      <c r="V75" s="12">
        <f t="shared" si="27"/>
        <v>16534</v>
      </c>
      <c r="W75" s="13">
        <f t="shared" si="28"/>
        <v>16534</v>
      </c>
      <c r="X75" s="13">
        <f t="shared" si="29"/>
        <v>0</v>
      </c>
      <c r="Y75" s="13">
        <f t="shared" si="30"/>
        <v>0</v>
      </c>
      <c r="Z75" s="12">
        <f t="shared" si="31"/>
        <v>16534</v>
      </c>
      <c r="AA75" s="13">
        <f t="shared" si="32"/>
        <v>16534</v>
      </c>
      <c r="AB75" s="13">
        <f t="shared" si="33"/>
        <v>0</v>
      </c>
      <c r="AC75" s="13">
        <f t="shared" si="34"/>
        <v>0</v>
      </c>
      <c r="AD75" s="12">
        <f t="shared" si="35"/>
        <v>16534</v>
      </c>
      <c r="AE75" s="12">
        <f t="shared" si="36"/>
        <v>49602</v>
      </c>
      <c r="AF75" s="14" t="s">
        <v>1090</v>
      </c>
      <c r="AG75" s="14" t="s">
        <v>60</v>
      </c>
      <c r="AH75" s="14" t="s">
        <v>1091</v>
      </c>
      <c r="AI75" s="14" t="s">
        <v>62</v>
      </c>
      <c r="AJ75" s="14" t="s">
        <v>63</v>
      </c>
      <c r="AK75" s="15">
        <v>45657</v>
      </c>
      <c r="AL75" s="9" t="s">
        <v>63</v>
      </c>
      <c r="AM75" s="15">
        <v>45658</v>
      </c>
      <c r="AN75" s="15">
        <v>46752</v>
      </c>
      <c r="AO75" s="9"/>
    </row>
    <row r="76" spans="1:41">
      <c r="A76" s="9">
        <v>21</v>
      </c>
      <c r="B76" s="9" t="s">
        <v>208</v>
      </c>
      <c r="C76" s="21" t="s">
        <v>209</v>
      </c>
      <c r="D76" s="9" t="s">
        <v>210</v>
      </c>
      <c r="E76" s="9" t="s">
        <v>208</v>
      </c>
      <c r="F76" s="9" t="s">
        <v>210</v>
      </c>
      <c r="G76" s="9" t="s">
        <v>1141</v>
      </c>
      <c r="H76" s="9" t="s">
        <v>214</v>
      </c>
      <c r="I76" s="9"/>
      <c r="J76" s="9" t="s">
        <v>1107</v>
      </c>
      <c r="K76" s="9" t="s">
        <v>213</v>
      </c>
      <c r="L76" s="9" t="s">
        <v>214</v>
      </c>
      <c r="M76" s="10" t="s">
        <v>1142</v>
      </c>
      <c r="N76" s="9"/>
      <c r="O76" s="9" t="s">
        <v>1143</v>
      </c>
      <c r="P76" s="9" t="s">
        <v>202</v>
      </c>
      <c r="Q76" s="9">
        <v>16</v>
      </c>
      <c r="R76" s="9">
        <v>36</v>
      </c>
      <c r="S76" s="13">
        <v>4128</v>
      </c>
      <c r="T76" s="11"/>
      <c r="U76" s="11"/>
      <c r="V76" s="12">
        <f t="shared" si="27"/>
        <v>4128</v>
      </c>
      <c r="W76" s="13">
        <f t="shared" si="28"/>
        <v>4128</v>
      </c>
      <c r="X76" s="13">
        <f t="shared" si="29"/>
        <v>0</v>
      </c>
      <c r="Y76" s="13">
        <f t="shared" si="30"/>
        <v>0</v>
      </c>
      <c r="Z76" s="12">
        <f t="shared" si="31"/>
        <v>4128</v>
      </c>
      <c r="AA76" s="13">
        <f t="shared" si="32"/>
        <v>4128</v>
      </c>
      <c r="AB76" s="13">
        <f t="shared" si="33"/>
        <v>0</v>
      </c>
      <c r="AC76" s="13">
        <f t="shared" si="34"/>
        <v>0</v>
      </c>
      <c r="AD76" s="12">
        <f t="shared" si="35"/>
        <v>4128</v>
      </c>
      <c r="AE76" s="12">
        <f t="shared" si="36"/>
        <v>12384</v>
      </c>
      <c r="AF76" s="14" t="s">
        <v>1090</v>
      </c>
      <c r="AG76" s="14" t="s">
        <v>1029</v>
      </c>
      <c r="AH76" s="14" t="s">
        <v>1137</v>
      </c>
      <c r="AI76" s="14" t="s">
        <v>1030</v>
      </c>
      <c r="AJ76" s="14" t="s">
        <v>1031</v>
      </c>
      <c r="AK76" s="15" t="s">
        <v>1032</v>
      </c>
      <c r="AL76" s="9" t="s">
        <v>1033</v>
      </c>
      <c r="AM76" s="15">
        <v>45658</v>
      </c>
      <c r="AN76" s="15">
        <v>46752</v>
      </c>
      <c r="AO76" s="9"/>
    </row>
    <row r="77" spans="1:41">
      <c r="A77" s="9">
        <v>22</v>
      </c>
      <c r="B77" s="9" t="s">
        <v>208</v>
      </c>
      <c r="C77" s="21" t="s">
        <v>209</v>
      </c>
      <c r="D77" s="9" t="s">
        <v>210</v>
      </c>
      <c r="E77" s="9" t="s">
        <v>208</v>
      </c>
      <c r="F77" s="9" t="s">
        <v>210</v>
      </c>
      <c r="G77" s="9" t="s">
        <v>1144</v>
      </c>
      <c r="H77" s="9" t="s">
        <v>237</v>
      </c>
      <c r="I77" s="9"/>
      <c r="J77" s="9">
        <v>127</v>
      </c>
      <c r="K77" s="9" t="s">
        <v>213</v>
      </c>
      <c r="L77" s="9" t="s">
        <v>214</v>
      </c>
      <c r="M77" s="10" t="s">
        <v>1145</v>
      </c>
      <c r="N77" s="9"/>
      <c r="O77" s="9">
        <v>9790227</v>
      </c>
      <c r="P77" s="9" t="s">
        <v>202</v>
      </c>
      <c r="Q77" s="9">
        <v>16</v>
      </c>
      <c r="R77" s="9">
        <v>36</v>
      </c>
      <c r="S77" s="13">
        <v>5336</v>
      </c>
      <c r="T77" s="11"/>
      <c r="U77" s="11"/>
      <c r="V77" s="12">
        <f t="shared" si="27"/>
        <v>5336</v>
      </c>
      <c r="W77" s="13">
        <f t="shared" si="28"/>
        <v>5336</v>
      </c>
      <c r="X77" s="13">
        <f t="shared" si="29"/>
        <v>0</v>
      </c>
      <c r="Y77" s="13">
        <f t="shared" si="30"/>
        <v>0</v>
      </c>
      <c r="Z77" s="12">
        <f t="shared" si="31"/>
        <v>5336</v>
      </c>
      <c r="AA77" s="13">
        <f t="shared" si="32"/>
        <v>5336</v>
      </c>
      <c r="AB77" s="13">
        <f t="shared" si="33"/>
        <v>0</v>
      </c>
      <c r="AC77" s="13">
        <f t="shared" si="34"/>
        <v>0</v>
      </c>
      <c r="AD77" s="12">
        <f t="shared" si="35"/>
        <v>5336</v>
      </c>
      <c r="AE77" s="12">
        <f t="shared" si="36"/>
        <v>16008</v>
      </c>
      <c r="AF77" s="14" t="s">
        <v>1090</v>
      </c>
      <c r="AG77" s="14" t="s">
        <v>60</v>
      </c>
      <c r="AH77" s="14" t="s">
        <v>1091</v>
      </c>
      <c r="AI77" s="14" t="s">
        <v>62</v>
      </c>
      <c r="AJ77" s="14" t="s">
        <v>63</v>
      </c>
      <c r="AK77" s="15">
        <v>45657</v>
      </c>
      <c r="AL77" s="9" t="s">
        <v>63</v>
      </c>
      <c r="AM77" s="15">
        <v>45658</v>
      </c>
      <c r="AN77" s="15">
        <v>46752</v>
      </c>
      <c r="AO77" s="9"/>
    </row>
    <row r="78" spans="1:41">
      <c r="A78" s="9">
        <v>23</v>
      </c>
      <c r="B78" s="9" t="s">
        <v>208</v>
      </c>
      <c r="C78" s="21" t="s">
        <v>209</v>
      </c>
      <c r="D78" s="9" t="s">
        <v>210</v>
      </c>
      <c r="E78" s="9" t="s">
        <v>208</v>
      </c>
      <c r="F78" s="9" t="s">
        <v>210</v>
      </c>
      <c r="G78" s="9" t="s">
        <v>1146</v>
      </c>
      <c r="H78" s="9" t="s">
        <v>237</v>
      </c>
      <c r="I78" s="9"/>
      <c r="J78" s="9">
        <v>127</v>
      </c>
      <c r="K78" s="9" t="s">
        <v>213</v>
      </c>
      <c r="L78" s="9" t="s">
        <v>214</v>
      </c>
      <c r="M78" s="10" t="s">
        <v>1147</v>
      </c>
      <c r="N78" s="9"/>
      <c r="O78" s="9">
        <v>14174911</v>
      </c>
      <c r="P78" s="9" t="s">
        <v>202</v>
      </c>
      <c r="Q78" s="9">
        <v>14</v>
      </c>
      <c r="R78" s="9">
        <v>36</v>
      </c>
      <c r="S78" s="13">
        <v>1413</v>
      </c>
      <c r="T78" s="11"/>
      <c r="U78" s="11"/>
      <c r="V78" s="12">
        <f t="shared" si="27"/>
        <v>1413</v>
      </c>
      <c r="W78" s="13">
        <f t="shared" si="28"/>
        <v>1413</v>
      </c>
      <c r="X78" s="13">
        <f t="shared" si="29"/>
        <v>0</v>
      </c>
      <c r="Y78" s="13">
        <f t="shared" si="30"/>
        <v>0</v>
      </c>
      <c r="Z78" s="12">
        <f t="shared" si="31"/>
        <v>1413</v>
      </c>
      <c r="AA78" s="13">
        <f t="shared" si="32"/>
        <v>1413</v>
      </c>
      <c r="AB78" s="13">
        <f t="shared" si="33"/>
        <v>0</v>
      </c>
      <c r="AC78" s="13">
        <f t="shared" si="34"/>
        <v>0</v>
      </c>
      <c r="AD78" s="12">
        <f t="shared" si="35"/>
        <v>1413</v>
      </c>
      <c r="AE78" s="12">
        <f t="shared" si="36"/>
        <v>4239</v>
      </c>
      <c r="AF78" s="14" t="s">
        <v>1090</v>
      </c>
      <c r="AG78" s="14" t="s">
        <v>60</v>
      </c>
      <c r="AH78" s="14" t="s">
        <v>1091</v>
      </c>
      <c r="AI78" s="14" t="s">
        <v>62</v>
      </c>
      <c r="AJ78" s="14" t="s">
        <v>63</v>
      </c>
      <c r="AK78" s="15">
        <v>45657</v>
      </c>
      <c r="AL78" s="9" t="s">
        <v>63</v>
      </c>
      <c r="AM78" s="15">
        <v>45658</v>
      </c>
      <c r="AN78" s="15">
        <v>46752</v>
      </c>
      <c r="AO78" s="9"/>
    </row>
    <row r="79" spans="1:41">
      <c r="A79" s="9">
        <v>24</v>
      </c>
      <c r="B79" s="9" t="s">
        <v>208</v>
      </c>
      <c r="C79" s="21" t="s">
        <v>209</v>
      </c>
      <c r="D79" s="9" t="s">
        <v>210</v>
      </c>
      <c r="E79" s="9" t="s">
        <v>208</v>
      </c>
      <c r="F79" s="9" t="s">
        <v>210</v>
      </c>
      <c r="G79" s="9" t="s">
        <v>1148</v>
      </c>
      <c r="H79" s="9" t="s">
        <v>249</v>
      </c>
      <c r="I79" s="9"/>
      <c r="J79" s="9" t="s">
        <v>1149</v>
      </c>
      <c r="K79" s="9" t="s">
        <v>213</v>
      </c>
      <c r="L79" s="9" t="s">
        <v>214</v>
      </c>
      <c r="M79" s="10" t="s">
        <v>1150</v>
      </c>
      <c r="N79" s="9"/>
      <c r="O79" s="9">
        <v>95073834</v>
      </c>
      <c r="P79" s="9" t="s">
        <v>945</v>
      </c>
      <c r="Q79" s="9">
        <v>5</v>
      </c>
      <c r="R79" s="9">
        <v>36</v>
      </c>
      <c r="S79" s="13">
        <v>1315</v>
      </c>
      <c r="T79" s="11"/>
      <c r="U79" s="11"/>
      <c r="V79" s="12">
        <f t="shared" si="27"/>
        <v>1315</v>
      </c>
      <c r="W79" s="13">
        <f t="shared" si="28"/>
        <v>1315</v>
      </c>
      <c r="X79" s="13">
        <f t="shared" si="29"/>
        <v>0</v>
      </c>
      <c r="Y79" s="13">
        <f t="shared" si="30"/>
        <v>0</v>
      </c>
      <c r="Z79" s="12">
        <f t="shared" si="31"/>
        <v>1315</v>
      </c>
      <c r="AA79" s="13">
        <f t="shared" si="32"/>
        <v>1315</v>
      </c>
      <c r="AB79" s="13">
        <f t="shared" si="33"/>
        <v>0</v>
      </c>
      <c r="AC79" s="13">
        <f t="shared" si="34"/>
        <v>0</v>
      </c>
      <c r="AD79" s="12">
        <f t="shared" si="35"/>
        <v>1315</v>
      </c>
      <c r="AE79" s="12">
        <f t="shared" si="36"/>
        <v>3945</v>
      </c>
      <c r="AF79" s="14" t="s">
        <v>1090</v>
      </c>
      <c r="AG79" s="14" t="s">
        <v>60</v>
      </c>
      <c r="AH79" s="14" t="s">
        <v>1091</v>
      </c>
      <c r="AI79" s="14" t="s">
        <v>62</v>
      </c>
      <c r="AJ79" s="14" t="s">
        <v>63</v>
      </c>
      <c r="AK79" s="15">
        <v>45657</v>
      </c>
      <c r="AL79" s="9" t="s">
        <v>63</v>
      </c>
      <c r="AM79" s="15">
        <v>45658</v>
      </c>
      <c r="AN79" s="15">
        <v>46752</v>
      </c>
      <c r="AO79" s="9" t="s">
        <v>2205</v>
      </c>
    </row>
    <row r="80" spans="1:41">
      <c r="A80" s="9">
        <v>25</v>
      </c>
      <c r="B80" s="9" t="s">
        <v>208</v>
      </c>
      <c r="C80" s="21" t="s">
        <v>209</v>
      </c>
      <c r="D80" s="9" t="s">
        <v>210</v>
      </c>
      <c r="E80" s="9" t="s">
        <v>208</v>
      </c>
      <c r="F80" s="9" t="s">
        <v>210</v>
      </c>
      <c r="G80" s="9" t="s">
        <v>1151</v>
      </c>
      <c r="H80" s="9" t="s">
        <v>214</v>
      </c>
      <c r="I80" s="9"/>
      <c r="J80" s="9">
        <v>438</v>
      </c>
      <c r="K80" s="9" t="s">
        <v>213</v>
      </c>
      <c r="L80" s="9" t="s">
        <v>214</v>
      </c>
      <c r="M80" s="10" t="s">
        <v>1152</v>
      </c>
      <c r="N80" s="9"/>
      <c r="O80" s="9" t="s">
        <v>1153</v>
      </c>
      <c r="P80" s="9" t="s">
        <v>202</v>
      </c>
      <c r="Q80" s="9">
        <v>25</v>
      </c>
      <c r="R80" s="9">
        <v>36</v>
      </c>
      <c r="S80" s="13">
        <v>7748</v>
      </c>
      <c r="T80" s="11"/>
      <c r="U80" s="11"/>
      <c r="V80" s="12">
        <f t="shared" si="27"/>
        <v>7748</v>
      </c>
      <c r="W80" s="13">
        <f t="shared" si="28"/>
        <v>7748</v>
      </c>
      <c r="X80" s="13">
        <f t="shared" si="29"/>
        <v>0</v>
      </c>
      <c r="Y80" s="13">
        <f t="shared" si="30"/>
        <v>0</v>
      </c>
      <c r="Z80" s="12">
        <f t="shared" si="31"/>
        <v>7748</v>
      </c>
      <c r="AA80" s="13">
        <f t="shared" si="32"/>
        <v>7748</v>
      </c>
      <c r="AB80" s="13">
        <f t="shared" si="33"/>
        <v>0</v>
      </c>
      <c r="AC80" s="13">
        <f t="shared" si="34"/>
        <v>0</v>
      </c>
      <c r="AD80" s="12">
        <f t="shared" si="35"/>
        <v>7748</v>
      </c>
      <c r="AE80" s="12">
        <f t="shared" si="36"/>
        <v>23244</v>
      </c>
      <c r="AF80" s="14" t="s">
        <v>1090</v>
      </c>
      <c r="AG80" s="14" t="s">
        <v>60</v>
      </c>
      <c r="AH80" s="14" t="s">
        <v>1091</v>
      </c>
      <c r="AI80" s="14" t="s">
        <v>62</v>
      </c>
      <c r="AJ80" s="14" t="s">
        <v>63</v>
      </c>
      <c r="AK80" s="15">
        <v>45657</v>
      </c>
      <c r="AL80" s="9" t="s">
        <v>63</v>
      </c>
      <c r="AM80" s="15">
        <v>45658</v>
      </c>
      <c r="AN80" s="15">
        <v>46752</v>
      </c>
      <c r="AO80" s="9" t="s">
        <v>2206</v>
      </c>
    </row>
    <row r="81" spans="1:41">
      <c r="A81" s="16"/>
      <c r="B81" s="17" t="s">
        <v>208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9">
        <f t="shared" ref="S81:AE81" si="37">SUM(S56:S80)</f>
        <v>55225</v>
      </c>
      <c r="T81" s="19">
        <f t="shared" si="37"/>
        <v>0</v>
      </c>
      <c r="U81" s="19">
        <f t="shared" si="37"/>
        <v>0</v>
      </c>
      <c r="V81" s="19">
        <f t="shared" si="37"/>
        <v>55225</v>
      </c>
      <c r="W81" s="19">
        <f t="shared" si="37"/>
        <v>55225</v>
      </c>
      <c r="X81" s="19">
        <f t="shared" si="37"/>
        <v>0</v>
      </c>
      <c r="Y81" s="19">
        <f t="shared" si="37"/>
        <v>0</v>
      </c>
      <c r="Z81" s="19">
        <f t="shared" si="37"/>
        <v>55225</v>
      </c>
      <c r="AA81" s="19">
        <f t="shared" si="37"/>
        <v>55225</v>
      </c>
      <c r="AB81" s="19">
        <f t="shared" si="37"/>
        <v>0</v>
      </c>
      <c r="AC81" s="19">
        <f t="shared" si="37"/>
        <v>0</v>
      </c>
      <c r="AD81" s="19">
        <f t="shared" si="37"/>
        <v>55225</v>
      </c>
      <c r="AE81" s="19">
        <f t="shared" si="37"/>
        <v>165675</v>
      </c>
      <c r="AF81" s="16"/>
      <c r="AG81" s="16"/>
      <c r="AH81" s="16"/>
      <c r="AI81" s="16"/>
      <c r="AJ81" s="16"/>
      <c r="AK81" s="16"/>
      <c r="AL81" s="16"/>
      <c r="AM81" s="16"/>
      <c r="AN81" s="16"/>
      <c r="AO81" s="96"/>
    </row>
    <row r="82" spans="1:41">
      <c r="A82" s="9">
        <v>1</v>
      </c>
      <c r="B82" s="9" t="s">
        <v>1154</v>
      </c>
      <c r="C82" s="21" t="s">
        <v>1155</v>
      </c>
      <c r="D82" s="9" t="s">
        <v>1156</v>
      </c>
      <c r="E82" s="9" t="s">
        <v>1154</v>
      </c>
      <c r="F82" s="9" t="s">
        <v>1156</v>
      </c>
      <c r="G82" s="9" t="s">
        <v>1154</v>
      </c>
      <c r="H82" s="9" t="s">
        <v>214</v>
      </c>
      <c r="I82" s="9"/>
      <c r="J82" s="9">
        <v>9</v>
      </c>
      <c r="K82" s="9" t="s">
        <v>213</v>
      </c>
      <c r="L82" s="9" t="s">
        <v>214</v>
      </c>
      <c r="M82" s="10" t="s">
        <v>1157</v>
      </c>
      <c r="N82" s="9"/>
      <c r="O82" s="9">
        <v>95073911</v>
      </c>
      <c r="P82" s="9" t="s">
        <v>202</v>
      </c>
      <c r="Q82" s="9">
        <v>4</v>
      </c>
      <c r="R82" s="9">
        <v>36</v>
      </c>
      <c r="S82" s="13">
        <v>396</v>
      </c>
      <c r="T82" s="11"/>
      <c r="U82" s="11"/>
      <c r="V82" s="12">
        <f>SUM(S82:U82)</f>
        <v>396</v>
      </c>
      <c r="W82" s="13">
        <f t="shared" ref="W82:Y83" si="38">S82</f>
        <v>396</v>
      </c>
      <c r="X82" s="13">
        <f t="shared" si="38"/>
        <v>0</v>
      </c>
      <c r="Y82" s="13">
        <f t="shared" si="38"/>
        <v>0</v>
      </c>
      <c r="Z82" s="12">
        <f>SUM(W82:Y82)</f>
        <v>396</v>
      </c>
      <c r="AA82" s="13">
        <f t="shared" ref="AA82:AC83" si="39">W82</f>
        <v>396</v>
      </c>
      <c r="AB82" s="13">
        <f t="shared" si="39"/>
        <v>0</v>
      </c>
      <c r="AC82" s="13">
        <f t="shared" si="39"/>
        <v>0</v>
      </c>
      <c r="AD82" s="12">
        <f>SUM(AA82:AC82)</f>
        <v>396</v>
      </c>
      <c r="AE82" s="12">
        <f>V82+Z82+AD82</f>
        <v>1188</v>
      </c>
      <c r="AF82" s="14" t="s">
        <v>1090</v>
      </c>
      <c r="AG82" s="14" t="s">
        <v>60</v>
      </c>
      <c r="AH82" s="14" t="s">
        <v>1091</v>
      </c>
      <c r="AI82" s="14" t="s">
        <v>62</v>
      </c>
      <c r="AJ82" s="14" t="s">
        <v>63</v>
      </c>
      <c r="AK82" s="15">
        <v>45657</v>
      </c>
      <c r="AL82" s="9" t="s">
        <v>63</v>
      </c>
      <c r="AM82" s="15">
        <v>45658</v>
      </c>
      <c r="AN82" s="15">
        <v>46752</v>
      </c>
      <c r="AO82" s="9"/>
    </row>
    <row r="83" spans="1:41">
      <c r="A83" s="9">
        <v>2</v>
      </c>
      <c r="B83" s="9" t="s">
        <v>1154</v>
      </c>
      <c r="C83" s="21" t="s">
        <v>1155</v>
      </c>
      <c r="D83" s="9" t="s">
        <v>1156</v>
      </c>
      <c r="E83" s="9" t="s">
        <v>1154</v>
      </c>
      <c r="F83" s="9" t="s">
        <v>1156</v>
      </c>
      <c r="G83" s="9" t="s">
        <v>1158</v>
      </c>
      <c r="H83" s="9" t="s">
        <v>214</v>
      </c>
      <c r="I83" s="9"/>
      <c r="J83" s="9">
        <v>9</v>
      </c>
      <c r="K83" s="9" t="s">
        <v>213</v>
      </c>
      <c r="L83" s="9" t="s">
        <v>214</v>
      </c>
      <c r="M83" s="10" t="s">
        <v>1159</v>
      </c>
      <c r="N83" s="9"/>
      <c r="O83" s="9">
        <v>93632357</v>
      </c>
      <c r="P83" s="9" t="s">
        <v>202</v>
      </c>
      <c r="Q83" s="9">
        <v>6</v>
      </c>
      <c r="R83" s="9">
        <v>36</v>
      </c>
      <c r="S83" s="13">
        <v>888</v>
      </c>
      <c r="T83" s="11"/>
      <c r="U83" s="11"/>
      <c r="V83" s="12">
        <f>SUM(S83:U83)</f>
        <v>888</v>
      </c>
      <c r="W83" s="13">
        <f t="shared" si="38"/>
        <v>888</v>
      </c>
      <c r="X83" s="13">
        <f t="shared" si="38"/>
        <v>0</v>
      </c>
      <c r="Y83" s="13">
        <f t="shared" si="38"/>
        <v>0</v>
      </c>
      <c r="Z83" s="12">
        <f>SUM(W83:Y83)</f>
        <v>888</v>
      </c>
      <c r="AA83" s="13">
        <f t="shared" si="39"/>
        <v>888</v>
      </c>
      <c r="AB83" s="13">
        <f t="shared" si="39"/>
        <v>0</v>
      </c>
      <c r="AC83" s="13">
        <f t="shared" si="39"/>
        <v>0</v>
      </c>
      <c r="AD83" s="12">
        <f>SUM(AA83:AC83)</f>
        <v>888</v>
      </c>
      <c r="AE83" s="12">
        <f>V83+Z83+AD83</f>
        <v>2664</v>
      </c>
      <c r="AF83" s="14" t="s">
        <v>1090</v>
      </c>
      <c r="AG83" s="14" t="s">
        <v>60</v>
      </c>
      <c r="AH83" s="14" t="s">
        <v>1091</v>
      </c>
      <c r="AI83" s="14" t="s">
        <v>62</v>
      </c>
      <c r="AJ83" s="14" t="s">
        <v>63</v>
      </c>
      <c r="AK83" s="15">
        <v>45657</v>
      </c>
      <c r="AL83" s="9" t="s">
        <v>63</v>
      </c>
      <c r="AM83" s="15">
        <v>45658</v>
      </c>
      <c r="AN83" s="15">
        <v>46752</v>
      </c>
      <c r="AO83" s="9"/>
    </row>
    <row r="84" spans="1:41">
      <c r="A84" s="16"/>
      <c r="B84" s="17" t="s">
        <v>1154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9">
        <f t="shared" ref="S84:AE84" si="40">SUM(S82:S83)</f>
        <v>1284</v>
      </c>
      <c r="T84" s="19">
        <f t="shared" si="40"/>
        <v>0</v>
      </c>
      <c r="U84" s="19">
        <f t="shared" si="40"/>
        <v>0</v>
      </c>
      <c r="V84" s="19">
        <f t="shared" si="40"/>
        <v>1284</v>
      </c>
      <c r="W84" s="19">
        <f t="shared" si="40"/>
        <v>1284</v>
      </c>
      <c r="X84" s="19">
        <f t="shared" si="40"/>
        <v>0</v>
      </c>
      <c r="Y84" s="19">
        <f t="shared" si="40"/>
        <v>0</v>
      </c>
      <c r="Z84" s="19">
        <f t="shared" si="40"/>
        <v>1284</v>
      </c>
      <c r="AA84" s="19">
        <f t="shared" si="40"/>
        <v>1284</v>
      </c>
      <c r="AB84" s="19">
        <f t="shared" si="40"/>
        <v>0</v>
      </c>
      <c r="AC84" s="19">
        <f t="shared" si="40"/>
        <v>0</v>
      </c>
      <c r="AD84" s="19">
        <f t="shared" si="40"/>
        <v>1284</v>
      </c>
      <c r="AE84" s="19">
        <f t="shared" si="40"/>
        <v>3852</v>
      </c>
      <c r="AF84" s="16"/>
      <c r="AG84" s="16"/>
      <c r="AH84" s="16"/>
      <c r="AI84" s="16"/>
      <c r="AJ84" s="16"/>
      <c r="AK84" s="16"/>
      <c r="AL84" s="16"/>
      <c r="AM84" s="16"/>
      <c r="AN84" s="16"/>
      <c r="AO84" s="96"/>
    </row>
    <row r="85" spans="1:41">
      <c r="A85" s="9">
        <v>1</v>
      </c>
      <c r="B85" s="9" t="s">
        <v>291</v>
      </c>
      <c r="C85" s="21">
        <v>6912571184</v>
      </c>
      <c r="D85" s="9" t="s">
        <v>292</v>
      </c>
      <c r="E85" s="9" t="s">
        <v>2215</v>
      </c>
      <c r="F85" s="9" t="s">
        <v>292</v>
      </c>
      <c r="G85" s="9" t="s">
        <v>1160</v>
      </c>
      <c r="H85" s="9" t="s">
        <v>337</v>
      </c>
      <c r="I85" s="9" t="s">
        <v>296</v>
      </c>
      <c r="J85" s="9" t="s">
        <v>1161</v>
      </c>
      <c r="K85" s="9" t="s">
        <v>298</v>
      </c>
      <c r="L85" s="9" t="s">
        <v>299</v>
      </c>
      <c r="M85" s="10" t="s">
        <v>1162</v>
      </c>
      <c r="N85" s="9"/>
      <c r="O85" s="9">
        <v>47707637</v>
      </c>
      <c r="P85" s="9" t="s">
        <v>202</v>
      </c>
      <c r="Q85" s="9">
        <v>6.4</v>
      </c>
      <c r="R85" s="22">
        <v>36</v>
      </c>
      <c r="S85" s="13">
        <v>162</v>
      </c>
      <c r="T85" s="13"/>
      <c r="U85" s="13"/>
      <c r="V85" s="12">
        <f t="shared" ref="V85:V116" si="41">SUM(S85:U85)</f>
        <v>162</v>
      </c>
      <c r="W85" s="13">
        <f t="shared" ref="W85:W116" si="42">S85</f>
        <v>162</v>
      </c>
      <c r="X85" s="13">
        <f t="shared" ref="X85:X116" si="43">T85</f>
        <v>0</v>
      </c>
      <c r="Y85" s="13">
        <f t="shared" ref="Y85:Y116" si="44">U85</f>
        <v>0</v>
      </c>
      <c r="Z85" s="12">
        <f t="shared" ref="Z85:Z116" si="45">SUM(W85:Y85)</f>
        <v>162</v>
      </c>
      <c r="AA85" s="13">
        <f t="shared" ref="AA85:AA116" si="46">W85</f>
        <v>162</v>
      </c>
      <c r="AB85" s="13">
        <f t="shared" ref="AB85:AB116" si="47">X85</f>
        <v>0</v>
      </c>
      <c r="AC85" s="13">
        <f t="shared" ref="AC85:AC116" si="48">Y85</f>
        <v>0</v>
      </c>
      <c r="AD85" s="12">
        <f t="shared" ref="AD85:AD116" si="49">SUM(AA85:AC85)</f>
        <v>162</v>
      </c>
      <c r="AE85" s="12">
        <f t="shared" ref="AE85:AE116" si="50">V85+Z85+AD85</f>
        <v>486</v>
      </c>
      <c r="AF85" s="14" t="s">
        <v>1090</v>
      </c>
      <c r="AG85" s="14" t="s">
        <v>60</v>
      </c>
      <c r="AH85" s="14" t="s">
        <v>1163</v>
      </c>
      <c r="AI85" s="14" t="s">
        <v>62</v>
      </c>
      <c r="AJ85" s="14" t="s">
        <v>63</v>
      </c>
      <c r="AK85" s="15">
        <v>45657</v>
      </c>
      <c r="AL85" s="9" t="s">
        <v>63</v>
      </c>
      <c r="AM85" s="15">
        <v>45658</v>
      </c>
      <c r="AN85" s="15">
        <v>46752</v>
      </c>
      <c r="AO85" s="9"/>
    </row>
    <row r="86" spans="1:41">
      <c r="A86" s="9">
        <v>2</v>
      </c>
      <c r="B86" s="9" t="s">
        <v>291</v>
      </c>
      <c r="C86" s="21">
        <v>6912571184</v>
      </c>
      <c r="D86" s="9" t="s">
        <v>292</v>
      </c>
      <c r="E86" s="9" t="s">
        <v>2215</v>
      </c>
      <c r="F86" s="9" t="s">
        <v>292</v>
      </c>
      <c r="G86" s="9" t="s">
        <v>1164</v>
      </c>
      <c r="H86" s="9" t="s">
        <v>337</v>
      </c>
      <c r="I86" s="9" t="s">
        <v>296</v>
      </c>
      <c r="J86" s="9" t="s">
        <v>1165</v>
      </c>
      <c r="K86" s="9" t="s">
        <v>298</v>
      </c>
      <c r="L86" s="9" t="s">
        <v>299</v>
      </c>
      <c r="M86" s="10" t="s">
        <v>1166</v>
      </c>
      <c r="N86" s="9"/>
      <c r="O86" s="9" t="s">
        <v>1167</v>
      </c>
      <c r="P86" s="9" t="s">
        <v>202</v>
      </c>
      <c r="Q86" s="9">
        <v>6.4</v>
      </c>
      <c r="R86" s="22">
        <v>36</v>
      </c>
      <c r="S86" s="13">
        <v>240</v>
      </c>
      <c r="T86" s="13"/>
      <c r="U86" s="13"/>
      <c r="V86" s="12">
        <f t="shared" si="41"/>
        <v>240</v>
      </c>
      <c r="W86" s="13">
        <f t="shared" si="42"/>
        <v>240</v>
      </c>
      <c r="X86" s="13">
        <f t="shared" si="43"/>
        <v>0</v>
      </c>
      <c r="Y86" s="13">
        <f t="shared" si="44"/>
        <v>0</v>
      </c>
      <c r="Z86" s="12">
        <f t="shared" si="45"/>
        <v>240</v>
      </c>
      <c r="AA86" s="13">
        <f t="shared" si="46"/>
        <v>240</v>
      </c>
      <c r="AB86" s="13">
        <f t="shared" si="47"/>
        <v>0</v>
      </c>
      <c r="AC86" s="13">
        <f t="shared" si="48"/>
        <v>0</v>
      </c>
      <c r="AD86" s="12">
        <f t="shared" si="49"/>
        <v>240</v>
      </c>
      <c r="AE86" s="12">
        <f t="shared" si="50"/>
        <v>720</v>
      </c>
      <c r="AF86" s="14" t="s">
        <v>1090</v>
      </c>
      <c r="AG86" s="14" t="s">
        <v>60</v>
      </c>
      <c r="AH86" s="14" t="s">
        <v>1163</v>
      </c>
      <c r="AI86" s="14" t="s">
        <v>62</v>
      </c>
      <c r="AJ86" s="14" t="s">
        <v>63</v>
      </c>
      <c r="AK86" s="15">
        <v>45657</v>
      </c>
      <c r="AL86" s="9" t="s">
        <v>63</v>
      </c>
      <c r="AM86" s="15">
        <v>45658</v>
      </c>
      <c r="AN86" s="15">
        <v>46752</v>
      </c>
      <c r="AO86" s="9"/>
    </row>
    <row r="87" spans="1:41">
      <c r="A87" s="9">
        <v>3</v>
      </c>
      <c r="B87" s="9" t="s">
        <v>291</v>
      </c>
      <c r="C87" s="21">
        <v>6912571184</v>
      </c>
      <c r="D87" s="9" t="s">
        <v>292</v>
      </c>
      <c r="E87" s="9" t="s">
        <v>2215</v>
      </c>
      <c r="F87" s="9" t="s">
        <v>292</v>
      </c>
      <c r="G87" s="9" t="s">
        <v>1168</v>
      </c>
      <c r="H87" s="9" t="s">
        <v>337</v>
      </c>
      <c r="I87" s="9" t="s">
        <v>296</v>
      </c>
      <c r="J87" s="9" t="s">
        <v>1169</v>
      </c>
      <c r="K87" s="9" t="s">
        <v>298</v>
      </c>
      <c r="L87" s="9" t="s">
        <v>299</v>
      </c>
      <c r="M87" s="10" t="s">
        <v>1170</v>
      </c>
      <c r="N87" s="9"/>
      <c r="O87" s="9" t="s">
        <v>1171</v>
      </c>
      <c r="P87" s="9" t="s">
        <v>202</v>
      </c>
      <c r="Q87" s="9">
        <v>10</v>
      </c>
      <c r="R87" s="22">
        <v>36</v>
      </c>
      <c r="S87" s="13">
        <v>370</v>
      </c>
      <c r="T87" s="13"/>
      <c r="U87" s="13"/>
      <c r="V87" s="12">
        <f t="shared" si="41"/>
        <v>370</v>
      </c>
      <c r="W87" s="13">
        <f t="shared" si="42"/>
        <v>370</v>
      </c>
      <c r="X87" s="13">
        <f t="shared" si="43"/>
        <v>0</v>
      </c>
      <c r="Y87" s="13">
        <f t="shared" si="44"/>
        <v>0</v>
      </c>
      <c r="Z87" s="12">
        <f t="shared" si="45"/>
        <v>370</v>
      </c>
      <c r="AA87" s="13">
        <f t="shared" si="46"/>
        <v>370</v>
      </c>
      <c r="AB87" s="13">
        <f t="shared" si="47"/>
        <v>0</v>
      </c>
      <c r="AC87" s="13">
        <f t="shared" si="48"/>
        <v>0</v>
      </c>
      <c r="AD87" s="12">
        <f t="shared" si="49"/>
        <v>370</v>
      </c>
      <c r="AE87" s="12">
        <f t="shared" si="50"/>
        <v>1110</v>
      </c>
      <c r="AF87" s="14" t="s">
        <v>1090</v>
      </c>
      <c r="AG87" s="14" t="s">
        <v>60</v>
      </c>
      <c r="AH87" s="14" t="s">
        <v>1163</v>
      </c>
      <c r="AI87" s="14" t="s">
        <v>62</v>
      </c>
      <c r="AJ87" s="14" t="s">
        <v>63</v>
      </c>
      <c r="AK87" s="15">
        <v>45657</v>
      </c>
      <c r="AL87" s="9" t="s">
        <v>63</v>
      </c>
      <c r="AM87" s="15">
        <v>45658</v>
      </c>
      <c r="AN87" s="15">
        <v>46752</v>
      </c>
      <c r="AO87" s="9"/>
    </row>
    <row r="88" spans="1:41">
      <c r="A88" s="9">
        <v>4</v>
      </c>
      <c r="B88" s="9" t="s">
        <v>291</v>
      </c>
      <c r="C88" s="21">
        <v>6912571184</v>
      </c>
      <c r="D88" s="9" t="s">
        <v>292</v>
      </c>
      <c r="E88" s="9" t="s">
        <v>2215</v>
      </c>
      <c r="F88" s="9" t="s">
        <v>292</v>
      </c>
      <c r="G88" s="9" t="s">
        <v>1172</v>
      </c>
      <c r="H88" s="9" t="s">
        <v>337</v>
      </c>
      <c r="I88" s="9" t="s">
        <v>296</v>
      </c>
      <c r="J88" s="9" t="s">
        <v>1173</v>
      </c>
      <c r="K88" s="9" t="s">
        <v>298</v>
      </c>
      <c r="L88" s="9" t="s">
        <v>299</v>
      </c>
      <c r="M88" s="10" t="s">
        <v>1174</v>
      </c>
      <c r="N88" s="9"/>
      <c r="O88" s="9" t="s">
        <v>1175</v>
      </c>
      <c r="P88" s="9" t="s">
        <v>202</v>
      </c>
      <c r="Q88" s="9">
        <v>7</v>
      </c>
      <c r="R88" s="22">
        <v>36</v>
      </c>
      <c r="S88" s="13">
        <v>1</v>
      </c>
      <c r="T88" s="13"/>
      <c r="U88" s="13"/>
      <c r="V88" s="12">
        <f t="shared" si="41"/>
        <v>1</v>
      </c>
      <c r="W88" s="13">
        <f t="shared" si="42"/>
        <v>1</v>
      </c>
      <c r="X88" s="13">
        <f t="shared" si="43"/>
        <v>0</v>
      </c>
      <c r="Y88" s="13">
        <f t="shared" si="44"/>
        <v>0</v>
      </c>
      <c r="Z88" s="12">
        <f t="shared" si="45"/>
        <v>1</v>
      </c>
      <c r="AA88" s="13">
        <f t="shared" si="46"/>
        <v>1</v>
      </c>
      <c r="AB88" s="13">
        <f t="shared" si="47"/>
        <v>0</v>
      </c>
      <c r="AC88" s="13">
        <f t="shared" si="48"/>
        <v>0</v>
      </c>
      <c r="AD88" s="12">
        <f t="shared" si="49"/>
        <v>1</v>
      </c>
      <c r="AE88" s="12">
        <f t="shared" si="50"/>
        <v>3</v>
      </c>
      <c r="AF88" s="14" t="s">
        <v>1090</v>
      </c>
      <c r="AG88" s="14" t="s">
        <v>60</v>
      </c>
      <c r="AH88" s="14" t="s">
        <v>1163</v>
      </c>
      <c r="AI88" s="14" t="s">
        <v>62</v>
      </c>
      <c r="AJ88" s="14" t="s">
        <v>63</v>
      </c>
      <c r="AK88" s="15">
        <v>45657</v>
      </c>
      <c r="AL88" s="9" t="s">
        <v>63</v>
      </c>
      <c r="AM88" s="15">
        <v>45658</v>
      </c>
      <c r="AN88" s="15">
        <v>46752</v>
      </c>
      <c r="AO88" s="9"/>
    </row>
    <row r="89" spans="1:41">
      <c r="A89" s="9">
        <v>5</v>
      </c>
      <c r="B89" s="9" t="s">
        <v>291</v>
      </c>
      <c r="C89" s="21">
        <v>6912571184</v>
      </c>
      <c r="D89" s="9" t="s">
        <v>292</v>
      </c>
      <c r="E89" s="9" t="s">
        <v>2215</v>
      </c>
      <c r="F89" s="9" t="s">
        <v>292</v>
      </c>
      <c r="G89" s="9" t="s">
        <v>1176</v>
      </c>
      <c r="H89" s="9" t="s">
        <v>295</v>
      </c>
      <c r="I89" s="9" t="s">
        <v>296</v>
      </c>
      <c r="J89" s="9" t="s">
        <v>1177</v>
      </c>
      <c r="K89" s="9" t="s">
        <v>298</v>
      </c>
      <c r="L89" s="9" t="s">
        <v>299</v>
      </c>
      <c r="M89" s="10" t="s">
        <v>1178</v>
      </c>
      <c r="N89" s="9"/>
      <c r="O89" s="9" t="s">
        <v>1179</v>
      </c>
      <c r="P89" s="9" t="s">
        <v>202</v>
      </c>
      <c r="Q89" s="9">
        <v>1.4</v>
      </c>
      <c r="R89" s="22">
        <v>36</v>
      </c>
      <c r="S89" s="13">
        <v>1</v>
      </c>
      <c r="T89" s="13"/>
      <c r="U89" s="13"/>
      <c r="V89" s="12">
        <f t="shared" si="41"/>
        <v>1</v>
      </c>
      <c r="W89" s="13">
        <f t="shared" si="42"/>
        <v>1</v>
      </c>
      <c r="X89" s="13">
        <f t="shared" si="43"/>
        <v>0</v>
      </c>
      <c r="Y89" s="13">
        <f t="shared" si="44"/>
        <v>0</v>
      </c>
      <c r="Z89" s="12">
        <f t="shared" si="45"/>
        <v>1</v>
      </c>
      <c r="AA89" s="13">
        <f t="shared" si="46"/>
        <v>1</v>
      </c>
      <c r="AB89" s="13">
        <f t="shared" si="47"/>
        <v>0</v>
      </c>
      <c r="AC89" s="13">
        <f t="shared" si="48"/>
        <v>0</v>
      </c>
      <c r="AD89" s="12">
        <f t="shared" si="49"/>
        <v>1</v>
      </c>
      <c r="AE89" s="12">
        <f t="shared" si="50"/>
        <v>3</v>
      </c>
      <c r="AF89" s="14" t="s">
        <v>1090</v>
      </c>
      <c r="AG89" s="14" t="s">
        <v>60</v>
      </c>
      <c r="AH89" s="14" t="s">
        <v>1163</v>
      </c>
      <c r="AI89" s="14" t="s">
        <v>62</v>
      </c>
      <c r="AJ89" s="14" t="s">
        <v>63</v>
      </c>
      <c r="AK89" s="15">
        <v>45657</v>
      </c>
      <c r="AL89" s="9" t="s">
        <v>63</v>
      </c>
      <c r="AM89" s="15">
        <v>45658</v>
      </c>
      <c r="AN89" s="15">
        <v>46752</v>
      </c>
      <c r="AO89" s="9"/>
    </row>
    <row r="90" spans="1:41">
      <c r="A90" s="9">
        <v>6</v>
      </c>
      <c r="B90" s="9" t="s">
        <v>291</v>
      </c>
      <c r="C90" s="21">
        <v>6912571184</v>
      </c>
      <c r="D90" s="9" t="s">
        <v>292</v>
      </c>
      <c r="E90" s="9" t="s">
        <v>2215</v>
      </c>
      <c r="F90" s="9" t="s">
        <v>292</v>
      </c>
      <c r="G90" s="9" t="s">
        <v>1180</v>
      </c>
      <c r="H90" s="9" t="s">
        <v>1181</v>
      </c>
      <c r="I90" s="9" t="s">
        <v>296</v>
      </c>
      <c r="J90" s="9" t="s">
        <v>1182</v>
      </c>
      <c r="K90" s="9" t="s">
        <v>298</v>
      </c>
      <c r="L90" s="9" t="s">
        <v>299</v>
      </c>
      <c r="M90" s="10" t="s">
        <v>1183</v>
      </c>
      <c r="N90" s="9"/>
      <c r="O90" s="9" t="s">
        <v>1184</v>
      </c>
      <c r="P90" s="9" t="s">
        <v>202</v>
      </c>
      <c r="Q90" s="9">
        <v>6.4</v>
      </c>
      <c r="R90" s="22">
        <v>36</v>
      </c>
      <c r="S90" s="13">
        <v>806</v>
      </c>
      <c r="T90" s="13"/>
      <c r="U90" s="13"/>
      <c r="V90" s="12">
        <f t="shared" si="41"/>
        <v>806</v>
      </c>
      <c r="W90" s="13">
        <f t="shared" si="42"/>
        <v>806</v>
      </c>
      <c r="X90" s="13">
        <f t="shared" si="43"/>
        <v>0</v>
      </c>
      <c r="Y90" s="13">
        <f t="shared" si="44"/>
        <v>0</v>
      </c>
      <c r="Z90" s="12">
        <f t="shared" si="45"/>
        <v>806</v>
      </c>
      <c r="AA90" s="13">
        <f t="shared" si="46"/>
        <v>806</v>
      </c>
      <c r="AB90" s="13">
        <f t="shared" si="47"/>
        <v>0</v>
      </c>
      <c r="AC90" s="13">
        <f t="shared" si="48"/>
        <v>0</v>
      </c>
      <c r="AD90" s="12">
        <f t="shared" si="49"/>
        <v>806</v>
      </c>
      <c r="AE90" s="12">
        <f t="shared" si="50"/>
        <v>2418</v>
      </c>
      <c r="AF90" s="14" t="s">
        <v>1090</v>
      </c>
      <c r="AG90" s="14" t="s">
        <v>60</v>
      </c>
      <c r="AH90" s="14" t="s">
        <v>1163</v>
      </c>
      <c r="AI90" s="14" t="s">
        <v>62</v>
      </c>
      <c r="AJ90" s="14" t="s">
        <v>63</v>
      </c>
      <c r="AK90" s="15">
        <v>45657</v>
      </c>
      <c r="AL90" s="9" t="s">
        <v>63</v>
      </c>
      <c r="AM90" s="15">
        <v>45658</v>
      </c>
      <c r="AN90" s="15">
        <v>46752</v>
      </c>
      <c r="AO90" s="9"/>
    </row>
    <row r="91" spans="1:41">
      <c r="A91" s="9">
        <v>7</v>
      </c>
      <c r="B91" s="9" t="s">
        <v>291</v>
      </c>
      <c r="C91" s="21">
        <v>6912571184</v>
      </c>
      <c r="D91" s="9" t="s">
        <v>292</v>
      </c>
      <c r="E91" s="9" t="s">
        <v>2215</v>
      </c>
      <c r="F91" s="9" t="s">
        <v>292</v>
      </c>
      <c r="G91" s="9" t="s">
        <v>1185</v>
      </c>
      <c r="H91" s="9" t="s">
        <v>1181</v>
      </c>
      <c r="I91" s="9" t="s">
        <v>296</v>
      </c>
      <c r="J91" s="9" t="s">
        <v>1186</v>
      </c>
      <c r="K91" s="9" t="s">
        <v>298</v>
      </c>
      <c r="L91" s="9" t="s">
        <v>299</v>
      </c>
      <c r="M91" s="10" t="s">
        <v>1187</v>
      </c>
      <c r="N91" s="9"/>
      <c r="O91" s="9" t="s">
        <v>1188</v>
      </c>
      <c r="P91" s="9" t="s">
        <v>202</v>
      </c>
      <c r="Q91" s="9">
        <v>10.5</v>
      </c>
      <c r="R91" s="22">
        <v>36</v>
      </c>
      <c r="S91" s="13">
        <v>6344</v>
      </c>
      <c r="T91" s="13"/>
      <c r="U91" s="13"/>
      <c r="V91" s="12">
        <f t="shared" si="41"/>
        <v>6344</v>
      </c>
      <c r="W91" s="13">
        <f t="shared" si="42"/>
        <v>6344</v>
      </c>
      <c r="X91" s="13">
        <f t="shared" si="43"/>
        <v>0</v>
      </c>
      <c r="Y91" s="13">
        <f t="shared" si="44"/>
        <v>0</v>
      </c>
      <c r="Z91" s="12">
        <f t="shared" si="45"/>
        <v>6344</v>
      </c>
      <c r="AA91" s="13">
        <f t="shared" si="46"/>
        <v>6344</v>
      </c>
      <c r="AB91" s="13">
        <f t="shared" si="47"/>
        <v>0</v>
      </c>
      <c r="AC91" s="13">
        <f t="shared" si="48"/>
        <v>0</v>
      </c>
      <c r="AD91" s="12">
        <f t="shared" si="49"/>
        <v>6344</v>
      </c>
      <c r="AE91" s="12">
        <f t="shared" si="50"/>
        <v>19032</v>
      </c>
      <c r="AF91" s="14" t="s">
        <v>1090</v>
      </c>
      <c r="AG91" s="14" t="s">
        <v>60</v>
      </c>
      <c r="AH91" s="14" t="s">
        <v>1163</v>
      </c>
      <c r="AI91" s="14" t="s">
        <v>62</v>
      </c>
      <c r="AJ91" s="14" t="s">
        <v>63</v>
      </c>
      <c r="AK91" s="15">
        <v>45657</v>
      </c>
      <c r="AL91" s="9" t="s">
        <v>63</v>
      </c>
      <c r="AM91" s="15">
        <v>45658</v>
      </c>
      <c r="AN91" s="15">
        <v>46752</v>
      </c>
      <c r="AO91" s="9"/>
    </row>
    <row r="92" spans="1:41">
      <c r="A92" s="9">
        <v>8</v>
      </c>
      <c r="B92" s="9" t="s">
        <v>291</v>
      </c>
      <c r="C92" s="21">
        <v>6912571184</v>
      </c>
      <c r="D92" s="9" t="s">
        <v>292</v>
      </c>
      <c r="E92" s="9" t="s">
        <v>2215</v>
      </c>
      <c r="F92" s="9" t="s">
        <v>292</v>
      </c>
      <c r="G92" s="9" t="s">
        <v>1189</v>
      </c>
      <c r="H92" s="9" t="s">
        <v>417</v>
      </c>
      <c r="I92" s="9" t="s">
        <v>296</v>
      </c>
      <c r="J92" s="9" t="s">
        <v>1190</v>
      </c>
      <c r="K92" s="9" t="s">
        <v>298</v>
      </c>
      <c r="L92" s="9" t="s">
        <v>299</v>
      </c>
      <c r="M92" s="10" t="s">
        <v>1191</v>
      </c>
      <c r="N92" s="9"/>
      <c r="O92" s="9" t="s">
        <v>1192</v>
      </c>
      <c r="P92" s="9" t="s">
        <v>202</v>
      </c>
      <c r="Q92" s="9">
        <v>3.9</v>
      </c>
      <c r="R92" s="22">
        <v>36</v>
      </c>
      <c r="S92" s="13">
        <v>326</v>
      </c>
      <c r="T92" s="13"/>
      <c r="U92" s="13"/>
      <c r="V92" s="12">
        <f t="shared" si="41"/>
        <v>326</v>
      </c>
      <c r="W92" s="13">
        <f t="shared" si="42"/>
        <v>326</v>
      </c>
      <c r="X92" s="13">
        <f t="shared" si="43"/>
        <v>0</v>
      </c>
      <c r="Y92" s="13">
        <f t="shared" si="44"/>
        <v>0</v>
      </c>
      <c r="Z92" s="12">
        <f t="shared" si="45"/>
        <v>326</v>
      </c>
      <c r="AA92" s="13">
        <f t="shared" si="46"/>
        <v>326</v>
      </c>
      <c r="AB92" s="13">
        <f t="shared" si="47"/>
        <v>0</v>
      </c>
      <c r="AC92" s="13">
        <f t="shared" si="48"/>
        <v>0</v>
      </c>
      <c r="AD92" s="12">
        <f t="shared" si="49"/>
        <v>326</v>
      </c>
      <c r="AE92" s="12">
        <f t="shared" si="50"/>
        <v>978</v>
      </c>
      <c r="AF92" s="14" t="s">
        <v>1090</v>
      </c>
      <c r="AG92" s="14" t="s">
        <v>60</v>
      </c>
      <c r="AH92" s="14" t="s">
        <v>1163</v>
      </c>
      <c r="AI92" s="14" t="s">
        <v>62</v>
      </c>
      <c r="AJ92" s="14" t="s">
        <v>63</v>
      </c>
      <c r="AK92" s="15">
        <v>45657</v>
      </c>
      <c r="AL92" s="9" t="s">
        <v>63</v>
      </c>
      <c r="AM92" s="15">
        <v>45658</v>
      </c>
      <c r="AN92" s="15">
        <v>46752</v>
      </c>
      <c r="AO92" s="9"/>
    </row>
    <row r="93" spans="1:41">
      <c r="A93" s="9">
        <v>9</v>
      </c>
      <c r="B93" s="9" t="s">
        <v>291</v>
      </c>
      <c r="C93" s="21">
        <v>6912571184</v>
      </c>
      <c r="D93" s="9" t="s">
        <v>292</v>
      </c>
      <c r="E93" s="9" t="s">
        <v>2215</v>
      </c>
      <c r="F93" s="9" t="s">
        <v>292</v>
      </c>
      <c r="G93" s="9" t="s">
        <v>1193</v>
      </c>
      <c r="H93" s="9" t="s">
        <v>417</v>
      </c>
      <c r="I93" s="9" t="s">
        <v>296</v>
      </c>
      <c r="J93" s="9" t="s">
        <v>1194</v>
      </c>
      <c r="K93" s="9" t="s">
        <v>298</v>
      </c>
      <c r="L93" s="9" t="s">
        <v>299</v>
      </c>
      <c r="M93" s="10" t="s">
        <v>1195</v>
      </c>
      <c r="N93" s="9"/>
      <c r="O93" s="9" t="s">
        <v>1196</v>
      </c>
      <c r="P93" s="9" t="s">
        <v>202</v>
      </c>
      <c r="Q93" s="9">
        <v>10.3</v>
      </c>
      <c r="R93" s="22">
        <v>36</v>
      </c>
      <c r="S93" s="13">
        <v>3598</v>
      </c>
      <c r="T93" s="13"/>
      <c r="U93" s="13"/>
      <c r="V93" s="12">
        <f t="shared" si="41"/>
        <v>3598</v>
      </c>
      <c r="W93" s="13">
        <f t="shared" si="42"/>
        <v>3598</v>
      </c>
      <c r="X93" s="13">
        <f t="shared" si="43"/>
        <v>0</v>
      </c>
      <c r="Y93" s="13">
        <f t="shared" si="44"/>
        <v>0</v>
      </c>
      <c r="Z93" s="12">
        <f t="shared" si="45"/>
        <v>3598</v>
      </c>
      <c r="AA93" s="13">
        <f t="shared" si="46"/>
        <v>3598</v>
      </c>
      <c r="AB93" s="13">
        <f t="shared" si="47"/>
        <v>0</v>
      </c>
      <c r="AC93" s="13">
        <f t="shared" si="48"/>
        <v>0</v>
      </c>
      <c r="AD93" s="12">
        <f t="shared" si="49"/>
        <v>3598</v>
      </c>
      <c r="AE93" s="12">
        <f t="shared" si="50"/>
        <v>10794</v>
      </c>
      <c r="AF93" s="14" t="s">
        <v>1090</v>
      </c>
      <c r="AG93" s="14" t="s">
        <v>60</v>
      </c>
      <c r="AH93" s="14" t="s">
        <v>1163</v>
      </c>
      <c r="AI93" s="14" t="s">
        <v>62</v>
      </c>
      <c r="AJ93" s="14" t="s">
        <v>63</v>
      </c>
      <c r="AK93" s="15">
        <v>45657</v>
      </c>
      <c r="AL93" s="9" t="s">
        <v>63</v>
      </c>
      <c r="AM93" s="15">
        <v>45658</v>
      </c>
      <c r="AN93" s="15">
        <v>46752</v>
      </c>
      <c r="AO93" s="9"/>
    </row>
    <row r="94" spans="1:41">
      <c r="A94" s="9">
        <v>10</v>
      </c>
      <c r="B94" s="9" t="s">
        <v>291</v>
      </c>
      <c r="C94" s="21">
        <v>6912571184</v>
      </c>
      <c r="D94" s="9" t="s">
        <v>292</v>
      </c>
      <c r="E94" s="9" t="s">
        <v>2215</v>
      </c>
      <c r="F94" s="9" t="s">
        <v>292</v>
      </c>
      <c r="G94" s="9" t="s">
        <v>1197</v>
      </c>
      <c r="H94" s="9" t="s">
        <v>417</v>
      </c>
      <c r="I94" s="9" t="s">
        <v>296</v>
      </c>
      <c r="J94" s="9" t="s">
        <v>1198</v>
      </c>
      <c r="K94" s="9" t="s">
        <v>298</v>
      </c>
      <c r="L94" s="9" t="s">
        <v>299</v>
      </c>
      <c r="M94" s="10" t="s">
        <v>1199</v>
      </c>
      <c r="N94" s="9"/>
      <c r="O94" s="9" t="s">
        <v>1200</v>
      </c>
      <c r="P94" s="9" t="s">
        <v>202</v>
      </c>
      <c r="Q94" s="9">
        <v>3.9</v>
      </c>
      <c r="R94" s="22">
        <v>36</v>
      </c>
      <c r="S94" s="13">
        <v>122</v>
      </c>
      <c r="T94" s="13"/>
      <c r="U94" s="13"/>
      <c r="V94" s="12">
        <f t="shared" si="41"/>
        <v>122</v>
      </c>
      <c r="W94" s="13">
        <f t="shared" si="42"/>
        <v>122</v>
      </c>
      <c r="X94" s="13">
        <f t="shared" si="43"/>
        <v>0</v>
      </c>
      <c r="Y94" s="13">
        <f t="shared" si="44"/>
        <v>0</v>
      </c>
      <c r="Z94" s="12">
        <f t="shared" si="45"/>
        <v>122</v>
      </c>
      <c r="AA94" s="13">
        <f t="shared" si="46"/>
        <v>122</v>
      </c>
      <c r="AB94" s="13">
        <f t="shared" si="47"/>
        <v>0</v>
      </c>
      <c r="AC94" s="13">
        <f t="shared" si="48"/>
        <v>0</v>
      </c>
      <c r="AD94" s="12">
        <f t="shared" si="49"/>
        <v>122</v>
      </c>
      <c r="AE94" s="12">
        <f t="shared" si="50"/>
        <v>366</v>
      </c>
      <c r="AF94" s="14" t="s">
        <v>1090</v>
      </c>
      <c r="AG94" s="14" t="s">
        <v>60</v>
      </c>
      <c r="AH94" s="14" t="s">
        <v>1163</v>
      </c>
      <c r="AI94" s="14" t="s">
        <v>62</v>
      </c>
      <c r="AJ94" s="14" t="s">
        <v>63</v>
      </c>
      <c r="AK94" s="15">
        <v>45657</v>
      </c>
      <c r="AL94" s="9" t="s">
        <v>63</v>
      </c>
      <c r="AM94" s="15">
        <v>45658</v>
      </c>
      <c r="AN94" s="15">
        <v>46752</v>
      </c>
      <c r="AO94" s="9"/>
    </row>
    <row r="95" spans="1:41">
      <c r="A95" s="9">
        <v>11</v>
      </c>
      <c r="B95" s="9" t="s">
        <v>291</v>
      </c>
      <c r="C95" s="21">
        <v>6912571184</v>
      </c>
      <c r="D95" s="9" t="s">
        <v>292</v>
      </c>
      <c r="E95" s="9" t="s">
        <v>2215</v>
      </c>
      <c r="F95" s="9" t="s">
        <v>292</v>
      </c>
      <c r="G95" s="9" t="s">
        <v>1201</v>
      </c>
      <c r="H95" s="9" t="s">
        <v>417</v>
      </c>
      <c r="I95" s="9" t="s">
        <v>296</v>
      </c>
      <c r="J95" s="9" t="s">
        <v>1202</v>
      </c>
      <c r="K95" s="9" t="s">
        <v>298</v>
      </c>
      <c r="L95" s="9" t="s">
        <v>299</v>
      </c>
      <c r="M95" s="10" t="s">
        <v>1203</v>
      </c>
      <c r="N95" s="9"/>
      <c r="O95" s="9" t="s">
        <v>1204</v>
      </c>
      <c r="P95" s="9" t="s">
        <v>202</v>
      </c>
      <c r="Q95" s="9">
        <v>6.5</v>
      </c>
      <c r="R95" s="22">
        <v>36</v>
      </c>
      <c r="S95" s="13">
        <v>26</v>
      </c>
      <c r="T95" s="13"/>
      <c r="U95" s="13"/>
      <c r="V95" s="12">
        <f t="shared" si="41"/>
        <v>26</v>
      </c>
      <c r="W95" s="13">
        <f t="shared" si="42"/>
        <v>26</v>
      </c>
      <c r="X95" s="13">
        <f t="shared" si="43"/>
        <v>0</v>
      </c>
      <c r="Y95" s="13">
        <f t="shared" si="44"/>
        <v>0</v>
      </c>
      <c r="Z95" s="12">
        <f t="shared" si="45"/>
        <v>26</v>
      </c>
      <c r="AA95" s="13">
        <f t="shared" si="46"/>
        <v>26</v>
      </c>
      <c r="AB95" s="13">
        <f t="shared" si="47"/>
        <v>0</v>
      </c>
      <c r="AC95" s="13">
        <f t="shared" si="48"/>
        <v>0</v>
      </c>
      <c r="AD95" s="12">
        <f t="shared" si="49"/>
        <v>26</v>
      </c>
      <c r="AE95" s="12">
        <f t="shared" si="50"/>
        <v>78</v>
      </c>
      <c r="AF95" s="14" t="s">
        <v>1090</v>
      </c>
      <c r="AG95" s="14" t="s">
        <v>60</v>
      </c>
      <c r="AH95" s="14" t="s">
        <v>1163</v>
      </c>
      <c r="AI95" s="14" t="s">
        <v>62</v>
      </c>
      <c r="AJ95" s="14" t="s">
        <v>63</v>
      </c>
      <c r="AK95" s="15">
        <v>45657</v>
      </c>
      <c r="AL95" s="9" t="s">
        <v>63</v>
      </c>
      <c r="AM95" s="15">
        <v>45658</v>
      </c>
      <c r="AN95" s="15">
        <v>46752</v>
      </c>
      <c r="AO95" s="9"/>
    </row>
    <row r="96" spans="1:41">
      <c r="A96" s="9">
        <v>12</v>
      </c>
      <c r="B96" s="9" t="s">
        <v>291</v>
      </c>
      <c r="C96" s="21">
        <v>6912571184</v>
      </c>
      <c r="D96" s="9" t="s">
        <v>292</v>
      </c>
      <c r="E96" s="9" t="s">
        <v>2215</v>
      </c>
      <c r="F96" s="9" t="s">
        <v>292</v>
      </c>
      <c r="G96" s="9" t="s">
        <v>1205</v>
      </c>
      <c r="H96" s="9" t="s">
        <v>295</v>
      </c>
      <c r="I96" s="9" t="s">
        <v>296</v>
      </c>
      <c r="J96" s="9" t="s">
        <v>1206</v>
      </c>
      <c r="K96" s="9" t="s">
        <v>298</v>
      </c>
      <c r="L96" s="9" t="s">
        <v>299</v>
      </c>
      <c r="M96" s="10" t="s">
        <v>1207</v>
      </c>
      <c r="N96" s="9"/>
      <c r="O96" s="9" t="s">
        <v>1208</v>
      </c>
      <c r="P96" s="9" t="s">
        <v>202</v>
      </c>
      <c r="Q96" s="9">
        <v>12.9</v>
      </c>
      <c r="R96" s="22">
        <v>36</v>
      </c>
      <c r="S96" s="13">
        <v>40394</v>
      </c>
      <c r="T96" s="13"/>
      <c r="U96" s="13"/>
      <c r="V96" s="12">
        <f t="shared" si="41"/>
        <v>40394</v>
      </c>
      <c r="W96" s="13">
        <f t="shared" si="42"/>
        <v>40394</v>
      </c>
      <c r="X96" s="13">
        <f t="shared" si="43"/>
        <v>0</v>
      </c>
      <c r="Y96" s="13">
        <f t="shared" si="44"/>
        <v>0</v>
      </c>
      <c r="Z96" s="12">
        <f t="shared" si="45"/>
        <v>40394</v>
      </c>
      <c r="AA96" s="13">
        <f t="shared" si="46"/>
        <v>40394</v>
      </c>
      <c r="AB96" s="13">
        <f t="shared" si="47"/>
        <v>0</v>
      </c>
      <c r="AC96" s="13">
        <f t="shared" si="48"/>
        <v>0</v>
      </c>
      <c r="AD96" s="12">
        <f t="shared" si="49"/>
        <v>40394</v>
      </c>
      <c r="AE96" s="12">
        <f t="shared" si="50"/>
        <v>121182</v>
      </c>
      <c r="AF96" s="14" t="s">
        <v>1090</v>
      </c>
      <c r="AG96" s="14" t="s">
        <v>60</v>
      </c>
      <c r="AH96" s="14" t="s">
        <v>1163</v>
      </c>
      <c r="AI96" s="14" t="s">
        <v>62</v>
      </c>
      <c r="AJ96" s="14" t="s">
        <v>63</v>
      </c>
      <c r="AK96" s="15">
        <v>45657</v>
      </c>
      <c r="AL96" s="9" t="s">
        <v>63</v>
      </c>
      <c r="AM96" s="15">
        <v>45658</v>
      </c>
      <c r="AN96" s="15">
        <v>46752</v>
      </c>
      <c r="AO96" s="9"/>
    </row>
    <row r="97" spans="1:41">
      <c r="A97" s="9">
        <v>13</v>
      </c>
      <c r="B97" s="9" t="s">
        <v>291</v>
      </c>
      <c r="C97" s="21">
        <v>6912571184</v>
      </c>
      <c r="D97" s="9" t="s">
        <v>292</v>
      </c>
      <c r="E97" s="9" t="s">
        <v>2215</v>
      </c>
      <c r="F97" s="9" t="s">
        <v>292</v>
      </c>
      <c r="G97" s="9" t="s">
        <v>1209</v>
      </c>
      <c r="H97" s="9" t="s">
        <v>395</v>
      </c>
      <c r="I97" s="9" t="s">
        <v>296</v>
      </c>
      <c r="J97" s="9" t="s">
        <v>1210</v>
      </c>
      <c r="K97" s="9" t="s">
        <v>298</v>
      </c>
      <c r="L97" s="9" t="s">
        <v>299</v>
      </c>
      <c r="M97" s="10" t="s">
        <v>1211</v>
      </c>
      <c r="N97" s="9"/>
      <c r="O97" s="9" t="s">
        <v>1212</v>
      </c>
      <c r="P97" s="9" t="s">
        <v>202</v>
      </c>
      <c r="Q97" s="9">
        <v>3.9</v>
      </c>
      <c r="R97" s="22">
        <v>36</v>
      </c>
      <c r="S97" s="13">
        <v>108</v>
      </c>
      <c r="T97" s="13"/>
      <c r="U97" s="13"/>
      <c r="V97" s="12">
        <f t="shared" si="41"/>
        <v>108</v>
      </c>
      <c r="W97" s="13">
        <f t="shared" si="42"/>
        <v>108</v>
      </c>
      <c r="X97" s="13">
        <f t="shared" si="43"/>
        <v>0</v>
      </c>
      <c r="Y97" s="13">
        <f t="shared" si="44"/>
        <v>0</v>
      </c>
      <c r="Z97" s="12">
        <f t="shared" si="45"/>
        <v>108</v>
      </c>
      <c r="AA97" s="13">
        <f t="shared" si="46"/>
        <v>108</v>
      </c>
      <c r="AB97" s="13">
        <f t="shared" si="47"/>
        <v>0</v>
      </c>
      <c r="AC97" s="13">
        <f t="shared" si="48"/>
        <v>0</v>
      </c>
      <c r="AD97" s="12">
        <f t="shared" si="49"/>
        <v>108</v>
      </c>
      <c r="AE97" s="12">
        <f t="shared" si="50"/>
        <v>324</v>
      </c>
      <c r="AF97" s="14" t="s">
        <v>1090</v>
      </c>
      <c r="AG97" s="14" t="s">
        <v>60</v>
      </c>
      <c r="AH97" s="14" t="s">
        <v>1163</v>
      </c>
      <c r="AI97" s="14" t="s">
        <v>62</v>
      </c>
      <c r="AJ97" s="14" t="s">
        <v>63</v>
      </c>
      <c r="AK97" s="15">
        <v>45657</v>
      </c>
      <c r="AL97" s="9" t="s">
        <v>63</v>
      </c>
      <c r="AM97" s="15">
        <v>45658</v>
      </c>
      <c r="AN97" s="15">
        <v>46752</v>
      </c>
      <c r="AO97" s="9"/>
    </row>
    <row r="98" spans="1:41">
      <c r="A98" s="9">
        <v>14</v>
      </c>
      <c r="B98" s="9" t="s">
        <v>291</v>
      </c>
      <c r="C98" s="21">
        <v>6912571184</v>
      </c>
      <c r="D98" s="9" t="s">
        <v>292</v>
      </c>
      <c r="E98" s="9" t="s">
        <v>2215</v>
      </c>
      <c r="F98" s="9" t="s">
        <v>292</v>
      </c>
      <c r="G98" s="9" t="s">
        <v>1213</v>
      </c>
      <c r="H98" s="9" t="s">
        <v>395</v>
      </c>
      <c r="I98" s="9" t="s">
        <v>296</v>
      </c>
      <c r="J98" s="9" t="s">
        <v>1214</v>
      </c>
      <c r="K98" s="9" t="s">
        <v>298</v>
      </c>
      <c r="L98" s="9" t="s">
        <v>299</v>
      </c>
      <c r="M98" s="10" t="s">
        <v>1215</v>
      </c>
      <c r="N98" s="9"/>
      <c r="O98" s="9" t="s">
        <v>1216</v>
      </c>
      <c r="P98" s="9" t="s">
        <v>202</v>
      </c>
      <c r="Q98" s="9">
        <v>12.9</v>
      </c>
      <c r="R98" s="22">
        <v>36</v>
      </c>
      <c r="S98" s="13">
        <v>3698</v>
      </c>
      <c r="T98" s="13"/>
      <c r="U98" s="13"/>
      <c r="V98" s="12">
        <f t="shared" si="41"/>
        <v>3698</v>
      </c>
      <c r="W98" s="13">
        <f t="shared" si="42"/>
        <v>3698</v>
      </c>
      <c r="X98" s="13">
        <f t="shared" si="43"/>
        <v>0</v>
      </c>
      <c r="Y98" s="13">
        <f t="shared" si="44"/>
        <v>0</v>
      </c>
      <c r="Z98" s="12">
        <f t="shared" si="45"/>
        <v>3698</v>
      </c>
      <c r="AA98" s="13">
        <f t="shared" si="46"/>
        <v>3698</v>
      </c>
      <c r="AB98" s="13">
        <f t="shared" si="47"/>
        <v>0</v>
      </c>
      <c r="AC98" s="13">
        <f t="shared" si="48"/>
        <v>0</v>
      </c>
      <c r="AD98" s="12">
        <f t="shared" si="49"/>
        <v>3698</v>
      </c>
      <c r="AE98" s="12">
        <f t="shared" si="50"/>
        <v>11094</v>
      </c>
      <c r="AF98" s="14" t="s">
        <v>1090</v>
      </c>
      <c r="AG98" s="14" t="s">
        <v>60</v>
      </c>
      <c r="AH98" s="14" t="s">
        <v>1163</v>
      </c>
      <c r="AI98" s="14" t="s">
        <v>62</v>
      </c>
      <c r="AJ98" s="14" t="s">
        <v>63</v>
      </c>
      <c r="AK98" s="15">
        <v>45657</v>
      </c>
      <c r="AL98" s="9" t="s">
        <v>63</v>
      </c>
      <c r="AM98" s="15">
        <v>45658</v>
      </c>
      <c r="AN98" s="15">
        <v>46752</v>
      </c>
      <c r="AO98" s="9"/>
    </row>
    <row r="99" spans="1:41">
      <c r="A99" s="9">
        <v>15</v>
      </c>
      <c r="B99" s="9" t="s">
        <v>291</v>
      </c>
      <c r="C99" s="21">
        <v>6912571184</v>
      </c>
      <c r="D99" s="9" t="s">
        <v>292</v>
      </c>
      <c r="E99" s="9" t="s">
        <v>2215</v>
      </c>
      <c r="F99" s="9" t="s">
        <v>292</v>
      </c>
      <c r="G99" s="9" t="s">
        <v>1217</v>
      </c>
      <c r="H99" s="9" t="s">
        <v>395</v>
      </c>
      <c r="I99" s="9" t="s">
        <v>296</v>
      </c>
      <c r="J99" s="9" t="s">
        <v>1218</v>
      </c>
      <c r="K99" s="9" t="s">
        <v>298</v>
      </c>
      <c r="L99" s="9" t="s">
        <v>299</v>
      </c>
      <c r="M99" s="10" t="s">
        <v>1219</v>
      </c>
      <c r="N99" s="9"/>
      <c r="O99" s="9" t="s">
        <v>1220</v>
      </c>
      <c r="P99" s="9" t="s">
        <v>202</v>
      </c>
      <c r="Q99" s="9">
        <v>12.9</v>
      </c>
      <c r="R99" s="22">
        <v>36</v>
      </c>
      <c r="S99" s="13">
        <v>1</v>
      </c>
      <c r="T99" s="13"/>
      <c r="U99" s="13"/>
      <c r="V99" s="12">
        <f t="shared" si="41"/>
        <v>1</v>
      </c>
      <c r="W99" s="13">
        <f t="shared" si="42"/>
        <v>1</v>
      </c>
      <c r="X99" s="13">
        <f t="shared" si="43"/>
        <v>0</v>
      </c>
      <c r="Y99" s="13">
        <f t="shared" si="44"/>
        <v>0</v>
      </c>
      <c r="Z99" s="12">
        <f t="shared" si="45"/>
        <v>1</v>
      </c>
      <c r="AA99" s="13">
        <f t="shared" si="46"/>
        <v>1</v>
      </c>
      <c r="AB99" s="13">
        <f t="shared" si="47"/>
        <v>0</v>
      </c>
      <c r="AC99" s="13">
        <f t="shared" si="48"/>
        <v>0</v>
      </c>
      <c r="AD99" s="12">
        <f t="shared" si="49"/>
        <v>1</v>
      </c>
      <c r="AE99" s="12">
        <f t="shared" si="50"/>
        <v>3</v>
      </c>
      <c r="AF99" s="14" t="s">
        <v>1090</v>
      </c>
      <c r="AG99" s="14" t="s">
        <v>60</v>
      </c>
      <c r="AH99" s="14" t="s">
        <v>1163</v>
      </c>
      <c r="AI99" s="14" t="s">
        <v>62</v>
      </c>
      <c r="AJ99" s="14" t="s">
        <v>63</v>
      </c>
      <c r="AK99" s="15">
        <v>45657</v>
      </c>
      <c r="AL99" s="9" t="s">
        <v>63</v>
      </c>
      <c r="AM99" s="15">
        <v>45658</v>
      </c>
      <c r="AN99" s="15">
        <v>46752</v>
      </c>
      <c r="AO99" s="9"/>
    </row>
    <row r="100" spans="1:41">
      <c r="A100" s="9">
        <v>16</v>
      </c>
      <c r="B100" s="9" t="s">
        <v>291</v>
      </c>
      <c r="C100" s="21">
        <v>6912571184</v>
      </c>
      <c r="D100" s="9" t="s">
        <v>292</v>
      </c>
      <c r="E100" s="9" t="s">
        <v>2215</v>
      </c>
      <c r="F100" s="9" t="s">
        <v>292</v>
      </c>
      <c r="G100" s="9" t="s">
        <v>1221</v>
      </c>
      <c r="H100" s="9" t="s">
        <v>1222</v>
      </c>
      <c r="I100" s="9" t="s">
        <v>296</v>
      </c>
      <c r="J100" s="9" t="s">
        <v>1223</v>
      </c>
      <c r="K100" s="9" t="s">
        <v>298</v>
      </c>
      <c r="L100" s="9" t="s">
        <v>299</v>
      </c>
      <c r="M100" s="10" t="s">
        <v>1224</v>
      </c>
      <c r="N100" s="9"/>
      <c r="O100" s="9" t="s">
        <v>1225</v>
      </c>
      <c r="P100" s="9" t="s">
        <v>202</v>
      </c>
      <c r="Q100" s="9">
        <v>3.9</v>
      </c>
      <c r="R100" s="22">
        <v>36</v>
      </c>
      <c r="S100" s="13">
        <v>160</v>
      </c>
      <c r="T100" s="13"/>
      <c r="U100" s="13"/>
      <c r="V100" s="12">
        <f t="shared" si="41"/>
        <v>160</v>
      </c>
      <c r="W100" s="13">
        <f t="shared" si="42"/>
        <v>160</v>
      </c>
      <c r="X100" s="13">
        <f t="shared" si="43"/>
        <v>0</v>
      </c>
      <c r="Y100" s="13">
        <f t="shared" si="44"/>
        <v>0</v>
      </c>
      <c r="Z100" s="12">
        <f t="shared" si="45"/>
        <v>160</v>
      </c>
      <c r="AA100" s="13">
        <f t="shared" si="46"/>
        <v>160</v>
      </c>
      <c r="AB100" s="13">
        <f t="shared" si="47"/>
        <v>0</v>
      </c>
      <c r="AC100" s="13">
        <f t="shared" si="48"/>
        <v>0</v>
      </c>
      <c r="AD100" s="12">
        <f t="shared" si="49"/>
        <v>160</v>
      </c>
      <c r="AE100" s="12">
        <f t="shared" si="50"/>
        <v>480</v>
      </c>
      <c r="AF100" s="14" t="s">
        <v>1090</v>
      </c>
      <c r="AG100" s="14" t="s">
        <v>60</v>
      </c>
      <c r="AH100" s="14" t="s">
        <v>1163</v>
      </c>
      <c r="AI100" s="14" t="s">
        <v>62</v>
      </c>
      <c r="AJ100" s="14" t="s">
        <v>63</v>
      </c>
      <c r="AK100" s="15">
        <v>45657</v>
      </c>
      <c r="AL100" s="9" t="s">
        <v>63</v>
      </c>
      <c r="AM100" s="15">
        <v>45658</v>
      </c>
      <c r="AN100" s="15">
        <v>46752</v>
      </c>
      <c r="AO100" s="9"/>
    </row>
    <row r="101" spans="1:41">
      <c r="A101" s="9">
        <v>17</v>
      </c>
      <c r="B101" s="9" t="s">
        <v>291</v>
      </c>
      <c r="C101" s="21">
        <v>6912571184</v>
      </c>
      <c r="D101" s="9" t="s">
        <v>292</v>
      </c>
      <c r="E101" s="9" t="s">
        <v>2215</v>
      </c>
      <c r="F101" s="9" t="s">
        <v>292</v>
      </c>
      <c r="G101" s="9" t="s">
        <v>1226</v>
      </c>
      <c r="H101" s="9" t="s">
        <v>365</v>
      </c>
      <c r="I101" s="9" t="s">
        <v>296</v>
      </c>
      <c r="J101" s="9" t="s">
        <v>1227</v>
      </c>
      <c r="K101" s="9" t="s">
        <v>298</v>
      </c>
      <c r="L101" s="9" t="s">
        <v>299</v>
      </c>
      <c r="M101" s="10" t="s">
        <v>1228</v>
      </c>
      <c r="N101" s="9"/>
      <c r="O101" s="9" t="s">
        <v>1229</v>
      </c>
      <c r="P101" s="9" t="s">
        <v>202</v>
      </c>
      <c r="Q101" s="9">
        <v>10.3</v>
      </c>
      <c r="R101" s="22">
        <v>36</v>
      </c>
      <c r="S101" s="13">
        <v>44114</v>
      </c>
      <c r="T101" s="13"/>
      <c r="U101" s="13"/>
      <c r="V101" s="12">
        <f t="shared" si="41"/>
        <v>44114</v>
      </c>
      <c r="W101" s="13">
        <f t="shared" si="42"/>
        <v>44114</v>
      </c>
      <c r="X101" s="13">
        <f t="shared" si="43"/>
        <v>0</v>
      </c>
      <c r="Y101" s="13">
        <f t="shared" si="44"/>
        <v>0</v>
      </c>
      <c r="Z101" s="12">
        <f t="shared" si="45"/>
        <v>44114</v>
      </c>
      <c r="AA101" s="13">
        <f t="shared" si="46"/>
        <v>44114</v>
      </c>
      <c r="AB101" s="13">
        <f t="shared" si="47"/>
        <v>0</v>
      </c>
      <c r="AC101" s="13">
        <f t="shared" si="48"/>
        <v>0</v>
      </c>
      <c r="AD101" s="12">
        <f t="shared" si="49"/>
        <v>44114</v>
      </c>
      <c r="AE101" s="12">
        <f t="shared" si="50"/>
        <v>132342</v>
      </c>
      <c r="AF101" s="14" t="s">
        <v>1090</v>
      </c>
      <c r="AG101" s="14" t="s">
        <v>60</v>
      </c>
      <c r="AH101" s="14" t="s">
        <v>1163</v>
      </c>
      <c r="AI101" s="14" t="s">
        <v>62</v>
      </c>
      <c r="AJ101" s="14" t="s">
        <v>63</v>
      </c>
      <c r="AK101" s="15">
        <v>45657</v>
      </c>
      <c r="AL101" s="9" t="s">
        <v>63</v>
      </c>
      <c r="AM101" s="15">
        <v>45658</v>
      </c>
      <c r="AN101" s="15">
        <v>46752</v>
      </c>
      <c r="AO101" s="9"/>
    </row>
    <row r="102" spans="1:41">
      <c r="A102" s="9">
        <v>18</v>
      </c>
      <c r="B102" s="9" t="s">
        <v>291</v>
      </c>
      <c r="C102" s="21">
        <v>6912571184</v>
      </c>
      <c r="D102" s="9" t="s">
        <v>292</v>
      </c>
      <c r="E102" s="9" t="s">
        <v>2215</v>
      </c>
      <c r="F102" s="9" t="s">
        <v>292</v>
      </c>
      <c r="G102" s="9" t="s">
        <v>1230</v>
      </c>
      <c r="H102" s="9" t="s">
        <v>325</v>
      </c>
      <c r="I102" s="9" t="s">
        <v>296</v>
      </c>
      <c r="J102" s="9" t="s">
        <v>1231</v>
      </c>
      <c r="K102" s="9" t="s">
        <v>298</v>
      </c>
      <c r="L102" s="9" t="s">
        <v>299</v>
      </c>
      <c r="M102" s="10" t="s">
        <v>1232</v>
      </c>
      <c r="N102" s="9"/>
      <c r="O102" s="9" t="s">
        <v>1233</v>
      </c>
      <c r="P102" s="9" t="s">
        <v>202</v>
      </c>
      <c r="Q102" s="9">
        <v>10.3</v>
      </c>
      <c r="R102" s="22">
        <v>36</v>
      </c>
      <c r="S102" s="13">
        <v>15688</v>
      </c>
      <c r="T102" s="13"/>
      <c r="U102" s="13"/>
      <c r="V102" s="12">
        <f t="shared" si="41"/>
        <v>15688</v>
      </c>
      <c r="W102" s="13">
        <f t="shared" si="42"/>
        <v>15688</v>
      </c>
      <c r="X102" s="13">
        <f t="shared" si="43"/>
        <v>0</v>
      </c>
      <c r="Y102" s="13">
        <f t="shared" si="44"/>
        <v>0</v>
      </c>
      <c r="Z102" s="12">
        <f t="shared" si="45"/>
        <v>15688</v>
      </c>
      <c r="AA102" s="13">
        <f t="shared" si="46"/>
        <v>15688</v>
      </c>
      <c r="AB102" s="13">
        <f t="shared" si="47"/>
        <v>0</v>
      </c>
      <c r="AC102" s="13">
        <f t="shared" si="48"/>
        <v>0</v>
      </c>
      <c r="AD102" s="12">
        <f t="shared" si="49"/>
        <v>15688</v>
      </c>
      <c r="AE102" s="12">
        <f t="shared" si="50"/>
        <v>47064</v>
      </c>
      <c r="AF102" s="14" t="s">
        <v>1090</v>
      </c>
      <c r="AG102" s="14" t="s">
        <v>60</v>
      </c>
      <c r="AH102" s="14" t="s">
        <v>1163</v>
      </c>
      <c r="AI102" s="14" t="s">
        <v>62</v>
      </c>
      <c r="AJ102" s="14" t="s">
        <v>63</v>
      </c>
      <c r="AK102" s="15">
        <v>45657</v>
      </c>
      <c r="AL102" s="9" t="s">
        <v>63</v>
      </c>
      <c r="AM102" s="15">
        <v>45658</v>
      </c>
      <c r="AN102" s="15">
        <v>46752</v>
      </c>
      <c r="AO102" s="9"/>
    </row>
    <row r="103" spans="1:41">
      <c r="A103" s="9">
        <v>19</v>
      </c>
      <c r="B103" s="9" t="s">
        <v>291</v>
      </c>
      <c r="C103" s="21">
        <v>6912571184</v>
      </c>
      <c r="D103" s="9" t="s">
        <v>292</v>
      </c>
      <c r="E103" s="9" t="s">
        <v>2215</v>
      </c>
      <c r="F103" s="9" t="s">
        <v>292</v>
      </c>
      <c r="G103" s="9" t="s">
        <v>1234</v>
      </c>
      <c r="H103" s="9" t="s">
        <v>1181</v>
      </c>
      <c r="I103" s="9" t="s">
        <v>296</v>
      </c>
      <c r="J103" s="9" t="s">
        <v>1235</v>
      </c>
      <c r="K103" s="9" t="s">
        <v>298</v>
      </c>
      <c r="L103" s="9" t="s">
        <v>299</v>
      </c>
      <c r="M103" s="10" t="s">
        <v>1236</v>
      </c>
      <c r="N103" s="9"/>
      <c r="O103" s="9" t="s">
        <v>1237</v>
      </c>
      <c r="P103" s="9" t="s">
        <v>202</v>
      </c>
      <c r="Q103" s="9">
        <v>10.3</v>
      </c>
      <c r="R103" s="22">
        <v>36</v>
      </c>
      <c r="S103" s="13">
        <v>906</v>
      </c>
      <c r="T103" s="13"/>
      <c r="U103" s="13"/>
      <c r="V103" s="12">
        <f t="shared" si="41"/>
        <v>906</v>
      </c>
      <c r="W103" s="13">
        <f t="shared" si="42"/>
        <v>906</v>
      </c>
      <c r="X103" s="13">
        <f t="shared" si="43"/>
        <v>0</v>
      </c>
      <c r="Y103" s="13">
        <f t="shared" si="44"/>
        <v>0</v>
      </c>
      <c r="Z103" s="12">
        <f t="shared" si="45"/>
        <v>906</v>
      </c>
      <c r="AA103" s="13">
        <f t="shared" si="46"/>
        <v>906</v>
      </c>
      <c r="AB103" s="13">
        <f t="shared" si="47"/>
        <v>0</v>
      </c>
      <c r="AC103" s="13">
        <f t="shared" si="48"/>
        <v>0</v>
      </c>
      <c r="AD103" s="12">
        <f t="shared" si="49"/>
        <v>906</v>
      </c>
      <c r="AE103" s="12">
        <f t="shared" si="50"/>
        <v>2718</v>
      </c>
      <c r="AF103" s="14" t="s">
        <v>1090</v>
      </c>
      <c r="AG103" s="14" t="s">
        <v>60</v>
      </c>
      <c r="AH103" s="14" t="s">
        <v>1163</v>
      </c>
      <c r="AI103" s="14" t="s">
        <v>62</v>
      </c>
      <c r="AJ103" s="14" t="s">
        <v>63</v>
      </c>
      <c r="AK103" s="15">
        <v>45657</v>
      </c>
      <c r="AL103" s="9" t="s">
        <v>63</v>
      </c>
      <c r="AM103" s="15">
        <v>45658</v>
      </c>
      <c r="AN103" s="15">
        <v>46752</v>
      </c>
      <c r="AO103" s="9"/>
    </row>
    <row r="104" spans="1:41">
      <c r="A104" s="9">
        <v>20</v>
      </c>
      <c r="B104" s="9" t="s">
        <v>291</v>
      </c>
      <c r="C104" s="21">
        <v>6912571184</v>
      </c>
      <c r="D104" s="9" t="s">
        <v>292</v>
      </c>
      <c r="E104" s="9" t="s">
        <v>2215</v>
      </c>
      <c r="F104" s="9" t="s">
        <v>292</v>
      </c>
      <c r="G104" s="9" t="s">
        <v>1238</v>
      </c>
      <c r="H104" s="9" t="s">
        <v>1222</v>
      </c>
      <c r="I104" s="9" t="s">
        <v>296</v>
      </c>
      <c r="J104" s="9" t="s">
        <v>1239</v>
      </c>
      <c r="K104" s="9" t="s">
        <v>298</v>
      </c>
      <c r="L104" s="9" t="s">
        <v>299</v>
      </c>
      <c r="M104" s="10" t="s">
        <v>1240</v>
      </c>
      <c r="N104" s="9"/>
      <c r="O104" s="9" t="s">
        <v>1241</v>
      </c>
      <c r="P104" s="9" t="s">
        <v>202</v>
      </c>
      <c r="Q104" s="9">
        <v>10.3</v>
      </c>
      <c r="R104" s="22">
        <v>36</v>
      </c>
      <c r="S104" s="13">
        <v>2460</v>
      </c>
      <c r="T104" s="13"/>
      <c r="U104" s="13"/>
      <c r="V104" s="12">
        <f t="shared" si="41"/>
        <v>2460</v>
      </c>
      <c r="W104" s="13">
        <f t="shared" si="42"/>
        <v>2460</v>
      </c>
      <c r="X104" s="13">
        <f t="shared" si="43"/>
        <v>0</v>
      </c>
      <c r="Y104" s="13">
        <f t="shared" si="44"/>
        <v>0</v>
      </c>
      <c r="Z104" s="12">
        <f t="shared" si="45"/>
        <v>2460</v>
      </c>
      <c r="AA104" s="13">
        <f t="shared" si="46"/>
        <v>2460</v>
      </c>
      <c r="AB104" s="13">
        <f t="shared" si="47"/>
        <v>0</v>
      </c>
      <c r="AC104" s="13">
        <f t="shared" si="48"/>
        <v>0</v>
      </c>
      <c r="AD104" s="12">
        <f t="shared" si="49"/>
        <v>2460</v>
      </c>
      <c r="AE104" s="12">
        <f t="shared" si="50"/>
        <v>7380</v>
      </c>
      <c r="AF104" s="14" t="s">
        <v>1090</v>
      </c>
      <c r="AG104" s="14" t="s">
        <v>60</v>
      </c>
      <c r="AH104" s="14" t="s">
        <v>1163</v>
      </c>
      <c r="AI104" s="14" t="s">
        <v>62</v>
      </c>
      <c r="AJ104" s="14" t="s">
        <v>63</v>
      </c>
      <c r="AK104" s="15">
        <v>45657</v>
      </c>
      <c r="AL104" s="9" t="s">
        <v>63</v>
      </c>
      <c r="AM104" s="15">
        <v>45658</v>
      </c>
      <c r="AN104" s="15">
        <v>46752</v>
      </c>
      <c r="AO104" s="9"/>
    </row>
    <row r="105" spans="1:41">
      <c r="A105" s="9">
        <v>21</v>
      </c>
      <c r="B105" s="9" t="s">
        <v>291</v>
      </c>
      <c r="C105" s="21">
        <v>6912571184</v>
      </c>
      <c r="D105" s="9" t="s">
        <v>292</v>
      </c>
      <c r="E105" s="9" t="s">
        <v>2215</v>
      </c>
      <c r="F105" s="9" t="s">
        <v>292</v>
      </c>
      <c r="G105" s="9" t="s">
        <v>1242</v>
      </c>
      <c r="H105" s="9" t="s">
        <v>299</v>
      </c>
      <c r="I105" s="9" t="s">
        <v>1243</v>
      </c>
      <c r="J105" s="9" t="s">
        <v>1244</v>
      </c>
      <c r="K105" s="9" t="s">
        <v>298</v>
      </c>
      <c r="L105" s="9" t="s">
        <v>299</v>
      </c>
      <c r="M105" s="10" t="s">
        <v>1245</v>
      </c>
      <c r="N105" s="9"/>
      <c r="O105" s="9" t="s">
        <v>1246</v>
      </c>
      <c r="P105" s="9" t="s">
        <v>202</v>
      </c>
      <c r="Q105" s="9">
        <v>2.6</v>
      </c>
      <c r="R105" s="22">
        <v>36</v>
      </c>
      <c r="S105" s="13">
        <v>1200</v>
      </c>
      <c r="T105" s="13"/>
      <c r="U105" s="13"/>
      <c r="V105" s="12">
        <f t="shared" si="41"/>
        <v>1200</v>
      </c>
      <c r="W105" s="13">
        <f t="shared" si="42"/>
        <v>1200</v>
      </c>
      <c r="X105" s="13">
        <f t="shared" si="43"/>
        <v>0</v>
      </c>
      <c r="Y105" s="13">
        <f t="shared" si="44"/>
        <v>0</v>
      </c>
      <c r="Z105" s="12">
        <f t="shared" si="45"/>
        <v>1200</v>
      </c>
      <c r="AA105" s="13">
        <f t="shared" si="46"/>
        <v>1200</v>
      </c>
      <c r="AB105" s="13">
        <f t="shared" si="47"/>
        <v>0</v>
      </c>
      <c r="AC105" s="13">
        <f t="shared" si="48"/>
        <v>0</v>
      </c>
      <c r="AD105" s="12">
        <f t="shared" si="49"/>
        <v>1200</v>
      </c>
      <c r="AE105" s="12">
        <f t="shared" si="50"/>
        <v>3600</v>
      </c>
      <c r="AF105" s="14" t="s">
        <v>1090</v>
      </c>
      <c r="AG105" s="14" t="s">
        <v>60</v>
      </c>
      <c r="AH105" s="14" t="s">
        <v>1163</v>
      </c>
      <c r="AI105" s="14" t="s">
        <v>62</v>
      </c>
      <c r="AJ105" s="14" t="s">
        <v>63</v>
      </c>
      <c r="AK105" s="15">
        <v>45657</v>
      </c>
      <c r="AL105" s="9" t="s">
        <v>63</v>
      </c>
      <c r="AM105" s="15">
        <v>45658</v>
      </c>
      <c r="AN105" s="15">
        <v>46752</v>
      </c>
      <c r="AO105" s="9"/>
    </row>
    <row r="106" spans="1:41">
      <c r="A106" s="9">
        <v>22</v>
      </c>
      <c r="B106" s="9" t="s">
        <v>291</v>
      </c>
      <c r="C106" s="21">
        <v>6912571184</v>
      </c>
      <c r="D106" s="9" t="s">
        <v>292</v>
      </c>
      <c r="E106" s="9" t="s">
        <v>2215</v>
      </c>
      <c r="F106" s="9" t="s">
        <v>292</v>
      </c>
      <c r="G106" s="9" t="s">
        <v>1247</v>
      </c>
      <c r="H106" s="9" t="s">
        <v>299</v>
      </c>
      <c r="I106" s="9" t="s">
        <v>1248</v>
      </c>
      <c r="J106" s="9" t="s">
        <v>1249</v>
      </c>
      <c r="K106" s="9" t="s">
        <v>298</v>
      </c>
      <c r="L106" s="9" t="s">
        <v>299</v>
      </c>
      <c r="M106" s="10" t="s">
        <v>1250</v>
      </c>
      <c r="N106" s="9"/>
      <c r="O106" s="9" t="s">
        <v>1251</v>
      </c>
      <c r="P106" s="9" t="s">
        <v>202</v>
      </c>
      <c r="Q106" s="9">
        <v>15.5</v>
      </c>
      <c r="R106" s="22">
        <v>36</v>
      </c>
      <c r="S106" s="13">
        <v>21702</v>
      </c>
      <c r="T106" s="13"/>
      <c r="U106" s="13"/>
      <c r="V106" s="12">
        <f t="shared" si="41"/>
        <v>21702</v>
      </c>
      <c r="W106" s="13">
        <f t="shared" si="42"/>
        <v>21702</v>
      </c>
      <c r="X106" s="13">
        <f t="shared" si="43"/>
        <v>0</v>
      </c>
      <c r="Y106" s="13">
        <f t="shared" si="44"/>
        <v>0</v>
      </c>
      <c r="Z106" s="12">
        <f t="shared" si="45"/>
        <v>21702</v>
      </c>
      <c r="AA106" s="13">
        <f t="shared" si="46"/>
        <v>21702</v>
      </c>
      <c r="AB106" s="13">
        <f t="shared" si="47"/>
        <v>0</v>
      </c>
      <c r="AC106" s="13">
        <f t="shared" si="48"/>
        <v>0</v>
      </c>
      <c r="AD106" s="12">
        <f t="shared" si="49"/>
        <v>21702</v>
      </c>
      <c r="AE106" s="12">
        <f t="shared" si="50"/>
        <v>65106</v>
      </c>
      <c r="AF106" s="14" t="s">
        <v>1090</v>
      </c>
      <c r="AG106" s="14" t="s">
        <v>60</v>
      </c>
      <c r="AH106" s="14" t="s">
        <v>1163</v>
      </c>
      <c r="AI106" s="14" t="s">
        <v>62</v>
      </c>
      <c r="AJ106" s="14" t="s">
        <v>63</v>
      </c>
      <c r="AK106" s="15">
        <v>45657</v>
      </c>
      <c r="AL106" s="9" t="s">
        <v>63</v>
      </c>
      <c r="AM106" s="15">
        <v>45658</v>
      </c>
      <c r="AN106" s="15">
        <v>46752</v>
      </c>
      <c r="AO106" s="9"/>
    </row>
    <row r="107" spans="1:41">
      <c r="A107" s="9">
        <v>23</v>
      </c>
      <c r="B107" s="9" t="s">
        <v>291</v>
      </c>
      <c r="C107" s="21">
        <v>6912571184</v>
      </c>
      <c r="D107" s="9" t="s">
        <v>292</v>
      </c>
      <c r="E107" s="9" t="s">
        <v>2215</v>
      </c>
      <c r="F107" s="9" t="s">
        <v>292</v>
      </c>
      <c r="G107" s="9" t="s">
        <v>1252</v>
      </c>
      <c r="H107" s="9" t="s">
        <v>299</v>
      </c>
      <c r="I107" s="9" t="s">
        <v>1253</v>
      </c>
      <c r="J107" s="9">
        <v>2</v>
      </c>
      <c r="K107" s="9" t="s">
        <v>298</v>
      </c>
      <c r="L107" s="9" t="s">
        <v>299</v>
      </c>
      <c r="M107" s="10" t="s">
        <v>1254</v>
      </c>
      <c r="N107" s="9"/>
      <c r="O107" s="9" t="s">
        <v>1255</v>
      </c>
      <c r="P107" s="9" t="s">
        <v>945</v>
      </c>
      <c r="Q107" s="9">
        <v>4</v>
      </c>
      <c r="R107" s="22">
        <v>36</v>
      </c>
      <c r="S107" s="13">
        <v>518</v>
      </c>
      <c r="T107" s="13"/>
      <c r="U107" s="13"/>
      <c r="V107" s="12">
        <f t="shared" si="41"/>
        <v>518</v>
      </c>
      <c r="W107" s="13">
        <f t="shared" si="42"/>
        <v>518</v>
      </c>
      <c r="X107" s="13">
        <f t="shared" si="43"/>
        <v>0</v>
      </c>
      <c r="Y107" s="13">
        <f t="shared" si="44"/>
        <v>0</v>
      </c>
      <c r="Z107" s="12">
        <f t="shared" si="45"/>
        <v>518</v>
      </c>
      <c r="AA107" s="13">
        <f t="shared" si="46"/>
        <v>518</v>
      </c>
      <c r="AB107" s="13">
        <f t="shared" si="47"/>
        <v>0</v>
      </c>
      <c r="AC107" s="13">
        <f t="shared" si="48"/>
        <v>0</v>
      </c>
      <c r="AD107" s="12">
        <f t="shared" si="49"/>
        <v>518</v>
      </c>
      <c r="AE107" s="12">
        <f t="shared" si="50"/>
        <v>1554</v>
      </c>
      <c r="AF107" s="14" t="s">
        <v>1090</v>
      </c>
      <c r="AG107" s="14" t="s">
        <v>60</v>
      </c>
      <c r="AH107" s="14" t="s">
        <v>1163</v>
      </c>
      <c r="AI107" s="14" t="s">
        <v>62</v>
      </c>
      <c r="AJ107" s="14" t="s">
        <v>63</v>
      </c>
      <c r="AK107" s="15">
        <v>45657</v>
      </c>
      <c r="AL107" s="9" t="s">
        <v>63</v>
      </c>
      <c r="AM107" s="15">
        <v>45658</v>
      </c>
      <c r="AN107" s="15">
        <v>46752</v>
      </c>
      <c r="AO107" s="9"/>
    </row>
    <row r="108" spans="1:41">
      <c r="A108" s="9">
        <v>24</v>
      </c>
      <c r="B108" s="9" t="s">
        <v>291</v>
      </c>
      <c r="C108" s="21">
        <v>6912571184</v>
      </c>
      <c r="D108" s="9" t="s">
        <v>292</v>
      </c>
      <c r="E108" s="9" t="s">
        <v>2215</v>
      </c>
      <c r="F108" s="9" t="s">
        <v>292</v>
      </c>
      <c r="G108" s="9" t="s">
        <v>1256</v>
      </c>
      <c r="H108" s="9" t="s">
        <v>299</v>
      </c>
      <c r="I108" s="9" t="s">
        <v>1253</v>
      </c>
      <c r="J108" s="9" t="s">
        <v>1026</v>
      </c>
      <c r="K108" s="9" t="s">
        <v>298</v>
      </c>
      <c r="L108" s="9" t="s">
        <v>299</v>
      </c>
      <c r="M108" s="10" t="s">
        <v>1257</v>
      </c>
      <c r="N108" s="9"/>
      <c r="O108" s="9" t="s">
        <v>1258</v>
      </c>
      <c r="P108" s="9" t="s">
        <v>945</v>
      </c>
      <c r="Q108" s="9">
        <v>24</v>
      </c>
      <c r="R108" s="22">
        <v>36</v>
      </c>
      <c r="S108" s="13">
        <v>366</v>
      </c>
      <c r="T108" s="13"/>
      <c r="U108" s="13"/>
      <c r="V108" s="12">
        <f t="shared" si="41"/>
        <v>366</v>
      </c>
      <c r="W108" s="13">
        <f t="shared" si="42"/>
        <v>366</v>
      </c>
      <c r="X108" s="13">
        <f t="shared" si="43"/>
        <v>0</v>
      </c>
      <c r="Y108" s="13">
        <f t="shared" si="44"/>
        <v>0</v>
      </c>
      <c r="Z108" s="12">
        <f t="shared" si="45"/>
        <v>366</v>
      </c>
      <c r="AA108" s="13">
        <f t="shared" si="46"/>
        <v>366</v>
      </c>
      <c r="AB108" s="13">
        <f t="shared" si="47"/>
        <v>0</v>
      </c>
      <c r="AC108" s="13">
        <f t="shared" si="48"/>
        <v>0</v>
      </c>
      <c r="AD108" s="12">
        <f t="shared" si="49"/>
        <v>366</v>
      </c>
      <c r="AE108" s="12">
        <f t="shared" si="50"/>
        <v>1098</v>
      </c>
      <c r="AF108" s="14" t="s">
        <v>1090</v>
      </c>
      <c r="AG108" s="14" t="s">
        <v>60</v>
      </c>
      <c r="AH108" s="14" t="s">
        <v>1163</v>
      </c>
      <c r="AI108" s="14" t="s">
        <v>62</v>
      </c>
      <c r="AJ108" s="14" t="s">
        <v>63</v>
      </c>
      <c r="AK108" s="15">
        <v>45657</v>
      </c>
      <c r="AL108" s="9" t="s">
        <v>63</v>
      </c>
      <c r="AM108" s="15">
        <v>45658</v>
      </c>
      <c r="AN108" s="15">
        <v>46752</v>
      </c>
      <c r="AO108" s="9"/>
    </row>
    <row r="109" spans="1:41">
      <c r="A109" s="9">
        <v>25</v>
      </c>
      <c r="B109" s="9" t="s">
        <v>291</v>
      </c>
      <c r="C109" s="21">
        <v>6912571184</v>
      </c>
      <c r="D109" s="9" t="s">
        <v>292</v>
      </c>
      <c r="E109" s="9" t="s">
        <v>2215</v>
      </c>
      <c r="F109" s="9" t="s">
        <v>292</v>
      </c>
      <c r="G109" s="9" t="s">
        <v>1259</v>
      </c>
      <c r="H109" s="9" t="s">
        <v>299</v>
      </c>
      <c r="I109" s="9" t="s">
        <v>1260</v>
      </c>
      <c r="J109" s="9" t="s">
        <v>296</v>
      </c>
      <c r="K109" s="9" t="s">
        <v>298</v>
      </c>
      <c r="L109" s="9" t="s">
        <v>299</v>
      </c>
      <c r="M109" s="10" t="s">
        <v>1261</v>
      </c>
      <c r="N109" s="9"/>
      <c r="O109" s="9" t="s">
        <v>1262</v>
      </c>
      <c r="P109" s="9" t="s">
        <v>202</v>
      </c>
      <c r="Q109" s="9">
        <v>4</v>
      </c>
      <c r="R109" s="22">
        <v>36</v>
      </c>
      <c r="S109" s="13">
        <v>820</v>
      </c>
      <c r="T109" s="13"/>
      <c r="U109" s="13"/>
      <c r="V109" s="12">
        <f t="shared" si="41"/>
        <v>820</v>
      </c>
      <c r="W109" s="13">
        <f t="shared" si="42"/>
        <v>820</v>
      </c>
      <c r="X109" s="13">
        <f t="shared" si="43"/>
        <v>0</v>
      </c>
      <c r="Y109" s="13">
        <f t="shared" si="44"/>
        <v>0</v>
      </c>
      <c r="Z109" s="12">
        <f t="shared" si="45"/>
        <v>820</v>
      </c>
      <c r="AA109" s="13">
        <f t="shared" si="46"/>
        <v>820</v>
      </c>
      <c r="AB109" s="13">
        <f t="shared" si="47"/>
        <v>0</v>
      </c>
      <c r="AC109" s="13">
        <f t="shared" si="48"/>
        <v>0</v>
      </c>
      <c r="AD109" s="12">
        <f t="shared" si="49"/>
        <v>820</v>
      </c>
      <c r="AE109" s="12">
        <f t="shared" si="50"/>
        <v>2460</v>
      </c>
      <c r="AF109" s="14" t="s">
        <v>1090</v>
      </c>
      <c r="AG109" s="14" t="s">
        <v>60</v>
      </c>
      <c r="AH109" s="14" t="s">
        <v>1163</v>
      </c>
      <c r="AI109" s="14" t="s">
        <v>62</v>
      </c>
      <c r="AJ109" s="14" t="s">
        <v>63</v>
      </c>
      <c r="AK109" s="15">
        <v>45657</v>
      </c>
      <c r="AL109" s="9" t="s">
        <v>63</v>
      </c>
      <c r="AM109" s="15">
        <v>45658</v>
      </c>
      <c r="AN109" s="15">
        <v>46752</v>
      </c>
      <c r="AO109" s="9"/>
    </row>
    <row r="110" spans="1:41">
      <c r="A110" s="9">
        <v>26</v>
      </c>
      <c r="B110" s="9" t="s">
        <v>291</v>
      </c>
      <c r="C110" s="21">
        <v>6912571184</v>
      </c>
      <c r="D110" s="9" t="s">
        <v>292</v>
      </c>
      <c r="E110" s="9" t="s">
        <v>2215</v>
      </c>
      <c r="F110" s="9" t="s">
        <v>292</v>
      </c>
      <c r="G110" s="9" t="s">
        <v>1263</v>
      </c>
      <c r="H110" s="9" t="s">
        <v>382</v>
      </c>
      <c r="I110" s="9" t="s">
        <v>296</v>
      </c>
      <c r="J110" s="9" t="s">
        <v>1264</v>
      </c>
      <c r="K110" s="9" t="s">
        <v>298</v>
      </c>
      <c r="L110" s="9" t="s">
        <v>299</v>
      </c>
      <c r="M110" s="10" t="s">
        <v>1265</v>
      </c>
      <c r="N110" s="9"/>
      <c r="O110" s="9" t="s">
        <v>1266</v>
      </c>
      <c r="P110" s="9" t="s">
        <v>202</v>
      </c>
      <c r="Q110" s="9">
        <v>15</v>
      </c>
      <c r="R110" s="22">
        <v>36</v>
      </c>
      <c r="S110" s="13">
        <v>234</v>
      </c>
      <c r="T110" s="13"/>
      <c r="U110" s="13"/>
      <c r="V110" s="12">
        <f t="shared" si="41"/>
        <v>234</v>
      </c>
      <c r="W110" s="13">
        <f t="shared" si="42"/>
        <v>234</v>
      </c>
      <c r="X110" s="13">
        <f t="shared" si="43"/>
        <v>0</v>
      </c>
      <c r="Y110" s="13">
        <f t="shared" si="44"/>
        <v>0</v>
      </c>
      <c r="Z110" s="12">
        <f t="shared" si="45"/>
        <v>234</v>
      </c>
      <c r="AA110" s="13">
        <f t="shared" si="46"/>
        <v>234</v>
      </c>
      <c r="AB110" s="13">
        <f t="shared" si="47"/>
        <v>0</v>
      </c>
      <c r="AC110" s="13">
        <f t="shared" si="48"/>
        <v>0</v>
      </c>
      <c r="AD110" s="12">
        <f t="shared" si="49"/>
        <v>234</v>
      </c>
      <c r="AE110" s="12">
        <f t="shared" si="50"/>
        <v>702</v>
      </c>
      <c r="AF110" s="14" t="s">
        <v>1090</v>
      </c>
      <c r="AG110" s="14" t="s">
        <v>60</v>
      </c>
      <c r="AH110" s="14" t="s">
        <v>1163</v>
      </c>
      <c r="AI110" s="14" t="s">
        <v>62</v>
      </c>
      <c r="AJ110" s="14" t="s">
        <v>63</v>
      </c>
      <c r="AK110" s="15">
        <v>45657</v>
      </c>
      <c r="AL110" s="9" t="s">
        <v>63</v>
      </c>
      <c r="AM110" s="15">
        <v>45658</v>
      </c>
      <c r="AN110" s="15">
        <v>46752</v>
      </c>
      <c r="AO110" s="9"/>
    </row>
    <row r="111" spans="1:41">
      <c r="A111" s="9">
        <v>27</v>
      </c>
      <c r="B111" s="9" t="s">
        <v>291</v>
      </c>
      <c r="C111" s="21">
        <v>6912571184</v>
      </c>
      <c r="D111" s="9" t="s">
        <v>292</v>
      </c>
      <c r="E111" s="9" t="s">
        <v>2215</v>
      </c>
      <c r="F111" s="9" t="s">
        <v>292</v>
      </c>
      <c r="G111" s="9" t="s">
        <v>1267</v>
      </c>
      <c r="H111" s="9" t="s">
        <v>369</v>
      </c>
      <c r="I111" s="9" t="s">
        <v>296</v>
      </c>
      <c r="J111" s="9" t="s">
        <v>296</v>
      </c>
      <c r="K111" s="9" t="s">
        <v>298</v>
      </c>
      <c r="L111" s="9" t="s">
        <v>299</v>
      </c>
      <c r="M111" s="10" t="s">
        <v>1268</v>
      </c>
      <c r="N111" s="9"/>
      <c r="O111" s="9">
        <v>94066568</v>
      </c>
      <c r="P111" s="9" t="s">
        <v>202</v>
      </c>
      <c r="Q111" s="9">
        <v>12</v>
      </c>
      <c r="R111" s="22">
        <v>36</v>
      </c>
      <c r="S111" s="13">
        <v>5982</v>
      </c>
      <c r="T111" s="13"/>
      <c r="U111" s="13"/>
      <c r="V111" s="12">
        <f t="shared" si="41"/>
        <v>5982</v>
      </c>
      <c r="W111" s="13">
        <f t="shared" si="42"/>
        <v>5982</v>
      </c>
      <c r="X111" s="13">
        <f t="shared" si="43"/>
        <v>0</v>
      </c>
      <c r="Y111" s="13">
        <f t="shared" si="44"/>
        <v>0</v>
      </c>
      <c r="Z111" s="12">
        <f t="shared" si="45"/>
        <v>5982</v>
      </c>
      <c r="AA111" s="13">
        <f t="shared" si="46"/>
        <v>5982</v>
      </c>
      <c r="AB111" s="13">
        <f t="shared" si="47"/>
        <v>0</v>
      </c>
      <c r="AC111" s="13">
        <f t="shared" si="48"/>
        <v>0</v>
      </c>
      <c r="AD111" s="12">
        <f t="shared" si="49"/>
        <v>5982</v>
      </c>
      <c r="AE111" s="12">
        <f t="shared" si="50"/>
        <v>17946</v>
      </c>
      <c r="AF111" s="14" t="s">
        <v>1090</v>
      </c>
      <c r="AG111" s="14" t="s">
        <v>1029</v>
      </c>
      <c r="AH111" s="14" t="s">
        <v>1269</v>
      </c>
      <c r="AI111" s="14" t="s">
        <v>1030</v>
      </c>
      <c r="AJ111" s="14" t="s">
        <v>1031</v>
      </c>
      <c r="AK111" s="15" t="s">
        <v>1032</v>
      </c>
      <c r="AL111" s="9" t="s">
        <v>1033</v>
      </c>
      <c r="AM111" s="15">
        <v>45658</v>
      </c>
      <c r="AN111" s="15">
        <v>46752</v>
      </c>
      <c r="AO111" s="9"/>
    </row>
    <row r="112" spans="1:41">
      <c r="A112" s="9">
        <v>28</v>
      </c>
      <c r="B112" s="9" t="s">
        <v>291</v>
      </c>
      <c r="C112" s="21">
        <v>6912571184</v>
      </c>
      <c r="D112" s="9" t="s">
        <v>292</v>
      </c>
      <c r="E112" s="9" t="s">
        <v>2215</v>
      </c>
      <c r="F112" s="9" t="s">
        <v>292</v>
      </c>
      <c r="G112" s="9" t="s">
        <v>1270</v>
      </c>
      <c r="H112" s="9" t="s">
        <v>369</v>
      </c>
      <c r="I112" s="9" t="s">
        <v>296</v>
      </c>
      <c r="J112" s="9" t="s">
        <v>296</v>
      </c>
      <c r="K112" s="9" t="s">
        <v>298</v>
      </c>
      <c r="L112" s="9" t="s">
        <v>299</v>
      </c>
      <c r="M112" s="10" t="s">
        <v>1271</v>
      </c>
      <c r="N112" s="9"/>
      <c r="O112" s="9" t="s">
        <v>1272</v>
      </c>
      <c r="P112" s="9" t="s">
        <v>202</v>
      </c>
      <c r="Q112" s="9">
        <v>20</v>
      </c>
      <c r="R112" s="22">
        <v>36</v>
      </c>
      <c r="S112" s="13">
        <v>25006</v>
      </c>
      <c r="T112" s="13"/>
      <c r="U112" s="13"/>
      <c r="V112" s="12">
        <f t="shared" si="41"/>
        <v>25006</v>
      </c>
      <c r="W112" s="13">
        <f t="shared" si="42"/>
        <v>25006</v>
      </c>
      <c r="X112" s="13">
        <f t="shared" si="43"/>
        <v>0</v>
      </c>
      <c r="Y112" s="13">
        <f t="shared" si="44"/>
        <v>0</v>
      </c>
      <c r="Z112" s="12">
        <f t="shared" si="45"/>
        <v>25006</v>
      </c>
      <c r="AA112" s="13">
        <f t="shared" si="46"/>
        <v>25006</v>
      </c>
      <c r="AB112" s="13">
        <f t="shared" si="47"/>
        <v>0</v>
      </c>
      <c r="AC112" s="13">
        <f t="shared" si="48"/>
        <v>0</v>
      </c>
      <c r="AD112" s="12">
        <f t="shared" si="49"/>
        <v>25006</v>
      </c>
      <c r="AE112" s="12">
        <f t="shared" si="50"/>
        <v>75018</v>
      </c>
      <c r="AF112" s="14" t="s">
        <v>1090</v>
      </c>
      <c r="AG112" s="14" t="s">
        <v>1029</v>
      </c>
      <c r="AH112" s="14" t="s">
        <v>1269</v>
      </c>
      <c r="AI112" s="14" t="s">
        <v>1030</v>
      </c>
      <c r="AJ112" s="14" t="s">
        <v>1031</v>
      </c>
      <c r="AK112" s="15" t="s">
        <v>1032</v>
      </c>
      <c r="AL112" s="9" t="s">
        <v>1033</v>
      </c>
      <c r="AM112" s="15">
        <v>45658</v>
      </c>
      <c r="AN112" s="15">
        <v>46752</v>
      </c>
      <c r="AO112" s="9"/>
    </row>
    <row r="113" spans="1:41">
      <c r="A113" s="9">
        <v>29</v>
      </c>
      <c r="B113" s="9" t="s">
        <v>291</v>
      </c>
      <c r="C113" s="21">
        <v>6912571184</v>
      </c>
      <c r="D113" s="9" t="s">
        <v>292</v>
      </c>
      <c r="E113" s="9" t="s">
        <v>2215</v>
      </c>
      <c r="F113" s="9" t="s">
        <v>292</v>
      </c>
      <c r="G113" s="9" t="s">
        <v>1273</v>
      </c>
      <c r="H113" s="9" t="s">
        <v>369</v>
      </c>
      <c r="I113" s="9" t="s">
        <v>296</v>
      </c>
      <c r="J113" s="9" t="s">
        <v>296</v>
      </c>
      <c r="K113" s="9" t="s">
        <v>298</v>
      </c>
      <c r="L113" s="9" t="s">
        <v>299</v>
      </c>
      <c r="M113" s="10" t="s">
        <v>1274</v>
      </c>
      <c r="N113" s="9"/>
      <c r="O113" s="9">
        <v>96045153</v>
      </c>
      <c r="P113" s="9" t="s">
        <v>202</v>
      </c>
      <c r="Q113" s="9">
        <v>12</v>
      </c>
      <c r="R113" s="22">
        <v>36</v>
      </c>
      <c r="S113" s="13">
        <v>5548</v>
      </c>
      <c r="T113" s="13"/>
      <c r="U113" s="13"/>
      <c r="V113" s="12">
        <f t="shared" si="41"/>
        <v>5548</v>
      </c>
      <c r="W113" s="13">
        <f t="shared" si="42"/>
        <v>5548</v>
      </c>
      <c r="X113" s="13">
        <f t="shared" si="43"/>
        <v>0</v>
      </c>
      <c r="Y113" s="13">
        <f t="shared" si="44"/>
        <v>0</v>
      </c>
      <c r="Z113" s="12">
        <f t="shared" si="45"/>
        <v>5548</v>
      </c>
      <c r="AA113" s="13">
        <f t="shared" si="46"/>
        <v>5548</v>
      </c>
      <c r="AB113" s="13">
        <f t="shared" si="47"/>
        <v>0</v>
      </c>
      <c r="AC113" s="13">
        <f t="shared" si="48"/>
        <v>0</v>
      </c>
      <c r="AD113" s="12">
        <f t="shared" si="49"/>
        <v>5548</v>
      </c>
      <c r="AE113" s="12">
        <f t="shared" si="50"/>
        <v>16644</v>
      </c>
      <c r="AF113" s="14" t="s">
        <v>1090</v>
      </c>
      <c r="AG113" s="14" t="s">
        <v>1029</v>
      </c>
      <c r="AH113" s="14" t="s">
        <v>1269</v>
      </c>
      <c r="AI113" s="14" t="s">
        <v>1030</v>
      </c>
      <c r="AJ113" s="14" t="s">
        <v>1031</v>
      </c>
      <c r="AK113" s="15" t="s">
        <v>1032</v>
      </c>
      <c r="AL113" s="9" t="s">
        <v>1033</v>
      </c>
      <c r="AM113" s="15">
        <v>45658</v>
      </c>
      <c r="AN113" s="15">
        <v>46752</v>
      </c>
      <c r="AO113" s="9"/>
    </row>
    <row r="114" spans="1:41">
      <c r="A114" s="9">
        <v>30</v>
      </c>
      <c r="B114" s="9" t="s">
        <v>291</v>
      </c>
      <c r="C114" s="21">
        <v>6912571184</v>
      </c>
      <c r="D114" s="9" t="s">
        <v>292</v>
      </c>
      <c r="E114" s="9" t="s">
        <v>2215</v>
      </c>
      <c r="F114" s="9" t="s">
        <v>292</v>
      </c>
      <c r="G114" s="9" t="s">
        <v>1275</v>
      </c>
      <c r="H114" s="9" t="s">
        <v>424</v>
      </c>
      <c r="I114" s="9" t="s">
        <v>296</v>
      </c>
      <c r="J114" s="9" t="s">
        <v>296</v>
      </c>
      <c r="K114" s="9" t="s">
        <v>298</v>
      </c>
      <c r="L114" s="9" t="s">
        <v>299</v>
      </c>
      <c r="M114" s="10" t="s">
        <v>1276</v>
      </c>
      <c r="N114" s="9"/>
      <c r="O114" s="9" t="s">
        <v>1277</v>
      </c>
      <c r="P114" s="9" t="s">
        <v>202</v>
      </c>
      <c r="Q114" s="9">
        <v>20</v>
      </c>
      <c r="R114" s="22">
        <v>36</v>
      </c>
      <c r="S114" s="13">
        <v>9588</v>
      </c>
      <c r="T114" s="13"/>
      <c r="U114" s="13"/>
      <c r="V114" s="12">
        <f t="shared" si="41"/>
        <v>9588</v>
      </c>
      <c r="W114" s="13">
        <f t="shared" si="42"/>
        <v>9588</v>
      </c>
      <c r="X114" s="13">
        <f t="shared" si="43"/>
        <v>0</v>
      </c>
      <c r="Y114" s="13">
        <f t="shared" si="44"/>
        <v>0</v>
      </c>
      <c r="Z114" s="12">
        <f t="shared" si="45"/>
        <v>9588</v>
      </c>
      <c r="AA114" s="13">
        <f t="shared" si="46"/>
        <v>9588</v>
      </c>
      <c r="AB114" s="13">
        <f t="shared" si="47"/>
        <v>0</v>
      </c>
      <c r="AC114" s="13">
        <f t="shared" si="48"/>
        <v>0</v>
      </c>
      <c r="AD114" s="12">
        <f t="shared" si="49"/>
        <v>9588</v>
      </c>
      <c r="AE114" s="12">
        <f t="shared" si="50"/>
        <v>28764</v>
      </c>
      <c r="AF114" s="14" t="s">
        <v>1090</v>
      </c>
      <c r="AG114" s="14" t="s">
        <v>1029</v>
      </c>
      <c r="AH114" s="14" t="s">
        <v>1269</v>
      </c>
      <c r="AI114" s="14" t="s">
        <v>1030</v>
      </c>
      <c r="AJ114" s="14" t="s">
        <v>1031</v>
      </c>
      <c r="AK114" s="15" t="s">
        <v>1032</v>
      </c>
      <c r="AL114" s="9" t="s">
        <v>1033</v>
      </c>
      <c r="AM114" s="15">
        <v>45658</v>
      </c>
      <c r="AN114" s="15">
        <v>46752</v>
      </c>
      <c r="AO114" s="9"/>
    </row>
    <row r="115" spans="1:41">
      <c r="A115" s="9">
        <v>31</v>
      </c>
      <c r="B115" s="9" t="s">
        <v>291</v>
      </c>
      <c r="C115" s="21">
        <v>6912571184</v>
      </c>
      <c r="D115" s="9" t="s">
        <v>292</v>
      </c>
      <c r="E115" s="9" t="s">
        <v>2215</v>
      </c>
      <c r="F115" s="9" t="s">
        <v>292</v>
      </c>
      <c r="G115" s="9" t="s">
        <v>1278</v>
      </c>
      <c r="H115" s="9" t="s">
        <v>424</v>
      </c>
      <c r="I115" s="9" t="s">
        <v>296</v>
      </c>
      <c r="J115" s="9" t="s">
        <v>296</v>
      </c>
      <c r="K115" s="9" t="s">
        <v>298</v>
      </c>
      <c r="L115" s="9" t="s">
        <v>299</v>
      </c>
      <c r="M115" s="10" t="s">
        <v>1279</v>
      </c>
      <c r="N115" s="9"/>
      <c r="O115" s="9" t="s">
        <v>1280</v>
      </c>
      <c r="P115" s="9" t="s">
        <v>202</v>
      </c>
      <c r="Q115" s="9">
        <v>12</v>
      </c>
      <c r="R115" s="22">
        <v>36</v>
      </c>
      <c r="S115" s="13">
        <v>32</v>
      </c>
      <c r="T115" s="13"/>
      <c r="U115" s="13"/>
      <c r="V115" s="12">
        <f t="shared" si="41"/>
        <v>32</v>
      </c>
      <c r="W115" s="13">
        <f t="shared" si="42"/>
        <v>32</v>
      </c>
      <c r="X115" s="13">
        <f t="shared" si="43"/>
        <v>0</v>
      </c>
      <c r="Y115" s="13">
        <f t="shared" si="44"/>
        <v>0</v>
      </c>
      <c r="Z115" s="12">
        <f t="shared" si="45"/>
        <v>32</v>
      </c>
      <c r="AA115" s="13">
        <f t="shared" si="46"/>
        <v>32</v>
      </c>
      <c r="AB115" s="13">
        <f t="shared" si="47"/>
        <v>0</v>
      </c>
      <c r="AC115" s="13">
        <f t="shared" si="48"/>
        <v>0</v>
      </c>
      <c r="AD115" s="12">
        <f t="shared" si="49"/>
        <v>32</v>
      </c>
      <c r="AE115" s="12">
        <f t="shared" si="50"/>
        <v>96</v>
      </c>
      <c r="AF115" s="14" t="s">
        <v>1090</v>
      </c>
      <c r="AG115" s="14" t="s">
        <v>1029</v>
      </c>
      <c r="AH115" s="14" t="s">
        <v>1269</v>
      </c>
      <c r="AI115" s="14" t="s">
        <v>1030</v>
      </c>
      <c r="AJ115" s="14" t="s">
        <v>1031</v>
      </c>
      <c r="AK115" s="15" t="s">
        <v>1032</v>
      </c>
      <c r="AL115" s="9" t="s">
        <v>1033</v>
      </c>
      <c r="AM115" s="15">
        <v>45658</v>
      </c>
      <c r="AN115" s="15">
        <v>46752</v>
      </c>
      <c r="AO115" s="9"/>
    </row>
    <row r="116" spans="1:41">
      <c r="A116" s="9">
        <v>32</v>
      </c>
      <c r="B116" s="9" t="s">
        <v>291</v>
      </c>
      <c r="C116" s="21">
        <v>6912571184</v>
      </c>
      <c r="D116" s="9" t="s">
        <v>292</v>
      </c>
      <c r="E116" s="9" t="s">
        <v>2215</v>
      </c>
      <c r="F116" s="9" t="s">
        <v>292</v>
      </c>
      <c r="G116" s="9" t="s">
        <v>1281</v>
      </c>
      <c r="H116" s="9" t="s">
        <v>342</v>
      </c>
      <c r="I116" s="9" t="s">
        <v>296</v>
      </c>
      <c r="J116" s="9" t="s">
        <v>1282</v>
      </c>
      <c r="K116" s="9" t="s">
        <v>298</v>
      </c>
      <c r="L116" s="9" t="s">
        <v>299</v>
      </c>
      <c r="M116" s="10" t="s">
        <v>1283</v>
      </c>
      <c r="N116" s="9"/>
      <c r="O116" s="9" t="s">
        <v>1284</v>
      </c>
      <c r="P116" s="9" t="s">
        <v>202</v>
      </c>
      <c r="Q116" s="9">
        <v>3.9</v>
      </c>
      <c r="R116" s="22">
        <v>36</v>
      </c>
      <c r="S116" s="13">
        <v>1248</v>
      </c>
      <c r="T116" s="13"/>
      <c r="U116" s="13"/>
      <c r="V116" s="12">
        <f t="shared" si="41"/>
        <v>1248</v>
      </c>
      <c r="W116" s="13">
        <f t="shared" si="42"/>
        <v>1248</v>
      </c>
      <c r="X116" s="13">
        <f t="shared" si="43"/>
        <v>0</v>
      </c>
      <c r="Y116" s="13">
        <f t="shared" si="44"/>
        <v>0</v>
      </c>
      <c r="Z116" s="12">
        <f t="shared" si="45"/>
        <v>1248</v>
      </c>
      <c r="AA116" s="13">
        <f t="shared" si="46"/>
        <v>1248</v>
      </c>
      <c r="AB116" s="13">
        <f t="shared" si="47"/>
        <v>0</v>
      </c>
      <c r="AC116" s="13">
        <f t="shared" si="48"/>
        <v>0</v>
      </c>
      <c r="AD116" s="12">
        <f t="shared" si="49"/>
        <v>1248</v>
      </c>
      <c r="AE116" s="12">
        <f t="shared" si="50"/>
        <v>3744</v>
      </c>
      <c r="AF116" s="14" t="s">
        <v>1090</v>
      </c>
      <c r="AG116" s="14" t="s">
        <v>1029</v>
      </c>
      <c r="AH116" s="14" t="s">
        <v>1269</v>
      </c>
      <c r="AI116" s="14" t="s">
        <v>1030</v>
      </c>
      <c r="AJ116" s="14" t="s">
        <v>1031</v>
      </c>
      <c r="AK116" s="15" t="s">
        <v>1032</v>
      </c>
      <c r="AL116" s="9" t="s">
        <v>1033</v>
      </c>
      <c r="AM116" s="15">
        <v>45658</v>
      </c>
      <c r="AN116" s="15">
        <v>46752</v>
      </c>
      <c r="AO116" s="9"/>
    </row>
    <row r="117" spans="1:41">
      <c r="A117" s="9">
        <v>33</v>
      </c>
      <c r="B117" s="9" t="s">
        <v>291</v>
      </c>
      <c r="C117" s="21">
        <v>6912571184</v>
      </c>
      <c r="D117" s="9" t="s">
        <v>292</v>
      </c>
      <c r="E117" s="9" t="s">
        <v>2215</v>
      </c>
      <c r="F117" s="9" t="s">
        <v>292</v>
      </c>
      <c r="G117" s="9" t="s">
        <v>1285</v>
      </c>
      <c r="H117" s="9" t="s">
        <v>342</v>
      </c>
      <c r="I117" s="9" t="s">
        <v>296</v>
      </c>
      <c r="J117" s="9" t="s">
        <v>1286</v>
      </c>
      <c r="K117" s="9" t="s">
        <v>298</v>
      </c>
      <c r="L117" s="9" t="s">
        <v>299</v>
      </c>
      <c r="M117" s="10" t="s">
        <v>1287</v>
      </c>
      <c r="N117" s="9"/>
      <c r="O117" s="9" t="s">
        <v>1288</v>
      </c>
      <c r="P117" s="9" t="s">
        <v>202</v>
      </c>
      <c r="Q117" s="9">
        <v>10.3</v>
      </c>
      <c r="R117" s="22">
        <v>36</v>
      </c>
      <c r="S117" s="13">
        <v>4696</v>
      </c>
      <c r="T117" s="13"/>
      <c r="U117" s="13"/>
      <c r="V117" s="12">
        <f t="shared" ref="V117:V148" si="51">SUM(S117:U117)</f>
        <v>4696</v>
      </c>
      <c r="W117" s="13">
        <f t="shared" ref="W117:W148" si="52">S117</f>
        <v>4696</v>
      </c>
      <c r="X117" s="13">
        <f t="shared" ref="X117:X148" si="53">T117</f>
        <v>0</v>
      </c>
      <c r="Y117" s="13">
        <f t="shared" ref="Y117:Y148" si="54">U117</f>
        <v>0</v>
      </c>
      <c r="Z117" s="12">
        <f t="shared" ref="Z117:Z148" si="55">SUM(W117:Y117)</f>
        <v>4696</v>
      </c>
      <c r="AA117" s="13">
        <f t="shared" ref="AA117:AA148" si="56">W117</f>
        <v>4696</v>
      </c>
      <c r="AB117" s="13">
        <f t="shared" ref="AB117:AB148" si="57">X117</f>
        <v>0</v>
      </c>
      <c r="AC117" s="13">
        <f t="shared" ref="AC117:AC148" si="58">Y117</f>
        <v>0</v>
      </c>
      <c r="AD117" s="12">
        <f t="shared" ref="AD117:AD148" si="59">SUM(AA117:AC117)</f>
        <v>4696</v>
      </c>
      <c r="AE117" s="12">
        <f t="shared" ref="AE117:AE148" si="60">V117+Z117+AD117</f>
        <v>14088</v>
      </c>
      <c r="AF117" s="14" t="s">
        <v>1090</v>
      </c>
      <c r="AG117" s="14" t="s">
        <v>1029</v>
      </c>
      <c r="AH117" s="14" t="s">
        <v>1269</v>
      </c>
      <c r="AI117" s="14" t="s">
        <v>1030</v>
      </c>
      <c r="AJ117" s="14" t="s">
        <v>1031</v>
      </c>
      <c r="AK117" s="15" t="s">
        <v>1032</v>
      </c>
      <c r="AL117" s="9" t="s">
        <v>1033</v>
      </c>
      <c r="AM117" s="15">
        <v>45658</v>
      </c>
      <c r="AN117" s="15">
        <v>46752</v>
      </c>
      <c r="AO117" s="9"/>
    </row>
    <row r="118" spans="1:41">
      <c r="A118" s="9">
        <v>34</v>
      </c>
      <c r="B118" s="9" t="s">
        <v>291</v>
      </c>
      <c r="C118" s="21">
        <v>6912571184</v>
      </c>
      <c r="D118" s="9" t="s">
        <v>292</v>
      </c>
      <c r="E118" s="9" t="s">
        <v>2215</v>
      </c>
      <c r="F118" s="9" t="s">
        <v>292</v>
      </c>
      <c r="G118" s="9" t="s">
        <v>1289</v>
      </c>
      <c r="H118" s="9" t="s">
        <v>342</v>
      </c>
      <c r="I118" s="9" t="s">
        <v>296</v>
      </c>
      <c r="J118" s="9" t="s">
        <v>296</v>
      </c>
      <c r="K118" s="9" t="s">
        <v>298</v>
      </c>
      <c r="L118" s="9" t="s">
        <v>299</v>
      </c>
      <c r="M118" s="10" t="s">
        <v>1290</v>
      </c>
      <c r="N118" s="9"/>
      <c r="O118" s="9">
        <v>25783436</v>
      </c>
      <c r="P118" s="9" t="s">
        <v>202</v>
      </c>
      <c r="Q118" s="9">
        <v>15.5</v>
      </c>
      <c r="R118" s="22">
        <v>36</v>
      </c>
      <c r="S118" s="13">
        <v>12410</v>
      </c>
      <c r="T118" s="13"/>
      <c r="U118" s="13"/>
      <c r="V118" s="12">
        <f t="shared" si="51"/>
        <v>12410</v>
      </c>
      <c r="W118" s="13">
        <f t="shared" si="52"/>
        <v>12410</v>
      </c>
      <c r="X118" s="13">
        <f t="shared" si="53"/>
        <v>0</v>
      </c>
      <c r="Y118" s="13">
        <f t="shared" si="54"/>
        <v>0</v>
      </c>
      <c r="Z118" s="12">
        <f t="shared" si="55"/>
        <v>12410</v>
      </c>
      <c r="AA118" s="13">
        <f t="shared" si="56"/>
        <v>12410</v>
      </c>
      <c r="AB118" s="13">
        <f t="shared" si="57"/>
        <v>0</v>
      </c>
      <c r="AC118" s="13">
        <f t="shared" si="58"/>
        <v>0</v>
      </c>
      <c r="AD118" s="12">
        <f t="shared" si="59"/>
        <v>12410</v>
      </c>
      <c r="AE118" s="12">
        <f t="shared" si="60"/>
        <v>37230</v>
      </c>
      <c r="AF118" s="14" t="s">
        <v>1090</v>
      </c>
      <c r="AG118" s="14" t="s">
        <v>1029</v>
      </c>
      <c r="AH118" s="14" t="s">
        <v>1269</v>
      </c>
      <c r="AI118" s="14" t="s">
        <v>1030</v>
      </c>
      <c r="AJ118" s="14" t="s">
        <v>1031</v>
      </c>
      <c r="AK118" s="15" t="s">
        <v>1032</v>
      </c>
      <c r="AL118" s="9" t="s">
        <v>1033</v>
      </c>
      <c r="AM118" s="15">
        <v>45658</v>
      </c>
      <c r="AN118" s="15">
        <v>46752</v>
      </c>
      <c r="AO118" s="9"/>
    </row>
    <row r="119" spans="1:41">
      <c r="A119" s="9">
        <v>35</v>
      </c>
      <c r="B119" s="9" t="s">
        <v>291</v>
      </c>
      <c r="C119" s="21">
        <v>6912571184</v>
      </c>
      <c r="D119" s="9" t="s">
        <v>292</v>
      </c>
      <c r="E119" s="9" t="s">
        <v>2215</v>
      </c>
      <c r="F119" s="9" t="s">
        <v>292</v>
      </c>
      <c r="G119" s="9" t="s">
        <v>1291</v>
      </c>
      <c r="H119" s="9" t="s">
        <v>342</v>
      </c>
      <c r="I119" s="9" t="s">
        <v>296</v>
      </c>
      <c r="J119" s="9" t="s">
        <v>296</v>
      </c>
      <c r="K119" s="9" t="s">
        <v>298</v>
      </c>
      <c r="L119" s="9" t="s">
        <v>299</v>
      </c>
      <c r="M119" s="10" t="s">
        <v>1292</v>
      </c>
      <c r="N119" s="9"/>
      <c r="O119" s="9">
        <v>25783348</v>
      </c>
      <c r="P119" s="9" t="s">
        <v>202</v>
      </c>
      <c r="Q119" s="9">
        <v>3.9</v>
      </c>
      <c r="R119" s="22">
        <v>36</v>
      </c>
      <c r="S119" s="13">
        <v>274</v>
      </c>
      <c r="T119" s="13"/>
      <c r="U119" s="13"/>
      <c r="V119" s="12">
        <f t="shared" si="51"/>
        <v>274</v>
      </c>
      <c r="W119" s="13">
        <f t="shared" si="52"/>
        <v>274</v>
      </c>
      <c r="X119" s="13">
        <f t="shared" si="53"/>
        <v>0</v>
      </c>
      <c r="Y119" s="13">
        <f t="shared" si="54"/>
        <v>0</v>
      </c>
      <c r="Z119" s="12">
        <f t="shared" si="55"/>
        <v>274</v>
      </c>
      <c r="AA119" s="13">
        <f t="shared" si="56"/>
        <v>274</v>
      </c>
      <c r="AB119" s="13">
        <f t="shared" si="57"/>
        <v>0</v>
      </c>
      <c r="AC119" s="13">
        <f t="shared" si="58"/>
        <v>0</v>
      </c>
      <c r="AD119" s="12">
        <f t="shared" si="59"/>
        <v>274</v>
      </c>
      <c r="AE119" s="12">
        <f t="shared" si="60"/>
        <v>822</v>
      </c>
      <c r="AF119" s="14" t="s">
        <v>1090</v>
      </c>
      <c r="AG119" s="14" t="s">
        <v>1029</v>
      </c>
      <c r="AH119" s="14" t="s">
        <v>1269</v>
      </c>
      <c r="AI119" s="14" t="s">
        <v>1030</v>
      </c>
      <c r="AJ119" s="14" t="s">
        <v>1031</v>
      </c>
      <c r="AK119" s="15" t="s">
        <v>1032</v>
      </c>
      <c r="AL119" s="9" t="s">
        <v>1033</v>
      </c>
      <c r="AM119" s="15">
        <v>45658</v>
      </c>
      <c r="AN119" s="15">
        <v>46752</v>
      </c>
      <c r="AO119" s="9"/>
    </row>
    <row r="120" spans="1:41">
      <c r="A120" s="9">
        <v>36</v>
      </c>
      <c r="B120" s="9" t="s">
        <v>291</v>
      </c>
      <c r="C120" s="21">
        <v>6912571184</v>
      </c>
      <c r="D120" s="9" t="s">
        <v>292</v>
      </c>
      <c r="E120" s="9" t="s">
        <v>2215</v>
      </c>
      <c r="F120" s="9" t="s">
        <v>292</v>
      </c>
      <c r="G120" s="9" t="s">
        <v>1293</v>
      </c>
      <c r="H120" s="9" t="s">
        <v>342</v>
      </c>
      <c r="I120" s="9" t="s">
        <v>296</v>
      </c>
      <c r="J120" s="9" t="s">
        <v>296</v>
      </c>
      <c r="K120" s="9" t="s">
        <v>298</v>
      </c>
      <c r="L120" s="9" t="s">
        <v>299</v>
      </c>
      <c r="M120" s="10" t="s">
        <v>1294</v>
      </c>
      <c r="N120" s="9"/>
      <c r="O120" s="9" t="s">
        <v>1295</v>
      </c>
      <c r="P120" s="9" t="s">
        <v>202</v>
      </c>
      <c r="Q120" s="9">
        <v>10.3</v>
      </c>
      <c r="R120" s="22">
        <v>36</v>
      </c>
      <c r="S120" s="13">
        <v>658</v>
      </c>
      <c r="T120" s="13"/>
      <c r="U120" s="13"/>
      <c r="V120" s="12">
        <f t="shared" si="51"/>
        <v>658</v>
      </c>
      <c r="W120" s="13">
        <f t="shared" si="52"/>
        <v>658</v>
      </c>
      <c r="X120" s="13">
        <f t="shared" si="53"/>
        <v>0</v>
      </c>
      <c r="Y120" s="13">
        <f t="shared" si="54"/>
        <v>0</v>
      </c>
      <c r="Z120" s="12">
        <f t="shared" si="55"/>
        <v>658</v>
      </c>
      <c r="AA120" s="13">
        <f t="shared" si="56"/>
        <v>658</v>
      </c>
      <c r="AB120" s="13">
        <f t="shared" si="57"/>
        <v>0</v>
      </c>
      <c r="AC120" s="13">
        <f t="shared" si="58"/>
        <v>0</v>
      </c>
      <c r="AD120" s="12">
        <f t="shared" si="59"/>
        <v>658</v>
      </c>
      <c r="AE120" s="12">
        <f t="shared" si="60"/>
        <v>1974</v>
      </c>
      <c r="AF120" s="14" t="s">
        <v>1090</v>
      </c>
      <c r="AG120" s="14" t="s">
        <v>1029</v>
      </c>
      <c r="AH120" s="14" t="s">
        <v>1269</v>
      </c>
      <c r="AI120" s="14" t="s">
        <v>1030</v>
      </c>
      <c r="AJ120" s="14" t="s">
        <v>1031</v>
      </c>
      <c r="AK120" s="15" t="s">
        <v>1032</v>
      </c>
      <c r="AL120" s="9" t="s">
        <v>1033</v>
      </c>
      <c r="AM120" s="15">
        <v>45658</v>
      </c>
      <c r="AN120" s="15">
        <v>46752</v>
      </c>
      <c r="AO120" s="9"/>
    </row>
    <row r="121" spans="1:41">
      <c r="A121" s="9">
        <v>37</v>
      </c>
      <c r="B121" s="9" t="s">
        <v>291</v>
      </c>
      <c r="C121" s="21">
        <v>6912571184</v>
      </c>
      <c r="D121" s="9" t="s">
        <v>292</v>
      </c>
      <c r="E121" s="9" t="s">
        <v>2215</v>
      </c>
      <c r="F121" s="9" t="s">
        <v>292</v>
      </c>
      <c r="G121" s="9" t="s">
        <v>1296</v>
      </c>
      <c r="H121" s="9" t="s">
        <v>342</v>
      </c>
      <c r="I121" s="9" t="s">
        <v>296</v>
      </c>
      <c r="J121" s="9" t="s">
        <v>296</v>
      </c>
      <c r="K121" s="9" t="s">
        <v>298</v>
      </c>
      <c r="L121" s="9" t="s">
        <v>299</v>
      </c>
      <c r="M121" s="10" t="s">
        <v>1297</v>
      </c>
      <c r="N121" s="9"/>
      <c r="O121" s="9" t="s">
        <v>1298</v>
      </c>
      <c r="P121" s="9" t="s">
        <v>202</v>
      </c>
      <c r="Q121" s="9">
        <v>1.8</v>
      </c>
      <c r="R121" s="22">
        <v>36</v>
      </c>
      <c r="S121" s="13">
        <v>142</v>
      </c>
      <c r="T121" s="13"/>
      <c r="U121" s="13"/>
      <c r="V121" s="12">
        <f t="shared" si="51"/>
        <v>142</v>
      </c>
      <c r="W121" s="13">
        <f t="shared" si="52"/>
        <v>142</v>
      </c>
      <c r="X121" s="13">
        <f t="shared" si="53"/>
        <v>0</v>
      </c>
      <c r="Y121" s="13">
        <f t="shared" si="54"/>
        <v>0</v>
      </c>
      <c r="Z121" s="12">
        <f t="shared" si="55"/>
        <v>142</v>
      </c>
      <c r="AA121" s="13">
        <f t="shared" si="56"/>
        <v>142</v>
      </c>
      <c r="AB121" s="13">
        <f t="shared" si="57"/>
        <v>0</v>
      </c>
      <c r="AC121" s="13">
        <f t="shared" si="58"/>
        <v>0</v>
      </c>
      <c r="AD121" s="12">
        <f t="shared" si="59"/>
        <v>142</v>
      </c>
      <c r="AE121" s="12">
        <f t="shared" si="60"/>
        <v>426</v>
      </c>
      <c r="AF121" s="14" t="s">
        <v>1090</v>
      </c>
      <c r="AG121" s="14" t="s">
        <v>1029</v>
      </c>
      <c r="AH121" s="14" t="s">
        <v>1269</v>
      </c>
      <c r="AI121" s="14" t="s">
        <v>1030</v>
      </c>
      <c r="AJ121" s="14" t="s">
        <v>1031</v>
      </c>
      <c r="AK121" s="15" t="s">
        <v>1032</v>
      </c>
      <c r="AL121" s="9" t="s">
        <v>1033</v>
      </c>
      <c r="AM121" s="15">
        <v>45658</v>
      </c>
      <c r="AN121" s="15">
        <v>46752</v>
      </c>
      <c r="AO121" s="9"/>
    </row>
    <row r="122" spans="1:41">
      <c r="A122" s="9">
        <v>38</v>
      </c>
      <c r="B122" s="9" t="s">
        <v>291</v>
      </c>
      <c r="C122" s="21">
        <v>6912571184</v>
      </c>
      <c r="D122" s="9" t="s">
        <v>292</v>
      </c>
      <c r="E122" s="9" t="s">
        <v>2215</v>
      </c>
      <c r="F122" s="9" t="s">
        <v>292</v>
      </c>
      <c r="G122" s="9" t="s">
        <v>1299</v>
      </c>
      <c r="H122" s="9" t="s">
        <v>329</v>
      </c>
      <c r="I122" s="9" t="s">
        <v>296</v>
      </c>
      <c r="J122" s="9" t="s">
        <v>296</v>
      </c>
      <c r="K122" s="9" t="s">
        <v>298</v>
      </c>
      <c r="L122" s="9" t="s">
        <v>299</v>
      </c>
      <c r="M122" s="10" t="s">
        <v>1300</v>
      </c>
      <c r="N122" s="9"/>
      <c r="O122" s="9" t="s">
        <v>1301</v>
      </c>
      <c r="P122" s="9" t="s">
        <v>202</v>
      </c>
      <c r="Q122" s="9">
        <v>15.5</v>
      </c>
      <c r="R122" s="22">
        <v>36</v>
      </c>
      <c r="S122" s="13">
        <v>23872</v>
      </c>
      <c r="T122" s="13"/>
      <c r="U122" s="13"/>
      <c r="V122" s="12">
        <f t="shared" si="51"/>
        <v>23872</v>
      </c>
      <c r="W122" s="13">
        <f t="shared" si="52"/>
        <v>23872</v>
      </c>
      <c r="X122" s="13">
        <f t="shared" si="53"/>
        <v>0</v>
      </c>
      <c r="Y122" s="13">
        <f t="shared" si="54"/>
        <v>0</v>
      </c>
      <c r="Z122" s="12">
        <f t="shared" si="55"/>
        <v>23872</v>
      </c>
      <c r="AA122" s="13">
        <f t="shared" si="56"/>
        <v>23872</v>
      </c>
      <c r="AB122" s="13">
        <f t="shared" si="57"/>
        <v>0</v>
      </c>
      <c r="AC122" s="13">
        <f t="shared" si="58"/>
        <v>0</v>
      </c>
      <c r="AD122" s="12">
        <f t="shared" si="59"/>
        <v>23872</v>
      </c>
      <c r="AE122" s="12">
        <f t="shared" si="60"/>
        <v>71616</v>
      </c>
      <c r="AF122" s="14" t="s">
        <v>1090</v>
      </c>
      <c r="AG122" s="14" t="s">
        <v>1029</v>
      </c>
      <c r="AH122" s="14" t="s">
        <v>1269</v>
      </c>
      <c r="AI122" s="14" t="s">
        <v>1030</v>
      </c>
      <c r="AJ122" s="14" t="s">
        <v>1031</v>
      </c>
      <c r="AK122" s="15" t="s">
        <v>1032</v>
      </c>
      <c r="AL122" s="9" t="s">
        <v>1033</v>
      </c>
      <c r="AM122" s="15">
        <v>45658</v>
      </c>
      <c r="AN122" s="15">
        <v>46752</v>
      </c>
      <c r="AO122" s="9"/>
    </row>
    <row r="123" spans="1:41">
      <c r="A123" s="9">
        <v>39</v>
      </c>
      <c r="B123" s="9" t="s">
        <v>291</v>
      </c>
      <c r="C123" s="21">
        <v>6912571184</v>
      </c>
      <c r="D123" s="9" t="s">
        <v>292</v>
      </c>
      <c r="E123" s="9" t="s">
        <v>2215</v>
      </c>
      <c r="F123" s="9" t="s">
        <v>292</v>
      </c>
      <c r="G123" s="9" t="s">
        <v>1302</v>
      </c>
      <c r="H123" s="9" t="s">
        <v>395</v>
      </c>
      <c r="I123" s="9" t="s">
        <v>296</v>
      </c>
      <c r="J123" s="9" t="s">
        <v>296</v>
      </c>
      <c r="K123" s="9" t="s">
        <v>298</v>
      </c>
      <c r="L123" s="9" t="s">
        <v>299</v>
      </c>
      <c r="M123" s="10" t="s">
        <v>1303</v>
      </c>
      <c r="N123" s="9"/>
      <c r="O123" s="9" t="s">
        <v>1304</v>
      </c>
      <c r="P123" s="9" t="s">
        <v>202</v>
      </c>
      <c r="Q123" s="9">
        <v>9</v>
      </c>
      <c r="R123" s="22">
        <v>36</v>
      </c>
      <c r="S123" s="13">
        <v>3598</v>
      </c>
      <c r="T123" s="13"/>
      <c r="U123" s="13"/>
      <c r="V123" s="12">
        <f t="shared" si="51"/>
        <v>3598</v>
      </c>
      <c r="W123" s="13">
        <f t="shared" si="52"/>
        <v>3598</v>
      </c>
      <c r="X123" s="13">
        <f t="shared" si="53"/>
        <v>0</v>
      </c>
      <c r="Y123" s="13">
        <f t="shared" si="54"/>
        <v>0</v>
      </c>
      <c r="Z123" s="12">
        <f t="shared" si="55"/>
        <v>3598</v>
      </c>
      <c r="AA123" s="13">
        <f t="shared" si="56"/>
        <v>3598</v>
      </c>
      <c r="AB123" s="13">
        <f t="shared" si="57"/>
        <v>0</v>
      </c>
      <c r="AC123" s="13">
        <f t="shared" si="58"/>
        <v>0</v>
      </c>
      <c r="AD123" s="12">
        <f t="shared" si="59"/>
        <v>3598</v>
      </c>
      <c r="AE123" s="12">
        <f t="shared" si="60"/>
        <v>10794</v>
      </c>
      <c r="AF123" s="14" t="s">
        <v>1090</v>
      </c>
      <c r="AG123" s="14" t="s">
        <v>1029</v>
      </c>
      <c r="AH123" s="14" t="s">
        <v>1269</v>
      </c>
      <c r="AI123" s="14" t="s">
        <v>1030</v>
      </c>
      <c r="AJ123" s="14" t="s">
        <v>1031</v>
      </c>
      <c r="AK123" s="15" t="s">
        <v>1032</v>
      </c>
      <c r="AL123" s="9" t="s">
        <v>1033</v>
      </c>
      <c r="AM123" s="15">
        <v>45658</v>
      </c>
      <c r="AN123" s="15">
        <v>46752</v>
      </c>
      <c r="AO123" s="9"/>
    </row>
    <row r="124" spans="1:41">
      <c r="A124" s="9">
        <v>40</v>
      </c>
      <c r="B124" s="9" t="s">
        <v>291</v>
      </c>
      <c r="C124" s="21">
        <v>6912571184</v>
      </c>
      <c r="D124" s="9" t="s">
        <v>292</v>
      </c>
      <c r="E124" s="9" t="s">
        <v>2215</v>
      </c>
      <c r="F124" s="9" t="s">
        <v>292</v>
      </c>
      <c r="G124" s="9" t="s">
        <v>1305</v>
      </c>
      <c r="H124" s="9" t="s">
        <v>337</v>
      </c>
      <c r="I124" s="9" t="s">
        <v>296</v>
      </c>
      <c r="J124" s="9" t="s">
        <v>296</v>
      </c>
      <c r="K124" s="9" t="s">
        <v>298</v>
      </c>
      <c r="L124" s="9" t="s">
        <v>299</v>
      </c>
      <c r="M124" s="10" t="s">
        <v>1306</v>
      </c>
      <c r="N124" s="9"/>
      <c r="O124" s="9" t="s">
        <v>1307</v>
      </c>
      <c r="P124" s="9" t="s">
        <v>202</v>
      </c>
      <c r="Q124" s="9">
        <v>15.5</v>
      </c>
      <c r="R124" s="22">
        <v>36</v>
      </c>
      <c r="S124" s="13">
        <v>18720</v>
      </c>
      <c r="T124" s="13"/>
      <c r="U124" s="13"/>
      <c r="V124" s="12">
        <f t="shared" si="51"/>
        <v>18720</v>
      </c>
      <c r="W124" s="13">
        <f t="shared" si="52"/>
        <v>18720</v>
      </c>
      <c r="X124" s="13">
        <f t="shared" si="53"/>
        <v>0</v>
      </c>
      <c r="Y124" s="13">
        <f t="shared" si="54"/>
        <v>0</v>
      </c>
      <c r="Z124" s="12">
        <f t="shared" si="55"/>
        <v>18720</v>
      </c>
      <c r="AA124" s="13">
        <f t="shared" si="56"/>
        <v>18720</v>
      </c>
      <c r="AB124" s="13">
        <f t="shared" si="57"/>
        <v>0</v>
      </c>
      <c r="AC124" s="13">
        <f t="shared" si="58"/>
        <v>0</v>
      </c>
      <c r="AD124" s="12">
        <f t="shared" si="59"/>
        <v>18720</v>
      </c>
      <c r="AE124" s="12">
        <f t="shared" si="60"/>
        <v>56160</v>
      </c>
      <c r="AF124" s="14" t="s">
        <v>1090</v>
      </c>
      <c r="AG124" s="14" t="s">
        <v>1029</v>
      </c>
      <c r="AH124" s="14" t="s">
        <v>1269</v>
      </c>
      <c r="AI124" s="14" t="s">
        <v>1030</v>
      </c>
      <c r="AJ124" s="14" t="s">
        <v>1031</v>
      </c>
      <c r="AK124" s="15" t="s">
        <v>1032</v>
      </c>
      <c r="AL124" s="9" t="s">
        <v>1033</v>
      </c>
      <c r="AM124" s="15">
        <v>45658</v>
      </c>
      <c r="AN124" s="15">
        <v>46752</v>
      </c>
      <c r="AO124" s="9"/>
    </row>
    <row r="125" spans="1:41">
      <c r="A125" s="9">
        <v>41</v>
      </c>
      <c r="B125" s="9" t="s">
        <v>291</v>
      </c>
      <c r="C125" s="21">
        <v>6912571184</v>
      </c>
      <c r="D125" s="9" t="s">
        <v>292</v>
      </c>
      <c r="E125" s="9" t="s">
        <v>2215</v>
      </c>
      <c r="F125" s="9" t="s">
        <v>292</v>
      </c>
      <c r="G125" s="9" t="s">
        <v>1308</v>
      </c>
      <c r="H125" s="9" t="s">
        <v>388</v>
      </c>
      <c r="I125" s="9" t="s">
        <v>296</v>
      </c>
      <c r="J125" s="9" t="s">
        <v>296</v>
      </c>
      <c r="K125" s="9" t="s">
        <v>298</v>
      </c>
      <c r="L125" s="9" t="s">
        <v>299</v>
      </c>
      <c r="M125" s="10" t="s">
        <v>1309</v>
      </c>
      <c r="N125" s="9"/>
      <c r="O125" s="9" t="s">
        <v>1310</v>
      </c>
      <c r="P125" s="9" t="s">
        <v>202</v>
      </c>
      <c r="Q125" s="9">
        <v>10.3</v>
      </c>
      <c r="R125" s="22">
        <v>36</v>
      </c>
      <c r="S125" s="13">
        <v>2440</v>
      </c>
      <c r="T125" s="13"/>
      <c r="U125" s="13"/>
      <c r="V125" s="12">
        <f t="shared" si="51"/>
        <v>2440</v>
      </c>
      <c r="W125" s="13">
        <f t="shared" si="52"/>
        <v>2440</v>
      </c>
      <c r="X125" s="13">
        <f t="shared" si="53"/>
        <v>0</v>
      </c>
      <c r="Y125" s="13">
        <f t="shared" si="54"/>
        <v>0</v>
      </c>
      <c r="Z125" s="12">
        <f t="shared" si="55"/>
        <v>2440</v>
      </c>
      <c r="AA125" s="13">
        <f t="shared" si="56"/>
        <v>2440</v>
      </c>
      <c r="AB125" s="13">
        <f t="shared" si="57"/>
        <v>0</v>
      </c>
      <c r="AC125" s="13">
        <f t="shared" si="58"/>
        <v>0</v>
      </c>
      <c r="AD125" s="12">
        <f t="shared" si="59"/>
        <v>2440</v>
      </c>
      <c r="AE125" s="12">
        <f t="shared" si="60"/>
        <v>7320</v>
      </c>
      <c r="AF125" s="14" t="s">
        <v>1090</v>
      </c>
      <c r="AG125" s="14" t="s">
        <v>1029</v>
      </c>
      <c r="AH125" s="14" t="s">
        <v>1269</v>
      </c>
      <c r="AI125" s="14" t="s">
        <v>1030</v>
      </c>
      <c r="AJ125" s="14" t="s">
        <v>1031</v>
      </c>
      <c r="AK125" s="15" t="s">
        <v>1032</v>
      </c>
      <c r="AL125" s="9" t="s">
        <v>1033</v>
      </c>
      <c r="AM125" s="15">
        <v>45658</v>
      </c>
      <c r="AN125" s="15">
        <v>46752</v>
      </c>
      <c r="AO125" s="9"/>
    </row>
    <row r="126" spans="1:41">
      <c r="A126" s="9">
        <v>42</v>
      </c>
      <c r="B126" s="9" t="s">
        <v>291</v>
      </c>
      <c r="C126" s="21">
        <v>6912571184</v>
      </c>
      <c r="D126" s="9" t="s">
        <v>292</v>
      </c>
      <c r="E126" s="9" t="s">
        <v>2215</v>
      </c>
      <c r="F126" s="9" t="s">
        <v>292</v>
      </c>
      <c r="G126" s="9" t="s">
        <v>1311</v>
      </c>
      <c r="H126" s="9" t="s">
        <v>346</v>
      </c>
      <c r="I126" s="9" t="s">
        <v>296</v>
      </c>
      <c r="J126" s="9" t="s">
        <v>296</v>
      </c>
      <c r="K126" s="9" t="s">
        <v>298</v>
      </c>
      <c r="L126" s="9" t="s">
        <v>299</v>
      </c>
      <c r="M126" s="10" t="s">
        <v>1312</v>
      </c>
      <c r="N126" s="9"/>
      <c r="O126" s="9" t="s">
        <v>1313</v>
      </c>
      <c r="P126" s="9" t="s">
        <v>202</v>
      </c>
      <c r="Q126" s="9">
        <v>12.9</v>
      </c>
      <c r="R126" s="22">
        <v>36</v>
      </c>
      <c r="S126" s="13">
        <v>19124</v>
      </c>
      <c r="T126" s="13"/>
      <c r="U126" s="13"/>
      <c r="V126" s="12">
        <f t="shared" si="51"/>
        <v>19124</v>
      </c>
      <c r="W126" s="13">
        <f t="shared" si="52"/>
        <v>19124</v>
      </c>
      <c r="X126" s="13">
        <f t="shared" si="53"/>
        <v>0</v>
      </c>
      <c r="Y126" s="13">
        <f t="shared" si="54"/>
        <v>0</v>
      </c>
      <c r="Z126" s="12">
        <f t="shared" si="55"/>
        <v>19124</v>
      </c>
      <c r="AA126" s="13">
        <f t="shared" si="56"/>
        <v>19124</v>
      </c>
      <c r="AB126" s="13">
        <f t="shared" si="57"/>
        <v>0</v>
      </c>
      <c r="AC126" s="13">
        <f t="shared" si="58"/>
        <v>0</v>
      </c>
      <c r="AD126" s="12">
        <f t="shared" si="59"/>
        <v>19124</v>
      </c>
      <c r="AE126" s="12">
        <f t="shared" si="60"/>
        <v>57372</v>
      </c>
      <c r="AF126" s="14" t="s">
        <v>1090</v>
      </c>
      <c r="AG126" s="14" t="s">
        <v>1029</v>
      </c>
      <c r="AH126" s="14" t="s">
        <v>1269</v>
      </c>
      <c r="AI126" s="14" t="s">
        <v>1030</v>
      </c>
      <c r="AJ126" s="14" t="s">
        <v>1031</v>
      </c>
      <c r="AK126" s="15" t="s">
        <v>1032</v>
      </c>
      <c r="AL126" s="9" t="s">
        <v>1033</v>
      </c>
      <c r="AM126" s="15">
        <v>45658</v>
      </c>
      <c r="AN126" s="15">
        <v>46752</v>
      </c>
      <c r="AO126" s="9"/>
    </row>
    <row r="127" spans="1:41">
      <c r="A127" s="9">
        <v>43</v>
      </c>
      <c r="B127" s="9" t="s">
        <v>291</v>
      </c>
      <c r="C127" s="21">
        <v>6912571184</v>
      </c>
      <c r="D127" s="9" t="s">
        <v>292</v>
      </c>
      <c r="E127" s="9" t="s">
        <v>2215</v>
      </c>
      <c r="F127" s="9" t="s">
        <v>292</v>
      </c>
      <c r="G127" s="9" t="s">
        <v>1314</v>
      </c>
      <c r="H127" s="9" t="s">
        <v>382</v>
      </c>
      <c r="I127" s="9" t="s">
        <v>296</v>
      </c>
      <c r="J127" s="9" t="s">
        <v>296</v>
      </c>
      <c r="K127" s="9" t="s">
        <v>298</v>
      </c>
      <c r="L127" s="9" t="s">
        <v>299</v>
      </c>
      <c r="M127" s="10" t="s">
        <v>1315</v>
      </c>
      <c r="N127" s="9"/>
      <c r="O127" s="9" t="s">
        <v>1316</v>
      </c>
      <c r="P127" s="9" t="s">
        <v>202</v>
      </c>
      <c r="Q127" s="9">
        <v>1.6</v>
      </c>
      <c r="R127" s="22">
        <v>36</v>
      </c>
      <c r="S127" s="13">
        <v>18</v>
      </c>
      <c r="T127" s="13"/>
      <c r="U127" s="13"/>
      <c r="V127" s="12">
        <f t="shared" si="51"/>
        <v>18</v>
      </c>
      <c r="W127" s="13">
        <f t="shared" si="52"/>
        <v>18</v>
      </c>
      <c r="X127" s="13">
        <f t="shared" si="53"/>
        <v>0</v>
      </c>
      <c r="Y127" s="13">
        <f t="shared" si="54"/>
        <v>0</v>
      </c>
      <c r="Z127" s="12">
        <f t="shared" si="55"/>
        <v>18</v>
      </c>
      <c r="AA127" s="13">
        <f t="shared" si="56"/>
        <v>18</v>
      </c>
      <c r="AB127" s="13">
        <f t="shared" si="57"/>
        <v>0</v>
      </c>
      <c r="AC127" s="13">
        <f t="shared" si="58"/>
        <v>0</v>
      </c>
      <c r="AD127" s="12">
        <f t="shared" si="59"/>
        <v>18</v>
      </c>
      <c r="AE127" s="12">
        <f t="shared" si="60"/>
        <v>54</v>
      </c>
      <c r="AF127" s="14" t="s">
        <v>1090</v>
      </c>
      <c r="AG127" s="14" t="s">
        <v>1029</v>
      </c>
      <c r="AH127" s="14" t="s">
        <v>1269</v>
      </c>
      <c r="AI127" s="14" t="s">
        <v>1030</v>
      </c>
      <c r="AJ127" s="14" t="s">
        <v>1031</v>
      </c>
      <c r="AK127" s="15" t="s">
        <v>1032</v>
      </c>
      <c r="AL127" s="9" t="s">
        <v>1033</v>
      </c>
      <c r="AM127" s="15">
        <v>45658</v>
      </c>
      <c r="AN127" s="15">
        <v>46752</v>
      </c>
      <c r="AO127" s="9"/>
    </row>
    <row r="128" spans="1:41">
      <c r="A128" s="9">
        <v>44</v>
      </c>
      <c r="B128" s="9" t="s">
        <v>291</v>
      </c>
      <c r="C128" s="21">
        <v>6912571184</v>
      </c>
      <c r="D128" s="9" t="s">
        <v>292</v>
      </c>
      <c r="E128" s="9" t="s">
        <v>2215</v>
      </c>
      <c r="F128" s="9" t="s">
        <v>292</v>
      </c>
      <c r="G128" s="9" t="s">
        <v>1314</v>
      </c>
      <c r="H128" s="9" t="s">
        <v>382</v>
      </c>
      <c r="I128" s="9" t="s">
        <v>296</v>
      </c>
      <c r="J128" s="9" t="s">
        <v>296</v>
      </c>
      <c r="K128" s="9" t="s">
        <v>298</v>
      </c>
      <c r="L128" s="9" t="s">
        <v>299</v>
      </c>
      <c r="M128" s="10" t="s">
        <v>1317</v>
      </c>
      <c r="N128" s="9"/>
      <c r="O128" s="9" t="s">
        <v>1318</v>
      </c>
      <c r="P128" s="9" t="s">
        <v>202</v>
      </c>
      <c r="Q128" s="9">
        <v>4.5</v>
      </c>
      <c r="R128" s="22">
        <v>36</v>
      </c>
      <c r="S128" s="13">
        <v>5418</v>
      </c>
      <c r="T128" s="13"/>
      <c r="U128" s="13"/>
      <c r="V128" s="12">
        <f t="shared" si="51"/>
        <v>5418</v>
      </c>
      <c r="W128" s="13">
        <f t="shared" si="52"/>
        <v>5418</v>
      </c>
      <c r="X128" s="13">
        <f t="shared" si="53"/>
        <v>0</v>
      </c>
      <c r="Y128" s="13">
        <f t="shared" si="54"/>
        <v>0</v>
      </c>
      <c r="Z128" s="12">
        <f t="shared" si="55"/>
        <v>5418</v>
      </c>
      <c r="AA128" s="13">
        <f t="shared" si="56"/>
        <v>5418</v>
      </c>
      <c r="AB128" s="13">
        <f t="shared" si="57"/>
        <v>0</v>
      </c>
      <c r="AC128" s="13">
        <f t="shared" si="58"/>
        <v>0</v>
      </c>
      <c r="AD128" s="12">
        <f t="shared" si="59"/>
        <v>5418</v>
      </c>
      <c r="AE128" s="12">
        <f t="shared" si="60"/>
        <v>16254</v>
      </c>
      <c r="AF128" s="14" t="s">
        <v>1090</v>
      </c>
      <c r="AG128" s="14" t="s">
        <v>1029</v>
      </c>
      <c r="AH128" s="14" t="s">
        <v>1269</v>
      </c>
      <c r="AI128" s="14" t="s">
        <v>1030</v>
      </c>
      <c r="AJ128" s="14" t="s">
        <v>1031</v>
      </c>
      <c r="AK128" s="15" t="s">
        <v>1032</v>
      </c>
      <c r="AL128" s="9" t="s">
        <v>1033</v>
      </c>
      <c r="AM128" s="15">
        <v>45658</v>
      </c>
      <c r="AN128" s="15">
        <v>46752</v>
      </c>
      <c r="AO128" s="9"/>
    </row>
    <row r="129" spans="1:41">
      <c r="A129" s="9">
        <v>45</v>
      </c>
      <c r="B129" s="9" t="s">
        <v>291</v>
      </c>
      <c r="C129" s="21">
        <v>6912571184</v>
      </c>
      <c r="D129" s="9" t="s">
        <v>292</v>
      </c>
      <c r="E129" s="9" t="s">
        <v>2215</v>
      </c>
      <c r="F129" s="9" t="s">
        <v>292</v>
      </c>
      <c r="G129" s="9" t="s">
        <v>1319</v>
      </c>
      <c r="H129" s="9" t="s">
        <v>382</v>
      </c>
      <c r="I129" s="9" t="s">
        <v>296</v>
      </c>
      <c r="J129" s="9" t="s">
        <v>296</v>
      </c>
      <c r="K129" s="9" t="s">
        <v>298</v>
      </c>
      <c r="L129" s="9" t="s">
        <v>299</v>
      </c>
      <c r="M129" s="10" t="s">
        <v>1320</v>
      </c>
      <c r="N129" s="9"/>
      <c r="O129" s="9" t="s">
        <v>1321</v>
      </c>
      <c r="P129" s="9" t="s">
        <v>202</v>
      </c>
      <c r="Q129" s="9">
        <v>1.6</v>
      </c>
      <c r="R129" s="22">
        <v>36</v>
      </c>
      <c r="S129" s="13">
        <v>42</v>
      </c>
      <c r="T129" s="13"/>
      <c r="U129" s="13"/>
      <c r="V129" s="12">
        <f t="shared" si="51"/>
        <v>42</v>
      </c>
      <c r="W129" s="13">
        <f t="shared" si="52"/>
        <v>42</v>
      </c>
      <c r="X129" s="13">
        <f t="shared" si="53"/>
        <v>0</v>
      </c>
      <c r="Y129" s="13">
        <f t="shared" si="54"/>
        <v>0</v>
      </c>
      <c r="Z129" s="12">
        <f t="shared" si="55"/>
        <v>42</v>
      </c>
      <c r="AA129" s="13">
        <f t="shared" si="56"/>
        <v>42</v>
      </c>
      <c r="AB129" s="13">
        <f t="shared" si="57"/>
        <v>0</v>
      </c>
      <c r="AC129" s="13">
        <f t="shared" si="58"/>
        <v>0</v>
      </c>
      <c r="AD129" s="12">
        <f t="shared" si="59"/>
        <v>42</v>
      </c>
      <c r="AE129" s="12">
        <f t="shared" si="60"/>
        <v>126</v>
      </c>
      <c r="AF129" s="14" t="s">
        <v>1090</v>
      </c>
      <c r="AG129" s="14" t="s">
        <v>1029</v>
      </c>
      <c r="AH129" s="14" t="s">
        <v>1269</v>
      </c>
      <c r="AI129" s="14" t="s">
        <v>1030</v>
      </c>
      <c r="AJ129" s="14" t="s">
        <v>1031</v>
      </c>
      <c r="AK129" s="15" t="s">
        <v>1032</v>
      </c>
      <c r="AL129" s="9" t="s">
        <v>1033</v>
      </c>
      <c r="AM129" s="15">
        <v>45658</v>
      </c>
      <c r="AN129" s="15">
        <v>46752</v>
      </c>
      <c r="AO129" s="9"/>
    </row>
    <row r="130" spans="1:41">
      <c r="A130" s="9">
        <v>46</v>
      </c>
      <c r="B130" s="9" t="s">
        <v>291</v>
      </c>
      <c r="C130" s="21">
        <v>6912571184</v>
      </c>
      <c r="D130" s="9" t="s">
        <v>292</v>
      </c>
      <c r="E130" s="9" t="s">
        <v>2215</v>
      </c>
      <c r="F130" s="9" t="s">
        <v>292</v>
      </c>
      <c r="G130" s="9" t="s">
        <v>1322</v>
      </c>
      <c r="H130" s="9" t="s">
        <v>382</v>
      </c>
      <c r="I130" s="9" t="s">
        <v>296</v>
      </c>
      <c r="J130" s="9" t="s">
        <v>296</v>
      </c>
      <c r="K130" s="9" t="s">
        <v>298</v>
      </c>
      <c r="L130" s="9" t="s">
        <v>299</v>
      </c>
      <c r="M130" s="10" t="s">
        <v>1323</v>
      </c>
      <c r="N130" s="9"/>
      <c r="O130" s="9" t="s">
        <v>1324</v>
      </c>
      <c r="P130" s="9" t="s">
        <v>202</v>
      </c>
      <c r="Q130" s="9">
        <v>1.6</v>
      </c>
      <c r="R130" s="22">
        <v>36</v>
      </c>
      <c r="S130" s="13">
        <v>120</v>
      </c>
      <c r="T130" s="13"/>
      <c r="U130" s="13"/>
      <c r="V130" s="12">
        <f t="shared" si="51"/>
        <v>120</v>
      </c>
      <c r="W130" s="13">
        <f t="shared" si="52"/>
        <v>120</v>
      </c>
      <c r="X130" s="13">
        <f t="shared" si="53"/>
        <v>0</v>
      </c>
      <c r="Y130" s="13">
        <f t="shared" si="54"/>
        <v>0</v>
      </c>
      <c r="Z130" s="12">
        <f t="shared" si="55"/>
        <v>120</v>
      </c>
      <c r="AA130" s="13">
        <f t="shared" si="56"/>
        <v>120</v>
      </c>
      <c r="AB130" s="13">
        <f t="shared" si="57"/>
        <v>0</v>
      </c>
      <c r="AC130" s="13">
        <f t="shared" si="58"/>
        <v>0</v>
      </c>
      <c r="AD130" s="12">
        <f t="shared" si="59"/>
        <v>120</v>
      </c>
      <c r="AE130" s="12">
        <f t="shared" si="60"/>
        <v>360</v>
      </c>
      <c r="AF130" s="14" t="s">
        <v>1090</v>
      </c>
      <c r="AG130" s="14" t="s">
        <v>1029</v>
      </c>
      <c r="AH130" s="14" t="s">
        <v>1269</v>
      </c>
      <c r="AI130" s="14" t="s">
        <v>1030</v>
      </c>
      <c r="AJ130" s="14" t="s">
        <v>1031</v>
      </c>
      <c r="AK130" s="15" t="s">
        <v>1032</v>
      </c>
      <c r="AL130" s="9" t="s">
        <v>1033</v>
      </c>
      <c r="AM130" s="15">
        <v>45658</v>
      </c>
      <c r="AN130" s="15">
        <v>46752</v>
      </c>
      <c r="AO130" s="9"/>
    </row>
    <row r="131" spans="1:41">
      <c r="A131" s="9">
        <v>47</v>
      </c>
      <c r="B131" s="9" t="s">
        <v>291</v>
      </c>
      <c r="C131" s="21">
        <v>6912571184</v>
      </c>
      <c r="D131" s="9" t="s">
        <v>292</v>
      </c>
      <c r="E131" s="9" t="s">
        <v>2215</v>
      </c>
      <c r="F131" s="9" t="s">
        <v>292</v>
      </c>
      <c r="G131" s="9" t="s">
        <v>1325</v>
      </c>
      <c r="H131" s="9" t="s">
        <v>382</v>
      </c>
      <c r="I131" s="9" t="s">
        <v>296</v>
      </c>
      <c r="J131" s="9" t="s">
        <v>296</v>
      </c>
      <c r="K131" s="9" t="s">
        <v>298</v>
      </c>
      <c r="L131" s="9" t="s">
        <v>299</v>
      </c>
      <c r="M131" s="10" t="s">
        <v>1326</v>
      </c>
      <c r="N131" s="9"/>
      <c r="O131" s="9" t="s">
        <v>1327</v>
      </c>
      <c r="P131" s="9" t="s">
        <v>202</v>
      </c>
      <c r="Q131" s="9">
        <v>12</v>
      </c>
      <c r="R131" s="22">
        <v>36</v>
      </c>
      <c r="S131" s="13">
        <v>31474</v>
      </c>
      <c r="T131" s="13"/>
      <c r="U131" s="13"/>
      <c r="V131" s="12">
        <f t="shared" si="51"/>
        <v>31474</v>
      </c>
      <c r="W131" s="13">
        <f t="shared" si="52"/>
        <v>31474</v>
      </c>
      <c r="X131" s="13">
        <f t="shared" si="53"/>
        <v>0</v>
      </c>
      <c r="Y131" s="13">
        <f t="shared" si="54"/>
        <v>0</v>
      </c>
      <c r="Z131" s="12">
        <f t="shared" si="55"/>
        <v>31474</v>
      </c>
      <c r="AA131" s="13">
        <f t="shared" si="56"/>
        <v>31474</v>
      </c>
      <c r="AB131" s="13">
        <f t="shared" si="57"/>
        <v>0</v>
      </c>
      <c r="AC131" s="13">
        <f t="shared" si="58"/>
        <v>0</v>
      </c>
      <c r="AD131" s="12">
        <f t="shared" si="59"/>
        <v>31474</v>
      </c>
      <c r="AE131" s="12">
        <f t="shared" si="60"/>
        <v>94422</v>
      </c>
      <c r="AF131" s="14" t="s">
        <v>1090</v>
      </c>
      <c r="AG131" s="14" t="s">
        <v>1029</v>
      </c>
      <c r="AH131" s="14" t="s">
        <v>1269</v>
      </c>
      <c r="AI131" s="14" t="s">
        <v>1030</v>
      </c>
      <c r="AJ131" s="14" t="s">
        <v>1031</v>
      </c>
      <c r="AK131" s="15" t="s">
        <v>1032</v>
      </c>
      <c r="AL131" s="9" t="s">
        <v>1033</v>
      </c>
      <c r="AM131" s="15">
        <v>45658</v>
      </c>
      <c r="AN131" s="15">
        <v>46752</v>
      </c>
      <c r="AO131" s="9"/>
    </row>
    <row r="132" spans="1:41">
      <c r="A132" s="9">
        <v>48</v>
      </c>
      <c r="B132" s="9" t="s">
        <v>291</v>
      </c>
      <c r="C132" s="21">
        <v>6912571184</v>
      </c>
      <c r="D132" s="9" t="s">
        <v>292</v>
      </c>
      <c r="E132" s="9" t="s">
        <v>2215</v>
      </c>
      <c r="F132" s="9" t="s">
        <v>292</v>
      </c>
      <c r="G132" s="9" t="s">
        <v>1328</v>
      </c>
      <c r="H132" s="9" t="s">
        <v>382</v>
      </c>
      <c r="I132" s="9" t="s">
        <v>296</v>
      </c>
      <c r="J132" s="9" t="s">
        <v>296</v>
      </c>
      <c r="K132" s="9" t="s">
        <v>298</v>
      </c>
      <c r="L132" s="9" t="s">
        <v>299</v>
      </c>
      <c r="M132" s="10" t="s">
        <v>1329</v>
      </c>
      <c r="N132" s="9"/>
      <c r="O132" s="9" t="s">
        <v>1330</v>
      </c>
      <c r="P132" s="9" t="s">
        <v>202</v>
      </c>
      <c r="Q132" s="9">
        <v>1.6</v>
      </c>
      <c r="R132" s="22">
        <v>36</v>
      </c>
      <c r="S132" s="13">
        <v>2686</v>
      </c>
      <c r="T132" s="13"/>
      <c r="U132" s="13"/>
      <c r="V132" s="12">
        <f t="shared" si="51"/>
        <v>2686</v>
      </c>
      <c r="W132" s="13">
        <f t="shared" si="52"/>
        <v>2686</v>
      </c>
      <c r="X132" s="13">
        <f t="shared" si="53"/>
        <v>0</v>
      </c>
      <c r="Y132" s="13">
        <f t="shared" si="54"/>
        <v>0</v>
      </c>
      <c r="Z132" s="12">
        <f t="shared" si="55"/>
        <v>2686</v>
      </c>
      <c r="AA132" s="13">
        <f t="shared" si="56"/>
        <v>2686</v>
      </c>
      <c r="AB132" s="13">
        <f t="shared" si="57"/>
        <v>0</v>
      </c>
      <c r="AC132" s="13">
        <f t="shared" si="58"/>
        <v>0</v>
      </c>
      <c r="AD132" s="12">
        <f t="shared" si="59"/>
        <v>2686</v>
      </c>
      <c r="AE132" s="12">
        <f t="shared" si="60"/>
        <v>8058</v>
      </c>
      <c r="AF132" s="14" t="s">
        <v>1090</v>
      </c>
      <c r="AG132" s="14" t="s">
        <v>1029</v>
      </c>
      <c r="AH132" s="14" t="s">
        <v>1269</v>
      </c>
      <c r="AI132" s="14" t="s">
        <v>1030</v>
      </c>
      <c r="AJ132" s="14" t="s">
        <v>1031</v>
      </c>
      <c r="AK132" s="15" t="s">
        <v>1032</v>
      </c>
      <c r="AL132" s="9" t="s">
        <v>1033</v>
      </c>
      <c r="AM132" s="15">
        <v>45658</v>
      </c>
      <c r="AN132" s="15">
        <v>46752</v>
      </c>
      <c r="AO132" s="9"/>
    </row>
    <row r="133" spans="1:41">
      <c r="A133" s="9">
        <v>49</v>
      </c>
      <c r="B133" s="9" t="s">
        <v>291</v>
      </c>
      <c r="C133" s="21">
        <v>6912571184</v>
      </c>
      <c r="D133" s="9" t="s">
        <v>292</v>
      </c>
      <c r="E133" s="9" t="s">
        <v>2215</v>
      </c>
      <c r="F133" s="9" t="s">
        <v>292</v>
      </c>
      <c r="G133" s="9" t="s">
        <v>1331</v>
      </c>
      <c r="H133" s="9" t="s">
        <v>353</v>
      </c>
      <c r="I133" s="9" t="s">
        <v>296</v>
      </c>
      <c r="J133" s="9" t="s">
        <v>296</v>
      </c>
      <c r="K133" s="9" t="s">
        <v>298</v>
      </c>
      <c r="L133" s="9" t="s">
        <v>299</v>
      </c>
      <c r="M133" s="10" t="s">
        <v>1332</v>
      </c>
      <c r="N133" s="9"/>
      <c r="O133" s="9">
        <v>25783370</v>
      </c>
      <c r="P133" s="9" t="s">
        <v>202</v>
      </c>
      <c r="Q133" s="9">
        <v>6.4</v>
      </c>
      <c r="R133" s="22">
        <v>36</v>
      </c>
      <c r="S133" s="13">
        <v>218</v>
      </c>
      <c r="T133" s="13"/>
      <c r="U133" s="13"/>
      <c r="V133" s="12">
        <f t="shared" si="51"/>
        <v>218</v>
      </c>
      <c r="W133" s="13">
        <f t="shared" si="52"/>
        <v>218</v>
      </c>
      <c r="X133" s="13">
        <f t="shared" si="53"/>
        <v>0</v>
      </c>
      <c r="Y133" s="13">
        <f t="shared" si="54"/>
        <v>0</v>
      </c>
      <c r="Z133" s="12">
        <f t="shared" si="55"/>
        <v>218</v>
      </c>
      <c r="AA133" s="13">
        <f t="shared" si="56"/>
        <v>218</v>
      </c>
      <c r="AB133" s="13">
        <f t="shared" si="57"/>
        <v>0</v>
      </c>
      <c r="AC133" s="13">
        <f t="shared" si="58"/>
        <v>0</v>
      </c>
      <c r="AD133" s="12">
        <f t="shared" si="59"/>
        <v>218</v>
      </c>
      <c r="AE133" s="12">
        <f t="shared" si="60"/>
        <v>654</v>
      </c>
      <c r="AF133" s="14" t="s">
        <v>1090</v>
      </c>
      <c r="AG133" s="14" t="s">
        <v>1029</v>
      </c>
      <c r="AH133" s="14" t="s">
        <v>1269</v>
      </c>
      <c r="AI133" s="14" t="s">
        <v>1030</v>
      </c>
      <c r="AJ133" s="14" t="s">
        <v>1031</v>
      </c>
      <c r="AK133" s="15" t="s">
        <v>1032</v>
      </c>
      <c r="AL133" s="9" t="s">
        <v>1033</v>
      </c>
      <c r="AM133" s="15">
        <v>45658</v>
      </c>
      <c r="AN133" s="15">
        <v>46752</v>
      </c>
      <c r="AO133" s="9"/>
    </row>
    <row r="134" spans="1:41">
      <c r="A134" s="9">
        <v>50</v>
      </c>
      <c r="B134" s="9" t="s">
        <v>291</v>
      </c>
      <c r="C134" s="21">
        <v>6912571184</v>
      </c>
      <c r="D134" s="9" t="s">
        <v>292</v>
      </c>
      <c r="E134" s="9" t="s">
        <v>2215</v>
      </c>
      <c r="F134" s="9" t="s">
        <v>292</v>
      </c>
      <c r="G134" s="9" t="s">
        <v>1333</v>
      </c>
      <c r="H134" s="9" t="s">
        <v>314</v>
      </c>
      <c r="I134" s="9" t="s">
        <v>296</v>
      </c>
      <c r="J134" s="9" t="s">
        <v>296</v>
      </c>
      <c r="K134" s="9" t="s">
        <v>298</v>
      </c>
      <c r="L134" s="9" t="s">
        <v>299</v>
      </c>
      <c r="M134" s="10" t="s">
        <v>1334</v>
      </c>
      <c r="N134" s="9"/>
      <c r="O134" s="9" t="s">
        <v>1335</v>
      </c>
      <c r="P134" s="9" t="s">
        <v>202</v>
      </c>
      <c r="Q134" s="9">
        <v>20</v>
      </c>
      <c r="R134" s="22">
        <v>36</v>
      </c>
      <c r="S134" s="13">
        <v>19528</v>
      </c>
      <c r="T134" s="13"/>
      <c r="U134" s="13"/>
      <c r="V134" s="12">
        <f t="shared" si="51"/>
        <v>19528</v>
      </c>
      <c r="W134" s="13">
        <f t="shared" si="52"/>
        <v>19528</v>
      </c>
      <c r="X134" s="13">
        <f t="shared" si="53"/>
        <v>0</v>
      </c>
      <c r="Y134" s="13">
        <f t="shared" si="54"/>
        <v>0</v>
      </c>
      <c r="Z134" s="12">
        <f t="shared" si="55"/>
        <v>19528</v>
      </c>
      <c r="AA134" s="13">
        <f t="shared" si="56"/>
        <v>19528</v>
      </c>
      <c r="AB134" s="13">
        <f t="shared" si="57"/>
        <v>0</v>
      </c>
      <c r="AC134" s="13">
        <f t="shared" si="58"/>
        <v>0</v>
      </c>
      <c r="AD134" s="12">
        <f t="shared" si="59"/>
        <v>19528</v>
      </c>
      <c r="AE134" s="12">
        <f t="shared" si="60"/>
        <v>58584</v>
      </c>
      <c r="AF134" s="14" t="s">
        <v>1090</v>
      </c>
      <c r="AG134" s="14" t="s">
        <v>1029</v>
      </c>
      <c r="AH134" s="14" t="s">
        <v>1269</v>
      </c>
      <c r="AI134" s="14" t="s">
        <v>1030</v>
      </c>
      <c r="AJ134" s="14" t="s">
        <v>1031</v>
      </c>
      <c r="AK134" s="15" t="s">
        <v>1032</v>
      </c>
      <c r="AL134" s="9" t="s">
        <v>1033</v>
      </c>
      <c r="AM134" s="15">
        <v>45658</v>
      </c>
      <c r="AN134" s="15">
        <v>46752</v>
      </c>
      <c r="AO134" s="9"/>
    </row>
    <row r="135" spans="1:41">
      <c r="A135" s="9">
        <v>51</v>
      </c>
      <c r="B135" s="9" t="s">
        <v>291</v>
      </c>
      <c r="C135" s="21">
        <v>6912571184</v>
      </c>
      <c r="D135" s="9" t="s">
        <v>292</v>
      </c>
      <c r="E135" s="9" t="s">
        <v>2215</v>
      </c>
      <c r="F135" s="9" t="s">
        <v>292</v>
      </c>
      <c r="G135" s="9" t="s">
        <v>1336</v>
      </c>
      <c r="H135" s="9" t="s">
        <v>314</v>
      </c>
      <c r="I135" s="9" t="s">
        <v>296</v>
      </c>
      <c r="J135" s="9" t="s">
        <v>296</v>
      </c>
      <c r="K135" s="9" t="s">
        <v>298</v>
      </c>
      <c r="L135" s="9" t="s">
        <v>299</v>
      </c>
      <c r="M135" s="10" t="s">
        <v>1337</v>
      </c>
      <c r="N135" s="9"/>
      <c r="O135" s="9" t="s">
        <v>1338</v>
      </c>
      <c r="P135" s="9" t="s">
        <v>202</v>
      </c>
      <c r="Q135" s="9">
        <v>12</v>
      </c>
      <c r="R135" s="22">
        <v>36</v>
      </c>
      <c r="S135" s="13">
        <v>1856</v>
      </c>
      <c r="T135" s="13"/>
      <c r="U135" s="13"/>
      <c r="V135" s="12">
        <f t="shared" si="51"/>
        <v>1856</v>
      </c>
      <c r="W135" s="13">
        <f t="shared" si="52"/>
        <v>1856</v>
      </c>
      <c r="X135" s="13">
        <f t="shared" si="53"/>
        <v>0</v>
      </c>
      <c r="Y135" s="13">
        <f t="shared" si="54"/>
        <v>0</v>
      </c>
      <c r="Z135" s="12">
        <f t="shared" si="55"/>
        <v>1856</v>
      </c>
      <c r="AA135" s="13">
        <f t="shared" si="56"/>
        <v>1856</v>
      </c>
      <c r="AB135" s="13">
        <f t="shared" si="57"/>
        <v>0</v>
      </c>
      <c r="AC135" s="13">
        <f t="shared" si="58"/>
        <v>0</v>
      </c>
      <c r="AD135" s="12">
        <f t="shared" si="59"/>
        <v>1856</v>
      </c>
      <c r="AE135" s="12">
        <f t="shared" si="60"/>
        <v>5568</v>
      </c>
      <c r="AF135" s="14" t="s">
        <v>1090</v>
      </c>
      <c r="AG135" s="14" t="s">
        <v>1029</v>
      </c>
      <c r="AH135" s="14" t="s">
        <v>1269</v>
      </c>
      <c r="AI135" s="14" t="s">
        <v>1030</v>
      </c>
      <c r="AJ135" s="14" t="s">
        <v>1031</v>
      </c>
      <c r="AK135" s="15" t="s">
        <v>1032</v>
      </c>
      <c r="AL135" s="9" t="s">
        <v>1033</v>
      </c>
      <c r="AM135" s="15">
        <v>45658</v>
      </c>
      <c r="AN135" s="15">
        <v>46752</v>
      </c>
      <c r="AO135" s="9"/>
    </row>
    <row r="136" spans="1:41">
      <c r="A136" s="9">
        <v>52</v>
      </c>
      <c r="B136" s="9" t="s">
        <v>291</v>
      </c>
      <c r="C136" s="21">
        <v>6912571184</v>
      </c>
      <c r="D136" s="9" t="s">
        <v>292</v>
      </c>
      <c r="E136" s="9" t="s">
        <v>2215</v>
      </c>
      <c r="F136" s="9" t="s">
        <v>292</v>
      </c>
      <c r="G136" s="9" t="s">
        <v>1339</v>
      </c>
      <c r="H136" s="9" t="s">
        <v>314</v>
      </c>
      <c r="I136" s="9" t="s">
        <v>296</v>
      </c>
      <c r="J136" s="9" t="s">
        <v>296</v>
      </c>
      <c r="K136" s="9" t="s">
        <v>298</v>
      </c>
      <c r="L136" s="9" t="s">
        <v>299</v>
      </c>
      <c r="M136" s="10" t="s">
        <v>1340</v>
      </c>
      <c r="N136" s="9"/>
      <c r="O136" s="9" t="s">
        <v>1341</v>
      </c>
      <c r="P136" s="9" t="s">
        <v>202</v>
      </c>
      <c r="Q136" s="9">
        <v>12</v>
      </c>
      <c r="R136" s="22">
        <v>36</v>
      </c>
      <c r="S136" s="13">
        <v>4282</v>
      </c>
      <c r="T136" s="13"/>
      <c r="U136" s="13"/>
      <c r="V136" s="12">
        <f t="shared" si="51"/>
        <v>4282</v>
      </c>
      <c r="W136" s="13">
        <f t="shared" si="52"/>
        <v>4282</v>
      </c>
      <c r="X136" s="13">
        <f t="shared" si="53"/>
        <v>0</v>
      </c>
      <c r="Y136" s="13">
        <f t="shared" si="54"/>
        <v>0</v>
      </c>
      <c r="Z136" s="12">
        <f t="shared" si="55"/>
        <v>4282</v>
      </c>
      <c r="AA136" s="13">
        <f t="shared" si="56"/>
        <v>4282</v>
      </c>
      <c r="AB136" s="13">
        <f t="shared" si="57"/>
        <v>0</v>
      </c>
      <c r="AC136" s="13">
        <f t="shared" si="58"/>
        <v>0</v>
      </c>
      <c r="AD136" s="12">
        <f t="shared" si="59"/>
        <v>4282</v>
      </c>
      <c r="AE136" s="12">
        <f t="shared" si="60"/>
        <v>12846</v>
      </c>
      <c r="AF136" s="14" t="s">
        <v>1090</v>
      </c>
      <c r="AG136" s="14" t="s">
        <v>1029</v>
      </c>
      <c r="AH136" s="14" t="s">
        <v>1269</v>
      </c>
      <c r="AI136" s="14" t="s">
        <v>1030</v>
      </c>
      <c r="AJ136" s="14" t="s">
        <v>1031</v>
      </c>
      <c r="AK136" s="15" t="s">
        <v>1032</v>
      </c>
      <c r="AL136" s="9" t="s">
        <v>1033</v>
      </c>
      <c r="AM136" s="15">
        <v>45658</v>
      </c>
      <c r="AN136" s="15">
        <v>46752</v>
      </c>
      <c r="AO136" s="9"/>
    </row>
    <row r="137" spans="1:41">
      <c r="A137" s="9">
        <v>53</v>
      </c>
      <c r="B137" s="9" t="s">
        <v>291</v>
      </c>
      <c r="C137" s="21">
        <v>6912571184</v>
      </c>
      <c r="D137" s="9" t="s">
        <v>292</v>
      </c>
      <c r="E137" s="9" t="s">
        <v>2215</v>
      </c>
      <c r="F137" s="9" t="s">
        <v>292</v>
      </c>
      <c r="G137" s="9" t="s">
        <v>1342</v>
      </c>
      <c r="H137" s="9" t="s">
        <v>310</v>
      </c>
      <c r="I137" s="9" t="s">
        <v>296</v>
      </c>
      <c r="J137" s="9" t="s">
        <v>296</v>
      </c>
      <c r="K137" s="9" t="s">
        <v>298</v>
      </c>
      <c r="L137" s="9" t="s">
        <v>299</v>
      </c>
      <c r="M137" s="10" t="s">
        <v>1343</v>
      </c>
      <c r="N137" s="9"/>
      <c r="O137" s="9" t="s">
        <v>1344</v>
      </c>
      <c r="P137" s="9" t="s">
        <v>202</v>
      </c>
      <c r="Q137" s="9">
        <v>7.5</v>
      </c>
      <c r="R137" s="22">
        <v>36</v>
      </c>
      <c r="S137" s="13">
        <v>24032</v>
      </c>
      <c r="T137" s="13"/>
      <c r="U137" s="13"/>
      <c r="V137" s="12">
        <f t="shared" si="51"/>
        <v>24032</v>
      </c>
      <c r="W137" s="13">
        <f t="shared" si="52"/>
        <v>24032</v>
      </c>
      <c r="X137" s="13">
        <f t="shared" si="53"/>
        <v>0</v>
      </c>
      <c r="Y137" s="13">
        <f t="shared" si="54"/>
        <v>0</v>
      </c>
      <c r="Z137" s="12">
        <f t="shared" si="55"/>
        <v>24032</v>
      </c>
      <c r="AA137" s="13">
        <f t="shared" si="56"/>
        <v>24032</v>
      </c>
      <c r="AB137" s="13">
        <f t="shared" si="57"/>
        <v>0</v>
      </c>
      <c r="AC137" s="13">
        <f t="shared" si="58"/>
        <v>0</v>
      </c>
      <c r="AD137" s="12">
        <f t="shared" si="59"/>
        <v>24032</v>
      </c>
      <c r="AE137" s="12">
        <f t="shared" si="60"/>
        <v>72096</v>
      </c>
      <c r="AF137" s="14" t="s">
        <v>1090</v>
      </c>
      <c r="AG137" s="14" t="s">
        <v>1029</v>
      </c>
      <c r="AH137" s="14" t="s">
        <v>1269</v>
      </c>
      <c r="AI137" s="14" t="s">
        <v>1030</v>
      </c>
      <c r="AJ137" s="14" t="s">
        <v>1031</v>
      </c>
      <c r="AK137" s="15" t="s">
        <v>1032</v>
      </c>
      <c r="AL137" s="9" t="s">
        <v>1033</v>
      </c>
      <c r="AM137" s="15">
        <v>45658</v>
      </c>
      <c r="AN137" s="15">
        <v>46752</v>
      </c>
      <c r="AO137" s="9"/>
    </row>
    <row r="138" spans="1:41">
      <c r="A138" s="9">
        <v>54</v>
      </c>
      <c r="B138" s="9" t="s">
        <v>291</v>
      </c>
      <c r="C138" s="21">
        <v>6912571184</v>
      </c>
      <c r="D138" s="9" t="s">
        <v>292</v>
      </c>
      <c r="E138" s="9" t="s">
        <v>2215</v>
      </c>
      <c r="F138" s="9" t="s">
        <v>292</v>
      </c>
      <c r="G138" s="9" t="s">
        <v>1345</v>
      </c>
      <c r="H138" s="9" t="s">
        <v>310</v>
      </c>
      <c r="I138" s="9" t="s">
        <v>296</v>
      </c>
      <c r="J138" s="9" t="s">
        <v>296</v>
      </c>
      <c r="K138" s="9" t="s">
        <v>298</v>
      </c>
      <c r="L138" s="9" t="s">
        <v>299</v>
      </c>
      <c r="M138" s="10" t="s">
        <v>1346</v>
      </c>
      <c r="N138" s="9"/>
      <c r="O138" s="9" t="s">
        <v>1347</v>
      </c>
      <c r="P138" s="9" t="s">
        <v>202</v>
      </c>
      <c r="Q138" s="9">
        <v>7.5</v>
      </c>
      <c r="R138" s="22">
        <v>36</v>
      </c>
      <c r="S138" s="13">
        <v>6666</v>
      </c>
      <c r="T138" s="13"/>
      <c r="U138" s="13"/>
      <c r="V138" s="12">
        <f t="shared" si="51"/>
        <v>6666</v>
      </c>
      <c r="W138" s="13">
        <f t="shared" si="52"/>
        <v>6666</v>
      </c>
      <c r="X138" s="13">
        <f t="shared" si="53"/>
        <v>0</v>
      </c>
      <c r="Y138" s="13">
        <f t="shared" si="54"/>
        <v>0</v>
      </c>
      <c r="Z138" s="12">
        <f t="shared" si="55"/>
        <v>6666</v>
      </c>
      <c r="AA138" s="13">
        <f t="shared" si="56"/>
        <v>6666</v>
      </c>
      <c r="AB138" s="13">
        <f t="shared" si="57"/>
        <v>0</v>
      </c>
      <c r="AC138" s="13">
        <f t="shared" si="58"/>
        <v>0</v>
      </c>
      <c r="AD138" s="12">
        <f t="shared" si="59"/>
        <v>6666</v>
      </c>
      <c r="AE138" s="12">
        <f t="shared" si="60"/>
        <v>19998</v>
      </c>
      <c r="AF138" s="14" t="s">
        <v>1090</v>
      </c>
      <c r="AG138" s="14" t="s">
        <v>1029</v>
      </c>
      <c r="AH138" s="14" t="s">
        <v>1269</v>
      </c>
      <c r="AI138" s="14" t="s">
        <v>1030</v>
      </c>
      <c r="AJ138" s="14" t="s">
        <v>1031</v>
      </c>
      <c r="AK138" s="15" t="s">
        <v>1032</v>
      </c>
      <c r="AL138" s="9" t="s">
        <v>1033</v>
      </c>
      <c r="AM138" s="15">
        <v>45658</v>
      </c>
      <c r="AN138" s="15">
        <v>46752</v>
      </c>
      <c r="AO138" s="9"/>
    </row>
    <row r="139" spans="1:41">
      <c r="A139" s="9">
        <v>55</v>
      </c>
      <c r="B139" s="9" t="s">
        <v>291</v>
      </c>
      <c r="C139" s="21">
        <v>6912571184</v>
      </c>
      <c r="D139" s="9" t="s">
        <v>292</v>
      </c>
      <c r="E139" s="9" t="s">
        <v>2215</v>
      </c>
      <c r="F139" s="9" t="s">
        <v>292</v>
      </c>
      <c r="G139" s="9" t="s">
        <v>1348</v>
      </c>
      <c r="H139" s="9" t="s">
        <v>310</v>
      </c>
      <c r="I139" s="9" t="s">
        <v>296</v>
      </c>
      <c r="J139" s="9" t="s">
        <v>296</v>
      </c>
      <c r="K139" s="9" t="s">
        <v>298</v>
      </c>
      <c r="L139" s="9" t="s">
        <v>299</v>
      </c>
      <c r="M139" s="10" t="s">
        <v>1349</v>
      </c>
      <c r="N139" s="9"/>
      <c r="O139" s="9" t="s">
        <v>1350</v>
      </c>
      <c r="P139" s="9" t="s">
        <v>202</v>
      </c>
      <c r="Q139" s="9">
        <v>10.3</v>
      </c>
      <c r="R139" s="22">
        <v>36</v>
      </c>
      <c r="S139" s="13">
        <v>0</v>
      </c>
      <c r="T139" s="13"/>
      <c r="U139" s="13"/>
      <c r="V139" s="12">
        <f t="shared" si="51"/>
        <v>0</v>
      </c>
      <c r="W139" s="13">
        <f t="shared" si="52"/>
        <v>0</v>
      </c>
      <c r="X139" s="13">
        <f t="shared" si="53"/>
        <v>0</v>
      </c>
      <c r="Y139" s="13">
        <f t="shared" si="54"/>
        <v>0</v>
      </c>
      <c r="Z139" s="12">
        <f t="shared" si="55"/>
        <v>0</v>
      </c>
      <c r="AA139" s="13">
        <f t="shared" si="56"/>
        <v>0</v>
      </c>
      <c r="AB139" s="13">
        <f t="shared" si="57"/>
        <v>0</v>
      </c>
      <c r="AC139" s="13">
        <f t="shared" si="58"/>
        <v>0</v>
      </c>
      <c r="AD139" s="12">
        <f t="shared" si="59"/>
        <v>0</v>
      </c>
      <c r="AE139" s="12">
        <f t="shared" si="60"/>
        <v>0</v>
      </c>
      <c r="AF139" s="14" t="s">
        <v>1090</v>
      </c>
      <c r="AG139" s="14" t="s">
        <v>1029</v>
      </c>
      <c r="AH139" s="14" t="s">
        <v>1269</v>
      </c>
      <c r="AI139" s="14" t="s">
        <v>1030</v>
      </c>
      <c r="AJ139" s="14" t="s">
        <v>1031</v>
      </c>
      <c r="AK139" s="15" t="s">
        <v>1032</v>
      </c>
      <c r="AL139" s="9" t="s">
        <v>1033</v>
      </c>
      <c r="AM139" s="15">
        <v>45658</v>
      </c>
      <c r="AN139" s="15">
        <v>46752</v>
      </c>
      <c r="AO139" s="9"/>
    </row>
    <row r="140" spans="1:41">
      <c r="A140" s="9">
        <v>56</v>
      </c>
      <c r="B140" s="9" t="s">
        <v>291</v>
      </c>
      <c r="C140" s="21">
        <v>6912571184</v>
      </c>
      <c r="D140" s="9" t="s">
        <v>292</v>
      </c>
      <c r="E140" s="9" t="s">
        <v>2215</v>
      </c>
      <c r="F140" s="9" t="s">
        <v>292</v>
      </c>
      <c r="G140" s="9" t="s">
        <v>1351</v>
      </c>
      <c r="H140" s="9" t="s">
        <v>299</v>
      </c>
      <c r="I140" s="9" t="s">
        <v>1352</v>
      </c>
      <c r="J140" s="9">
        <v>7</v>
      </c>
      <c r="K140" s="9" t="s">
        <v>298</v>
      </c>
      <c r="L140" s="9" t="s">
        <v>299</v>
      </c>
      <c r="M140" s="10" t="s">
        <v>1353</v>
      </c>
      <c r="N140" s="9"/>
      <c r="O140" s="9" t="s">
        <v>1354</v>
      </c>
      <c r="P140" s="9" t="s">
        <v>202</v>
      </c>
      <c r="Q140" s="9">
        <v>20</v>
      </c>
      <c r="R140" s="22">
        <v>36</v>
      </c>
      <c r="S140" s="13">
        <v>41042</v>
      </c>
      <c r="T140" s="13"/>
      <c r="U140" s="13"/>
      <c r="V140" s="12">
        <f t="shared" si="51"/>
        <v>41042</v>
      </c>
      <c r="W140" s="13">
        <f t="shared" si="52"/>
        <v>41042</v>
      </c>
      <c r="X140" s="13">
        <f t="shared" si="53"/>
        <v>0</v>
      </c>
      <c r="Y140" s="13">
        <f t="shared" si="54"/>
        <v>0</v>
      </c>
      <c r="Z140" s="12">
        <f t="shared" si="55"/>
        <v>41042</v>
      </c>
      <c r="AA140" s="13">
        <f t="shared" si="56"/>
        <v>41042</v>
      </c>
      <c r="AB140" s="13">
        <f t="shared" si="57"/>
        <v>0</v>
      </c>
      <c r="AC140" s="13">
        <f t="shared" si="58"/>
        <v>0</v>
      </c>
      <c r="AD140" s="12">
        <f t="shared" si="59"/>
        <v>41042</v>
      </c>
      <c r="AE140" s="12">
        <f t="shared" si="60"/>
        <v>123126</v>
      </c>
      <c r="AF140" s="14" t="s">
        <v>1090</v>
      </c>
      <c r="AG140" s="14" t="s">
        <v>1029</v>
      </c>
      <c r="AH140" s="14" t="s">
        <v>1269</v>
      </c>
      <c r="AI140" s="14" t="s">
        <v>1030</v>
      </c>
      <c r="AJ140" s="14" t="s">
        <v>1031</v>
      </c>
      <c r="AK140" s="15" t="s">
        <v>1032</v>
      </c>
      <c r="AL140" s="9" t="s">
        <v>1033</v>
      </c>
      <c r="AM140" s="15">
        <v>45658</v>
      </c>
      <c r="AN140" s="15">
        <v>46752</v>
      </c>
      <c r="AO140" s="9"/>
    </row>
    <row r="141" spans="1:41">
      <c r="A141" s="9">
        <v>57</v>
      </c>
      <c r="B141" s="9" t="s">
        <v>291</v>
      </c>
      <c r="C141" s="21">
        <v>6912571184</v>
      </c>
      <c r="D141" s="9" t="s">
        <v>292</v>
      </c>
      <c r="E141" s="9" t="s">
        <v>2216</v>
      </c>
      <c r="F141" s="9" t="s">
        <v>1355</v>
      </c>
      <c r="G141" s="9" t="s">
        <v>1356</v>
      </c>
      <c r="H141" s="9" t="s">
        <v>412</v>
      </c>
      <c r="I141" s="9" t="s">
        <v>296</v>
      </c>
      <c r="J141" s="9">
        <v>12</v>
      </c>
      <c r="K141" s="9" t="s">
        <v>298</v>
      </c>
      <c r="L141" s="9" t="s">
        <v>299</v>
      </c>
      <c r="M141" s="10" t="s">
        <v>1357</v>
      </c>
      <c r="N141" s="9"/>
      <c r="O141" s="9">
        <v>9500609</v>
      </c>
      <c r="P141" s="9" t="s">
        <v>202</v>
      </c>
      <c r="Q141" s="9">
        <v>15.5</v>
      </c>
      <c r="R141" s="22">
        <v>36</v>
      </c>
      <c r="S141" s="13">
        <v>7593</v>
      </c>
      <c r="T141" s="13"/>
      <c r="U141" s="13"/>
      <c r="V141" s="12">
        <f t="shared" si="51"/>
        <v>7593</v>
      </c>
      <c r="W141" s="13">
        <f t="shared" si="52"/>
        <v>7593</v>
      </c>
      <c r="X141" s="13">
        <f t="shared" si="53"/>
        <v>0</v>
      </c>
      <c r="Y141" s="13">
        <f t="shared" si="54"/>
        <v>0</v>
      </c>
      <c r="Z141" s="12">
        <f t="shared" si="55"/>
        <v>7593</v>
      </c>
      <c r="AA141" s="13">
        <f t="shared" si="56"/>
        <v>7593</v>
      </c>
      <c r="AB141" s="13">
        <f t="shared" si="57"/>
        <v>0</v>
      </c>
      <c r="AC141" s="13">
        <f t="shared" si="58"/>
        <v>0</v>
      </c>
      <c r="AD141" s="12">
        <f t="shared" si="59"/>
        <v>7593</v>
      </c>
      <c r="AE141" s="12">
        <f t="shared" si="60"/>
        <v>22779</v>
      </c>
      <c r="AF141" s="14" t="s">
        <v>1090</v>
      </c>
      <c r="AG141" s="14" t="s">
        <v>60</v>
      </c>
      <c r="AH141" s="14" t="s">
        <v>302</v>
      </c>
      <c r="AI141" s="14" t="s">
        <v>62</v>
      </c>
      <c r="AJ141" s="14" t="s">
        <v>63</v>
      </c>
      <c r="AK141" s="15">
        <v>45657</v>
      </c>
      <c r="AL141" s="9" t="s">
        <v>63</v>
      </c>
      <c r="AM141" s="15">
        <v>45658</v>
      </c>
      <c r="AN141" s="15">
        <v>46752</v>
      </c>
      <c r="AO141" s="9"/>
    </row>
    <row r="142" spans="1:41">
      <c r="A142" s="9">
        <v>58</v>
      </c>
      <c r="B142" s="9" t="s">
        <v>291</v>
      </c>
      <c r="C142" s="21">
        <v>6912571184</v>
      </c>
      <c r="D142" s="9" t="s">
        <v>292</v>
      </c>
      <c r="E142" s="9" t="s">
        <v>2216</v>
      </c>
      <c r="F142" s="9" t="s">
        <v>1355</v>
      </c>
      <c r="G142" s="9" t="s">
        <v>1358</v>
      </c>
      <c r="H142" s="9" t="s">
        <v>299</v>
      </c>
      <c r="I142" s="9" t="s">
        <v>1359</v>
      </c>
      <c r="J142" s="9">
        <v>7</v>
      </c>
      <c r="K142" s="9" t="s">
        <v>298</v>
      </c>
      <c r="L142" s="9" t="s">
        <v>299</v>
      </c>
      <c r="M142" s="10" t="s">
        <v>1360</v>
      </c>
      <c r="N142" s="9"/>
      <c r="O142" s="9">
        <v>1633473</v>
      </c>
      <c r="P142" s="9" t="s">
        <v>1067</v>
      </c>
      <c r="Q142" s="9">
        <v>70</v>
      </c>
      <c r="R142" s="22">
        <v>36</v>
      </c>
      <c r="S142" s="13">
        <v>120563</v>
      </c>
      <c r="T142" s="13"/>
      <c r="U142" s="13"/>
      <c r="V142" s="12">
        <f t="shared" si="51"/>
        <v>120563</v>
      </c>
      <c r="W142" s="13">
        <f t="shared" si="52"/>
        <v>120563</v>
      </c>
      <c r="X142" s="13">
        <f t="shared" si="53"/>
        <v>0</v>
      </c>
      <c r="Y142" s="13">
        <f t="shared" si="54"/>
        <v>0</v>
      </c>
      <c r="Z142" s="12">
        <f t="shared" si="55"/>
        <v>120563</v>
      </c>
      <c r="AA142" s="13">
        <f t="shared" si="56"/>
        <v>120563</v>
      </c>
      <c r="AB142" s="13">
        <f t="shared" si="57"/>
        <v>0</v>
      </c>
      <c r="AC142" s="13">
        <f t="shared" si="58"/>
        <v>0</v>
      </c>
      <c r="AD142" s="12">
        <f t="shared" si="59"/>
        <v>120563</v>
      </c>
      <c r="AE142" s="12">
        <f t="shared" si="60"/>
        <v>361689</v>
      </c>
      <c r="AF142" s="14" t="s">
        <v>1090</v>
      </c>
      <c r="AG142" s="14" t="s">
        <v>60</v>
      </c>
      <c r="AH142" s="14" t="s">
        <v>302</v>
      </c>
      <c r="AI142" s="14" t="s">
        <v>62</v>
      </c>
      <c r="AJ142" s="14" t="s">
        <v>63</v>
      </c>
      <c r="AK142" s="15">
        <v>45657</v>
      </c>
      <c r="AL142" s="9" t="s">
        <v>63</v>
      </c>
      <c r="AM142" s="15">
        <v>45658</v>
      </c>
      <c r="AN142" s="15">
        <v>46752</v>
      </c>
      <c r="AO142" s="9"/>
    </row>
    <row r="143" spans="1:41">
      <c r="A143" s="9">
        <v>59</v>
      </c>
      <c r="B143" s="9" t="s">
        <v>291</v>
      </c>
      <c r="C143" s="21">
        <v>6912571184</v>
      </c>
      <c r="D143" s="9" t="s">
        <v>292</v>
      </c>
      <c r="E143" s="9" t="s">
        <v>2216</v>
      </c>
      <c r="F143" s="9" t="s">
        <v>1355</v>
      </c>
      <c r="G143" s="9" t="s">
        <v>999</v>
      </c>
      <c r="H143" s="9" t="s">
        <v>299</v>
      </c>
      <c r="I143" s="9" t="s">
        <v>1359</v>
      </c>
      <c r="J143" s="9">
        <v>7</v>
      </c>
      <c r="K143" s="9" t="s">
        <v>298</v>
      </c>
      <c r="L143" s="9" t="s">
        <v>299</v>
      </c>
      <c r="M143" s="10" t="s">
        <v>1361</v>
      </c>
      <c r="N143" s="9"/>
      <c r="O143" s="9">
        <v>70602165</v>
      </c>
      <c r="P143" s="9" t="s">
        <v>449</v>
      </c>
      <c r="Q143" s="9">
        <v>16.100000000000001</v>
      </c>
      <c r="R143" s="22">
        <v>36</v>
      </c>
      <c r="S143" s="13">
        <v>3164</v>
      </c>
      <c r="T143" s="13">
        <v>8031</v>
      </c>
      <c r="U143" s="13"/>
      <c r="V143" s="12">
        <f t="shared" si="51"/>
        <v>11195</v>
      </c>
      <c r="W143" s="13">
        <f t="shared" si="52"/>
        <v>3164</v>
      </c>
      <c r="X143" s="13">
        <f t="shared" si="53"/>
        <v>8031</v>
      </c>
      <c r="Y143" s="13">
        <f t="shared" si="54"/>
        <v>0</v>
      </c>
      <c r="Z143" s="12">
        <f t="shared" si="55"/>
        <v>11195</v>
      </c>
      <c r="AA143" s="13">
        <f t="shared" si="56"/>
        <v>3164</v>
      </c>
      <c r="AB143" s="13">
        <f t="shared" si="57"/>
        <v>8031</v>
      </c>
      <c r="AC143" s="13">
        <f t="shared" si="58"/>
        <v>0</v>
      </c>
      <c r="AD143" s="12">
        <f t="shared" si="59"/>
        <v>11195</v>
      </c>
      <c r="AE143" s="12">
        <f t="shared" si="60"/>
        <v>33585</v>
      </c>
      <c r="AF143" s="14" t="s">
        <v>1090</v>
      </c>
      <c r="AG143" s="14" t="s">
        <v>60</v>
      </c>
      <c r="AH143" s="14" t="s">
        <v>302</v>
      </c>
      <c r="AI143" s="14" t="s">
        <v>62</v>
      </c>
      <c r="AJ143" s="14" t="s">
        <v>63</v>
      </c>
      <c r="AK143" s="15">
        <v>45657</v>
      </c>
      <c r="AL143" s="9" t="s">
        <v>63</v>
      </c>
      <c r="AM143" s="15">
        <v>45658</v>
      </c>
      <c r="AN143" s="15">
        <v>46752</v>
      </c>
      <c r="AO143" s="9"/>
    </row>
    <row r="144" spans="1:41">
      <c r="A144" s="9">
        <v>60</v>
      </c>
      <c r="B144" s="9" t="s">
        <v>291</v>
      </c>
      <c r="C144" s="21">
        <v>6912571184</v>
      </c>
      <c r="D144" s="9" t="s">
        <v>292</v>
      </c>
      <c r="E144" s="9" t="s">
        <v>2216</v>
      </c>
      <c r="F144" s="9" t="s">
        <v>1355</v>
      </c>
      <c r="G144" s="9" t="s">
        <v>1362</v>
      </c>
      <c r="H144" s="9" t="s">
        <v>295</v>
      </c>
      <c r="I144" s="9" t="s">
        <v>296</v>
      </c>
      <c r="J144" s="9">
        <v>44</v>
      </c>
      <c r="K144" s="9" t="s">
        <v>298</v>
      </c>
      <c r="L144" s="9" t="s">
        <v>299</v>
      </c>
      <c r="M144" s="10" t="s">
        <v>1363</v>
      </c>
      <c r="N144" s="9"/>
      <c r="O144" s="9">
        <v>9446865</v>
      </c>
      <c r="P144" s="9" t="s">
        <v>202</v>
      </c>
      <c r="Q144" s="9">
        <v>15.5</v>
      </c>
      <c r="R144" s="22">
        <v>36</v>
      </c>
      <c r="S144" s="13">
        <v>2985</v>
      </c>
      <c r="T144" s="13"/>
      <c r="U144" s="13"/>
      <c r="V144" s="12">
        <f t="shared" si="51"/>
        <v>2985</v>
      </c>
      <c r="W144" s="13">
        <f t="shared" si="52"/>
        <v>2985</v>
      </c>
      <c r="X144" s="13">
        <f t="shared" si="53"/>
        <v>0</v>
      </c>
      <c r="Y144" s="13">
        <f t="shared" si="54"/>
        <v>0</v>
      </c>
      <c r="Z144" s="12">
        <f t="shared" si="55"/>
        <v>2985</v>
      </c>
      <c r="AA144" s="13">
        <f t="shared" si="56"/>
        <v>2985</v>
      </c>
      <c r="AB144" s="13">
        <f t="shared" si="57"/>
        <v>0</v>
      </c>
      <c r="AC144" s="13">
        <f t="shared" si="58"/>
        <v>0</v>
      </c>
      <c r="AD144" s="12">
        <f t="shared" si="59"/>
        <v>2985</v>
      </c>
      <c r="AE144" s="12">
        <f t="shared" si="60"/>
        <v>8955</v>
      </c>
      <c r="AF144" s="14" t="s">
        <v>1090</v>
      </c>
      <c r="AG144" s="14" t="s">
        <v>60</v>
      </c>
      <c r="AH144" s="14" t="s">
        <v>302</v>
      </c>
      <c r="AI144" s="14" t="s">
        <v>62</v>
      </c>
      <c r="AJ144" s="14" t="s">
        <v>63</v>
      </c>
      <c r="AK144" s="15">
        <v>45657</v>
      </c>
      <c r="AL144" s="9" t="s">
        <v>63</v>
      </c>
      <c r="AM144" s="15">
        <v>45658</v>
      </c>
      <c r="AN144" s="15">
        <v>46752</v>
      </c>
      <c r="AO144" s="9"/>
    </row>
    <row r="145" spans="1:41">
      <c r="A145" s="9">
        <v>61</v>
      </c>
      <c r="B145" s="9" t="s">
        <v>291</v>
      </c>
      <c r="C145" s="21">
        <v>6912571184</v>
      </c>
      <c r="D145" s="9" t="s">
        <v>292</v>
      </c>
      <c r="E145" s="9" t="s">
        <v>2216</v>
      </c>
      <c r="F145" s="9" t="s">
        <v>1355</v>
      </c>
      <c r="G145" s="9" t="s">
        <v>1364</v>
      </c>
      <c r="H145" s="9" t="s">
        <v>412</v>
      </c>
      <c r="I145" s="9" t="s">
        <v>296</v>
      </c>
      <c r="J145" s="9">
        <v>43</v>
      </c>
      <c r="K145" s="9" t="s">
        <v>298</v>
      </c>
      <c r="L145" s="9" t="s">
        <v>299</v>
      </c>
      <c r="M145" s="10" t="s">
        <v>1365</v>
      </c>
      <c r="N145" s="9"/>
      <c r="O145" s="9">
        <v>47606533</v>
      </c>
      <c r="P145" s="9" t="s">
        <v>202</v>
      </c>
      <c r="Q145" s="9">
        <v>38.5</v>
      </c>
      <c r="R145" s="22">
        <v>36</v>
      </c>
      <c r="S145" s="13">
        <v>5373</v>
      </c>
      <c r="T145" s="13"/>
      <c r="U145" s="13"/>
      <c r="V145" s="12">
        <f t="shared" si="51"/>
        <v>5373</v>
      </c>
      <c r="W145" s="13">
        <f t="shared" si="52"/>
        <v>5373</v>
      </c>
      <c r="X145" s="13">
        <f t="shared" si="53"/>
        <v>0</v>
      </c>
      <c r="Y145" s="13">
        <f t="shared" si="54"/>
        <v>0</v>
      </c>
      <c r="Z145" s="12">
        <f t="shared" si="55"/>
        <v>5373</v>
      </c>
      <c r="AA145" s="13">
        <f t="shared" si="56"/>
        <v>5373</v>
      </c>
      <c r="AB145" s="13">
        <f t="shared" si="57"/>
        <v>0</v>
      </c>
      <c r="AC145" s="13">
        <f t="shared" si="58"/>
        <v>0</v>
      </c>
      <c r="AD145" s="12">
        <f t="shared" si="59"/>
        <v>5373</v>
      </c>
      <c r="AE145" s="12">
        <f t="shared" si="60"/>
        <v>16119</v>
      </c>
      <c r="AF145" s="14" t="s">
        <v>1090</v>
      </c>
      <c r="AG145" s="14" t="s">
        <v>60</v>
      </c>
      <c r="AH145" s="14" t="s">
        <v>302</v>
      </c>
      <c r="AI145" s="14" t="s">
        <v>62</v>
      </c>
      <c r="AJ145" s="14" t="s">
        <v>63</v>
      </c>
      <c r="AK145" s="15">
        <v>45657</v>
      </c>
      <c r="AL145" s="9" t="s">
        <v>63</v>
      </c>
      <c r="AM145" s="15">
        <v>45658</v>
      </c>
      <c r="AN145" s="15">
        <v>46752</v>
      </c>
      <c r="AO145" s="9"/>
    </row>
    <row r="146" spans="1:41">
      <c r="A146" s="9">
        <v>62</v>
      </c>
      <c r="B146" s="9" t="s">
        <v>291</v>
      </c>
      <c r="C146" s="21">
        <v>6912571184</v>
      </c>
      <c r="D146" s="9" t="s">
        <v>292</v>
      </c>
      <c r="E146" s="9" t="s">
        <v>2216</v>
      </c>
      <c r="F146" s="9" t="s">
        <v>1355</v>
      </c>
      <c r="G146" s="9" t="s">
        <v>1366</v>
      </c>
      <c r="H146" s="9" t="s">
        <v>299</v>
      </c>
      <c r="I146" s="9" t="s">
        <v>1359</v>
      </c>
      <c r="J146" s="9">
        <v>7</v>
      </c>
      <c r="K146" s="9" t="s">
        <v>298</v>
      </c>
      <c r="L146" s="9" t="s">
        <v>299</v>
      </c>
      <c r="M146" s="10" t="s">
        <v>1367</v>
      </c>
      <c r="N146" s="9"/>
      <c r="O146" s="9">
        <v>38592476</v>
      </c>
      <c r="P146" s="9" t="s">
        <v>202</v>
      </c>
      <c r="Q146" s="9">
        <v>40</v>
      </c>
      <c r="R146" s="22">
        <v>36</v>
      </c>
      <c r="S146" s="13">
        <v>13053</v>
      </c>
      <c r="T146" s="13"/>
      <c r="U146" s="13"/>
      <c r="V146" s="12">
        <f t="shared" si="51"/>
        <v>13053</v>
      </c>
      <c r="W146" s="13">
        <f t="shared" si="52"/>
        <v>13053</v>
      </c>
      <c r="X146" s="13">
        <f t="shared" si="53"/>
        <v>0</v>
      </c>
      <c r="Y146" s="13">
        <f t="shared" si="54"/>
        <v>0</v>
      </c>
      <c r="Z146" s="12">
        <f t="shared" si="55"/>
        <v>13053</v>
      </c>
      <c r="AA146" s="13">
        <f t="shared" si="56"/>
        <v>13053</v>
      </c>
      <c r="AB146" s="13">
        <f t="shared" si="57"/>
        <v>0</v>
      </c>
      <c r="AC146" s="13">
        <f t="shared" si="58"/>
        <v>0</v>
      </c>
      <c r="AD146" s="12">
        <f t="shared" si="59"/>
        <v>13053</v>
      </c>
      <c r="AE146" s="12">
        <f t="shared" si="60"/>
        <v>39159</v>
      </c>
      <c r="AF146" s="14" t="s">
        <v>1090</v>
      </c>
      <c r="AG146" s="14" t="s">
        <v>60</v>
      </c>
      <c r="AH146" s="14" t="s">
        <v>302</v>
      </c>
      <c r="AI146" s="14" t="s">
        <v>62</v>
      </c>
      <c r="AJ146" s="14" t="s">
        <v>63</v>
      </c>
      <c r="AK146" s="15">
        <v>45657</v>
      </c>
      <c r="AL146" s="9" t="s">
        <v>63</v>
      </c>
      <c r="AM146" s="15">
        <v>45658</v>
      </c>
      <c r="AN146" s="15">
        <v>46752</v>
      </c>
      <c r="AO146" s="9"/>
    </row>
    <row r="147" spans="1:41">
      <c r="A147" s="9">
        <v>63</v>
      </c>
      <c r="B147" s="9" t="s">
        <v>291</v>
      </c>
      <c r="C147" s="21">
        <v>6912571184</v>
      </c>
      <c r="D147" s="9" t="s">
        <v>292</v>
      </c>
      <c r="E147" s="9" t="s">
        <v>2216</v>
      </c>
      <c r="F147" s="9" t="s">
        <v>1355</v>
      </c>
      <c r="G147" s="9" t="s">
        <v>1368</v>
      </c>
      <c r="H147" s="9" t="s">
        <v>299</v>
      </c>
      <c r="I147" s="9" t="s">
        <v>1359</v>
      </c>
      <c r="J147" s="9">
        <v>7</v>
      </c>
      <c r="K147" s="9" t="s">
        <v>298</v>
      </c>
      <c r="L147" s="9" t="s">
        <v>299</v>
      </c>
      <c r="M147" s="10" t="s">
        <v>1369</v>
      </c>
      <c r="N147" s="9"/>
      <c r="O147" s="9">
        <v>47704859</v>
      </c>
      <c r="P147" s="9" t="s">
        <v>202</v>
      </c>
      <c r="Q147" s="9">
        <v>14</v>
      </c>
      <c r="R147" s="22">
        <v>36</v>
      </c>
      <c r="S147" s="13">
        <v>1130</v>
      </c>
      <c r="T147" s="13"/>
      <c r="U147" s="13"/>
      <c r="V147" s="12">
        <f t="shared" si="51"/>
        <v>1130</v>
      </c>
      <c r="W147" s="13">
        <f t="shared" si="52"/>
        <v>1130</v>
      </c>
      <c r="X147" s="13">
        <f t="shared" si="53"/>
        <v>0</v>
      </c>
      <c r="Y147" s="13">
        <f t="shared" si="54"/>
        <v>0</v>
      </c>
      <c r="Z147" s="12">
        <f t="shared" si="55"/>
        <v>1130</v>
      </c>
      <c r="AA147" s="13">
        <f t="shared" si="56"/>
        <v>1130</v>
      </c>
      <c r="AB147" s="13">
        <f t="shared" si="57"/>
        <v>0</v>
      </c>
      <c r="AC147" s="13">
        <f t="shared" si="58"/>
        <v>0</v>
      </c>
      <c r="AD147" s="12">
        <f t="shared" si="59"/>
        <v>1130</v>
      </c>
      <c r="AE147" s="12">
        <f t="shared" si="60"/>
        <v>3390</v>
      </c>
      <c r="AF147" s="14" t="s">
        <v>1090</v>
      </c>
      <c r="AG147" s="14" t="s">
        <v>60</v>
      </c>
      <c r="AH147" s="14" t="s">
        <v>302</v>
      </c>
      <c r="AI147" s="14" t="s">
        <v>62</v>
      </c>
      <c r="AJ147" s="14" t="s">
        <v>63</v>
      </c>
      <c r="AK147" s="15">
        <v>45657</v>
      </c>
      <c r="AL147" s="9" t="s">
        <v>63</v>
      </c>
      <c r="AM147" s="15">
        <v>45658</v>
      </c>
      <c r="AN147" s="15">
        <v>46752</v>
      </c>
      <c r="AO147" s="9"/>
    </row>
    <row r="148" spans="1:41">
      <c r="A148" s="9">
        <v>64</v>
      </c>
      <c r="B148" s="9" t="s">
        <v>291</v>
      </c>
      <c r="C148" s="21">
        <v>6912571184</v>
      </c>
      <c r="D148" s="9" t="s">
        <v>292</v>
      </c>
      <c r="E148" s="9" t="s">
        <v>2216</v>
      </c>
      <c r="F148" s="9" t="s">
        <v>1355</v>
      </c>
      <c r="G148" s="9" t="s">
        <v>1370</v>
      </c>
      <c r="H148" s="9" t="s">
        <v>299</v>
      </c>
      <c r="I148" s="9" t="s">
        <v>1359</v>
      </c>
      <c r="J148" s="9">
        <v>7</v>
      </c>
      <c r="K148" s="9" t="s">
        <v>298</v>
      </c>
      <c r="L148" s="9" t="s">
        <v>299</v>
      </c>
      <c r="M148" s="10" t="s">
        <v>1371</v>
      </c>
      <c r="N148" s="9"/>
      <c r="O148" s="9">
        <v>47704834</v>
      </c>
      <c r="P148" s="9" t="s">
        <v>202</v>
      </c>
      <c r="Q148" s="9">
        <v>20</v>
      </c>
      <c r="R148" s="22">
        <v>36</v>
      </c>
      <c r="S148" s="13">
        <v>4858</v>
      </c>
      <c r="T148" s="13"/>
      <c r="U148" s="13"/>
      <c r="V148" s="12">
        <f t="shared" si="51"/>
        <v>4858</v>
      </c>
      <c r="W148" s="13">
        <f t="shared" si="52"/>
        <v>4858</v>
      </c>
      <c r="X148" s="13">
        <f t="shared" si="53"/>
        <v>0</v>
      </c>
      <c r="Y148" s="13">
        <f t="shared" si="54"/>
        <v>0</v>
      </c>
      <c r="Z148" s="12">
        <f t="shared" si="55"/>
        <v>4858</v>
      </c>
      <c r="AA148" s="13">
        <f t="shared" si="56"/>
        <v>4858</v>
      </c>
      <c r="AB148" s="13">
        <f t="shared" si="57"/>
        <v>0</v>
      </c>
      <c r="AC148" s="13">
        <f t="shared" si="58"/>
        <v>0</v>
      </c>
      <c r="AD148" s="12">
        <f t="shared" si="59"/>
        <v>4858</v>
      </c>
      <c r="AE148" s="12">
        <f t="shared" si="60"/>
        <v>14574</v>
      </c>
      <c r="AF148" s="14" t="s">
        <v>1090</v>
      </c>
      <c r="AG148" s="14" t="s">
        <v>60</v>
      </c>
      <c r="AH148" s="14" t="s">
        <v>302</v>
      </c>
      <c r="AI148" s="14" t="s">
        <v>62</v>
      </c>
      <c r="AJ148" s="14" t="s">
        <v>63</v>
      </c>
      <c r="AK148" s="15">
        <v>45657</v>
      </c>
      <c r="AL148" s="9" t="s">
        <v>63</v>
      </c>
      <c r="AM148" s="15">
        <v>45658</v>
      </c>
      <c r="AN148" s="15">
        <v>46752</v>
      </c>
      <c r="AO148" s="9"/>
    </row>
    <row r="149" spans="1:41">
      <c r="A149" s="9">
        <v>65</v>
      </c>
      <c r="B149" s="9" t="s">
        <v>291</v>
      </c>
      <c r="C149" s="21">
        <v>6912571184</v>
      </c>
      <c r="D149" s="9" t="s">
        <v>292</v>
      </c>
      <c r="E149" s="9" t="s">
        <v>2218</v>
      </c>
      <c r="F149" s="9" t="s">
        <v>1373</v>
      </c>
      <c r="G149" s="9" t="s">
        <v>1372</v>
      </c>
      <c r="H149" s="9" t="s">
        <v>299</v>
      </c>
      <c r="I149" s="9" t="s">
        <v>1352</v>
      </c>
      <c r="J149" s="9" t="s">
        <v>1374</v>
      </c>
      <c r="K149" s="9" t="s">
        <v>298</v>
      </c>
      <c r="L149" s="9" t="s">
        <v>299</v>
      </c>
      <c r="M149" s="10" t="s">
        <v>1375</v>
      </c>
      <c r="N149" s="9"/>
      <c r="O149" s="9">
        <v>50579935</v>
      </c>
      <c r="P149" s="9" t="s">
        <v>1067</v>
      </c>
      <c r="Q149" s="9">
        <v>50</v>
      </c>
      <c r="R149" s="22">
        <v>36</v>
      </c>
      <c r="S149" s="13">
        <v>30000</v>
      </c>
      <c r="T149" s="13"/>
      <c r="U149" s="13"/>
      <c r="V149" s="12">
        <f t="shared" ref="V149:V180" si="61">SUM(S149:U149)</f>
        <v>30000</v>
      </c>
      <c r="W149" s="13">
        <f t="shared" ref="W149:W180" si="62">S149</f>
        <v>30000</v>
      </c>
      <c r="X149" s="13">
        <f t="shared" ref="X149:X180" si="63">T149</f>
        <v>0</v>
      </c>
      <c r="Y149" s="13">
        <f t="shared" ref="Y149:Y180" si="64">U149</f>
        <v>0</v>
      </c>
      <c r="Z149" s="12">
        <f t="shared" ref="Z149:Z180" si="65">SUM(W149:Y149)</f>
        <v>30000</v>
      </c>
      <c r="AA149" s="13">
        <f t="shared" ref="AA149:AA180" si="66">W149</f>
        <v>30000</v>
      </c>
      <c r="AB149" s="13">
        <f t="shared" ref="AB149:AB180" si="67">X149</f>
        <v>0</v>
      </c>
      <c r="AC149" s="13">
        <f t="shared" ref="AC149:AC180" si="68">Y149</f>
        <v>0</v>
      </c>
      <c r="AD149" s="12">
        <f t="shared" ref="AD149:AD180" si="69">SUM(AA149:AC149)</f>
        <v>30000</v>
      </c>
      <c r="AE149" s="12">
        <f t="shared" ref="AE149:AE180" si="70">V149+Z149+AD149</f>
        <v>90000</v>
      </c>
      <c r="AF149" s="14" t="s">
        <v>1090</v>
      </c>
      <c r="AG149" s="14" t="s">
        <v>60</v>
      </c>
      <c r="AH149" s="14" t="s">
        <v>302</v>
      </c>
      <c r="AI149" s="14" t="s">
        <v>62</v>
      </c>
      <c r="AJ149" s="14" t="s">
        <v>63</v>
      </c>
      <c r="AK149" s="15">
        <v>45657</v>
      </c>
      <c r="AL149" s="9" t="s">
        <v>63</v>
      </c>
      <c r="AM149" s="15">
        <v>45658</v>
      </c>
      <c r="AN149" s="15">
        <v>46752</v>
      </c>
      <c r="AO149" s="9" t="s">
        <v>2197</v>
      </c>
    </row>
    <row r="150" spans="1:41">
      <c r="A150" s="9">
        <v>66</v>
      </c>
      <c r="B150" s="9" t="s">
        <v>291</v>
      </c>
      <c r="C150" s="21">
        <v>6912571184</v>
      </c>
      <c r="D150" s="9" t="s">
        <v>292</v>
      </c>
      <c r="E150" s="9" t="s">
        <v>1376</v>
      </c>
      <c r="F150" s="9" t="s">
        <v>1377</v>
      </c>
      <c r="G150" s="9" t="s">
        <v>1378</v>
      </c>
      <c r="H150" s="9" t="s">
        <v>299</v>
      </c>
      <c r="I150" s="9" t="s">
        <v>1379</v>
      </c>
      <c r="J150" s="9">
        <v>6</v>
      </c>
      <c r="K150" s="9" t="s">
        <v>298</v>
      </c>
      <c r="L150" s="9" t="s">
        <v>299</v>
      </c>
      <c r="M150" s="10" t="s">
        <v>1380</v>
      </c>
      <c r="N150" s="9"/>
      <c r="O150" s="9" t="s">
        <v>1381</v>
      </c>
      <c r="P150" s="9" t="s">
        <v>202</v>
      </c>
      <c r="Q150" s="9">
        <v>15.5</v>
      </c>
      <c r="R150" s="22">
        <v>36</v>
      </c>
      <c r="S150" s="13">
        <v>12335</v>
      </c>
      <c r="T150" s="13"/>
      <c r="U150" s="13"/>
      <c r="V150" s="12">
        <f t="shared" si="61"/>
        <v>12335</v>
      </c>
      <c r="W150" s="13">
        <f t="shared" si="62"/>
        <v>12335</v>
      </c>
      <c r="X150" s="13">
        <f t="shared" si="63"/>
        <v>0</v>
      </c>
      <c r="Y150" s="13">
        <f t="shared" si="64"/>
        <v>0</v>
      </c>
      <c r="Z150" s="12">
        <f t="shared" si="65"/>
        <v>12335</v>
      </c>
      <c r="AA150" s="13">
        <f t="shared" si="66"/>
        <v>12335</v>
      </c>
      <c r="AB150" s="13">
        <f t="shared" si="67"/>
        <v>0</v>
      </c>
      <c r="AC150" s="13">
        <f t="shared" si="68"/>
        <v>0</v>
      </c>
      <c r="AD150" s="12">
        <f t="shared" si="69"/>
        <v>12335</v>
      </c>
      <c r="AE150" s="12">
        <f t="shared" si="70"/>
        <v>37005</v>
      </c>
      <c r="AF150" s="14" t="s">
        <v>1090</v>
      </c>
      <c r="AG150" s="14" t="s">
        <v>60</v>
      </c>
      <c r="AH150" s="14" t="s">
        <v>302</v>
      </c>
      <c r="AI150" s="14" t="s">
        <v>62</v>
      </c>
      <c r="AJ150" s="14" t="s">
        <v>63</v>
      </c>
      <c r="AK150" s="15">
        <v>45657</v>
      </c>
      <c r="AL150" s="9" t="s">
        <v>63</v>
      </c>
      <c r="AM150" s="15">
        <v>45658</v>
      </c>
      <c r="AN150" s="15">
        <v>46752</v>
      </c>
      <c r="AO150" s="9"/>
    </row>
    <row r="151" spans="1:41">
      <c r="A151" s="9">
        <v>67</v>
      </c>
      <c r="B151" s="9" t="s">
        <v>291</v>
      </c>
      <c r="C151" s="21">
        <v>6912571184</v>
      </c>
      <c r="D151" s="9" t="s">
        <v>292</v>
      </c>
      <c r="E151" s="9" t="s">
        <v>2219</v>
      </c>
      <c r="F151" s="9" t="s">
        <v>1383</v>
      </c>
      <c r="G151" s="9" t="s">
        <v>1382</v>
      </c>
      <c r="H151" s="9" t="s">
        <v>299</v>
      </c>
      <c r="I151" s="9" t="s">
        <v>1384</v>
      </c>
      <c r="J151" s="9" t="s">
        <v>1385</v>
      </c>
      <c r="K151" s="9" t="s">
        <v>298</v>
      </c>
      <c r="L151" s="9" t="s">
        <v>299</v>
      </c>
      <c r="M151" s="10" t="s">
        <v>1386</v>
      </c>
      <c r="N151" s="9"/>
      <c r="O151" s="9">
        <v>47704832</v>
      </c>
      <c r="P151" s="9" t="s">
        <v>202</v>
      </c>
      <c r="Q151" s="9">
        <v>21.5</v>
      </c>
      <c r="R151" s="22">
        <v>36</v>
      </c>
      <c r="S151" s="13">
        <v>4468</v>
      </c>
      <c r="T151" s="13"/>
      <c r="U151" s="13"/>
      <c r="V151" s="12">
        <f t="shared" si="61"/>
        <v>4468</v>
      </c>
      <c r="W151" s="13">
        <f t="shared" si="62"/>
        <v>4468</v>
      </c>
      <c r="X151" s="13">
        <f t="shared" si="63"/>
        <v>0</v>
      </c>
      <c r="Y151" s="13">
        <f t="shared" si="64"/>
        <v>0</v>
      </c>
      <c r="Z151" s="12">
        <f t="shared" si="65"/>
        <v>4468</v>
      </c>
      <c r="AA151" s="13">
        <f t="shared" si="66"/>
        <v>4468</v>
      </c>
      <c r="AB151" s="13">
        <f t="shared" si="67"/>
        <v>0</v>
      </c>
      <c r="AC151" s="13">
        <f t="shared" si="68"/>
        <v>0</v>
      </c>
      <c r="AD151" s="12">
        <f t="shared" si="69"/>
        <v>4468</v>
      </c>
      <c r="AE151" s="12">
        <f t="shared" si="70"/>
        <v>13404</v>
      </c>
      <c r="AF151" s="14" t="s">
        <v>1090</v>
      </c>
      <c r="AG151" s="14" t="s">
        <v>60</v>
      </c>
      <c r="AH151" s="14" t="s">
        <v>302</v>
      </c>
      <c r="AI151" s="14" t="s">
        <v>62</v>
      </c>
      <c r="AJ151" s="14" t="s">
        <v>63</v>
      </c>
      <c r="AK151" s="15">
        <v>45657</v>
      </c>
      <c r="AL151" s="9" t="s">
        <v>63</v>
      </c>
      <c r="AM151" s="15">
        <v>45658</v>
      </c>
      <c r="AN151" s="15">
        <v>46752</v>
      </c>
      <c r="AO151" s="9"/>
    </row>
    <row r="152" spans="1:41">
      <c r="A152" s="9">
        <v>68</v>
      </c>
      <c r="B152" s="9" t="s">
        <v>291</v>
      </c>
      <c r="C152" s="21">
        <v>6912571184</v>
      </c>
      <c r="D152" s="9" t="s">
        <v>292</v>
      </c>
      <c r="E152" s="9" t="s">
        <v>2220</v>
      </c>
      <c r="F152" s="9" t="s">
        <v>1388</v>
      </c>
      <c r="G152" s="9" t="s">
        <v>1387</v>
      </c>
      <c r="H152" s="9" t="s">
        <v>299</v>
      </c>
      <c r="I152" s="9" t="s">
        <v>1389</v>
      </c>
      <c r="J152" s="9">
        <v>3</v>
      </c>
      <c r="K152" s="9" t="s">
        <v>298</v>
      </c>
      <c r="L152" s="9" t="s">
        <v>299</v>
      </c>
      <c r="M152" s="10" t="s">
        <v>1390</v>
      </c>
      <c r="N152" s="9"/>
      <c r="O152" s="9">
        <v>70852870</v>
      </c>
      <c r="P152" s="9" t="s">
        <v>449</v>
      </c>
      <c r="Q152" s="9">
        <v>14</v>
      </c>
      <c r="R152" s="22">
        <v>36</v>
      </c>
      <c r="S152" s="13">
        <v>8595</v>
      </c>
      <c r="T152" s="13">
        <v>23037</v>
      </c>
      <c r="U152" s="13"/>
      <c r="V152" s="12">
        <f t="shared" si="61"/>
        <v>31632</v>
      </c>
      <c r="W152" s="13">
        <f t="shared" si="62"/>
        <v>8595</v>
      </c>
      <c r="X152" s="13">
        <f t="shared" si="63"/>
        <v>23037</v>
      </c>
      <c r="Y152" s="13">
        <f t="shared" si="64"/>
        <v>0</v>
      </c>
      <c r="Z152" s="12">
        <f t="shared" si="65"/>
        <v>31632</v>
      </c>
      <c r="AA152" s="13">
        <f t="shared" si="66"/>
        <v>8595</v>
      </c>
      <c r="AB152" s="13">
        <f t="shared" si="67"/>
        <v>23037</v>
      </c>
      <c r="AC152" s="13">
        <f t="shared" si="68"/>
        <v>0</v>
      </c>
      <c r="AD152" s="12">
        <f t="shared" si="69"/>
        <v>31632</v>
      </c>
      <c r="AE152" s="12">
        <f t="shared" si="70"/>
        <v>94896</v>
      </c>
      <c r="AF152" s="14" t="s">
        <v>1090</v>
      </c>
      <c r="AG152" s="14" t="s">
        <v>60</v>
      </c>
      <c r="AH152" s="14" t="s">
        <v>302</v>
      </c>
      <c r="AI152" s="14" t="s">
        <v>62</v>
      </c>
      <c r="AJ152" s="14" t="s">
        <v>63</v>
      </c>
      <c r="AK152" s="15">
        <v>45657</v>
      </c>
      <c r="AL152" s="9" t="s">
        <v>63</v>
      </c>
      <c r="AM152" s="15">
        <v>45658</v>
      </c>
      <c r="AN152" s="15">
        <v>46752</v>
      </c>
      <c r="AO152" s="9" t="s">
        <v>2198</v>
      </c>
    </row>
    <row r="153" spans="1:41">
      <c r="A153" s="9">
        <v>69</v>
      </c>
      <c r="B153" s="9" t="s">
        <v>291</v>
      </c>
      <c r="C153" s="21">
        <v>6912571184</v>
      </c>
      <c r="D153" s="9" t="s">
        <v>292</v>
      </c>
      <c r="E153" s="9" t="s">
        <v>2217</v>
      </c>
      <c r="F153" s="9" t="s">
        <v>1391</v>
      </c>
      <c r="G153" s="9" t="s">
        <v>1392</v>
      </c>
      <c r="H153" s="9" t="s">
        <v>310</v>
      </c>
      <c r="I153" s="9" t="s">
        <v>296</v>
      </c>
      <c r="J153" s="9" t="s">
        <v>296</v>
      </c>
      <c r="K153" s="9" t="s">
        <v>298</v>
      </c>
      <c r="L153" s="9" t="s">
        <v>299</v>
      </c>
      <c r="M153" s="10" t="s">
        <v>1393</v>
      </c>
      <c r="N153" s="9"/>
      <c r="O153" s="9" t="s">
        <v>1394</v>
      </c>
      <c r="P153" s="9" t="s">
        <v>202</v>
      </c>
      <c r="Q153" s="9">
        <v>15.5</v>
      </c>
      <c r="R153" s="22">
        <v>36</v>
      </c>
      <c r="S153" s="13">
        <v>4500</v>
      </c>
      <c r="T153" s="13"/>
      <c r="U153" s="13"/>
      <c r="V153" s="12">
        <f t="shared" si="61"/>
        <v>4500</v>
      </c>
      <c r="W153" s="13">
        <f t="shared" si="62"/>
        <v>4500</v>
      </c>
      <c r="X153" s="13">
        <f t="shared" si="63"/>
        <v>0</v>
      </c>
      <c r="Y153" s="13">
        <f t="shared" si="64"/>
        <v>0</v>
      </c>
      <c r="Z153" s="12">
        <f t="shared" si="65"/>
        <v>4500</v>
      </c>
      <c r="AA153" s="13">
        <f t="shared" si="66"/>
        <v>4500</v>
      </c>
      <c r="AB153" s="13">
        <f t="shared" si="67"/>
        <v>0</v>
      </c>
      <c r="AC153" s="13">
        <f t="shared" si="68"/>
        <v>0</v>
      </c>
      <c r="AD153" s="12">
        <f t="shared" si="69"/>
        <v>4500</v>
      </c>
      <c r="AE153" s="12">
        <f t="shared" si="70"/>
        <v>13500</v>
      </c>
      <c r="AF153" s="14" t="s">
        <v>1090</v>
      </c>
      <c r="AG153" s="14" t="s">
        <v>60</v>
      </c>
      <c r="AH153" s="14" t="s">
        <v>302</v>
      </c>
      <c r="AI153" s="14" t="s">
        <v>62</v>
      </c>
      <c r="AJ153" s="14" t="s">
        <v>63</v>
      </c>
      <c r="AK153" s="15">
        <v>45657</v>
      </c>
      <c r="AL153" s="9" t="s">
        <v>63</v>
      </c>
      <c r="AM153" s="15">
        <v>45658</v>
      </c>
      <c r="AN153" s="15">
        <v>46752</v>
      </c>
      <c r="AO153" s="9"/>
    </row>
    <row r="154" spans="1:41">
      <c r="A154" s="9">
        <v>70</v>
      </c>
      <c r="B154" s="9" t="s">
        <v>291</v>
      </c>
      <c r="C154" s="21">
        <v>6912571184</v>
      </c>
      <c r="D154" s="9" t="s">
        <v>292</v>
      </c>
      <c r="E154" s="9" t="s">
        <v>2217</v>
      </c>
      <c r="F154" s="9" t="s">
        <v>1391</v>
      </c>
      <c r="G154" s="9" t="s">
        <v>1395</v>
      </c>
      <c r="H154" s="9" t="s">
        <v>295</v>
      </c>
      <c r="I154" s="9" t="s">
        <v>296</v>
      </c>
      <c r="J154" s="9" t="s">
        <v>1396</v>
      </c>
      <c r="K154" s="9" t="s">
        <v>298</v>
      </c>
      <c r="L154" s="9" t="s">
        <v>299</v>
      </c>
      <c r="M154" s="10" t="s">
        <v>1397</v>
      </c>
      <c r="N154" s="9"/>
      <c r="O154" s="9" t="s">
        <v>1398</v>
      </c>
      <c r="P154" s="9" t="s">
        <v>202</v>
      </c>
      <c r="Q154" s="9">
        <v>17</v>
      </c>
      <c r="R154" s="22">
        <v>36</v>
      </c>
      <c r="S154" s="13">
        <v>2400</v>
      </c>
      <c r="T154" s="13"/>
      <c r="U154" s="13"/>
      <c r="V154" s="12">
        <f t="shared" si="61"/>
        <v>2400</v>
      </c>
      <c r="W154" s="13">
        <f t="shared" si="62"/>
        <v>2400</v>
      </c>
      <c r="X154" s="13">
        <f t="shared" si="63"/>
        <v>0</v>
      </c>
      <c r="Y154" s="13">
        <f t="shared" si="64"/>
        <v>0</v>
      </c>
      <c r="Z154" s="12">
        <f t="shared" si="65"/>
        <v>2400</v>
      </c>
      <c r="AA154" s="13">
        <f t="shared" si="66"/>
        <v>2400</v>
      </c>
      <c r="AB154" s="13">
        <f t="shared" si="67"/>
        <v>0</v>
      </c>
      <c r="AC154" s="13">
        <f t="shared" si="68"/>
        <v>0</v>
      </c>
      <c r="AD154" s="12">
        <f t="shared" si="69"/>
        <v>2400</v>
      </c>
      <c r="AE154" s="12">
        <f t="shared" si="70"/>
        <v>7200</v>
      </c>
      <c r="AF154" s="14" t="s">
        <v>1090</v>
      </c>
      <c r="AG154" s="14" t="s">
        <v>60</v>
      </c>
      <c r="AH154" s="14" t="s">
        <v>302</v>
      </c>
      <c r="AI154" s="14" t="s">
        <v>62</v>
      </c>
      <c r="AJ154" s="14" t="s">
        <v>63</v>
      </c>
      <c r="AK154" s="15">
        <v>45657</v>
      </c>
      <c r="AL154" s="9" t="s">
        <v>63</v>
      </c>
      <c r="AM154" s="15">
        <v>45658</v>
      </c>
      <c r="AN154" s="15">
        <v>46752</v>
      </c>
      <c r="AO154" s="9"/>
    </row>
    <row r="155" spans="1:41">
      <c r="A155" s="9">
        <v>71</v>
      </c>
      <c r="B155" s="9" t="s">
        <v>291</v>
      </c>
      <c r="C155" s="21">
        <v>6912571184</v>
      </c>
      <c r="D155" s="9" t="s">
        <v>292</v>
      </c>
      <c r="E155" s="9" t="s">
        <v>2217</v>
      </c>
      <c r="F155" s="9" t="s">
        <v>1391</v>
      </c>
      <c r="G155" s="9" t="s">
        <v>1399</v>
      </c>
      <c r="H155" s="9" t="s">
        <v>337</v>
      </c>
      <c r="I155" s="9" t="s">
        <v>296</v>
      </c>
      <c r="J155" s="9" t="s">
        <v>296</v>
      </c>
      <c r="K155" s="9" t="s">
        <v>298</v>
      </c>
      <c r="L155" s="9" t="s">
        <v>299</v>
      </c>
      <c r="M155" s="10" t="s">
        <v>1400</v>
      </c>
      <c r="N155" s="9"/>
      <c r="O155" s="9" t="s">
        <v>1401</v>
      </c>
      <c r="P155" s="9" t="s">
        <v>1402</v>
      </c>
      <c r="Q155" s="9">
        <v>20</v>
      </c>
      <c r="R155" s="22">
        <v>36</v>
      </c>
      <c r="S155" s="13">
        <v>6900</v>
      </c>
      <c r="T155" s="13"/>
      <c r="U155" s="13"/>
      <c r="V155" s="12">
        <f t="shared" si="61"/>
        <v>6900</v>
      </c>
      <c r="W155" s="13">
        <f t="shared" si="62"/>
        <v>6900</v>
      </c>
      <c r="X155" s="13">
        <f t="shared" si="63"/>
        <v>0</v>
      </c>
      <c r="Y155" s="13">
        <f t="shared" si="64"/>
        <v>0</v>
      </c>
      <c r="Z155" s="12">
        <f t="shared" si="65"/>
        <v>6900</v>
      </c>
      <c r="AA155" s="13">
        <f t="shared" si="66"/>
        <v>6900</v>
      </c>
      <c r="AB155" s="13">
        <f t="shared" si="67"/>
        <v>0</v>
      </c>
      <c r="AC155" s="13">
        <f t="shared" si="68"/>
        <v>0</v>
      </c>
      <c r="AD155" s="12">
        <f t="shared" si="69"/>
        <v>6900</v>
      </c>
      <c r="AE155" s="12">
        <f t="shared" si="70"/>
        <v>20700</v>
      </c>
      <c r="AF155" s="14" t="s">
        <v>1090</v>
      </c>
      <c r="AG155" s="14" t="s">
        <v>60</v>
      </c>
      <c r="AH155" s="14" t="s">
        <v>302</v>
      </c>
      <c r="AI155" s="14" t="s">
        <v>62</v>
      </c>
      <c r="AJ155" s="14" t="s">
        <v>63</v>
      </c>
      <c r="AK155" s="15">
        <v>45657</v>
      </c>
      <c r="AL155" s="9" t="s">
        <v>63</v>
      </c>
      <c r="AM155" s="15">
        <v>45658</v>
      </c>
      <c r="AN155" s="15">
        <v>46752</v>
      </c>
      <c r="AO155" s="9"/>
    </row>
    <row r="156" spans="1:41">
      <c r="A156" s="9">
        <v>72</v>
      </c>
      <c r="B156" s="9" t="s">
        <v>291</v>
      </c>
      <c r="C156" s="21">
        <v>6912571184</v>
      </c>
      <c r="D156" s="9" t="s">
        <v>292</v>
      </c>
      <c r="E156" s="9" t="s">
        <v>2217</v>
      </c>
      <c r="F156" s="9" t="s">
        <v>1391</v>
      </c>
      <c r="G156" s="9" t="s">
        <v>1403</v>
      </c>
      <c r="H156" s="9" t="s">
        <v>314</v>
      </c>
      <c r="I156" s="9" t="s">
        <v>1404</v>
      </c>
      <c r="J156" s="9" t="s">
        <v>296</v>
      </c>
      <c r="K156" s="9" t="s">
        <v>298</v>
      </c>
      <c r="L156" s="9" t="s">
        <v>299</v>
      </c>
      <c r="M156" s="10" t="s">
        <v>1405</v>
      </c>
      <c r="N156" s="9"/>
      <c r="O156" s="9" t="s">
        <v>1406</v>
      </c>
      <c r="P156" s="9" t="s">
        <v>202</v>
      </c>
      <c r="Q156" s="9">
        <v>11</v>
      </c>
      <c r="R156" s="22">
        <v>36</v>
      </c>
      <c r="S156" s="13">
        <v>100</v>
      </c>
      <c r="T156" s="13"/>
      <c r="U156" s="13"/>
      <c r="V156" s="12">
        <f t="shared" si="61"/>
        <v>100</v>
      </c>
      <c r="W156" s="13">
        <f t="shared" si="62"/>
        <v>100</v>
      </c>
      <c r="X156" s="13">
        <f t="shared" si="63"/>
        <v>0</v>
      </c>
      <c r="Y156" s="13">
        <f t="shared" si="64"/>
        <v>0</v>
      </c>
      <c r="Z156" s="12">
        <f t="shared" si="65"/>
        <v>100</v>
      </c>
      <c r="AA156" s="13">
        <f t="shared" si="66"/>
        <v>100</v>
      </c>
      <c r="AB156" s="13">
        <f t="shared" si="67"/>
        <v>0</v>
      </c>
      <c r="AC156" s="13">
        <f t="shared" si="68"/>
        <v>0</v>
      </c>
      <c r="AD156" s="12">
        <f t="shared" si="69"/>
        <v>100</v>
      </c>
      <c r="AE156" s="12">
        <f t="shared" si="70"/>
        <v>300</v>
      </c>
      <c r="AF156" s="14" t="s">
        <v>1090</v>
      </c>
      <c r="AG156" s="14" t="s">
        <v>60</v>
      </c>
      <c r="AH156" s="14" t="s">
        <v>302</v>
      </c>
      <c r="AI156" s="14" t="s">
        <v>62</v>
      </c>
      <c r="AJ156" s="14" t="s">
        <v>63</v>
      </c>
      <c r="AK156" s="15">
        <v>45657</v>
      </c>
      <c r="AL156" s="9" t="s">
        <v>63</v>
      </c>
      <c r="AM156" s="15">
        <v>45658</v>
      </c>
      <c r="AN156" s="15">
        <v>46752</v>
      </c>
      <c r="AO156" s="9"/>
    </row>
    <row r="157" spans="1:41">
      <c r="A157" s="9">
        <v>73</v>
      </c>
      <c r="B157" s="9" t="s">
        <v>291</v>
      </c>
      <c r="C157" s="21">
        <v>6912571184</v>
      </c>
      <c r="D157" s="9" t="s">
        <v>292</v>
      </c>
      <c r="E157" s="9" t="s">
        <v>2217</v>
      </c>
      <c r="F157" s="9" t="s">
        <v>1391</v>
      </c>
      <c r="G157" s="9" t="s">
        <v>1407</v>
      </c>
      <c r="H157" s="9" t="s">
        <v>346</v>
      </c>
      <c r="I157" s="9" t="s">
        <v>296</v>
      </c>
      <c r="J157" s="9" t="s">
        <v>296</v>
      </c>
      <c r="K157" s="9" t="s">
        <v>298</v>
      </c>
      <c r="L157" s="9" t="s">
        <v>299</v>
      </c>
      <c r="M157" s="10" t="s">
        <v>1408</v>
      </c>
      <c r="N157" s="9"/>
      <c r="O157" s="9" t="s">
        <v>1409</v>
      </c>
      <c r="P157" s="9" t="s">
        <v>202</v>
      </c>
      <c r="Q157" s="9">
        <v>17</v>
      </c>
      <c r="R157" s="22">
        <v>36</v>
      </c>
      <c r="S157" s="13">
        <v>3000</v>
      </c>
      <c r="T157" s="13"/>
      <c r="U157" s="13"/>
      <c r="V157" s="12">
        <f t="shared" si="61"/>
        <v>3000</v>
      </c>
      <c r="W157" s="13">
        <f t="shared" si="62"/>
        <v>3000</v>
      </c>
      <c r="X157" s="13">
        <f t="shared" si="63"/>
        <v>0</v>
      </c>
      <c r="Y157" s="13">
        <f t="shared" si="64"/>
        <v>0</v>
      </c>
      <c r="Z157" s="12">
        <f t="shared" si="65"/>
        <v>3000</v>
      </c>
      <c r="AA157" s="13">
        <f t="shared" si="66"/>
        <v>3000</v>
      </c>
      <c r="AB157" s="13">
        <f t="shared" si="67"/>
        <v>0</v>
      </c>
      <c r="AC157" s="13">
        <f t="shared" si="68"/>
        <v>0</v>
      </c>
      <c r="AD157" s="12">
        <f t="shared" si="69"/>
        <v>3000</v>
      </c>
      <c r="AE157" s="12">
        <f t="shared" si="70"/>
        <v>9000</v>
      </c>
      <c r="AF157" s="14" t="s">
        <v>1090</v>
      </c>
      <c r="AG157" s="14" t="s">
        <v>60</v>
      </c>
      <c r="AH157" s="14" t="s">
        <v>302</v>
      </c>
      <c r="AI157" s="14" t="s">
        <v>62</v>
      </c>
      <c r="AJ157" s="14" t="s">
        <v>63</v>
      </c>
      <c r="AK157" s="15">
        <v>45657</v>
      </c>
      <c r="AL157" s="9" t="s">
        <v>63</v>
      </c>
      <c r="AM157" s="15">
        <v>45658</v>
      </c>
      <c r="AN157" s="15">
        <v>46752</v>
      </c>
      <c r="AO157" s="9"/>
    </row>
    <row r="158" spans="1:41">
      <c r="A158" s="9">
        <v>74</v>
      </c>
      <c r="B158" s="9" t="s">
        <v>291</v>
      </c>
      <c r="C158" s="21">
        <v>6912571184</v>
      </c>
      <c r="D158" s="9" t="s">
        <v>292</v>
      </c>
      <c r="E158" s="9" t="s">
        <v>2217</v>
      </c>
      <c r="F158" s="9" t="s">
        <v>1391</v>
      </c>
      <c r="G158" s="9" t="s">
        <v>1410</v>
      </c>
      <c r="H158" s="9" t="s">
        <v>299</v>
      </c>
      <c r="I158" s="9" t="s">
        <v>1411</v>
      </c>
      <c r="J158" s="9" t="s">
        <v>1412</v>
      </c>
      <c r="K158" s="9" t="s">
        <v>298</v>
      </c>
      <c r="L158" s="9" t="s">
        <v>299</v>
      </c>
      <c r="M158" s="10" t="s">
        <v>1413</v>
      </c>
      <c r="N158" s="9"/>
      <c r="O158" s="9" t="s">
        <v>1414</v>
      </c>
      <c r="P158" s="9" t="s">
        <v>1067</v>
      </c>
      <c r="Q158" s="9">
        <v>100</v>
      </c>
      <c r="R158" s="22">
        <v>36</v>
      </c>
      <c r="S158" s="13">
        <v>7704</v>
      </c>
      <c r="T158" s="13"/>
      <c r="U158" s="13"/>
      <c r="V158" s="12">
        <f t="shared" si="61"/>
        <v>7704</v>
      </c>
      <c r="W158" s="13">
        <f t="shared" si="62"/>
        <v>7704</v>
      </c>
      <c r="X158" s="13">
        <f t="shared" si="63"/>
        <v>0</v>
      </c>
      <c r="Y158" s="13">
        <f t="shared" si="64"/>
        <v>0</v>
      </c>
      <c r="Z158" s="12">
        <f t="shared" si="65"/>
        <v>7704</v>
      </c>
      <c r="AA158" s="13">
        <f t="shared" si="66"/>
        <v>7704</v>
      </c>
      <c r="AB158" s="13">
        <f t="shared" si="67"/>
        <v>0</v>
      </c>
      <c r="AC158" s="13">
        <f t="shared" si="68"/>
        <v>0</v>
      </c>
      <c r="AD158" s="12">
        <f t="shared" si="69"/>
        <v>7704</v>
      </c>
      <c r="AE158" s="12">
        <f t="shared" si="70"/>
        <v>23112</v>
      </c>
      <c r="AF158" s="14" t="s">
        <v>1090</v>
      </c>
      <c r="AG158" s="14" t="s">
        <v>60</v>
      </c>
      <c r="AH158" s="14" t="s">
        <v>302</v>
      </c>
      <c r="AI158" s="14" t="s">
        <v>62</v>
      </c>
      <c r="AJ158" s="14" t="s">
        <v>63</v>
      </c>
      <c r="AK158" s="15">
        <v>45657</v>
      </c>
      <c r="AL158" s="9" t="s">
        <v>63</v>
      </c>
      <c r="AM158" s="15">
        <v>45658</v>
      </c>
      <c r="AN158" s="15">
        <v>46752</v>
      </c>
      <c r="AO158" s="9" t="s">
        <v>2199</v>
      </c>
    </row>
    <row r="159" spans="1:41">
      <c r="A159" s="9">
        <v>75</v>
      </c>
      <c r="B159" s="9" t="s">
        <v>291</v>
      </c>
      <c r="C159" s="21">
        <v>6912571184</v>
      </c>
      <c r="D159" s="9" t="s">
        <v>292</v>
      </c>
      <c r="E159" s="9" t="s">
        <v>2217</v>
      </c>
      <c r="F159" s="9" t="s">
        <v>1391</v>
      </c>
      <c r="G159" s="9" t="s">
        <v>1415</v>
      </c>
      <c r="H159" s="9" t="s">
        <v>329</v>
      </c>
      <c r="I159" s="9" t="s">
        <v>296</v>
      </c>
      <c r="J159" s="9" t="s">
        <v>296</v>
      </c>
      <c r="K159" s="9" t="s">
        <v>298</v>
      </c>
      <c r="L159" s="9" t="s">
        <v>299</v>
      </c>
      <c r="M159" s="10" t="s">
        <v>1416</v>
      </c>
      <c r="N159" s="9"/>
      <c r="O159" s="9" t="s">
        <v>1417</v>
      </c>
      <c r="P159" s="9" t="s">
        <v>202</v>
      </c>
      <c r="Q159" s="9">
        <v>13</v>
      </c>
      <c r="R159" s="22">
        <v>36</v>
      </c>
      <c r="S159" s="13">
        <v>5700</v>
      </c>
      <c r="T159" s="13"/>
      <c r="U159" s="13"/>
      <c r="V159" s="12">
        <f t="shared" si="61"/>
        <v>5700</v>
      </c>
      <c r="W159" s="13">
        <f t="shared" si="62"/>
        <v>5700</v>
      </c>
      <c r="X159" s="13">
        <f t="shared" si="63"/>
        <v>0</v>
      </c>
      <c r="Y159" s="13">
        <f t="shared" si="64"/>
        <v>0</v>
      </c>
      <c r="Z159" s="12">
        <f t="shared" si="65"/>
        <v>5700</v>
      </c>
      <c r="AA159" s="13">
        <f t="shared" si="66"/>
        <v>5700</v>
      </c>
      <c r="AB159" s="13">
        <f t="shared" si="67"/>
        <v>0</v>
      </c>
      <c r="AC159" s="13">
        <f t="shared" si="68"/>
        <v>0</v>
      </c>
      <c r="AD159" s="12">
        <f t="shared" si="69"/>
        <v>5700</v>
      </c>
      <c r="AE159" s="12">
        <f t="shared" si="70"/>
        <v>17100</v>
      </c>
      <c r="AF159" s="14" t="s">
        <v>1090</v>
      </c>
      <c r="AG159" s="14" t="s">
        <v>60</v>
      </c>
      <c r="AH159" s="14" t="s">
        <v>302</v>
      </c>
      <c r="AI159" s="14" t="s">
        <v>62</v>
      </c>
      <c r="AJ159" s="14" t="s">
        <v>63</v>
      </c>
      <c r="AK159" s="15">
        <v>45657</v>
      </c>
      <c r="AL159" s="9" t="s">
        <v>63</v>
      </c>
      <c r="AM159" s="15">
        <v>45658</v>
      </c>
      <c r="AN159" s="15">
        <v>46752</v>
      </c>
      <c r="AO159" s="9"/>
    </row>
    <row r="160" spans="1:41">
      <c r="A160" s="9">
        <v>76</v>
      </c>
      <c r="B160" s="9" t="s">
        <v>291</v>
      </c>
      <c r="C160" s="21">
        <v>6912571184</v>
      </c>
      <c r="D160" s="9" t="s">
        <v>292</v>
      </c>
      <c r="E160" s="9" t="s">
        <v>2217</v>
      </c>
      <c r="F160" s="9" t="s">
        <v>1391</v>
      </c>
      <c r="G160" s="9" t="s">
        <v>1418</v>
      </c>
      <c r="H160" s="9" t="s">
        <v>417</v>
      </c>
      <c r="I160" s="9" t="s">
        <v>296</v>
      </c>
      <c r="J160" s="9" t="s">
        <v>296</v>
      </c>
      <c r="K160" s="9" t="s">
        <v>298</v>
      </c>
      <c r="L160" s="9" t="s">
        <v>299</v>
      </c>
      <c r="M160" s="10" t="s">
        <v>1419</v>
      </c>
      <c r="N160" s="9"/>
      <c r="O160" s="9" t="s">
        <v>1420</v>
      </c>
      <c r="P160" s="9" t="s">
        <v>202</v>
      </c>
      <c r="Q160" s="9">
        <v>25.8</v>
      </c>
      <c r="R160" s="22">
        <v>36</v>
      </c>
      <c r="S160" s="13">
        <v>2000</v>
      </c>
      <c r="T160" s="13"/>
      <c r="U160" s="13"/>
      <c r="V160" s="12">
        <f t="shared" si="61"/>
        <v>2000</v>
      </c>
      <c r="W160" s="13">
        <f t="shared" si="62"/>
        <v>2000</v>
      </c>
      <c r="X160" s="13">
        <f t="shared" si="63"/>
        <v>0</v>
      </c>
      <c r="Y160" s="13">
        <f t="shared" si="64"/>
        <v>0</v>
      </c>
      <c r="Z160" s="12">
        <f t="shared" si="65"/>
        <v>2000</v>
      </c>
      <c r="AA160" s="13">
        <f t="shared" si="66"/>
        <v>2000</v>
      </c>
      <c r="AB160" s="13">
        <f t="shared" si="67"/>
        <v>0</v>
      </c>
      <c r="AC160" s="13">
        <f t="shared" si="68"/>
        <v>0</v>
      </c>
      <c r="AD160" s="12">
        <f t="shared" si="69"/>
        <v>2000</v>
      </c>
      <c r="AE160" s="12">
        <f t="shared" si="70"/>
        <v>6000</v>
      </c>
      <c r="AF160" s="14" t="s">
        <v>1090</v>
      </c>
      <c r="AG160" s="14" t="s">
        <v>60</v>
      </c>
      <c r="AH160" s="14" t="s">
        <v>302</v>
      </c>
      <c r="AI160" s="14" t="s">
        <v>62</v>
      </c>
      <c r="AJ160" s="14" t="s">
        <v>63</v>
      </c>
      <c r="AK160" s="15">
        <v>45657</v>
      </c>
      <c r="AL160" s="9" t="s">
        <v>63</v>
      </c>
      <c r="AM160" s="15">
        <v>45658</v>
      </c>
      <c r="AN160" s="15">
        <v>46752</v>
      </c>
      <c r="AO160" s="9"/>
    </row>
    <row r="161" spans="1:41">
      <c r="A161" s="9">
        <v>77</v>
      </c>
      <c r="B161" s="9" t="s">
        <v>291</v>
      </c>
      <c r="C161" s="21">
        <v>6912571184</v>
      </c>
      <c r="D161" s="9" t="s">
        <v>292</v>
      </c>
      <c r="E161" s="9" t="s">
        <v>2217</v>
      </c>
      <c r="F161" s="9" t="s">
        <v>1391</v>
      </c>
      <c r="G161" s="9" t="s">
        <v>1421</v>
      </c>
      <c r="H161" s="9" t="s">
        <v>299</v>
      </c>
      <c r="I161" s="9" t="s">
        <v>1422</v>
      </c>
      <c r="J161" s="9">
        <v>7</v>
      </c>
      <c r="K161" s="9" t="s">
        <v>298</v>
      </c>
      <c r="L161" s="9" t="s">
        <v>299</v>
      </c>
      <c r="M161" s="10" t="s">
        <v>1423</v>
      </c>
      <c r="N161" s="9"/>
      <c r="O161" s="9" t="s">
        <v>1424</v>
      </c>
      <c r="P161" s="9" t="s">
        <v>1425</v>
      </c>
      <c r="Q161" s="9">
        <v>50</v>
      </c>
      <c r="R161" s="22">
        <v>36</v>
      </c>
      <c r="S161" s="13">
        <v>4000</v>
      </c>
      <c r="T161" s="13">
        <v>200</v>
      </c>
      <c r="U161" s="13"/>
      <c r="V161" s="12">
        <f t="shared" si="61"/>
        <v>4200</v>
      </c>
      <c r="W161" s="13">
        <f t="shared" si="62"/>
        <v>4000</v>
      </c>
      <c r="X161" s="13">
        <f t="shared" si="63"/>
        <v>200</v>
      </c>
      <c r="Y161" s="13">
        <f t="shared" si="64"/>
        <v>0</v>
      </c>
      <c r="Z161" s="12">
        <f t="shared" si="65"/>
        <v>4200</v>
      </c>
      <c r="AA161" s="13">
        <f t="shared" si="66"/>
        <v>4000</v>
      </c>
      <c r="AB161" s="13">
        <f t="shared" si="67"/>
        <v>200</v>
      </c>
      <c r="AC161" s="13">
        <f t="shared" si="68"/>
        <v>0</v>
      </c>
      <c r="AD161" s="12">
        <f t="shared" si="69"/>
        <v>4200</v>
      </c>
      <c r="AE161" s="12">
        <f t="shared" si="70"/>
        <v>12600</v>
      </c>
      <c r="AF161" s="14" t="s">
        <v>1090</v>
      </c>
      <c r="AG161" s="14" t="s">
        <v>60</v>
      </c>
      <c r="AH161" s="14" t="s">
        <v>302</v>
      </c>
      <c r="AI161" s="14" t="s">
        <v>62</v>
      </c>
      <c r="AJ161" s="14" t="s">
        <v>63</v>
      </c>
      <c r="AK161" s="15">
        <v>45657</v>
      </c>
      <c r="AL161" s="9" t="s">
        <v>63</v>
      </c>
      <c r="AM161" s="15">
        <v>45658</v>
      </c>
      <c r="AN161" s="15">
        <v>46752</v>
      </c>
      <c r="AO161" s="9"/>
    </row>
    <row r="162" spans="1:41">
      <c r="A162" s="9">
        <v>78</v>
      </c>
      <c r="B162" s="9" t="s">
        <v>291</v>
      </c>
      <c r="C162" s="21">
        <v>6912571184</v>
      </c>
      <c r="D162" s="9" t="s">
        <v>292</v>
      </c>
      <c r="E162" s="9" t="s">
        <v>2217</v>
      </c>
      <c r="F162" s="9" t="s">
        <v>1391</v>
      </c>
      <c r="G162" s="9" t="s">
        <v>1426</v>
      </c>
      <c r="H162" s="9" t="s">
        <v>314</v>
      </c>
      <c r="I162" s="9" t="s">
        <v>296</v>
      </c>
      <c r="J162" s="9" t="s">
        <v>296</v>
      </c>
      <c r="K162" s="9" t="s">
        <v>298</v>
      </c>
      <c r="L162" s="9" t="s">
        <v>299</v>
      </c>
      <c r="M162" s="10" t="s">
        <v>1427</v>
      </c>
      <c r="N162" s="9"/>
      <c r="O162" s="9" t="s">
        <v>1428</v>
      </c>
      <c r="P162" s="9" t="s">
        <v>1402</v>
      </c>
      <c r="Q162" s="9">
        <v>25</v>
      </c>
      <c r="R162" s="22">
        <v>36</v>
      </c>
      <c r="S162" s="13">
        <v>4506</v>
      </c>
      <c r="T162" s="13"/>
      <c r="U162" s="13"/>
      <c r="V162" s="12">
        <f t="shared" si="61"/>
        <v>4506</v>
      </c>
      <c r="W162" s="13">
        <f t="shared" si="62"/>
        <v>4506</v>
      </c>
      <c r="X162" s="13">
        <f t="shared" si="63"/>
        <v>0</v>
      </c>
      <c r="Y162" s="13">
        <f t="shared" si="64"/>
        <v>0</v>
      </c>
      <c r="Z162" s="12">
        <f t="shared" si="65"/>
        <v>4506</v>
      </c>
      <c r="AA162" s="13">
        <f t="shared" si="66"/>
        <v>4506</v>
      </c>
      <c r="AB162" s="13">
        <f t="shared" si="67"/>
        <v>0</v>
      </c>
      <c r="AC162" s="13">
        <f t="shared" si="68"/>
        <v>0</v>
      </c>
      <c r="AD162" s="12">
        <f t="shared" si="69"/>
        <v>4506</v>
      </c>
      <c r="AE162" s="12">
        <f t="shared" si="70"/>
        <v>13518</v>
      </c>
      <c r="AF162" s="14" t="s">
        <v>1090</v>
      </c>
      <c r="AG162" s="14" t="s">
        <v>60</v>
      </c>
      <c r="AH162" s="14" t="s">
        <v>302</v>
      </c>
      <c r="AI162" s="14" t="s">
        <v>62</v>
      </c>
      <c r="AJ162" s="14" t="s">
        <v>63</v>
      </c>
      <c r="AK162" s="15">
        <v>45657</v>
      </c>
      <c r="AL162" s="9" t="s">
        <v>63</v>
      </c>
      <c r="AM162" s="15">
        <v>45658</v>
      </c>
      <c r="AN162" s="15">
        <v>46752</v>
      </c>
      <c r="AO162" s="9"/>
    </row>
    <row r="163" spans="1:41">
      <c r="A163" s="9">
        <v>79</v>
      </c>
      <c r="B163" s="9" t="s">
        <v>291</v>
      </c>
      <c r="C163" s="21">
        <v>6912571184</v>
      </c>
      <c r="D163" s="9" t="s">
        <v>292</v>
      </c>
      <c r="E163" s="9" t="s">
        <v>2217</v>
      </c>
      <c r="F163" s="9" t="s">
        <v>1391</v>
      </c>
      <c r="G163" s="9" t="s">
        <v>1426</v>
      </c>
      <c r="H163" s="9" t="s">
        <v>325</v>
      </c>
      <c r="I163" s="9" t="s">
        <v>296</v>
      </c>
      <c r="J163" s="9" t="s">
        <v>296</v>
      </c>
      <c r="K163" s="9" t="s">
        <v>298</v>
      </c>
      <c r="L163" s="9" t="s">
        <v>299</v>
      </c>
      <c r="M163" s="10" t="s">
        <v>1429</v>
      </c>
      <c r="N163" s="9"/>
      <c r="O163" s="9" t="s">
        <v>1430</v>
      </c>
      <c r="P163" s="9" t="s">
        <v>202</v>
      </c>
      <c r="Q163" s="9">
        <v>20.6</v>
      </c>
      <c r="R163" s="22">
        <v>36</v>
      </c>
      <c r="S163" s="13">
        <v>1800</v>
      </c>
      <c r="T163" s="13"/>
      <c r="U163" s="13"/>
      <c r="V163" s="12">
        <f t="shared" si="61"/>
        <v>1800</v>
      </c>
      <c r="W163" s="13">
        <f t="shared" si="62"/>
        <v>1800</v>
      </c>
      <c r="X163" s="13">
        <f t="shared" si="63"/>
        <v>0</v>
      </c>
      <c r="Y163" s="13">
        <f t="shared" si="64"/>
        <v>0</v>
      </c>
      <c r="Z163" s="12">
        <f t="shared" si="65"/>
        <v>1800</v>
      </c>
      <c r="AA163" s="13">
        <f t="shared" si="66"/>
        <v>1800</v>
      </c>
      <c r="AB163" s="13">
        <f t="shared" si="67"/>
        <v>0</v>
      </c>
      <c r="AC163" s="13">
        <f t="shared" si="68"/>
        <v>0</v>
      </c>
      <c r="AD163" s="12">
        <f t="shared" si="69"/>
        <v>1800</v>
      </c>
      <c r="AE163" s="12">
        <f t="shared" si="70"/>
        <v>5400</v>
      </c>
      <c r="AF163" s="14" t="s">
        <v>1090</v>
      </c>
      <c r="AG163" s="14" t="s">
        <v>60</v>
      </c>
      <c r="AH163" s="14" t="s">
        <v>302</v>
      </c>
      <c r="AI163" s="14" t="s">
        <v>62</v>
      </c>
      <c r="AJ163" s="14" t="s">
        <v>63</v>
      </c>
      <c r="AK163" s="15">
        <v>45657</v>
      </c>
      <c r="AL163" s="9" t="s">
        <v>63</v>
      </c>
      <c r="AM163" s="15">
        <v>45658</v>
      </c>
      <c r="AN163" s="15">
        <v>46752</v>
      </c>
      <c r="AO163" s="9"/>
    </row>
    <row r="164" spans="1:41">
      <c r="A164" s="9">
        <v>80</v>
      </c>
      <c r="B164" s="9" t="s">
        <v>291</v>
      </c>
      <c r="C164" s="21">
        <v>6912571184</v>
      </c>
      <c r="D164" s="9" t="s">
        <v>292</v>
      </c>
      <c r="E164" s="9" t="s">
        <v>2217</v>
      </c>
      <c r="F164" s="9" t="s">
        <v>1391</v>
      </c>
      <c r="G164" s="9" t="s">
        <v>1426</v>
      </c>
      <c r="H164" s="9" t="s">
        <v>369</v>
      </c>
      <c r="I164" s="9" t="s">
        <v>296</v>
      </c>
      <c r="J164" s="9" t="s">
        <v>296</v>
      </c>
      <c r="K164" s="9" t="s">
        <v>298</v>
      </c>
      <c r="L164" s="9" t="s">
        <v>299</v>
      </c>
      <c r="M164" s="10" t="s">
        <v>1431</v>
      </c>
      <c r="N164" s="9"/>
      <c r="O164" s="9" t="s">
        <v>1432</v>
      </c>
      <c r="P164" s="9" t="s">
        <v>1402</v>
      </c>
      <c r="Q164" s="9">
        <v>12.9</v>
      </c>
      <c r="R164" s="22">
        <v>36</v>
      </c>
      <c r="S164" s="13">
        <v>8400</v>
      </c>
      <c r="T164" s="13"/>
      <c r="U164" s="13"/>
      <c r="V164" s="12">
        <f t="shared" si="61"/>
        <v>8400</v>
      </c>
      <c r="W164" s="13">
        <f t="shared" si="62"/>
        <v>8400</v>
      </c>
      <c r="X164" s="13">
        <f t="shared" si="63"/>
        <v>0</v>
      </c>
      <c r="Y164" s="13">
        <f t="shared" si="64"/>
        <v>0</v>
      </c>
      <c r="Z164" s="12">
        <f t="shared" si="65"/>
        <v>8400</v>
      </c>
      <c r="AA164" s="13">
        <f t="shared" si="66"/>
        <v>8400</v>
      </c>
      <c r="AB164" s="13">
        <f t="shared" si="67"/>
        <v>0</v>
      </c>
      <c r="AC164" s="13">
        <f t="shared" si="68"/>
        <v>0</v>
      </c>
      <c r="AD164" s="12">
        <f t="shared" si="69"/>
        <v>8400</v>
      </c>
      <c r="AE164" s="12">
        <f t="shared" si="70"/>
        <v>25200</v>
      </c>
      <c r="AF164" s="14" t="s">
        <v>1090</v>
      </c>
      <c r="AG164" s="14" t="s">
        <v>60</v>
      </c>
      <c r="AH164" s="14" t="s">
        <v>302</v>
      </c>
      <c r="AI164" s="14" t="s">
        <v>62</v>
      </c>
      <c r="AJ164" s="14" t="s">
        <v>63</v>
      </c>
      <c r="AK164" s="15">
        <v>45657</v>
      </c>
      <c r="AL164" s="9" t="s">
        <v>63</v>
      </c>
      <c r="AM164" s="15">
        <v>45658</v>
      </c>
      <c r="AN164" s="15">
        <v>46752</v>
      </c>
      <c r="AO164" s="9"/>
    </row>
    <row r="165" spans="1:41">
      <c r="A165" s="9">
        <v>81</v>
      </c>
      <c r="B165" s="9" t="s">
        <v>291</v>
      </c>
      <c r="C165" s="21">
        <v>6912571184</v>
      </c>
      <c r="D165" s="9" t="s">
        <v>292</v>
      </c>
      <c r="E165" s="9" t="s">
        <v>2217</v>
      </c>
      <c r="F165" s="9" t="s">
        <v>1391</v>
      </c>
      <c r="G165" s="9" t="s">
        <v>1426</v>
      </c>
      <c r="H165" s="9" t="s">
        <v>424</v>
      </c>
      <c r="I165" s="9" t="s">
        <v>296</v>
      </c>
      <c r="J165" s="9" t="s">
        <v>296</v>
      </c>
      <c r="K165" s="9" t="s">
        <v>298</v>
      </c>
      <c r="L165" s="9" t="s">
        <v>299</v>
      </c>
      <c r="M165" s="10" t="s">
        <v>1433</v>
      </c>
      <c r="N165" s="9"/>
      <c r="O165" s="9" t="s">
        <v>1434</v>
      </c>
      <c r="P165" s="9" t="s">
        <v>202</v>
      </c>
      <c r="Q165" s="9">
        <v>5</v>
      </c>
      <c r="R165" s="22">
        <v>36</v>
      </c>
      <c r="S165" s="13">
        <v>100</v>
      </c>
      <c r="T165" s="13"/>
      <c r="U165" s="13"/>
      <c r="V165" s="12">
        <f t="shared" si="61"/>
        <v>100</v>
      </c>
      <c r="W165" s="13">
        <f t="shared" si="62"/>
        <v>100</v>
      </c>
      <c r="X165" s="13">
        <f t="shared" si="63"/>
        <v>0</v>
      </c>
      <c r="Y165" s="13">
        <f t="shared" si="64"/>
        <v>0</v>
      </c>
      <c r="Z165" s="12">
        <f t="shared" si="65"/>
        <v>100</v>
      </c>
      <c r="AA165" s="13">
        <f t="shared" si="66"/>
        <v>100</v>
      </c>
      <c r="AB165" s="13">
        <f t="shared" si="67"/>
        <v>0</v>
      </c>
      <c r="AC165" s="13">
        <f t="shared" si="68"/>
        <v>0</v>
      </c>
      <c r="AD165" s="12">
        <f t="shared" si="69"/>
        <v>100</v>
      </c>
      <c r="AE165" s="12">
        <f t="shared" si="70"/>
        <v>300</v>
      </c>
      <c r="AF165" s="14" t="s">
        <v>1090</v>
      </c>
      <c r="AG165" s="14" t="s">
        <v>60</v>
      </c>
      <c r="AH165" s="14" t="s">
        <v>302</v>
      </c>
      <c r="AI165" s="14" t="s">
        <v>62</v>
      </c>
      <c r="AJ165" s="14" t="s">
        <v>63</v>
      </c>
      <c r="AK165" s="15">
        <v>45657</v>
      </c>
      <c r="AL165" s="9" t="s">
        <v>63</v>
      </c>
      <c r="AM165" s="15">
        <v>45658</v>
      </c>
      <c r="AN165" s="15">
        <v>46752</v>
      </c>
      <c r="AO165" s="9"/>
    </row>
    <row r="166" spans="1:41">
      <c r="A166" s="9">
        <v>82</v>
      </c>
      <c r="B166" s="9" t="s">
        <v>291</v>
      </c>
      <c r="C166" s="21">
        <v>6912571184</v>
      </c>
      <c r="D166" s="9" t="s">
        <v>292</v>
      </c>
      <c r="E166" s="9" t="s">
        <v>2217</v>
      </c>
      <c r="F166" s="9" t="s">
        <v>1391</v>
      </c>
      <c r="G166" s="9" t="s">
        <v>1435</v>
      </c>
      <c r="H166" s="9" t="s">
        <v>342</v>
      </c>
      <c r="I166" s="9" t="s">
        <v>296</v>
      </c>
      <c r="J166" s="9" t="s">
        <v>296</v>
      </c>
      <c r="K166" s="9" t="s">
        <v>298</v>
      </c>
      <c r="L166" s="9" t="s">
        <v>299</v>
      </c>
      <c r="M166" s="10" t="s">
        <v>1436</v>
      </c>
      <c r="N166" s="9"/>
      <c r="O166" s="9" t="s">
        <v>1437</v>
      </c>
      <c r="P166" s="9" t="s">
        <v>202</v>
      </c>
      <c r="Q166" s="9">
        <v>15.5</v>
      </c>
      <c r="R166" s="22">
        <v>36</v>
      </c>
      <c r="S166" s="13">
        <v>3400</v>
      </c>
      <c r="T166" s="13"/>
      <c r="U166" s="13"/>
      <c r="V166" s="12">
        <f t="shared" si="61"/>
        <v>3400</v>
      </c>
      <c r="W166" s="13">
        <f t="shared" si="62"/>
        <v>3400</v>
      </c>
      <c r="X166" s="13">
        <f t="shared" si="63"/>
        <v>0</v>
      </c>
      <c r="Y166" s="13">
        <f t="shared" si="64"/>
        <v>0</v>
      </c>
      <c r="Z166" s="12">
        <f t="shared" si="65"/>
        <v>3400</v>
      </c>
      <c r="AA166" s="13">
        <f t="shared" si="66"/>
        <v>3400</v>
      </c>
      <c r="AB166" s="13">
        <f t="shared" si="67"/>
        <v>0</v>
      </c>
      <c r="AC166" s="13">
        <f t="shared" si="68"/>
        <v>0</v>
      </c>
      <c r="AD166" s="12">
        <f t="shared" si="69"/>
        <v>3400</v>
      </c>
      <c r="AE166" s="12">
        <f t="shared" si="70"/>
        <v>10200</v>
      </c>
      <c r="AF166" s="14" t="s">
        <v>1090</v>
      </c>
      <c r="AG166" s="14" t="s">
        <v>60</v>
      </c>
      <c r="AH166" s="14" t="s">
        <v>302</v>
      </c>
      <c r="AI166" s="14" t="s">
        <v>62</v>
      </c>
      <c r="AJ166" s="14" t="s">
        <v>63</v>
      </c>
      <c r="AK166" s="15">
        <v>45657</v>
      </c>
      <c r="AL166" s="9" t="s">
        <v>63</v>
      </c>
      <c r="AM166" s="15">
        <v>45658</v>
      </c>
      <c r="AN166" s="15">
        <v>46752</v>
      </c>
      <c r="AO166" s="9"/>
    </row>
    <row r="167" spans="1:41">
      <c r="A167" s="9">
        <v>83</v>
      </c>
      <c r="B167" s="9" t="s">
        <v>291</v>
      </c>
      <c r="C167" s="21">
        <v>6912571184</v>
      </c>
      <c r="D167" s="9" t="s">
        <v>292</v>
      </c>
      <c r="E167" s="9" t="s">
        <v>2217</v>
      </c>
      <c r="F167" s="9" t="s">
        <v>1391</v>
      </c>
      <c r="G167" s="9" t="s">
        <v>1395</v>
      </c>
      <c r="H167" s="9" t="s">
        <v>1222</v>
      </c>
      <c r="I167" s="9" t="s">
        <v>296</v>
      </c>
      <c r="J167" s="9" t="s">
        <v>296</v>
      </c>
      <c r="K167" s="9" t="s">
        <v>298</v>
      </c>
      <c r="L167" s="9" t="s">
        <v>299</v>
      </c>
      <c r="M167" s="10" t="s">
        <v>1438</v>
      </c>
      <c r="N167" s="9"/>
      <c r="O167" s="9" t="s">
        <v>1439</v>
      </c>
      <c r="P167" s="9" t="s">
        <v>202</v>
      </c>
      <c r="Q167" s="9">
        <v>13</v>
      </c>
      <c r="R167" s="22">
        <v>36</v>
      </c>
      <c r="S167" s="13">
        <v>1500</v>
      </c>
      <c r="T167" s="13"/>
      <c r="U167" s="13"/>
      <c r="V167" s="12">
        <f t="shared" si="61"/>
        <v>1500</v>
      </c>
      <c r="W167" s="13">
        <f t="shared" si="62"/>
        <v>1500</v>
      </c>
      <c r="X167" s="13">
        <f t="shared" si="63"/>
        <v>0</v>
      </c>
      <c r="Y167" s="13">
        <f t="shared" si="64"/>
        <v>0</v>
      </c>
      <c r="Z167" s="12">
        <f t="shared" si="65"/>
        <v>1500</v>
      </c>
      <c r="AA167" s="13">
        <f t="shared" si="66"/>
        <v>1500</v>
      </c>
      <c r="AB167" s="13">
        <f t="shared" si="67"/>
        <v>0</v>
      </c>
      <c r="AC167" s="13">
        <f t="shared" si="68"/>
        <v>0</v>
      </c>
      <c r="AD167" s="12">
        <f t="shared" si="69"/>
        <v>1500</v>
      </c>
      <c r="AE167" s="12">
        <f t="shared" si="70"/>
        <v>4500</v>
      </c>
      <c r="AF167" s="14" t="s">
        <v>1090</v>
      </c>
      <c r="AG167" s="14" t="s">
        <v>60</v>
      </c>
      <c r="AH167" s="14" t="s">
        <v>302</v>
      </c>
      <c r="AI167" s="14" t="s">
        <v>62</v>
      </c>
      <c r="AJ167" s="14" t="s">
        <v>63</v>
      </c>
      <c r="AK167" s="15">
        <v>45657</v>
      </c>
      <c r="AL167" s="9" t="s">
        <v>63</v>
      </c>
      <c r="AM167" s="15">
        <v>45658</v>
      </c>
      <c r="AN167" s="15">
        <v>46752</v>
      </c>
      <c r="AO167" s="9"/>
    </row>
    <row r="168" spans="1:41">
      <c r="A168" s="9">
        <v>84</v>
      </c>
      <c r="B168" s="9" t="s">
        <v>291</v>
      </c>
      <c r="C168" s="21">
        <v>6912571184</v>
      </c>
      <c r="D168" s="9" t="s">
        <v>292</v>
      </c>
      <c r="E168" s="9" t="s">
        <v>2217</v>
      </c>
      <c r="F168" s="9" t="s">
        <v>1391</v>
      </c>
      <c r="G168" s="9" t="s">
        <v>1395</v>
      </c>
      <c r="H168" s="9" t="s">
        <v>395</v>
      </c>
      <c r="I168" s="9" t="s">
        <v>296</v>
      </c>
      <c r="J168" s="9" t="s">
        <v>296</v>
      </c>
      <c r="K168" s="9" t="s">
        <v>298</v>
      </c>
      <c r="L168" s="9" t="s">
        <v>299</v>
      </c>
      <c r="M168" s="10" t="s">
        <v>1440</v>
      </c>
      <c r="N168" s="9"/>
      <c r="O168" s="9" t="s">
        <v>1441</v>
      </c>
      <c r="P168" s="9" t="s">
        <v>202</v>
      </c>
      <c r="Q168" s="9">
        <v>13</v>
      </c>
      <c r="R168" s="22">
        <v>36</v>
      </c>
      <c r="S168" s="13">
        <v>2000</v>
      </c>
      <c r="T168" s="13"/>
      <c r="U168" s="13"/>
      <c r="V168" s="12">
        <f t="shared" si="61"/>
        <v>2000</v>
      </c>
      <c r="W168" s="13">
        <f t="shared" si="62"/>
        <v>2000</v>
      </c>
      <c r="X168" s="13">
        <f t="shared" si="63"/>
        <v>0</v>
      </c>
      <c r="Y168" s="13">
        <f t="shared" si="64"/>
        <v>0</v>
      </c>
      <c r="Z168" s="12">
        <f t="shared" si="65"/>
        <v>2000</v>
      </c>
      <c r="AA168" s="13">
        <f t="shared" si="66"/>
        <v>2000</v>
      </c>
      <c r="AB168" s="13">
        <f t="shared" si="67"/>
        <v>0</v>
      </c>
      <c r="AC168" s="13">
        <f t="shared" si="68"/>
        <v>0</v>
      </c>
      <c r="AD168" s="12">
        <f t="shared" si="69"/>
        <v>2000</v>
      </c>
      <c r="AE168" s="12">
        <f t="shared" si="70"/>
        <v>6000</v>
      </c>
      <c r="AF168" s="14" t="s">
        <v>1090</v>
      </c>
      <c r="AG168" s="14" t="s">
        <v>60</v>
      </c>
      <c r="AH168" s="14" t="s">
        <v>302</v>
      </c>
      <c r="AI168" s="14" t="s">
        <v>62</v>
      </c>
      <c r="AJ168" s="14" t="s">
        <v>63</v>
      </c>
      <c r="AK168" s="15">
        <v>45657</v>
      </c>
      <c r="AL168" s="9" t="s">
        <v>63</v>
      </c>
      <c r="AM168" s="15">
        <v>45658</v>
      </c>
      <c r="AN168" s="15">
        <v>46752</v>
      </c>
      <c r="AO168" s="9"/>
    </row>
    <row r="169" spans="1:41">
      <c r="A169" s="9">
        <v>85</v>
      </c>
      <c r="B169" s="9" t="s">
        <v>291</v>
      </c>
      <c r="C169" s="21">
        <v>6912571184</v>
      </c>
      <c r="D169" s="9" t="s">
        <v>292</v>
      </c>
      <c r="E169" s="9" t="s">
        <v>2217</v>
      </c>
      <c r="F169" s="9" t="s">
        <v>1391</v>
      </c>
      <c r="G169" s="9" t="s">
        <v>1435</v>
      </c>
      <c r="H169" s="9" t="s">
        <v>365</v>
      </c>
      <c r="I169" s="9" t="s">
        <v>296</v>
      </c>
      <c r="J169" s="9" t="s">
        <v>296</v>
      </c>
      <c r="K169" s="9" t="s">
        <v>298</v>
      </c>
      <c r="L169" s="9" t="s">
        <v>299</v>
      </c>
      <c r="M169" s="10" t="s">
        <v>1442</v>
      </c>
      <c r="N169" s="9"/>
      <c r="O169" s="9" t="s">
        <v>1443</v>
      </c>
      <c r="P169" s="9" t="s">
        <v>202</v>
      </c>
      <c r="Q169" s="9">
        <v>32</v>
      </c>
      <c r="R169" s="22">
        <v>36</v>
      </c>
      <c r="S169" s="13">
        <v>8000</v>
      </c>
      <c r="T169" s="13"/>
      <c r="U169" s="13"/>
      <c r="V169" s="12">
        <f t="shared" si="61"/>
        <v>8000</v>
      </c>
      <c r="W169" s="13">
        <f t="shared" si="62"/>
        <v>8000</v>
      </c>
      <c r="X169" s="13">
        <f t="shared" si="63"/>
        <v>0</v>
      </c>
      <c r="Y169" s="13">
        <f t="shared" si="64"/>
        <v>0</v>
      </c>
      <c r="Z169" s="12">
        <f t="shared" si="65"/>
        <v>8000</v>
      </c>
      <c r="AA169" s="13">
        <f t="shared" si="66"/>
        <v>8000</v>
      </c>
      <c r="AB169" s="13">
        <f t="shared" si="67"/>
        <v>0</v>
      </c>
      <c r="AC169" s="13">
        <f t="shared" si="68"/>
        <v>0</v>
      </c>
      <c r="AD169" s="12">
        <f t="shared" si="69"/>
        <v>8000</v>
      </c>
      <c r="AE169" s="12">
        <f t="shared" si="70"/>
        <v>24000</v>
      </c>
      <c r="AF169" s="14" t="s">
        <v>1090</v>
      </c>
      <c r="AG169" s="14" t="s">
        <v>60</v>
      </c>
      <c r="AH169" s="14" t="s">
        <v>302</v>
      </c>
      <c r="AI169" s="14" t="s">
        <v>62</v>
      </c>
      <c r="AJ169" s="14" t="s">
        <v>63</v>
      </c>
      <c r="AK169" s="15">
        <v>45657</v>
      </c>
      <c r="AL169" s="9" t="s">
        <v>63</v>
      </c>
      <c r="AM169" s="15">
        <v>45658</v>
      </c>
      <c r="AN169" s="15">
        <v>46752</v>
      </c>
      <c r="AO169" s="9"/>
    </row>
    <row r="170" spans="1:41">
      <c r="A170" s="9">
        <v>86</v>
      </c>
      <c r="B170" s="9" t="s">
        <v>291</v>
      </c>
      <c r="C170" s="21">
        <v>6912571184</v>
      </c>
      <c r="D170" s="9" t="s">
        <v>292</v>
      </c>
      <c r="E170" s="9" t="s">
        <v>2217</v>
      </c>
      <c r="F170" s="9" t="s">
        <v>1391</v>
      </c>
      <c r="G170" s="9" t="s">
        <v>1435</v>
      </c>
      <c r="H170" s="9" t="s">
        <v>1444</v>
      </c>
      <c r="I170" s="9" t="s">
        <v>1445</v>
      </c>
      <c r="J170" s="9" t="s">
        <v>296</v>
      </c>
      <c r="K170" s="9" t="s">
        <v>298</v>
      </c>
      <c r="L170" s="9" t="s">
        <v>299</v>
      </c>
      <c r="M170" s="10" t="s">
        <v>1446</v>
      </c>
      <c r="N170" s="9"/>
      <c r="O170" s="9" t="s">
        <v>1447</v>
      </c>
      <c r="P170" s="9" t="s">
        <v>202</v>
      </c>
      <c r="Q170" s="9">
        <v>22</v>
      </c>
      <c r="R170" s="22">
        <v>36</v>
      </c>
      <c r="S170" s="13">
        <v>3500</v>
      </c>
      <c r="T170" s="13"/>
      <c r="U170" s="13"/>
      <c r="V170" s="12">
        <f t="shared" si="61"/>
        <v>3500</v>
      </c>
      <c r="W170" s="13">
        <f t="shared" si="62"/>
        <v>3500</v>
      </c>
      <c r="X170" s="13">
        <f t="shared" si="63"/>
        <v>0</v>
      </c>
      <c r="Y170" s="13">
        <f t="shared" si="64"/>
        <v>0</v>
      </c>
      <c r="Z170" s="12">
        <f t="shared" si="65"/>
        <v>3500</v>
      </c>
      <c r="AA170" s="13">
        <f t="shared" si="66"/>
        <v>3500</v>
      </c>
      <c r="AB170" s="13">
        <f t="shared" si="67"/>
        <v>0</v>
      </c>
      <c r="AC170" s="13">
        <f t="shared" si="68"/>
        <v>0</v>
      </c>
      <c r="AD170" s="12">
        <f t="shared" si="69"/>
        <v>3500</v>
      </c>
      <c r="AE170" s="12">
        <f t="shared" si="70"/>
        <v>10500</v>
      </c>
      <c r="AF170" s="14" t="s">
        <v>1090</v>
      </c>
      <c r="AG170" s="14" t="s">
        <v>60</v>
      </c>
      <c r="AH170" s="14" t="s">
        <v>302</v>
      </c>
      <c r="AI170" s="14" t="s">
        <v>62</v>
      </c>
      <c r="AJ170" s="14" t="s">
        <v>63</v>
      </c>
      <c r="AK170" s="15">
        <v>45657</v>
      </c>
      <c r="AL170" s="9" t="s">
        <v>63</v>
      </c>
      <c r="AM170" s="15">
        <v>45658</v>
      </c>
      <c r="AN170" s="15">
        <v>46752</v>
      </c>
      <c r="AO170" s="9" t="s">
        <v>2201</v>
      </c>
    </row>
    <row r="171" spans="1:41">
      <c r="A171" s="9">
        <v>87</v>
      </c>
      <c r="B171" s="9" t="s">
        <v>291</v>
      </c>
      <c r="C171" s="21">
        <v>6912571184</v>
      </c>
      <c r="D171" s="9" t="s">
        <v>292</v>
      </c>
      <c r="E171" s="9" t="s">
        <v>2217</v>
      </c>
      <c r="F171" s="9" t="s">
        <v>1391</v>
      </c>
      <c r="G171" s="9" t="s">
        <v>1435</v>
      </c>
      <c r="H171" s="9" t="s">
        <v>1448</v>
      </c>
      <c r="I171" s="9" t="s">
        <v>1449</v>
      </c>
      <c r="J171" s="9"/>
      <c r="K171" s="9" t="s">
        <v>298</v>
      </c>
      <c r="L171" s="9" t="s">
        <v>299</v>
      </c>
      <c r="M171" s="10" t="s">
        <v>1450</v>
      </c>
      <c r="N171" s="9"/>
      <c r="O171" s="9" t="s">
        <v>1451</v>
      </c>
      <c r="P171" s="9" t="s">
        <v>1067</v>
      </c>
      <c r="Q171" s="9">
        <v>60</v>
      </c>
      <c r="R171" s="22">
        <v>36</v>
      </c>
      <c r="S171" s="13">
        <v>10000</v>
      </c>
      <c r="T171" s="13"/>
      <c r="U171" s="13"/>
      <c r="V171" s="12">
        <f t="shared" si="61"/>
        <v>10000</v>
      </c>
      <c r="W171" s="13">
        <f t="shared" si="62"/>
        <v>10000</v>
      </c>
      <c r="X171" s="13">
        <f t="shared" si="63"/>
        <v>0</v>
      </c>
      <c r="Y171" s="13">
        <f t="shared" si="64"/>
        <v>0</v>
      </c>
      <c r="Z171" s="12">
        <f t="shared" si="65"/>
        <v>10000</v>
      </c>
      <c r="AA171" s="13">
        <f t="shared" si="66"/>
        <v>10000</v>
      </c>
      <c r="AB171" s="13">
        <f t="shared" si="67"/>
        <v>0</v>
      </c>
      <c r="AC171" s="13">
        <f t="shared" si="68"/>
        <v>0</v>
      </c>
      <c r="AD171" s="12">
        <f t="shared" si="69"/>
        <v>10000</v>
      </c>
      <c r="AE171" s="12">
        <f t="shared" si="70"/>
        <v>30000</v>
      </c>
      <c r="AF171" s="14" t="s">
        <v>1090</v>
      </c>
      <c r="AG171" s="14" t="s">
        <v>1029</v>
      </c>
      <c r="AH171" s="14" t="s">
        <v>1269</v>
      </c>
      <c r="AI171" s="14" t="s">
        <v>1030</v>
      </c>
      <c r="AJ171" s="14" t="s">
        <v>1031</v>
      </c>
      <c r="AK171" s="15" t="s">
        <v>1032</v>
      </c>
      <c r="AL171" s="9" t="s">
        <v>1033</v>
      </c>
      <c r="AM171" s="15">
        <v>45658</v>
      </c>
      <c r="AN171" s="15">
        <v>46752</v>
      </c>
      <c r="AO171" s="9" t="s">
        <v>2200</v>
      </c>
    </row>
    <row r="172" spans="1:41">
      <c r="A172" s="9">
        <v>88</v>
      </c>
      <c r="B172" s="9" t="s">
        <v>291</v>
      </c>
      <c r="C172" s="21">
        <v>6912571184</v>
      </c>
      <c r="D172" s="9" t="s">
        <v>292</v>
      </c>
      <c r="E172" s="9" t="s">
        <v>293</v>
      </c>
      <c r="F172" s="9" t="s">
        <v>294</v>
      </c>
      <c r="G172" s="9" t="s">
        <v>1074</v>
      </c>
      <c r="H172" s="9" t="s">
        <v>299</v>
      </c>
      <c r="I172" s="9" t="s">
        <v>1452</v>
      </c>
      <c r="J172" s="9">
        <v>6</v>
      </c>
      <c r="K172" s="9" t="s">
        <v>298</v>
      </c>
      <c r="L172" s="9" t="s">
        <v>299</v>
      </c>
      <c r="M172" s="10" t="s">
        <v>1453</v>
      </c>
      <c r="N172" s="9"/>
      <c r="O172" s="9" t="s">
        <v>1454</v>
      </c>
      <c r="P172" s="9" t="s">
        <v>202</v>
      </c>
      <c r="Q172" s="9">
        <v>21.5</v>
      </c>
      <c r="R172" s="22">
        <v>36</v>
      </c>
      <c r="S172" s="13">
        <v>3588</v>
      </c>
      <c r="T172" s="13"/>
      <c r="U172" s="13"/>
      <c r="V172" s="12">
        <f t="shared" si="61"/>
        <v>3588</v>
      </c>
      <c r="W172" s="13">
        <f t="shared" si="62"/>
        <v>3588</v>
      </c>
      <c r="X172" s="13">
        <f t="shared" si="63"/>
        <v>0</v>
      </c>
      <c r="Y172" s="13">
        <f t="shared" si="64"/>
        <v>0</v>
      </c>
      <c r="Z172" s="12">
        <f t="shared" si="65"/>
        <v>3588</v>
      </c>
      <c r="AA172" s="13">
        <f t="shared" si="66"/>
        <v>3588</v>
      </c>
      <c r="AB172" s="13">
        <f t="shared" si="67"/>
        <v>0</v>
      </c>
      <c r="AC172" s="13">
        <f t="shared" si="68"/>
        <v>0</v>
      </c>
      <c r="AD172" s="12">
        <f t="shared" si="69"/>
        <v>3588</v>
      </c>
      <c r="AE172" s="12">
        <f t="shared" si="70"/>
        <v>10764</v>
      </c>
      <c r="AF172" s="14" t="s">
        <v>59</v>
      </c>
      <c r="AG172" s="14" t="s">
        <v>60</v>
      </c>
      <c r="AH172" s="14" t="s">
        <v>302</v>
      </c>
      <c r="AI172" s="14" t="s">
        <v>62</v>
      </c>
      <c r="AJ172" s="14" t="s">
        <v>63</v>
      </c>
      <c r="AK172" s="15">
        <v>45657</v>
      </c>
      <c r="AL172" s="9" t="s">
        <v>63</v>
      </c>
      <c r="AM172" s="15">
        <v>45658</v>
      </c>
      <c r="AN172" s="15">
        <v>46752</v>
      </c>
      <c r="AO172" s="9"/>
    </row>
    <row r="173" spans="1:41">
      <c r="A173" s="9">
        <v>89</v>
      </c>
      <c r="B173" s="9" t="s">
        <v>291</v>
      </c>
      <c r="C173" s="21">
        <v>6912571184</v>
      </c>
      <c r="D173" s="9" t="s">
        <v>292</v>
      </c>
      <c r="E173" s="9" t="s">
        <v>293</v>
      </c>
      <c r="F173" s="9" t="s">
        <v>294</v>
      </c>
      <c r="G173" s="9" t="s">
        <v>1455</v>
      </c>
      <c r="H173" s="9" t="s">
        <v>299</v>
      </c>
      <c r="I173" s="9" t="s">
        <v>1456</v>
      </c>
      <c r="J173" s="9">
        <v>6</v>
      </c>
      <c r="K173" s="9" t="s">
        <v>298</v>
      </c>
      <c r="L173" s="9" t="s">
        <v>299</v>
      </c>
      <c r="M173" s="10" t="s">
        <v>1457</v>
      </c>
      <c r="N173" s="9"/>
      <c r="O173" s="9" t="s">
        <v>1458</v>
      </c>
      <c r="P173" s="9" t="s">
        <v>202</v>
      </c>
      <c r="Q173" s="9">
        <v>15.5</v>
      </c>
      <c r="R173" s="22">
        <v>36</v>
      </c>
      <c r="S173" s="13">
        <v>2372</v>
      </c>
      <c r="T173" s="13"/>
      <c r="U173" s="13"/>
      <c r="V173" s="12">
        <f t="shared" si="61"/>
        <v>2372</v>
      </c>
      <c r="W173" s="13">
        <f t="shared" si="62"/>
        <v>2372</v>
      </c>
      <c r="X173" s="13">
        <f t="shared" si="63"/>
        <v>0</v>
      </c>
      <c r="Y173" s="13">
        <f t="shared" si="64"/>
        <v>0</v>
      </c>
      <c r="Z173" s="12">
        <f t="shared" si="65"/>
        <v>2372</v>
      </c>
      <c r="AA173" s="13">
        <f t="shared" si="66"/>
        <v>2372</v>
      </c>
      <c r="AB173" s="13">
        <f t="shared" si="67"/>
        <v>0</v>
      </c>
      <c r="AC173" s="13">
        <f t="shared" si="68"/>
        <v>0</v>
      </c>
      <c r="AD173" s="12">
        <f t="shared" si="69"/>
        <v>2372</v>
      </c>
      <c r="AE173" s="12">
        <f t="shared" si="70"/>
        <v>7116</v>
      </c>
      <c r="AF173" s="14" t="s">
        <v>59</v>
      </c>
      <c r="AG173" s="14" t="s">
        <v>60</v>
      </c>
      <c r="AH173" s="14" t="s">
        <v>302</v>
      </c>
      <c r="AI173" s="14" t="s">
        <v>62</v>
      </c>
      <c r="AJ173" s="14" t="s">
        <v>63</v>
      </c>
      <c r="AK173" s="15">
        <v>45657</v>
      </c>
      <c r="AL173" s="9" t="s">
        <v>63</v>
      </c>
      <c r="AM173" s="15">
        <v>45658</v>
      </c>
      <c r="AN173" s="15">
        <v>46752</v>
      </c>
      <c r="AO173" s="9"/>
    </row>
    <row r="174" spans="1:41">
      <c r="A174" s="9">
        <v>90</v>
      </c>
      <c r="B174" s="9" t="s">
        <v>291</v>
      </c>
      <c r="C174" s="21">
        <v>6912571184</v>
      </c>
      <c r="D174" s="9" t="s">
        <v>292</v>
      </c>
      <c r="E174" s="9" t="s">
        <v>293</v>
      </c>
      <c r="F174" s="9" t="s">
        <v>294</v>
      </c>
      <c r="G174" s="9" t="s">
        <v>1455</v>
      </c>
      <c r="H174" s="9" t="s">
        <v>299</v>
      </c>
      <c r="I174" s="9" t="s">
        <v>1459</v>
      </c>
      <c r="J174" s="9">
        <v>4</v>
      </c>
      <c r="K174" s="9" t="s">
        <v>298</v>
      </c>
      <c r="L174" s="9" t="s">
        <v>299</v>
      </c>
      <c r="M174" s="10" t="s">
        <v>1460</v>
      </c>
      <c r="N174" s="9"/>
      <c r="O174" s="9" t="s">
        <v>1461</v>
      </c>
      <c r="P174" s="9" t="s">
        <v>202</v>
      </c>
      <c r="Q174" s="9">
        <v>5</v>
      </c>
      <c r="R174" s="22">
        <v>36</v>
      </c>
      <c r="S174" s="13">
        <v>1000</v>
      </c>
      <c r="T174" s="13"/>
      <c r="U174" s="13"/>
      <c r="V174" s="12">
        <f t="shared" si="61"/>
        <v>1000</v>
      </c>
      <c r="W174" s="13">
        <f t="shared" si="62"/>
        <v>1000</v>
      </c>
      <c r="X174" s="13">
        <f t="shared" si="63"/>
        <v>0</v>
      </c>
      <c r="Y174" s="13">
        <f t="shared" si="64"/>
        <v>0</v>
      </c>
      <c r="Z174" s="12">
        <f t="shared" si="65"/>
        <v>1000</v>
      </c>
      <c r="AA174" s="13">
        <f t="shared" si="66"/>
        <v>1000</v>
      </c>
      <c r="AB174" s="13">
        <f t="shared" si="67"/>
        <v>0</v>
      </c>
      <c r="AC174" s="13">
        <f t="shared" si="68"/>
        <v>0</v>
      </c>
      <c r="AD174" s="12">
        <f t="shared" si="69"/>
        <v>1000</v>
      </c>
      <c r="AE174" s="12">
        <f t="shared" si="70"/>
        <v>3000</v>
      </c>
      <c r="AF174" s="14" t="s">
        <v>59</v>
      </c>
      <c r="AG174" s="14" t="s">
        <v>60</v>
      </c>
      <c r="AH174" s="14" t="s">
        <v>302</v>
      </c>
      <c r="AI174" s="14" t="s">
        <v>62</v>
      </c>
      <c r="AJ174" s="14" t="s">
        <v>63</v>
      </c>
      <c r="AK174" s="15">
        <v>45657</v>
      </c>
      <c r="AL174" s="9" t="s">
        <v>63</v>
      </c>
      <c r="AM174" s="15">
        <v>45658</v>
      </c>
      <c r="AN174" s="15">
        <v>46752</v>
      </c>
      <c r="AO174" s="9"/>
    </row>
    <row r="175" spans="1:41">
      <c r="A175" s="9">
        <v>91</v>
      </c>
      <c r="B175" s="9" t="s">
        <v>291</v>
      </c>
      <c r="C175" s="21">
        <v>6912571184</v>
      </c>
      <c r="D175" s="9" t="s">
        <v>292</v>
      </c>
      <c r="E175" s="9" t="s">
        <v>293</v>
      </c>
      <c r="F175" s="9" t="s">
        <v>294</v>
      </c>
      <c r="G175" s="9" t="s">
        <v>1462</v>
      </c>
      <c r="H175" s="9" t="s">
        <v>342</v>
      </c>
      <c r="I175" s="9" t="s">
        <v>296</v>
      </c>
      <c r="J175" s="9" t="s">
        <v>296</v>
      </c>
      <c r="K175" s="9" t="s">
        <v>298</v>
      </c>
      <c r="L175" s="9" t="s">
        <v>299</v>
      </c>
      <c r="M175" s="10" t="s">
        <v>1463</v>
      </c>
      <c r="N175" s="9"/>
      <c r="O175" s="9">
        <v>92255301</v>
      </c>
      <c r="P175" s="9" t="s">
        <v>202</v>
      </c>
      <c r="Q175" s="9">
        <v>5</v>
      </c>
      <c r="R175" s="22">
        <v>36</v>
      </c>
      <c r="S175" s="13">
        <v>1000</v>
      </c>
      <c r="T175" s="13"/>
      <c r="U175" s="13"/>
      <c r="V175" s="12">
        <f t="shared" si="61"/>
        <v>1000</v>
      </c>
      <c r="W175" s="13">
        <f t="shared" si="62"/>
        <v>1000</v>
      </c>
      <c r="X175" s="13">
        <f t="shared" si="63"/>
        <v>0</v>
      </c>
      <c r="Y175" s="13">
        <f t="shared" si="64"/>
        <v>0</v>
      </c>
      <c r="Z175" s="12">
        <f t="shared" si="65"/>
        <v>1000</v>
      </c>
      <c r="AA175" s="13">
        <f t="shared" si="66"/>
        <v>1000</v>
      </c>
      <c r="AB175" s="13">
        <f t="shared" si="67"/>
        <v>0</v>
      </c>
      <c r="AC175" s="13">
        <f t="shared" si="68"/>
        <v>0</v>
      </c>
      <c r="AD175" s="12">
        <f t="shared" si="69"/>
        <v>1000</v>
      </c>
      <c r="AE175" s="12">
        <f t="shared" si="70"/>
        <v>3000</v>
      </c>
      <c r="AF175" s="14" t="s">
        <v>59</v>
      </c>
      <c r="AG175" s="14" t="s">
        <v>60</v>
      </c>
      <c r="AH175" s="14" t="s">
        <v>302</v>
      </c>
      <c r="AI175" s="14" t="s">
        <v>62</v>
      </c>
      <c r="AJ175" s="14" t="s">
        <v>63</v>
      </c>
      <c r="AK175" s="15">
        <v>45657</v>
      </c>
      <c r="AL175" s="9" t="s">
        <v>63</v>
      </c>
      <c r="AM175" s="15">
        <v>45658</v>
      </c>
      <c r="AN175" s="15">
        <v>46752</v>
      </c>
      <c r="AO175" s="9"/>
    </row>
    <row r="176" spans="1:41">
      <c r="A176" s="9">
        <v>92</v>
      </c>
      <c r="B176" s="9" t="s">
        <v>291</v>
      </c>
      <c r="C176" s="21">
        <v>6912571184</v>
      </c>
      <c r="D176" s="9" t="s">
        <v>292</v>
      </c>
      <c r="E176" s="9" t="s">
        <v>293</v>
      </c>
      <c r="F176" s="9" t="s">
        <v>294</v>
      </c>
      <c r="G176" s="9" t="s">
        <v>1464</v>
      </c>
      <c r="H176" s="9" t="s">
        <v>365</v>
      </c>
      <c r="I176" s="9" t="s">
        <v>296</v>
      </c>
      <c r="J176" s="9" t="s">
        <v>296</v>
      </c>
      <c r="K176" s="9" t="s">
        <v>298</v>
      </c>
      <c r="L176" s="9" t="s">
        <v>299</v>
      </c>
      <c r="M176" s="10" t="s">
        <v>1465</v>
      </c>
      <c r="N176" s="9"/>
      <c r="O176" s="9" t="s">
        <v>1466</v>
      </c>
      <c r="P176" s="9" t="s">
        <v>202</v>
      </c>
      <c r="Q176" s="9">
        <v>5</v>
      </c>
      <c r="R176" s="22">
        <v>36</v>
      </c>
      <c r="S176" s="13">
        <v>6</v>
      </c>
      <c r="T176" s="13"/>
      <c r="U176" s="13"/>
      <c r="V176" s="12">
        <f t="shared" si="61"/>
        <v>6</v>
      </c>
      <c r="W176" s="13">
        <f t="shared" si="62"/>
        <v>6</v>
      </c>
      <c r="X176" s="13">
        <f t="shared" si="63"/>
        <v>0</v>
      </c>
      <c r="Y176" s="13">
        <f t="shared" si="64"/>
        <v>0</v>
      </c>
      <c r="Z176" s="12">
        <f t="shared" si="65"/>
        <v>6</v>
      </c>
      <c r="AA176" s="13">
        <f t="shared" si="66"/>
        <v>6</v>
      </c>
      <c r="AB176" s="13">
        <f t="shared" si="67"/>
        <v>0</v>
      </c>
      <c r="AC176" s="13">
        <f t="shared" si="68"/>
        <v>0</v>
      </c>
      <c r="AD176" s="12">
        <f t="shared" si="69"/>
        <v>6</v>
      </c>
      <c r="AE176" s="12">
        <f t="shared" si="70"/>
        <v>18</v>
      </c>
      <c r="AF176" s="14" t="s">
        <v>59</v>
      </c>
      <c r="AG176" s="14" t="s">
        <v>60</v>
      </c>
      <c r="AH176" s="14" t="s">
        <v>302</v>
      </c>
      <c r="AI176" s="14" t="s">
        <v>62</v>
      </c>
      <c r="AJ176" s="14" t="s">
        <v>63</v>
      </c>
      <c r="AK176" s="15">
        <v>45657</v>
      </c>
      <c r="AL176" s="9" t="s">
        <v>63</v>
      </c>
      <c r="AM176" s="15">
        <v>45658</v>
      </c>
      <c r="AN176" s="15">
        <v>46752</v>
      </c>
      <c r="AO176" s="9"/>
    </row>
    <row r="177" spans="1:41">
      <c r="A177" s="9">
        <v>93</v>
      </c>
      <c r="B177" s="9" t="s">
        <v>291</v>
      </c>
      <c r="C177" s="21">
        <v>6912571184</v>
      </c>
      <c r="D177" s="9" t="s">
        <v>292</v>
      </c>
      <c r="E177" s="9" t="s">
        <v>293</v>
      </c>
      <c r="F177" s="9" t="s">
        <v>294</v>
      </c>
      <c r="G177" s="9" t="s">
        <v>1467</v>
      </c>
      <c r="H177" s="9" t="s">
        <v>417</v>
      </c>
      <c r="I177" s="9" t="s">
        <v>296</v>
      </c>
      <c r="J177" s="9" t="s">
        <v>296</v>
      </c>
      <c r="K177" s="9" t="s">
        <v>298</v>
      </c>
      <c r="L177" s="9" t="s">
        <v>299</v>
      </c>
      <c r="M177" s="10" t="s">
        <v>1468</v>
      </c>
      <c r="N177" s="9"/>
      <c r="O177" s="9" t="s">
        <v>1469</v>
      </c>
      <c r="P177" s="9" t="s">
        <v>202</v>
      </c>
      <c r="Q177" s="9">
        <v>3</v>
      </c>
      <c r="R177" s="22">
        <v>36</v>
      </c>
      <c r="S177" s="13">
        <v>500</v>
      </c>
      <c r="T177" s="13"/>
      <c r="U177" s="13"/>
      <c r="V177" s="12">
        <f t="shared" si="61"/>
        <v>500</v>
      </c>
      <c r="W177" s="13">
        <f t="shared" si="62"/>
        <v>500</v>
      </c>
      <c r="X177" s="13">
        <f t="shared" si="63"/>
        <v>0</v>
      </c>
      <c r="Y177" s="13">
        <f t="shared" si="64"/>
        <v>0</v>
      </c>
      <c r="Z177" s="12">
        <f t="shared" si="65"/>
        <v>500</v>
      </c>
      <c r="AA177" s="13">
        <f t="shared" si="66"/>
        <v>500</v>
      </c>
      <c r="AB177" s="13">
        <f t="shared" si="67"/>
        <v>0</v>
      </c>
      <c r="AC177" s="13">
        <f t="shared" si="68"/>
        <v>0</v>
      </c>
      <c r="AD177" s="12">
        <f t="shared" si="69"/>
        <v>500</v>
      </c>
      <c r="AE177" s="12">
        <f t="shared" si="70"/>
        <v>1500</v>
      </c>
      <c r="AF177" s="14" t="s">
        <v>59</v>
      </c>
      <c r="AG177" s="14" t="s">
        <v>60</v>
      </c>
      <c r="AH177" s="14" t="s">
        <v>302</v>
      </c>
      <c r="AI177" s="14" t="s">
        <v>62</v>
      </c>
      <c r="AJ177" s="14" t="s">
        <v>63</v>
      </c>
      <c r="AK177" s="15">
        <v>45657</v>
      </c>
      <c r="AL177" s="9" t="s">
        <v>63</v>
      </c>
      <c r="AM177" s="15">
        <v>45658</v>
      </c>
      <c r="AN177" s="15">
        <v>46752</v>
      </c>
      <c r="AO177" s="9"/>
    </row>
    <row r="178" spans="1:41">
      <c r="A178" s="9">
        <v>94</v>
      </c>
      <c r="B178" s="9" t="s">
        <v>291</v>
      </c>
      <c r="C178" s="21">
        <v>6912571184</v>
      </c>
      <c r="D178" s="9" t="s">
        <v>292</v>
      </c>
      <c r="E178" s="9" t="s">
        <v>293</v>
      </c>
      <c r="F178" s="9" t="s">
        <v>294</v>
      </c>
      <c r="G178" s="9" t="s">
        <v>1415</v>
      </c>
      <c r="H178" s="9" t="s">
        <v>299</v>
      </c>
      <c r="I178" s="9" t="s">
        <v>1470</v>
      </c>
      <c r="J178" s="9" t="s">
        <v>296</v>
      </c>
      <c r="K178" s="9" t="s">
        <v>298</v>
      </c>
      <c r="L178" s="9" t="s">
        <v>299</v>
      </c>
      <c r="M178" s="10" t="s">
        <v>1471</v>
      </c>
      <c r="N178" s="9"/>
      <c r="O178" s="9">
        <v>96043360</v>
      </c>
      <c r="P178" s="9" t="s">
        <v>202</v>
      </c>
      <c r="Q178" s="9">
        <v>15</v>
      </c>
      <c r="R178" s="22">
        <v>36</v>
      </c>
      <c r="S178" s="13">
        <v>1919</v>
      </c>
      <c r="T178" s="13"/>
      <c r="U178" s="13"/>
      <c r="V178" s="12">
        <f t="shared" si="61"/>
        <v>1919</v>
      </c>
      <c r="W178" s="13">
        <f t="shared" si="62"/>
        <v>1919</v>
      </c>
      <c r="X178" s="13">
        <f t="shared" si="63"/>
        <v>0</v>
      </c>
      <c r="Y178" s="13">
        <f t="shared" si="64"/>
        <v>0</v>
      </c>
      <c r="Z178" s="12">
        <f t="shared" si="65"/>
        <v>1919</v>
      </c>
      <c r="AA178" s="13">
        <f t="shared" si="66"/>
        <v>1919</v>
      </c>
      <c r="AB178" s="13">
        <f t="shared" si="67"/>
        <v>0</v>
      </c>
      <c r="AC178" s="13">
        <f t="shared" si="68"/>
        <v>0</v>
      </c>
      <c r="AD178" s="12">
        <f t="shared" si="69"/>
        <v>1919</v>
      </c>
      <c r="AE178" s="12">
        <f t="shared" si="70"/>
        <v>5757</v>
      </c>
      <c r="AF178" s="14" t="s">
        <v>59</v>
      </c>
      <c r="AG178" s="14" t="s">
        <v>60</v>
      </c>
      <c r="AH178" s="14" t="s">
        <v>302</v>
      </c>
      <c r="AI178" s="14" t="s">
        <v>62</v>
      </c>
      <c r="AJ178" s="14" t="s">
        <v>63</v>
      </c>
      <c r="AK178" s="15">
        <v>45657</v>
      </c>
      <c r="AL178" s="9" t="s">
        <v>63</v>
      </c>
      <c r="AM178" s="15">
        <v>45658</v>
      </c>
      <c r="AN178" s="15">
        <v>46752</v>
      </c>
      <c r="AO178" s="9"/>
    </row>
    <row r="179" spans="1:41">
      <c r="A179" s="9">
        <v>95</v>
      </c>
      <c r="B179" s="9" t="s">
        <v>291</v>
      </c>
      <c r="C179" s="21">
        <v>6912571184</v>
      </c>
      <c r="D179" s="9" t="s">
        <v>292</v>
      </c>
      <c r="E179" s="9" t="s">
        <v>293</v>
      </c>
      <c r="F179" s="9" t="s">
        <v>294</v>
      </c>
      <c r="G179" s="9" t="s">
        <v>1472</v>
      </c>
      <c r="H179" s="9" t="s">
        <v>299</v>
      </c>
      <c r="I179" s="9" t="s">
        <v>1473</v>
      </c>
      <c r="J179" s="9" t="s">
        <v>1474</v>
      </c>
      <c r="K179" s="9" t="s">
        <v>298</v>
      </c>
      <c r="L179" s="9" t="s">
        <v>299</v>
      </c>
      <c r="M179" s="10" t="s">
        <v>1475</v>
      </c>
      <c r="N179" s="9"/>
      <c r="O179" s="9" t="s">
        <v>1476</v>
      </c>
      <c r="P179" s="9" t="s">
        <v>202</v>
      </c>
      <c r="Q179" s="9">
        <v>15.5</v>
      </c>
      <c r="R179" s="22">
        <v>36</v>
      </c>
      <c r="S179" s="13">
        <v>152</v>
      </c>
      <c r="T179" s="13"/>
      <c r="U179" s="13"/>
      <c r="V179" s="12">
        <f t="shared" si="61"/>
        <v>152</v>
      </c>
      <c r="W179" s="13">
        <f t="shared" si="62"/>
        <v>152</v>
      </c>
      <c r="X179" s="13">
        <f t="shared" si="63"/>
        <v>0</v>
      </c>
      <c r="Y179" s="13">
        <f t="shared" si="64"/>
        <v>0</v>
      </c>
      <c r="Z179" s="12">
        <f t="shared" si="65"/>
        <v>152</v>
      </c>
      <c r="AA179" s="13">
        <f t="shared" si="66"/>
        <v>152</v>
      </c>
      <c r="AB179" s="13">
        <f t="shared" si="67"/>
        <v>0</v>
      </c>
      <c r="AC179" s="13">
        <f t="shared" si="68"/>
        <v>0</v>
      </c>
      <c r="AD179" s="12">
        <f t="shared" si="69"/>
        <v>152</v>
      </c>
      <c r="AE179" s="12">
        <f t="shared" si="70"/>
        <v>456</v>
      </c>
      <c r="AF179" s="14" t="s">
        <v>59</v>
      </c>
      <c r="AG179" s="14" t="s">
        <v>60</v>
      </c>
      <c r="AH179" s="14" t="s">
        <v>302</v>
      </c>
      <c r="AI179" s="14" t="s">
        <v>62</v>
      </c>
      <c r="AJ179" s="14" t="s">
        <v>63</v>
      </c>
      <c r="AK179" s="15">
        <v>45657</v>
      </c>
      <c r="AL179" s="9" t="s">
        <v>63</v>
      </c>
      <c r="AM179" s="15">
        <v>45658</v>
      </c>
      <c r="AN179" s="15">
        <v>46752</v>
      </c>
      <c r="AO179" s="9"/>
    </row>
    <row r="180" spans="1:41">
      <c r="A180" s="9">
        <v>96</v>
      </c>
      <c r="B180" s="9" t="s">
        <v>291</v>
      </c>
      <c r="C180" s="21">
        <v>6912571184</v>
      </c>
      <c r="D180" s="9" t="s">
        <v>292</v>
      </c>
      <c r="E180" s="9" t="s">
        <v>293</v>
      </c>
      <c r="F180" s="9" t="s">
        <v>294</v>
      </c>
      <c r="G180" s="9" t="s">
        <v>1074</v>
      </c>
      <c r="H180" s="9" t="s">
        <v>314</v>
      </c>
      <c r="I180" s="9" t="s">
        <v>296</v>
      </c>
      <c r="J180" s="9" t="s">
        <v>296</v>
      </c>
      <c r="K180" s="9" t="s">
        <v>298</v>
      </c>
      <c r="L180" s="9" t="s">
        <v>299</v>
      </c>
      <c r="M180" s="10" t="s">
        <v>1477</v>
      </c>
      <c r="N180" s="9"/>
      <c r="O180" s="9">
        <v>9804148</v>
      </c>
      <c r="P180" s="9" t="s">
        <v>202</v>
      </c>
      <c r="Q180" s="9">
        <v>13.2</v>
      </c>
      <c r="R180" s="22">
        <v>36</v>
      </c>
      <c r="S180" s="13">
        <v>1000</v>
      </c>
      <c r="T180" s="13"/>
      <c r="U180" s="13"/>
      <c r="V180" s="12">
        <f t="shared" si="61"/>
        <v>1000</v>
      </c>
      <c r="W180" s="13">
        <f t="shared" si="62"/>
        <v>1000</v>
      </c>
      <c r="X180" s="13">
        <f t="shared" si="63"/>
        <v>0</v>
      </c>
      <c r="Y180" s="13">
        <f t="shared" si="64"/>
        <v>0</v>
      </c>
      <c r="Z180" s="12">
        <f t="shared" si="65"/>
        <v>1000</v>
      </c>
      <c r="AA180" s="13">
        <f t="shared" si="66"/>
        <v>1000</v>
      </c>
      <c r="AB180" s="13">
        <f t="shared" si="67"/>
        <v>0</v>
      </c>
      <c r="AC180" s="13">
        <f t="shared" si="68"/>
        <v>0</v>
      </c>
      <c r="AD180" s="12">
        <f t="shared" si="69"/>
        <v>1000</v>
      </c>
      <c r="AE180" s="12">
        <f t="shared" si="70"/>
        <v>3000</v>
      </c>
      <c r="AF180" s="14" t="s">
        <v>59</v>
      </c>
      <c r="AG180" s="14" t="s">
        <v>60</v>
      </c>
      <c r="AH180" s="14" t="s">
        <v>302</v>
      </c>
      <c r="AI180" s="14" t="s">
        <v>62</v>
      </c>
      <c r="AJ180" s="14" t="s">
        <v>63</v>
      </c>
      <c r="AK180" s="15">
        <v>45657</v>
      </c>
      <c r="AL180" s="9" t="s">
        <v>63</v>
      </c>
      <c r="AM180" s="15">
        <v>45658</v>
      </c>
      <c r="AN180" s="15">
        <v>46752</v>
      </c>
      <c r="AO180" s="9"/>
    </row>
    <row r="181" spans="1:41">
      <c r="A181" s="9">
        <v>97</v>
      </c>
      <c r="B181" s="9" t="s">
        <v>291</v>
      </c>
      <c r="C181" s="21">
        <v>6912571184</v>
      </c>
      <c r="D181" s="9" t="s">
        <v>292</v>
      </c>
      <c r="E181" s="9" t="s">
        <v>293</v>
      </c>
      <c r="F181" s="9" t="s">
        <v>294</v>
      </c>
      <c r="G181" s="9" t="s">
        <v>1478</v>
      </c>
      <c r="H181" s="9" t="s">
        <v>337</v>
      </c>
      <c r="I181" s="9" t="s">
        <v>296</v>
      </c>
      <c r="J181" s="9" t="s">
        <v>296</v>
      </c>
      <c r="K181" s="9" t="s">
        <v>298</v>
      </c>
      <c r="L181" s="9" t="s">
        <v>299</v>
      </c>
      <c r="M181" s="10" t="s">
        <v>1479</v>
      </c>
      <c r="N181" s="9"/>
      <c r="O181" s="9" t="s">
        <v>1480</v>
      </c>
      <c r="P181" s="9" t="s">
        <v>202</v>
      </c>
      <c r="Q181" s="9">
        <v>23</v>
      </c>
      <c r="R181" s="22">
        <v>36</v>
      </c>
      <c r="S181" s="13">
        <v>9828</v>
      </c>
      <c r="T181" s="13"/>
      <c r="U181" s="13"/>
      <c r="V181" s="12">
        <f t="shared" ref="V181:V187" si="71">SUM(S181:U181)</f>
        <v>9828</v>
      </c>
      <c r="W181" s="13">
        <f t="shared" ref="W181:W187" si="72">S181</f>
        <v>9828</v>
      </c>
      <c r="X181" s="13">
        <f t="shared" ref="X181:X187" si="73">T181</f>
        <v>0</v>
      </c>
      <c r="Y181" s="13">
        <f t="shared" ref="Y181:Y187" si="74">U181</f>
        <v>0</v>
      </c>
      <c r="Z181" s="12">
        <f t="shared" ref="Z181:Z187" si="75">SUM(W181:Y181)</f>
        <v>9828</v>
      </c>
      <c r="AA181" s="13">
        <f t="shared" ref="AA181:AA187" si="76">W181</f>
        <v>9828</v>
      </c>
      <c r="AB181" s="13">
        <f t="shared" ref="AB181:AB187" si="77">X181</f>
        <v>0</v>
      </c>
      <c r="AC181" s="13">
        <f t="shared" ref="AC181:AC187" si="78">Y181</f>
        <v>0</v>
      </c>
      <c r="AD181" s="12">
        <f t="shared" ref="AD181:AD187" si="79">SUM(AA181:AC181)</f>
        <v>9828</v>
      </c>
      <c r="AE181" s="12">
        <f t="shared" ref="AE181:AE187" si="80">V181+Z181+AD181</f>
        <v>29484</v>
      </c>
      <c r="AF181" s="14" t="s">
        <v>59</v>
      </c>
      <c r="AG181" s="14" t="s">
        <v>60</v>
      </c>
      <c r="AH181" s="14" t="s">
        <v>302</v>
      </c>
      <c r="AI181" s="14" t="s">
        <v>62</v>
      </c>
      <c r="AJ181" s="14" t="s">
        <v>63</v>
      </c>
      <c r="AK181" s="15">
        <v>45657</v>
      </c>
      <c r="AL181" s="9" t="s">
        <v>63</v>
      </c>
      <c r="AM181" s="15">
        <v>45658</v>
      </c>
      <c r="AN181" s="15">
        <v>46752</v>
      </c>
      <c r="AO181" s="9"/>
    </row>
    <row r="182" spans="1:41">
      <c r="A182" s="9">
        <v>98</v>
      </c>
      <c r="B182" s="9" t="s">
        <v>291</v>
      </c>
      <c r="C182" s="21">
        <v>6912571184</v>
      </c>
      <c r="D182" s="9" t="s">
        <v>292</v>
      </c>
      <c r="E182" s="9" t="s">
        <v>293</v>
      </c>
      <c r="F182" s="9" t="s">
        <v>294</v>
      </c>
      <c r="G182" s="9" t="s">
        <v>1074</v>
      </c>
      <c r="H182" s="9" t="s">
        <v>310</v>
      </c>
      <c r="I182" s="9" t="s">
        <v>296</v>
      </c>
      <c r="J182" s="9">
        <v>55</v>
      </c>
      <c r="K182" s="9" t="s">
        <v>298</v>
      </c>
      <c r="L182" s="9" t="s">
        <v>299</v>
      </c>
      <c r="M182" s="10" t="s">
        <v>1481</v>
      </c>
      <c r="N182" s="9"/>
      <c r="O182" s="9" t="s">
        <v>1482</v>
      </c>
      <c r="P182" s="9" t="s">
        <v>202</v>
      </c>
      <c r="Q182" s="9">
        <v>20</v>
      </c>
      <c r="R182" s="22">
        <v>36</v>
      </c>
      <c r="S182" s="13">
        <v>5624</v>
      </c>
      <c r="T182" s="13"/>
      <c r="U182" s="13"/>
      <c r="V182" s="12">
        <f t="shared" si="71"/>
        <v>5624</v>
      </c>
      <c r="W182" s="13">
        <f t="shared" si="72"/>
        <v>5624</v>
      </c>
      <c r="X182" s="13">
        <f t="shared" si="73"/>
        <v>0</v>
      </c>
      <c r="Y182" s="13">
        <f t="shared" si="74"/>
        <v>0</v>
      </c>
      <c r="Z182" s="12">
        <f t="shared" si="75"/>
        <v>5624</v>
      </c>
      <c r="AA182" s="13">
        <f t="shared" si="76"/>
        <v>5624</v>
      </c>
      <c r="AB182" s="13">
        <f t="shared" si="77"/>
        <v>0</v>
      </c>
      <c r="AC182" s="13">
        <f t="shared" si="78"/>
        <v>0</v>
      </c>
      <c r="AD182" s="12">
        <f t="shared" si="79"/>
        <v>5624</v>
      </c>
      <c r="AE182" s="12">
        <f t="shared" si="80"/>
        <v>16872</v>
      </c>
      <c r="AF182" s="14" t="s">
        <v>59</v>
      </c>
      <c r="AG182" s="14" t="s">
        <v>60</v>
      </c>
      <c r="AH182" s="14" t="s">
        <v>302</v>
      </c>
      <c r="AI182" s="14" t="s">
        <v>62</v>
      </c>
      <c r="AJ182" s="14" t="s">
        <v>63</v>
      </c>
      <c r="AK182" s="15">
        <v>45657</v>
      </c>
      <c r="AL182" s="9" t="s">
        <v>63</v>
      </c>
      <c r="AM182" s="15">
        <v>45658</v>
      </c>
      <c r="AN182" s="15">
        <v>46752</v>
      </c>
      <c r="AO182" s="9"/>
    </row>
    <row r="183" spans="1:41">
      <c r="A183" s="9">
        <v>99</v>
      </c>
      <c r="B183" s="9" t="s">
        <v>291</v>
      </c>
      <c r="C183" s="21">
        <v>6912571184</v>
      </c>
      <c r="D183" s="9" t="s">
        <v>292</v>
      </c>
      <c r="E183" s="9" t="s">
        <v>293</v>
      </c>
      <c r="F183" s="9" t="s">
        <v>294</v>
      </c>
      <c r="G183" s="9" t="s">
        <v>1483</v>
      </c>
      <c r="H183" s="9" t="s">
        <v>299</v>
      </c>
      <c r="I183" s="9" t="s">
        <v>1484</v>
      </c>
      <c r="J183" s="9">
        <v>1</v>
      </c>
      <c r="K183" s="9" t="s">
        <v>298</v>
      </c>
      <c r="L183" s="9" t="s">
        <v>299</v>
      </c>
      <c r="M183" s="10" t="s">
        <v>1485</v>
      </c>
      <c r="N183" s="9"/>
      <c r="O183" s="9" t="s">
        <v>1486</v>
      </c>
      <c r="P183" s="9" t="s">
        <v>202</v>
      </c>
      <c r="Q183" s="9">
        <v>40</v>
      </c>
      <c r="R183" s="22">
        <v>36</v>
      </c>
      <c r="S183" s="13">
        <v>29186</v>
      </c>
      <c r="T183" s="13"/>
      <c r="U183" s="13"/>
      <c r="V183" s="12">
        <f t="shared" si="71"/>
        <v>29186</v>
      </c>
      <c r="W183" s="13">
        <f t="shared" si="72"/>
        <v>29186</v>
      </c>
      <c r="X183" s="13">
        <f t="shared" si="73"/>
        <v>0</v>
      </c>
      <c r="Y183" s="13">
        <f t="shared" si="74"/>
        <v>0</v>
      </c>
      <c r="Z183" s="12">
        <f t="shared" si="75"/>
        <v>29186</v>
      </c>
      <c r="AA183" s="13">
        <f t="shared" si="76"/>
        <v>29186</v>
      </c>
      <c r="AB183" s="13">
        <f t="shared" si="77"/>
        <v>0</v>
      </c>
      <c r="AC183" s="13">
        <f t="shared" si="78"/>
        <v>0</v>
      </c>
      <c r="AD183" s="12">
        <f t="shared" si="79"/>
        <v>29186</v>
      </c>
      <c r="AE183" s="12">
        <f t="shared" si="80"/>
        <v>87558</v>
      </c>
      <c r="AF183" s="14" t="s">
        <v>59</v>
      </c>
      <c r="AG183" s="14" t="s">
        <v>60</v>
      </c>
      <c r="AH183" s="14" t="s">
        <v>302</v>
      </c>
      <c r="AI183" s="14" t="s">
        <v>62</v>
      </c>
      <c r="AJ183" s="14" t="s">
        <v>63</v>
      </c>
      <c r="AK183" s="15">
        <v>45657</v>
      </c>
      <c r="AL183" s="9" t="s">
        <v>63</v>
      </c>
      <c r="AM183" s="15">
        <v>45658</v>
      </c>
      <c r="AN183" s="15">
        <v>46752</v>
      </c>
      <c r="AO183" s="9"/>
    </row>
    <row r="184" spans="1:41">
      <c r="A184" s="9">
        <v>100</v>
      </c>
      <c r="B184" s="9" t="s">
        <v>291</v>
      </c>
      <c r="C184" s="21">
        <v>6912571184</v>
      </c>
      <c r="D184" s="9" t="s">
        <v>292</v>
      </c>
      <c r="E184" s="9" t="s">
        <v>293</v>
      </c>
      <c r="F184" s="9" t="s">
        <v>294</v>
      </c>
      <c r="G184" s="9" t="s">
        <v>1487</v>
      </c>
      <c r="H184" s="9" t="s">
        <v>314</v>
      </c>
      <c r="I184" s="9" t="s">
        <v>296</v>
      </c>
      <c r="J184" s="9" t="s">
        <v>296</v>
      </c>
      <c r="K184" s="9" t="s">
        <v>298</v>
      </c>
      <c r="L184" s="9" t="s">
        <v>299</v>
      </c>
      <c r="M184" s="10" t="s">
        <v>1427</v>
      </c>
      <c r="N184" s="9"/>
      <c r="O184" s="9" t="s">
        <v>1428</v>
      </c>
      <c r="P184" s="9" t="s">
        <v>216</v>
      </c>
      <c r="Q184" s="9">
        <v>25</v>
      </c>
      <c r="R184" s="22">
        <v>36</v>
      </c>
      <c r="S184" s="13">
        <v>18535</v>
      </c>
      <c r="T184" s="13"/>
      <c r="U184" s="13"/>
      <c r="V184" s="12">
        <f t="shared" si="71"/>
        <v>18535</v>
      </c>
      <c r="W184" s="13">
        <f t="shared" si="72"/>
        <v>18535</v>
      </c>
      <c r="X184" s="13">
        <f t="shared" si="73"/>
        <v>0</v>
      </c>
      <c r="Y184" s="13">
        <f t="shared" si="74"/>
        <v>0</v>
      </c>
      <c r="Z184" s="12">
        <f t="shared" si="75"/>
        <v>18535</v>
      </c>
      <c r="AA184" s="13">
        <f t="shared" si="76"/>
        <v>18535</v>
      </c>
      <c r="AB184" s="13">
        <f t="shared" si="77"/>
        <v>0</v>
      </c>
      <c r="AC184" s="13">
        <f t="shared" si="78"/>
        <v>0</v>
      </c>
      <c r="AD184" s="12">
        <f t="shared" si="79"/>
        <v>18535</v>
      </c>
      <c r="AE184" s="12">
        <f t="shared" si="80"/>
        <v>55605</v>
      </c>
      <c r="AF184" s="14" t="s">
        <v>59</v>
      </c>
      <c r="AG184" s="14" t="s">
        <v>60</v>
      </c>
      <c r="AH184" s="14" t="s">
        <v>302</v>
      </c>
      <c r="AI184" s="14" t="s">
        <v>62</v>
      </c>
      <c r="AJ184" s="14" t="s">
        <v>63</v>
      </c>
      <c r="AK184" s="15">
        <v>45657</v>
      </c>
      <c r="AL184" s="9" t="s">
        <v>63</v>
      </c>
      <c r="AM184" s="15">
        <v>45658</v>
      </c>
      <c r="AN184" s="15">
        <v>46752</v>
      </c>
      <c r="AO184" s="9"/>
    </row>
    <row r="185" spans="1:41">
      <c r="A185" s="9">
        <v>101</v>
      </c>
      <c r="B185" s="9" t="s">
        <v>291</v>
      </c>
      <c r="C185" s="21">
        <v>6912571184</v>
      </c>
      <c r="D185" s="9" t="s">
        <v>292</v>
      </c>
      <c r="E185" s="9" t="s">
        <v>293</v>
      </c>
      <c r="F185" s="9" t="s">
        <v>294</v>
      </c>
      <c r="G185" s="9" t="s">
        <v>1488</v>
      </c>
      <c r="H185" s="9" t="s">
        <v>299</v>
      </c>
      <c r="I185" s="9" t="s">
        <v>1489</v>
      </c>
      <c r="J185" s="9">
        <v>20</v>
      </c>
      <c r="K185" s="9" t="s">
        <v>298</v>
      </c>
      <c r="L185" s="9" t="s">
        <v>299</v>
      </c>
      <c r="M185" s="10" t="s">
        <v>1490</v>
      </c>
      <c r="N185" s="9"/>
      <c r="O185" s="9">
        <v>9493348</v>
      </c>
      <c r="P185" s="9" t="s">
        <v>202</v>
      </c>
      <c r="Q185" s="9">
        <v>40</v>
      </c>
      <c r="R185" s="22">
        <v>36</v>
      </c>
      <c r="S185" s="13">
        <v>20000</v>
      </c>
      <c r="T185" s="13"/>
      <c r="U185" s="13"/>
      <c r="V185" s="12">
        <f t="shared" si="71"/>
        <v>20000</v>
      </c>
      <c r="W185" s="13">
        <f t="shared" si="72"/>
        <v>20000</v>
      </c>
      <c r="X185" s="13">
        <f t="shared" si="73"/>
        <v>0</v>
      </c>
      <c r="Y185" s="13">
        <f t="shared" si="74"/>
        <v>0</v>
      </c>
      <c r="Z185" s="12">
        <f t="shared" si="75"/>
        <v>20000</v>
      </c>
      <c r="AA185" s="13">
        <f t="shared" si="76"/>
        <v>20000</v>
      </c>
      <c r="AB185" s="13">
        <f t="shared" si="77"/>
        <v>0</v>
      </c>
      <c r="AC185" s="13">
        <f t="shared" si="78"/>
        <v>0</v>
      </c>
      <c r="AD185" s="12">
        <f t="shared" si="79"/>
        <v>20000</v>
      </c>
      <c r="AE185" s="12">
        <f t="shared" si="80"/>
        <v>60000</v>
      </c>
      <c r="AF185" s="14" t="s">
        <v>59</v>
      </c>
      <c r="AG185" s="14" t="s">
        <v>60</v>
      </c>
      <c r="AH185" s="14" t="s">
        <v>302</v>
      </c>
      <c r="AI185" s="14" t="s">
        <v>62</v>
      </c>
      <c r="AJ185" s="14" t="s">
        <v>63</v>
      </c>
      <c r="AK185" s="15">
        <v>45657</v>
      </c>
      <c r="AL185" s="9" t="s">
        <v>63</v>
      </c>
      <c r="AM185" s="15">
        <v>45658</v>
      </c>
      <c r="AN185" s="15">
        <v>46752</v>
      </c>
      <c r="AO185" s="9"/>
    </row>
    <row r="186" spans="1:41">
      <c r="A186" s="9">
        <v>102</v>
      </c>
      <c r="B186" s="9" t="s">
        <v>291</v>
      </c>
      <c r="C186" s="21">
        <v>6912571184</v>
      </c>
      <c r="D186" s="9" t="s">
        <v>292</v>
      </c>
      <c r="E186" s="9" t="s">
        <v>293</v>
      </c>
      <c r="F186" s="9" t="s">
        <v>294</v>
      </c>
      <c r="G186" s="9" t="s">
        <v>1491</v>
      </c>
      <c r="H186" s="9" t="s">
        <v>342</v>
      </c>
      <c r="I186" s="9" t="s">
        <v>342</v>
      </c>
      <c r="J186" s="9" t="s">
        <v>1492</v>
      </c>
      <c r="K186" s="9" t="s">
        <v>298</v>
      </c>
      <c r="L186" s="9" t="s">
        <v>299</v>
      </c>
      <c r="M186" s="10" t="s">
        <v>1493</v>
      </c>
      <c r="N186" s="9"/>
      <c r="O186" s="9">
        <v>25686459</v>
      </c>
      <c r="P186" s="9" t="s">
        <v>945</v>
      </c>
      <c r="Q186" s="9">
        <v>5</v>
      </c>
      <c r="R186" s="22">
        <v>36</v>
      </c>
      <c r="S186" s="13">
        <v>5380.5</v>
      </c>
      <c r="T186" s="13"/>
      <c r="U186" s="13"/>
      <c r="V186" s="12">
        <f t="shared" si="71"/>
        <v>5380.5</v>
      </c>
      <c r="W186" s="13">
        <f t="shared" si="72"/>
        <v>5380.5</v>
      </c>
      <c r="X186" s="13">
        <f t="shared" si="73"/>
        <v>0</v>
      </c>
      <c r="Y186" s="13">
        <f t="shared" si="74"/>
        <v>0</v>
      </c>
      <c r="Z186" s="12">
        <f t="shared" si="75"/>
        <v>5380.5</v>
      </c>
      <c r="AA186" s="13">
        <f t="shared" si="76"/>
        <v>5380.5</v>
      </c>
      <c r="AB186" s="13">
        <f t="shared" si="77"/>
        <v>0</v>
      </c>
      <c r="AC186" s="13">
        <f t="shared" si="78"/>
        <v>0</v>
      </c>
      <c r="AD186" s="12">
        <f t="shared" si="79"/>
        <v>5380.5</v>
      </c>
      <c r="AE186" s="12">
        <f t="shared" si="80"/>
        <v>16141.5</v>
      </c>
      <c r="AF186" s="14" t="s">
        <v>59</v>
      </c>
      <c r="AG186" s="14" t="s">
        <v>60</v>
      </c>
      <c r="AH186" s="14" t="s">
        <v>302</v>
      </c>
      <c r="AI186" s="14" t="s">
        <v>62</v>
      </c>
      <c r="AJ186" s="14" t="s">
        <v>63</v>
      </c>
      <c r="AK186" s="15">
        <v>45657</v>
      </c>
      <c r="AL186" s="9" t="s">
        <v>63</v>
      </c>
      <c r="AM186" s="15">
        <v>45658</v>
      </c>
      <c r="AN186" s="15">
        <v>46752</v>
      </c>
      <c r="AO186" s="9"/>
    </row>
    <row r="187" spans="1:41">
      <c r="A187" s="9">
        <v>103</v>
      </c>
      <c r="B187" s="9" t="s">
        <v>291</v>
      </c>
      <c r="C187" s="21">
        <v>6912571184</v>
      </c>
      <c r="D187" s="9" t="s">
        <v>292</v>
      </c>
      <c r="E187" s="9" t="s">
        <v>293</v>
      </c>
      <c r="F187" s="9" t="s">
        <v>294</v>
      </c>
      <c r="G187" s="9" t="s">
        <v>1494</v>
      </c>
      <c r="H187" s="9" t="s">
        <v>342</v>
      </c>
      <c r="I187" s="9" t="s">
        <v>342</v>
      </c>
      <c r="J187" s="9" t="s">
        <v>1495</v>
      </c>
      <c r="K187" s="9" t="s">
        <v>298</v>
      </c>
      <c r="L187" s="9" t="s">
        <v>299</v>
      </c>
      <c r="M187" s="10" t="s">
        <v>1496</v>
      </c>
      <c r="N187" s="9"/>
      <c r="O187" s="9" t="s">
        <v>1497</v>
      </c>
      <c r="P187" s="9" t="s">
        <v>945</v>
      </c>
      <c r="Q187" s="9">
        <v>6</v>
      </c>
      <c r="R187" s="22">
        <v>36</v>
      </c>
      <c r="S187" s="13">
        <v>1065</v>
      </c>
      <c r="T187" s="13"/>
      <c r="U187" s="13"/>
      <c r="V187" s="12">
        <f t="shared" si="71"/>
        <v>1065</v>
      </c>
      <c r="W187" s="13">
        <f t="shared" si="72"/>
        <v>1065</v>
      </c>
      <c r="X187" s="13">
        <f t="shared" si="73"/>
        <v>0</v>
      </c>
      <c r="Y187" s="13">
        <f t="shared" si="74"/>
        <v>0</v>
      </c>
      <c r="Z187" s="12">
        <f t="shared" si="75"/>
        <v>1065</v>
      </c>
      <c r="AA187" s="13">
        <f t="shared" si="76"/>
        <v>1065</v>
      </c>
      <c r="AB187" s="13">
        <f t="shared" si="77"/>
        <v>0</v>
      </c>
      <c r="AC187" s="13">
        <f t="shared" si="78"/>
        <v>0</v>
      </c>
      <c r="AD187" s="12">
        <f t="shared" si="79"/>
        <v>1065</v>
      </c>
      <c r="AE187" s="12">
        <f t="shared" si="80"/>
        <v>3195</v>
      </c>
      <c r="AF187" s="14" t="s">
        <v>59</v>
      </c>
      <c r="AG187" s="14" t="s">
        <v>60</v>
      </c>
      <c r="AH187" s="14" t="s">
        <v>302</v>
      </c>
      <c r="AI187" s="14" t="s">
        <v>62</v>
      </c>
      <c r="AJ187" s="14" t="s">
        <v>63</v>
      </c>
      <c r="AK187" s="15">
        <v>45657</v>
      </c>
      <c r="AL187" s="9" t="s">
        <v>63</v>
      </c>
      <c r="AM187" s="15">
        <v>45658</v>
      </c>
      <c r="AN187" s="15">
        <v>46752</v>
      </c>
      <c r="AO187" s="9"/>
    </row>
    <row r="188" spans="1:41">
      <c r="A188" s="16"/>
      <c r="B188" s="17" t="s">
        <v>291</v>
      </c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9">
        <f t="shared" ref="S188:AE188" si="81">SUM(S85:S187)</f>
        <v>809867.5</v>
      </c>
      <c r="T188" s="19">
        <f t="shared" si="81"/>
        <v>31268</v>
      </c>
      <c r="U188" s="19">
        <f t="shared" si="81"/>
        <v>0</v>
      </c>
      <c r="V188" s="19">
        <f t="shared" si="81"/>
        <v>841135.5</v>
      </c>
      <c r="W188" s="19">
        <f t="shared" si="81"/>
        <v>809867.5</v>
      </c>
      <c r="X188" s="19">
        <f t="shared" si="81"/>
        <v>31268</v>
      </c>
      <c r="Y188" s="19">
        <f t="shared" si="81"/>
        <v>0</v>
      </c>
      <c r="Z188" s="19">
        <f t="shared" si="81"/>
        <v>841135.5</v>
      </c>
      <c r="AA188" s="19">
        <f t="shared" si="81"/>
        <v>809867.5</v>
      </c>
      <c r="AB188" s="19">
        <f t="shared" si="81"/>
        <v>31268</v>
      </c>
      <c r="AC188" s="19">
        <f t="shared" si="81"/>
        <v>0</v>
      </c>
      <c r="AD188" s="19">
        <f t="shared" si="81"/>
        <v>841135.5</v>
      </c>
      <c r="AE188" s="19">
        <f t="shared" si="81"/>
        <v>2523406.5</v>
      </c>
      <c r="AF188" s="16"/>
      <c r="AG188" s="16"/>
      <c r="AH188" s="16"/>
      <c r="AI188" s="16"/>
      <c r="AJ188" s="16"/>
      <c r="AK188" s="16"/>
      <c r="AL188" s="16"/>
      <c r="AM188" s="16"/>
      <c r="AN188" s="16"/>
      <c r="AO188" s="96"/>
    </row>
    <row r="189" spans="1:41">
      <c r="A189" s="9">
        <v>1</v>
      </c>
      <c r="B189" s="9" t="s">
        <v>1498</v>
      </c>
      <c r="C189" s="23" t="s">
        <v>1499</v>
      </c>
      <c r="D189" s="9" t="s">
        <v>1500</v>
      </c>
      <c r="E189" s="9" t="s">
        <v>1501</v>
      </c>
      <c r="F189" s="9" t="s">
        <v>1502</v>
      </c>
      <c r="G189" s="9" t="s">
        <v>1503</v>
      </c>
      <c r="H189" s="9" t="s">
        <v>1504</v>
      </c>
      <c r="I189" s="9" t="s">
        <v>1505</v>
      </c>
      <c r="J189" s="9">
        <v>16</v>
      </c>
      <c r="K189" s="9" t="s">
        <v>1506</v>
      </c>
      <c r="L189" s="9" t="s">
        <v>1504</v>
      </c>
      <c r="M189" s="10" t="s">
        <v>1507</v>
      </c>
      <c r="N189" s="9"/>
      <c r="O189" s="9">
        <v>11536788</v>
      </c>
      <c r="P189" s="9" t="s">
        <v>449</v>
      </c>
      <c r="Q189" s="22">
        <v>5</v>
      </c>
      <c r="R189" s="22">
        <v>24</v>
      </c>
      <c r="S189" s="11" t="s">
        <v>58</v>
      </c>
      <c r="T189" s="11" t="s">
        <v>58</v>
      </c>
      <c r="U189" s="11" t="s">
        <v>58</v>
      </c>
      <c r="V189" s="12">
        <f t="shared" ref="V189:V205" si="82">SUM(S189:U189)</f>
        <v>0</v>
      </c>
      <c r="W189" s="13">
        <v>9746</v>
      </c>
      <c r="X189" s="13">
        <v>9745</v>
      </c>
      <c r="Y189" s="13">
        <v>0</v>
      </c>
      <c r="Z189" s="12">
        <f t="shared" ref="Z189:Z205" si="83">SUM(W189:Y189)</f>
        <v>19491</v>
      </c>
      <c r="AA189" s="13">
        <f t="shared" ref="AA189:AA205" si="84">W189</f>
        <v>9746</v>
      </c>
      <c r="AB189" s="13">
        <f t="shared" ref="AB189:AB205" si="85">X189</f>
        <v>9745</v>
      </c>
      <c r="AC189" s="13">
        <f t="shared" ref="AC189:AC205" si="86">Y189</f>
        <v>0</v>
      </c>
      <c r="AD189" s="12">
        <f t="shared" ref="AD189:AD205" si="87">SUM(AA189:AC189)</f>
        <v>19491</v>
      </c>
      <c r="AE189" s="12">
        <f t="shared" ref="AE189:AE205" si="88">V189+Z189+AD189</f>
        <v>38982</v>
      </c>
      <c r="AF189" s="14" t="s">
        <v>450</v>
      </c>
      <c r="AG189" s="14" t="s">
        <v>1029</v>
      </c>
      <c r="AH189" s="14" t="s">
        <v>451</v>
      </c>
      <c r="AI189" s="14" t="s">
        <v>1030</v>
      </c>
      <c r="AJ189" s="14" t="s">
        <v>1508</v>
      </c>
      <c r="AK189" s="15">
        <v>46022</v>
      </c>
      <c r="AL189" s="9" t="s">
        <v>1033</v>
      </c>
      <c r="AM189" s="15">
        <v>46023</v>
      </c>
      <c r="AN189" s="15">
        <v>46752</v>
      </c>
      <c r="AO189" s="9"/>
    </row>
    <row r="190" spans="1:41">
      <c r="A190" s="9">
        <v>2</v>
      </c>
      <c r="B190" s="9" t="s">
        <v>1498</v>
      </c>
      <c r="C190" s="23" t="s">
        <v>1499</v>
      </c>
      <c r="D190" s="9" t="s">
        <v>1500</v>
      </c>
      <c r="E190" s="9" t="s">
        <v>1501</v>
      </c>
      <c r="F190" s="9" t="s">
        <v>1502</v>
      </c>
      <c r="G190" s="9" t="s">
        <v>1509</v>
      </c>
      <c r="H190" s="9" t="s">
        <v>1504</v>
      </c>
      <c r="I190" s="9" t="s">
        <v>1510</v>
      </c>
      <c r="J190" s="9">
        <v>7</v>
      </c>
      <c r="K190" s="9" t="s">
        <v>1506</v>
      </c>
      <c r="L190" s="9" t="s">
        <v>1504</v>
      </c>
      <c r="M190" s="10" t="s">
        <v>1511</v>
      </c>
      <c r="N190" s="9"/>
      <c r="O190" s="9">
        <v>30040666</v>
      </c>
      <c r="P190" s="9" t="s">
        <v>449</v>
      </c>
      <c r="Q190" s="22">
        <v>16.5</v>
      </c>
      <c r="R190" s="22">
        <v>24</v>
      </c>
      <c r="S190" s="11" t="s">
        <v>58</v>
      </c>
      <c r="T190" s="11" t="s">
        <v>58</v>
      </c>
      <c r="U190" s="11" t="s">
        <v>58</v>
      </c>
      <c r="V190" s="12">
        <f t="shared" si="82"/>
        <v>0</v>
      </c>
      <c r="W190" s="13">
        <v>5475</v>
      </c>
      <c r="X190" s="13">
        <v>5474</v>
      </c>
      <c r="Y190" s="13">
        <v>0</v>
      </c>
      <c r="Z190" s="12">
        <f t="shared" si="83"/>
        <v>10949</v>
      </c>
      <c r="AA190" s="13">
        <f t="shared" si="84"/>
        <v>5475</v>
      </c>
      <c r="AB190" s="13">
        <f t="shared" si="85"/>
        <v>5474</v>
      </c>
      <c r="AC190" s="13">
        <f t="shared" si="86"/>
        <v>0</v>
      </c>
      <c r="AD190" s="12">
        <f t="shared" si="87"/>
        <v>10949</v>
      </c>
      <c r="AE190" s="12">
        <f t="shared" si="88"/>
        <v>21898</v>
      </c>
      <c r="AF190" s="14" t="s">
        <v>450</v>
      </c>
      <c r="AG190" s="14" t="s">
        <v>1029</v>
      </c>
      <c r="AH190" s="14" t="s">
        <v>451</v>
      </c>
      <c r="AI190" s="14" t="s">
        <v>1030</v>
      </c>
      <c r="AJ190" s="14" t="s">
        <v>1508</v>
      </c>
      <c r="AK190" s="15">
        <v>46022</v>
      </c>
      <c r="AL190" s="9" t="s">
        <v>1033</v>
      </c>
      <c r="AM190" s="15">
        <v>46023</v>
      </c>
      <c r="AN190" s="15">
        <v>46752</v>
      </c>
      <c r="AO190" s="9"/>
    </row>
    <row r="191" spans="1:41">
      <c r="A191" s="9">
        <v>3</v>
      </c>
      <c r="B191" s="9" t="s">
        <v>1498</v>
      </c>
      <c r="C191" s="23" t="s">
        <v>1499</v>
      </c>
      <c r="D191" s="9" t="s">
        <v>1500</v>
      </c>
      <c r="E191" s="9" t="s">
        <v>1501</v>
      </c>
      <c r="F191" s="9" t="s">
        <v>1502</v>
      </c>
      <c r="G191" s="9" t="s">
        <v>1512</v>
      </c>
      <c r="H191" s="9" t="s">
        <v>1504</v>
      </c>
      <c r="I191" s="9" t="s">
        <v>1513</v>
      </c>
      <c r="J191" s="9">
        <v>7</v>
      </c>
      <c r="K191" s="9" t="s">
        <v>1506</v>
      </c>
      <c r="L191" s="9" t="s">
        <v>1504</v>
      </c>
      <c r="M191" s="10" t="s">
        <v>1514</v>
      </c>
      <c r="N191" s="9"/>
      <c r="O191" s="9">
        <v>97568909</v>
      </c>
      <c r="P191" s="9" t="s">
        <v>449</v>
      </c>
      <c r="Q191" s="22">
        <v>40</v>
      </c>
      <c r="R191" s="22">
        <v>24</v>
      </c>
      <c r="S191" s="11" t="s">
        <v>58</v>
      </c>
      <c r="T191" s="11" t="s">
        <v>58</v>
      </c>
      <c r="U191" s="11" t="s">
        <v>58</v>
      </c>
      <c r="V191" s="12">
        <f t="shared" si="82"/>
        <v>0</v>
      </c>
      <c r="W191" s="13">
        <v>36147</v>
      </c>
      <c r="X191" s="13">
        <v>36147</v>
      </c>
      <c r="Y191" s="13">
        <v>0</v>
      </c>
      <c r="Z191" s="12">
        <f t="shared" si="83"/>
        <v>72294</v>
      </c>
      <c r="AA191" s="13">
        <f t="shared" si="84"/>
        <v>36147</v>
      </c>
      <c r="AB191" s="13">
        <f t="shared" si="85"/>
        <v>36147</v>
      </c>
      <c r="AC191" s="13">
        <f t="shared" si="86"/>
        <v>0</v>
      </c>
      <c r="AD191" s="12">
        <f t="shared" si="87"/>
        <v>72294</v>
      </c>
      <c r="AE191" s="12">
        <f t="shared" si="88"/>
        <v>144588</v>
      </c>
      <c r="AF191" s="14" t="s">
        <v>450</v>
      </c>
      <c r="AG191" s="14" t="s">
        <v>1029</v>
      </c>
      <c r="AH191" s="14" t="s">
        <v>451</v>
      </c>
      <c r="AI191" s="14" t="s">
        <v>1030</v>
      </c>
      <c r="AJ191" s="14" t="s">
        <v>1508</v>
      </c>
      <c r="AK191" s="15">
        <v>46022</v>
      </c>
      <c r="AL191" s="9" t="s">
        <v>1033</v>
      </c>
      <c r="AM191" s="15">
        <v>46023</v>
      </c>
      <c r="AN191" s="15">
        <v>46752</v>
      </c>
      <c r="AO191" s="9"/>
    </row>
    <row r="192" spans="1:41">
      <c r="A192" s="9">
        <v>4</v>
      </c>
      <c r="B192" s="9" t="s">
        <v>1498</v>
      </c>
      <c r="C192" s="23" t="s">
        <v>1499</v>
      </c>
      <c r="D192" s="9" t="s">
        <v>1500</v>
      </c>
      <c r="E192" s="9" t="s">
        <v>1501</v>
      </c>
      <c r="F192" s="9" t="s">
        <v>1502</v>
      </c>
      <c r="G192" s="9" t="s">
        <v>1515</v>
      </c>
      <c r="H192" s="9" t="s">
        <v>1504</v>
      </c>
      <c r="I192" s="9" t="s">
        <v>1516</v>
      </c>
      <c r="J192" s="9">
        <v>46</v>
      </c>
      <c r="K192" s="9" t="s">
        <v>1506</v>
      </c>
      <c r="L192" s="9" t="s">
        <v>1504</v>
      </c>
      <c r="M192" s="10" t="s">
        <v>1517</v>
      </c>
      <c r="N192" s="9"/>
      <c r="O192" s="9">
        <v>30071888</v>
      </c>
      <c r="P192" s="9" t="s">
        <v>449</v>
      </c>
      <c r="Q192" s="22">
        <v>10.5</v>
      </c>
      <c r="R192" s="22">
        <v>24</v>
      </c>
      <c r="S192" s="11" t="s">
        <v>58</v>
      </c>
      <c r="T192" s="11" t="s">
        <v>58</v>
      </c>
      <c r="U192" s="11" t="s">
        <v>58</v>
      </c>
      <c r="V192" s="12">
        <f t="shared" si="82"/>
        <v>0</v>
      </c>
      <c r="W192" s="13">
        <v>84</v>
      </c>
      <c r="X192" s="13">
        <v>83</v>
      </c>
      <c r="Y192" s="13">
        <v>0</v>
      </c>
      <c r="Z192" s="12">
        <f t="shared" si="83"/>
        <v>167</v>
      </c>
      <c r="AA192" s="13">
        <f t="shared" si="84"/>
        <v>84</v>
      </c>
      <c r="AB192" s="13">
        <f t="shared" si="85"/>
        <v>83</v>
      </c>
      <c r="AC192" s="13">
        <f t="shared" si="86"/>
        <v>0</v>
      </c>
      <c r="AD192" s="12">
        <f t="shared" si="87"/>
        <v>167</v>
      </c>
      <c r="AE192" s="12">
        <f t="shared" si="88"/>
        <v>334</v>
      </c>
      <c r="AF192" s="14" t="s">
        <v>450</v>
      </c>
      <c r="AG192" s="14" t="s">
        <v>1029</v>
      </c>
      <c r="AH192" s="14" t="s">
        <v>451</v>
      </c>
      <c r="AI192" s="14" t="s">
        <v>1030</v>
      </c>
      <c r="AJ192" s="14" t="s">
        <v>1508</v>
      </c>
      <c r="AK192" s="15">
        <v>46022</v>
      </c>
      <c r="AL192" s="9" t="s">
        <v>1033</v>
      </c>
      <c r="AM192" s="15">
        <v>46023</v>
      </c>
      <c r="AN192" s="15">
        <v>46752</v>
      </c>
      <c r="AO192" s="9"/>
    </row>
    <row r="193" spans="1:41">
      <c r="A193" s="9">
        <v>5</v>
      </c>
      <c r="B193" s="9" t="s">
        <v>1498</v>
      </c>
      <c r="C193" s="23" t="s">
        <v>1499</v>
      </c>
      <c r="D193" s="9" t="s">
        <v>1500</v>
      </c>
      <c r="E193" s="9" t="s">
        <v>1518</v>
      </c>
      <c r="F193" s="9" t="s">
        <v>1519</v>
      </c>
      <c r="G193" s="9" t="s">
        <v>1520</v>
      </c>
      <c r="H193" s="9" t="s">
        <v>1504</v>
      </c>
      <c r="I193" s="9" t="s">
        <v>1521</v>
      </c>
      <c r="J193" s="9">
        <v>1</v>
      </c>
      <c r="K193" s="9" t="s">
        <v>1506</v>
      </c>
      <c r="L193" s="9" t="s">
        <v>1504</v>
      </c>
      <c r="M193" s="10" t="s">
        <v>1522</v>
      </c>
      <c r="N193" s="9"/>
      <c r="O193" s="9">
        <v>30017528</v>
      </c>
      <c r="P193" s="9" t="s">
        <v>202</v>
      </c>
      <c r="Q193" s="22">
        <v>52.6</v>
      </c>
      <c r="R193" s="22">
        <v>24</v>
      </c>
      <c r="S193" s="11" t="s">
        <v>58</v>
      </c>
      <c r="T193" s="11" t="s">
        <v>58</v>
      </c>
      <c r="U193" s="11" t="s">
        <v>58</v>
      </c>
      <c r="V193" s="12">
        <f t="shared" si="82"/>
        <v>0</v>
      </c>
      <c r="W193" s="13">
        <v>40608</v>
      </c>
      <c r="X193" s="13">
        <v>0</v>
      </c>
      <c r="Y193" s="13">
        <v>0</v>
      </c>
      <c r="Z193" s="12">
        <f t="shared" si="83"/>
        <v>40608</v>
      </c>
      <c r="AA193" s="13">
        <f t="shared" si="84"/>
        <v>40608</v>
      </c>
      <c r="AB193" s="13">
        <f t="shared" si="85"/>
        <v>0</v>
      </c>
      <c r="AC193" s="13">
        <f t="shared" si="86"/>
        <v>0</v>
      </c>
      <c r="AD193" s="12">
        <f t="shared" si="87"/>
        <v>40608</v>
      </c>
      <c r="AE193" s="12">
        <f t="shared" si="88"/>
        <v>81216</v>
      </c>
      <c r="AF193" s="14" t="s">
        <v>450</v>
      </c>
      <c r="AG193" s="14" t="s">
        <v>1029</v>
      </c>
      <c r="AH193" s="14" t="s">
        <v>451</v>
      </c>
      <c r="AI193" s="14" t="s">
        <v>1030</v>
      </c>
      <c r="AJ193" s="14" t="s">
        <v>1508</v>
      </c>
      <c r="AK193" s="15">
        <v>46022</v>
      </c>
      <c r="AL193" s="9" t="s">
        <v>1033</v>
      </c>
      <c r="AM193" s="15">
        <v>46023</v>
      </c>
      <c r="AN193" s="15">
        <v>46752</v>
      </c>
      <c r="AO193" s="9" t="s">
        <v>1523</v>
      </c>
    </row>
    <row r="194" spans="1:41">
      <c r="A194" s="9">
        <v>6</v>
      </c>
      <c r="B194" s="9" t="s">
        <v>1498</v>
      </c>
      <c r="C194" s="23" t="s">
        <v>1499</v>
      </c>
      <c r="D194" s="9" t="s">
        <v>1500</v>
      </c>
      <c r="E194" s="9" t="s">
        <v>1524</v>
      </c>
      <c r="F194" s="9" t="s">
        <v>1525</v>
      </c>
      <c r="G194" s="9" t="s">
        <v>1524</v>
      </c>
      <c r="H194" s="9" t="s">
        <v>1504</v>
      </c>
      <c r="I194" s="9" t="s">
        <v>1526</v>
      </c>
      <c r="J194" s="9" t="s">
        <v>1527</v>
      </c>
      <c r="K194" s="9" t="s">
        <v>1506</v>
      </c>
      <c r="L194" s="9" t="s">
        <v>1504</v>
      </c>
      <c r="M194" s="10" t="s">
        <v>1528</v>
      </c>
      <c r="N194" s="9"/>
      <c r="O194" s="9">
        <v>95647410</v>
      </c>
      <c r="P194" s="9" t="s">
        <v>449</v>
      </c>
      <c r="Q194" s="22">
        <v>32.5</v>
      </c>
      <c r="R194" s="22">
        <v>24</v>
      </c>
      <c r="S194" s="11" t="s">
        <v>58</v>
      </c>
      <c r="T194" s="11" t="s">
        <v>58</v>
      </c>
      <c r="U194" s="11" t="s">
        <v>58</v>
      </c>
      <c r="V194" s="12">
        <f t="shared" si="82"/>
        <v>0</v>
      </c>
      <c r="W194" s="13">
        <v>15915</v>
      </c>
      <c r="X194" s="13">
        <v>15915</v>
      </c>
      <c r="Y194" s="13">
        <v>0</v>
      </c>
      <c r="Z194" s="12">
        <f t="shared" si="83"/>
        <v>31830</v>
      </c>
      <c r="AA194" s="13">
        <f t="shared" si="84"/>
        <v>15915</v>
      </c>
      <c r="AB194" s="13">
        <f t="shared" si="85"/>
        <v>15915</v>
      </c>
      <c r="AC194" s="13">
        <f t="shared" si="86"/>
        <v>0</v>
      </c>
      <c r="AD194" s="12">
        <f t="shared" si="87"/>
        <v>31830</v>
      </c>
      <c r="AE194" s="12">
        <f t="shared" si="88"/>
        <v>63660</v>
      </c>
      <c r="AF194" s="14" t="s">
        <v>450</v>
      </c>
      <c r="AG194" s="14" t="s">
        <v>1029</v>
      </c>
      <c r="AH194" s="14" t="s">
        <v>451</v>
      </c>
      <c r="AI194" s="14" t="s">
        <v>1030</v>
      </c>
      <c r="AJ194" s="14" t="s">
        <v>1508</v>
      </c>
      <c r="AK194" s="15">
        <v>46022</v>
      </c>
      <c r="AL194" s="9" t="s">
        <v>1033</v>
      </c>
      <c r="AM194" s="15">
        <v>46023</v>
      </c>
      <c r="AN194" s="15">
        <v>46752</v>
      </c>
      <c r="AO194" s="9" t="s">
        <v>1529</v>
      </c>
    </row>
    <row r="195" spans="1:41">
      <c r="A195" s="9">
        <v>7</v>
      </c>
      <c r="B195" s="9" t="s">
        <v>1498</v>
      </c>
      <c r="C195" s="23" t="s">
        <v>1499</v>
      </c>
      <c r="D195" s="9" t="s">
        <v>1500</v>
      </c>
      <c r="E195" s="9" t="s">
        <v>1530</v>
      </c>
      <c r="F195" s="9" t="s">
        <v>1531</v>
      </c>
      <c r="G195" s="9" t="s">
        <v>1532</v>
      </c>
      <c r="H195" s="9" t="s">
        <v>1504</v>
      </c>
      <c r="I195" s="9" t="s">
        <v>1533</v>
      </c>
      <c r="J195" s="9">
        <v>7</v>
      </c>
      <c r="K195" s="9" t="s">
        <v>1506</v>
      </c>
      <c r="L195" s="9" t="s">
        <v>1504</v>
      </c>
      <c r="M195" s="10" t="s">
        <v>1534</v>
      </c>
      <c r="N195" s="9"/>
      <c r="O195" s="9">
        <v>96462321</v>
      </c>
      <c r="P195" s="9" t="s">
        <v>449</v>
      </c>
      <c r="Q195" s="22">
        <v>32.5</v>
      </c>
      <c r="R195" s="22">
        <v>24</v>
      </c>
      <c r="S195" s="11" t="s">
        <v>58</v>
      </c>
      <c r="T195" s="11" t="s">
        <v>58</v>
      </c>
      <c r="U195" s="11" t="s">
        <v>58</v>
      </c>
      <c r="V195" s="12">
        <f t="shared" si="82"/>
        <v>0</v>
      </c>
      <c r="W195" s="13">
        <v>17309</v>
      </c>
      <c r="X195" s="13">
        <v>17309</v>
      </c>
      <c r="Y195" s="13">
        <v>0</v>
      </c>
      <c r="Z195" s="12">
        <f t="shared" si="83"/>
        <v>34618</v>
      </c>
      <c r="AA195" s="13">
        <f t="shared" si="84"/>
        <v>17309</v>
      </c>
      <c r="AB195" s="13">
        <f t="shared" si="85"/>
        <v>17309</v>
      </c>
      <c r="AC195" s="13">
        <f t="shared" si="86"/>
        <v>0</v>
      </c>
      <c r="AD195" s="12">
        <f t="shared" si="87"/>
        <v>34618</v>
      </c>
      <c r="AE195" s="12">
        <f t="shared" si="88"/>
        <v>69236</v>
      </c>
      <c r="AF195" s="14" t="s">
        <v>450</v>
      </c>
      <c r="AG195" s="14" t="s">
        <v>1029</v>
      </c>
      <c r="AH195" s="14" t="s">
        <v>451</v>
      </c>
      <c r="AI195" s="14" t="s">
        <v>1030</v>
      </c>
      <c r="AJ195" s="14" t="s">
        <v>1508</v>
      </c>
      <c r="AK195" s="15">
        <v>46022</v>
      </c>
      <c r="AL195" s="9" t="s">
        <v>1033</v>
      </c>
      <c r="AM195" s="15">
        <v>46023</v>
      </c>
      <c r="AN195" s="15">
        <v>46752</v>
      </c>
      <c r="AO195" s="9" t="s">
        <v>1535</v>
      </c>
    </row>
    <row r="196" spans="1:41">
      <c r="A196" s="9">
        <v>8</v>
      </c>
      <c r="B196" s="9" t="s">
        <v>1498</v>
      </c>
      <c r="C196" s="23" t="s">
        <v>1499</v>
      </c>
      <c r="D196" s="9" t="s">
        <v>1500</v>
      </c>
      <c r="E196" s="9" t="s">
        <v>1530</v>
      </c>
      <c r="F196" s="9" t="s">
        <v>1531</v>
      </c>
      <c r="G196" s="9" t="s">
        <v>1536</v>
      </c>
      <c r="H196" s="9" t="s">
        <v>1504</v>
      </c>
      <c r="I196" s="9" t="s">
        <v>1533</v>
      </c>
      <c r="J196" s="9">
        <v>7</v>
      </c>
      <c r="K196" s="9" t="s">
        <v>1506</v>
      </c>
      <c r="L196" s="9" t="s">
        <v>1504</v>
      </c>
      <c r="M196" s="10" t="s">
        <v>1537</v>
      </c>
      <c r="N196" s="9"/>
      <c r="O196" s="9">
        <v>94931538</v>
      </c>
      <c r="P196" s="9" t="s">
        <v>945</v>
      </c>
      <c r="Q196" s="22">
        <v>86.3</v>
      </c>
      <c r="R196" s="22">
        <v>24</v>
      </c>
      <c r="S196" s="11" t="s">
        <v>58</v>
      </c>
      <c r="T196" s="11" t="s">
        <v>58</v>
      </c>
      <c r="U196" s="11" t="s">
        <v>58</v>
      </c>
      <c r="V196" s="12">
        <f t="shared" si="82"/>
        <v>0</v>
      </c>
      <c r="W196" s="13">
        <v>44700</v>
      </c>
      <c r="X196" s="13">
        <v>0</v>
      </c>
      <c r="Y196" s="13">
        <v>0</v>
      </c>
      <c r="Z196" s="12">
        <f t="shared" si="83"/>
        <v>44700</v>
      </c>
      <c r="AA196" s="13">
        <f t="shared" si="84"/>
        <v>44700</v>
      </c>
      <c r="AB196" s="13">
        <f t="shared" si="85"/>
        <v>0</v>
      </c>
      <c r="AC196" s="13">
        <f t="shared" si="86"/>
        <v>0</v>
      </c>
      <c r="AD196" s="12">
        <f t="shared" si="87"/>
        <v>44700</v>
      </c>
      <c r="AE196" s="12">
        <f t="shared" si="88"/>
        <v>89400</v>
      </c>
      <c r="AF196" s="14" t="s">
        <v>450</v>
      </c>
      <c r="AG196" s="14" t="s">
        <v>1029</v>
      </c>
      <c r="AH196" s="14" t="s">
        <v>451</v>
      </c>
      <c r="AI196" s="14" t="s">
        <v>1030</v>
      </c>
      <c r="AJ196" s="14" t="s">
        <v>1508</v>
      </c>
      <c r="AK196" s="15">
        <v>46022</v>
      </c>
      <c r="AL196" s="9" t="s">
        <v>1033</v>
      </c>
      <c r="AM196" s="15">
        <v>46023</v>
      </c>
      <c r="AN196" s="15">
        <v>46752</v>
      </c>
      <c r="AO196" s="9" t="s">
        <v>1538</v>
      </c>
    </row>
    <row r="197" spans="1:41">
      <c r="A197" s="9">
        <v>9</v>
      </c>
      <c r="B197" s="9" t="s">
        <v>1498</v>
      </c>
      <c r="C197" s="23" t="s">
        <v>1499</v>
      </c>
      <c r="D197" s="9" t="s">
        <v>1500</v>
      </c>
      <c r="E197" s="9" t="s">
        <v>1530</v>
      </c>
      <c r="F197" s="9" t="s">
        <v>1531</v>
      </c>
      <c r="G197" s="9" t="s">
        <v>1539</v>
      </c>
      <c r="H197" s="9" t="s">
        <v>1504</v>
      </c>
      <c r="I197" s="9" t="s">
        <v>1533</v>
      </c>
      <c r="J197" s="9">
        <v>7</v>
      </c>
      <c r="K197" s="9" t="s">
        <v>1506</v>
      </c>
      <c r="L197" s="9" t="s">
        <v>1504</v>
      </c>
      <c r="M197" s="10" t="s">
        <v>1540</v>
      </c>
      <c r="N197" s="9"/>
      <c r="O197" s="9">
        <v>93554602</v>
      </c>
      <c r="P197" s="9" t="s">
        <v>449</v>
      </c>
      <c r="Q197" s="22">
        <v>32.5</v>
      </c>
      <c r="R197" s="22">
        <v>24</v>
      </c>
      <c r="S197" s="11" t="s">
        <v>58</v>
      </c>
      <c r="T197" s="11" t="s">
        <v>58</v>
      </c>
      <c r="U197" s="11" t="s">
        <v>58</v>
      </c>
      <c r="V197" s="12">
        <f t="shared" si="82"/>
        <v>0</v>
      </c>
      <c r="W197" s="13">
        <v>13166</v>
      </c>
      <c r="X197" s="13">
        <v>13165</v>
      </c>
      <c r="Y197" s="13">
        <v>0</v>
      </c>
      <c r="Z197" s="12">
        <f t="shared" si="83"/>
        <v>26331</v>
      </c>
      <c r="AA197" s="13">
        <f t="shared" si="84"/>
        <v>13166</v>
      </c>
      <c r="AB197" s="13">
        <f t="shared" si="85"/>
        <v>13165</v>
      </c>
      <c r="AC197" s="13">
        <f t="shared" si="86"/>
        <v>0</v>
      </c>
      <c r="AD197" s="12">
        <f t="shared" si="87"/>
        <v>26331</v>
      </c>
      <c r="AE197" s="12">
        <f t="shared" si="88"/>
        <v>52662</v>
      </c>
      <c r="AF197" s="14" t="s">
        <v>450</v>
      </c>
      <c r="AG197" s="14" t="s">
        <v>1029</v>
      </c>
      <c r="AH197" s="14" t="s">
        <v>451</v>
      </c>
      <c r="AI197" s="14" t="s">
        <v>1030</v>
      </c>
      <c r="AJ197" s="14" t="s">
        <v>1508</v>
      </c>
      <c r="AK197" s="15">
        <v>46022</v>
      </c>
      <c r="AL197" s="9" t="s">
        <v>1033</v>
      </c>
      <c r="AM197" s="15">
        <v>46023</v>
      </c>
      <c r="AN197" s="15">
        <v>46752</v>
      </c>
      <c r="AO197" s="9" t="s">
        <v>1541</v>
      </c>
    </row>
    <row r="198" spans="1:41">
      <c r="A198" s="9">
        <v>10</v>
      </c>
      <c r="B198" s="9" t="s">
        <v>1498</v>
      </c>
      <c r="C198" s="23" t="s">
        <v>1499</v>
      </c>
      <c r="D198" s="9" t="s">
        <v>1500</v>
      </c>
      <c r="E198" s="9" t="s">
        <v>1542</v>
      </c>
      <c r="F198" s="9" t="s">
        <v>1543</v>
      </c>
      <c r="G198" s="9" t="s">
        <v>1544</v>
      </c>
      <c r="H198" s="9" t="s">
        <v>1504</v>
      </c>
      <c r="I198" s="9" t="s">
        <v>1505</v>
      </c>
      <c r="J198" s="9">
        <v>11</v>
      </c>
      <c r="K198" s="9" t="s">
        <v>1506</v>
      </c>
      <c r="L198" s="9" t="s">
        <v>1504</v>
      </c>
      <c r="M198" s="10" t="s">
        <v>1545</v>
      </c>
      <c r="N198" s="9"/>
      <c r="O198" s="9">
        <v>96270335</v>
      </c>
      <c r="P198" s="9" t="s">
        <v>1546</v>
      </c>
      <c r="Q198" s="22">
        <v>60</v>
      </c>
      <c r="R198" s="22">
        <v>24</v>
      </c>
      <c r="S198" s="11" t="s">
        <v>58</v>
      </c>
      <c r="T198" s="11" t="s">
        <v>58</v>
      </c>
      <c r="U198" s="11" t="s">
        <v>58</v>
      </c>
      <c r="V198" s="12">
        <f t="shared" si="82"/>
        <v>0</v>
      </c>
      <c r="W198" s="13">
        <v>30000</v>
      </c>
      <c r="X198" s="13">
        <v>20000</v>
      </c>
      <c r="Y198" s="13">
        <v>9559</v>
      </c>
      <c r="Z198" s="12">
        <f t="shared" si="83"/>
        <v>59559</v>
      </c>
      <c r="AA198" s="13">
        <f t="shared" si="84"/>
        <v>30000</v>
      </c>
      <c r="AB198" s="13">
        <f t="shared" si="85"/>
        <v>20000</v>
      </c>
      <c r="AC198" s="13">
        <f t="shared" si="86"/>
        <v>9559</v>
      </c>
      <c r="AD198" s="12">
        <f t="shared" si="87"/>
        <v>59559</v>
      </c>
      <c r="AE198" s="12">
        <f t="shared" si="88"/>
        <v>119118</v>
      </c>
      <c r="AF198" s="14" t="s">
        <v>450</v>
      </c>
      <c r="AG198" s="14" t="s">
        <v>1029</v>
      </c>
      <c r="AH198" s="14" t="s">
        <v>451</v>
      </c>
      <c r="AI198" s="14" t="s">
        <v>1030</v>
      </c>
      <c r="AJ198" s="14" t="s">
        <v>1508</v>
      </c>
      <c r="AK198" s="15">
        <v>46022</v>
      </c>
      <c r="AL198" s="9" t="s">
        <v>1033</v>
      </c>
      <c r="AM198" s="15">
        <v>46023</v>
      </c>
      <c r="AN198" s="15">
        <v>46752</v>
      </c>
      <c r="AO198" s="9" t="s">
        <v>1547</v>
      </c>
    </row>
    <row r="199" spans="1:41">
      <c r="A199" s="9">
        <v>11</v>
      </c>
      <c r="B199" s="9" t="s">
        <v>1498</v>
      </c>
      <c r="C199" s="23" t="s">
        <v>1499</v>
      </c>
      <c r="D199" s="9" t="s">
        <v>1500</v>
      </c>
      <c r="E199" s="9" t="s">
        <v>1548</v>
      </c>
      <c r="F199" s="9" t="s">
        <v>1549</v>
      </c>
      <c r="G199" s="9" t="s">
        <v>1548</v>
      </c>
      <c r="H199" s="9" t="s">
        <v>1504</v>
      </c>
      <c r="I199" s="9" t="s">
        <v>1505</v>
      </c>
      <c r="J199" s="9">
        <v>24</v>
      </c>
      <c r="K199" s="9" t="s">
        <v>1506</v>
      </c>
      <c r="L199" s="9" t="s">
        <v>1504</v>
      </c>
      <c r="M199" s="10" t="s">
        <v>1550</v>
      </c>
      <c r="N199" s="9"/>
      <c r="O199" s="9">
        <v>30063940</v>
      </c>
      <c r="P199" s="9" t="s">
        <v>449</v>
      </c>
      <c r="Q199" s="22">
        <v>32.5</v>
      </c>
      <c r="R199" s="22">
        <v>24</v>
      </c>
      <c r="S199" s="11" t="s">
        <v>58</v>
      </c>
      <c r="T199" s="11" t="s">
        <v>58</v>
      </c>
      <c r="U199" s="11" t="s">
        <v>58</v>
      </c>
      <c r="V199" s="12">
        <f t="shared" si="82"/>
        <v>0</v>
      </c>
      <c r="W199" s="13">
        <v>18749</v>
      </c>
      <c r="X199" s="13">
        <v>18749</v>
      </c>
      <c r="Y199" s="13">
        <v>0</v>
      </c>
      <c r="Z199" s="12">
        <f t="shared" si="83"/>
        <v>37498</v>
      </c>
      <c r="AA199" s="13">
        <f t="shared" si="84"/>
        <v>18749</v>
      </c>
      <c r="AB199" s="13">
        <f t="shared" si="85"/>
        <v>18749</v>
      </c>
      <c r="AC199" s="13">
        <f t="shared" si="86"/>
        <v>0</v>
      </c>
      <c r="AD199" s="12">
        <f t="shared" si="87"/>
        <v>37498</v>
      </c>
      <c r="AE199" s="12">
        <f t="shared" si="88"/>
        <v>74996</v>
      </c>
      <c r="AF199" s="14" t="s">
        <v>450</v>
      </c>
      <c r="AG199" s="14" t="s">
        <v>1029</v>
      </c>
      <c r="AH199" s="14" t="s">
        <v>451</v>
      </c>
      <c r="AI199" s="14" t="s">
        <v>1030</v>
      </c>
      <c r="AJ199" s="14" t="s">
        <v>1508</v>
      </c>
      <c r="AK199" s="15">
        <v>46022</v>
      </c>
      <c r="AL199" s="9" t="s">
        <v>1033</v>
      </c>
      <c r="AM199" s="15">
        <v>46023</v>
      </c>
      <c r="AN199" s="15">
        <v>46752</v>
      </c>
      <c r="AO199" s="9" t="s">
        <v>1551</v>
      </c>
    </row>
    <row r="200" spans="1:41">
      <c r="A200" s="9">
        <v>12</v>
      </c>
      <c r="B200" s="9" t="s">
        <v>1498</v>
      </c>
      <c r="C200" s="23" t="s">
        <v>1499</v>
      </c>
      <c r="D200" s="9" t="s">
        <v>1500</v>
      </c>
      <c r="E200" s="9" t="s">
        <v>1552</v>
      </c>
      <c r="F200" s="9" t="s">
        <v>1553</v>
      </c>
      <c r="G200" s="9" t="s">
        <v>1554</v>
      </c>
      <c r="H200" s="9" t="s">
        <v>1555</v>
      </c>
      <c r="I200" s="9" t="s">
        <v>1556</v>
      </c>
      <c r="J200" s="9">
        <v>88</v>
      </c>
      <c r="K200" s="9" t="s">
        <v>1557</v>
      </c>
      <c r="L200" s="9" t="s">
        <v>1555</v>
      </c>
      <c r="M200" s="10" t="s">
        <v>1558</v>
      </c>
      <c r="N200" s="9"/>
      <c r="O200" s="9">
        <v>96150651</v>
      </c>
      <c r="P200" s="9" t="s">
        <v>449</v>
      </c>
      <c r="Q200" s="22">
        <v>30</v>
      </c>
      <c r="R200" s="22">
        <v>24</v>
      </c>
      <c r="S200" s="11" t="s">
        <v>58</v>
      </c>
      <c r="T200" s="11" t="s">
        <v>58</v>
      </c>
      <c r="U200" s="11" t="s">
        <v>58</v>
      </c>
      <c r="V200" s="12">
        <f t="shared" si="82"/>
        <v>0</v>
      </c>
      <c r="W200" s="13">
        <v>2702</v>
      </c>
      <c r="X200" s="13">
        <v>2701</v>
      </c>
      <c r="Y200" s="13">
        <v>0</v>
      </c>
      <c r="Z200" s="12">
        <f t="shared" si="83"/>
        <v>5403</v>
      </c>
      <c r="AA200" s="13">
        <f t="shared" si="84"/>
        <v>2702</v>
      </c>
      <c r="AB200" s="13">
        <f t="shared" si="85"/>
        <v>2701</v>
      </c>
      <c r="AC200" s="13">
        <f t="shared" si="86"/>
        <v>0</v>
      </c>
      <c r="AD200" s="12">
        <f t="shared" si="87"/>
        <v>5403</v>
      </c>
      <c r="AE200" s="12">
        <f t="shared" si="88"/>
        <v>10806</v>
      </c>
      <c r="AF200" s="14" t="s">
        <v>450</v>
      </c>
      <c r="AG200" s="14" t="s">
        <v>1029</v>
      </c>
      <c r="AH200" s="14" t="s">
        <v>451</v>
      </c>
      <c r="AI200" s="14" t="s">
        <v>1030</v>
      </c>
      <c r="AJ200" s="14" t="s">
        <v>1508</v>
      </c>
      <c r="AK200" s="15">
        <v>46022</v>
      </c>
      <c r="AL200" s="9" t="s">
        <v>1033</v>
      </c>
      <c r="AM200" s="15">
        <v>46023</v>
      </c>
      <c r="AN200" s="15">
        <v>46752</v>
      </c>
      <c r="AO200" s="9" t="s">
        <v>1559</v>
      </c>
    </row>
    <row r="201" spans="1:41">
      <c r="A201" s="9">
        <v>13</v>
      </c>
      <c r="B201" s="9" t="s">
        <v>1498</v>
      </c>
      <c r="C201" s="23" t="s">
        <v>1499</v>
      </c>
      <c r="D201" s="9" t="s">
        <v>1500</v>
      </c>
      <c r="E201" s="9" t="s">
        <v>1552</v>
      </c>
      <c r="F201" s="9" t="s">
        <v>1553</v>
      </c>
      <c r="G201" s="9" t="s">
        <v>1560</v>
      </c>
      <c r="H201" s="9" t="s">
        <v>1555</v>
      </c>
      <c r="I201" s="9" t="s">
        <v>1556</v>
      </c>
      <c r="J201" s="9">
        <v>88</v>
      </c>
      <c r="K201" s="9" t="s">
        <v>1557</v>
      </c>
      <c r="L201" s="9" t="s">
        <v>1555</v>
      </c>
      <c r="M201" s="10" t="s">
        <v>1561</v>
      </c>
      <c r="N201" s="9"/>
      <c r="O201" s="9">
        <v>56389366</v>
      </c>
      <c r="P201" s="9" t="s">
        <v>449</v>
      </c>
      <c r="Q201" s="22">
        <v>20</v>
      </c>
      <c r="R201" s="22">
        <v>24</v>
      </c>
      <c r="S201" s="11" t="s">
        <v>58</v>
      </c>
      <c r="T201" s="11" t="s">
        <v>58</v>
      </c>
      <c r="U201" s="11" t="s">
        <v>58</v>
      </c>
      <c r="V201" s="12">
        <f t="shared" si="82"/>
        <v>0</v>
      </c>
      <c r="W201" s="13">
        <v>12081</v>
      </c>
      <c r="X201" s="13">
        <v>12081</v>
      </c>
      <c r="Y201" s="13">
        <v>0</v>
      </c>
      <c r="Z201" s="12">
        <f t="shared" si="83"/>
        <v>24162</v>
      </c>
      <c r="AA201" s="13">
        <f t="shared" si="84"/>
        <v>12081</v>
      </c>
      <c r="AB201" s="13">
        <f t="shared" si="85"/>
        <v>12081</v>
      </c>
      <c r="AC201" s="13">
        <f t="shared" si="86"/>
        <v>0</v>
      </c>
      <c r="AD201" s="12">
        <f t="shared" si="87"/>
        <v>24162</v>
      </c>
      <c r="AE201" s="12">
        <f t="shared" si="88"/>
        <v>48324</v>
      </c>
      <c r="AF201" s="14" t="s">
        <v>450</v>
      </c>
      <c r="AG201" s="14" t="s">
        <v>1029</v>
      </c>
      <c r="AH201" s="14" t="s">
        <v>451</v>
      </c>
      <c r="AI201" s="14" t="s">
        <v>1030</v>
      </c>
      <c r="AJ201" s="14" t="s">
        <v>1508</v>
      </c>
      <c r="AK201" s="15">
        <v>46022</v>
      </c>
      <c r="AL201" s="9" t="s">
        <v>1033</v>
      </c>
      <c r="AM201" s="15">
        <v>46023</v>
      </c>
      <c r="AN201" s="15">
        <v>46752</v>
      </c>
      <c r="AO201" s="9" t="s">
        <v>1562</v>
      </c>
    </row>
    <row r="202" spans="1:41">
      <c r="A202" s="9">
        <v>14</v>
      </c>
      <c r="B202" s="9" t="s">
        <v>1498</v>
      </c>
      <c r="C202" s="23" t="s">
        <v>1499</v>
      </c>
      <c r="D202" s="9" t="s">
        <v>1500</v>
      </c>
      <c r="E202" s="9" t="s">
        <v>1563</v>
      </c>
      <c r="F202" s="9" t="s">
        <v>1564</v>
      </c>
      <c r="G202" s="9" t="s">
        <v>1563</v>
      </c>
      <c r="H202" s="9" t="s">
        <v>1504</v>
      </c>
      <c r="I202" s="9" t="s">
        <v>773</v>
      </c>
      <c r="J202" s="9">
        <v>6</v>
      </c>
      <c r="K202" s="9" t="s">
        <v>1506</v>
      </c>
      <c r="L202" s="9" t="s">
        <v>1504</v>
      </c>
      <c r="M202" s="10" t="s">
        <v>1565</v>
      </c>
      <c r="N202" s="9"/>
      <c r="O202" s="9">
        <v>30067093</v>
      </c>
      <c r="P202" s="9" t="s">
        <v>449</v>
      </c>
      <c r="Q202" s="22">
        <v>32.5</v>
      </c>
      <c r="R202" s="22">
        <v>24</v>
      </c>
      <c r="S202" s="11" t="s">
        <v>58</v>
      </c>
      <c r="T202" s="11" t="s">
        <v>58</v>
      </c>
      <c r="U202" s="11" t="s">
        <v>58</v>
      </c>
      <c r="V202" s="12">
        <f t="shared" si="82"/>
        <v>0</v>
      </c>
      <c r="W202" s="13">
        <v>17942</v>
      </c>
      <c r="X202" s="13">
        <v>17941</v>
      </c>
      <c r="Y202" s="13">
        <v>0</v>
      </c>
      <c r="Z202" s="12">
        <f t="shared" si="83"/>
        <v>35883</v>
      </c>
      <c r="AA202" s="13">
        <f t="shared" si="84"/>
        <v>17942</v>
      </c>
      <c r="AB202" s="13">
        <f t="shared" si="85"/>
        <v>17941</v>
      </c>
      <c r="AC202" s="13">
        <f t="shared" si="86"/>
        <v>0</v>
      </c>
      <c r="AD202" s="12">
        <f t="shared" si="87"/>
        <v>35883</v>
      </c>
      <c r="AE202" s="12">
        <f t="shared" si="88"/>
        <v>71766</v>
      </c>
      <c r="AF202" s="14" t="s">
        <v>450</v>
      </c>
      <c r="AG202" s="14" t="s">
        <v>1029</v>
      </c>
      <c r="AH202" s="14" t="s">
        <v>451</v>
      </c>
      <c r="AI202" s="14" t="s">
        <v>1030</v>
      </c>
      <c r="AJ202" s="14" t="s">
        <v>1508</v>
      </c>
      <c r="AK202" s="15">
        <v>46022</v>
      </c>
      <c r="AL202" s="9" t="s">
        <v>1033</v>
      </c>
      <c r="AM202" s="15">
        <v>46023</v>
      </c>
      <c r="AN202" s="15">
        <v>46752</v>
      </c>
      <c r="AO202" s="9" t="s">
        <v>1566</v>
      </c>
    </row>
    <row r="203" spans="1:41">
      <c r="A203" s="9">
        <v>15</v>
      </c>
      <c r="B203" s="9" t="s">
        <v>1498</v>
      </c>
      <c r="C203" s="23" t="s">
        <v>1499</v>
      </c>
      <c r="D203" s="9" t="s">
        <v>1500</v>
      </c>
      <c r="E203" s="9" t="s">
        <v>1567</v>
      </c>
      <c r="F203" s="9" t="s">
        <v>1568</v>
      </c>
      <c r="G203" s="9" t="s">
        <v>1567</v>
      </c>
      <c r="H203" s="9" t="s">
        <v>1504</v>
      </c>
      <c r="I203" s="9" t="s">
        <v>1505</v>
      </c>
      <c r="J203" s="9" t="s">
        <v>1569</v>
      </c>
      <c r="K203" s="9" t="s">
        <v>1506</v>
      </c>
      <c r="L203" s="9" t="s">
        <v>1504</v>
      </c>
      <c r="M203" s="10" t="s">
        <v>1570</v>
      </c>
      <c r="N203" s="9"/>
      <c r="O203" s="9">
        <v>30049787</v>
      </c>
      <c r="P203" s="9" t="s">
        <v>449</v>
      </c>
      <c r="Q203" s="22">
        <v>25.5</v>
      </c>
      <c r="R203" s="22">
        <v>24</v>
      </c>
      <c r="S203" s="11" t="s">
        <v>58</v>
      </c>
      <c r="T203" s="11" t="s">
        <v>58</v>
      </c>
      <c r="U203" s="11" t="s">
        <v>58</v>
      </c>
      <c r="V203" s="12">
        <f t="shared" si="82"/>
        <v>0</v>
      </c>
      <c r="W203" s="13">
        <v>6077</v>
      </c>
      <c r="X203" s="13">
        <v>6076</v>
      </c>
      <c r="Y203" s="13">
        <v>0</v>
      </c>
      <c r="Z203" s="12">
        <f t="shared" si="83"/>
        <v>12153</v>
      </c>
      <c r="AA203" s="13">
        <f t="shared" si="84"/>
        <v>6077</v>
      </c>
      <c r="AB203" s="13">
        <f t="shared" si="85"/>
        <v>6076</v>
      </c>
      <c r="AC203" s="13">
        <f t="shared" si="86"/>
        <v>0</v>
      </c>
      <c r="AD203" s="12">
        <f t="shared" si="87"/>
        <v>12153</v>
      </c>
      <c r="AE203" s="12">
        <f t="shared" si="88"/>
        <v>24306</v>
      </c>
      <c r="AF203" s="14" t="s">
        <v>450</v>
      </c>
      <c r="AG203" s="14" t="s">
        <v>1029</v>
      </c>
      <c r="AH203" s="14" t="s">
        <v>451</v>
      </c>
      <c r="AI203" s="14" t="s">
        <v>1030</v>
      </c>
      <c r="AJ203" s="14" t="s">
        <v>1508</v>
      </c>
      <c r="AK203" s="15">
        <v>46022</v>
      </c>
      <c r="AL203" s="9" t="s">
        <v>1033</v>
      </c>
      <c r="AM203" s="15">
        <v>46023</v>
      </c>
      <c r="AN203" s="15">
        <v>46752</v>
      </c>
      <c r="AO203" s="9"/>
    </row>
    <row r="204" spans="1:41">
      <c r="A204" s="9">
        <v>16</v>
      </c>
      <c r="B204" s="9" t="s">
        <v>1498</v>
      </c>
      <c r="C204" s="23" t="s">
        <v>1499</v>
      </c>
      <c r="D204" s="9" t="s">
        <v>1500</v>
      </c>
      <c r="E204" s="9" t="s">
        <v>1571</v>
      </c>
      <c r="F204" s="9" t="s">
        <v>1572</v>
      </c>
      <c r="G204" s="9" t="s">
        <v>1571</v>
      </c>
      <c r="H204" s="9" t="s">
        <v>1555</v>
      </c>
      <c r="I204" s="9" t="s">
        <v>1573</v>
      </c>
      <c r="J204" s="9">
        <v>6</v>
      </c>
      <c r="K204" s="9" t="s">
        <v>1557</v>
      </c>
      <c r="L204" s="9" t="s">
        <v>1555</v>
      </c>
      <c r="M204" s="10" t="s">
        <v>1574</v>
      </c>
      <c r="N204" s="9"/>
      <c r="O204" s="9">
        <v>55137241</v>
      </c>
      <c r="P204" s="9" t="s">
        <v>449</v>
      </c>
      <c r="Q204" s="22">
        <v>20</v>
      </c>
      <c r="R204" s="22">
        <v>24</v>
      </c>
      <c r="S204" s="11" t="s">
        <v>58</v>
      </c>
      <c r="T204" s="11" t="s">
        <v>58</v>
      </c>
      <c r="U204" s="11" t="s">
        <v>58</v>
      </c>
      <c r="V204" s="12">
        <f t="shared" si="82"/>
        <v>0</v>
      </c>
      <c r="W204" s="13">
        <v>24470</v>
      </c>
      <c r="X204" s="13">
        <v>24470</v>
      </c>
      <c r="Y204" s="13">
        <v>0</v>
      </c>
      <c r="Z204" s="12">
        <f t="shared" si="83"/>
        <v>48940</v>
      </c>
      <c r="AA204" s="13">
        <f t="shared" si="84"/>
        <v>24470</v>
      </c>
      <c r="AB204" s="13">
        <f t="shared" si="85"/>
        <v>24470</v>
      </c>
      <c r="AC204" s="13">
        <f t="shared" si="86"/>
        <v>0</v>
      </c>
      <c r="AD204" s="12">
        <f t="shared" si="87"/>
        <v>48940</v>
      </c>
      <c r="AE204" s="12">
        <f t="shared" si="88"/>
        <v>97880</v>
      </c>
      <c r="AF204" s="14" t="s">
        <v>450</v>
      </c>
      <c r="AG204" s="14" t="s">
        <v>1029</v>
      </c>
      <c r="AH204" s="14" t="s">
        <v>451</v>
      </c>
      <c r="AI204" s="14" t="s">
        <v>1030</v>
      </c>
      <c r="AJ204" s="14" t="s">
        <v>1508</v>
      </c>
      <c r="AK204" s="15">
        <v>46022</v>
      </c>
      <c r="AL204" s="9" t="s">
        <v>1033</v>
      </c>
      <c r="AM204" s="15">
        <v>46023</v>
      </c>
      <c r="AN204" s="15">
        <v>46752</v>
      </c>
      <c r="AO204" s="9" t="s">
        <v>1575</v>
      </c>
    </row>
    <row r="205" spans="1:41">
      <c r="A205" s="9">
        <v>17</v>
      </c>
      <c r="B205" s="9" t="s">
        <v>1498</v>
      </c>
      <c r="C205" s="23" t="s">
        <v>1499</v>
      </c>
      <c r="D205" s="9" t="s">
        <v>1500</v>
      </c>
      <c r="E205" s="9" t="s">
        <v>1576</v>
      </c>
      <c r="F205" s="9" t="s">
        <v>1577</v>
      </c>
      <c r="G205" s="9" t="s">
        <v>1576</v>
      </c>
      <c r="H205" s="9" t="s">
        <v>1504</v>
      </c>
      <c r="I205" s="9" t="s">
        <v>1578</v>
      </c>
      <c r="J205" s="9">
        <v>8</v>
      </c>
      <c r="K205" s="9" t="s">
        <v>1506</v>
      </c>
      <c r="L205" s="9" t="s">
        <v>1504</v>
      </c>
      <c r="M205" s="10" t="s">
        <v>1579</v>
      </c>
      <c r="N205" s="9"/>
      <c r="O205" s="9">
        <v>30214787</v>
      </c>
      <c r="P205" s="9" t="s">
        <v>449</v>
      </c>
      <c r="Q205" s="22">
        <v>10.6</v>
      </c>
      <c r="R205" s="22">
        <v>24</v>
      </c>
      <c r="S205" s="11" t="s">
        <v>58</v>
      </c>
      <c r="T205" s="11" t="s">
        <v>58</v>
      </c>
      <c r="U205" s="11" t="s">
        <v>58</v>
      </c>
      <c r="V205" s="12">
        <f t="shared" si="82"/>
        <v>0</v>
      </c>
      <c r="W205" s="13">
        <v>3423</v>
      </c>
      <c r="X205" s="13">
        <v>3423</v>
      </c>
      <c r="Y205" s="13">
        <v>0</v>
      </c>
      <c r="Z205" s="12">
        <f t="shared" si="83"/>
        <v>6846</v>
      </c>
      <c r="AA205" s="13">
        <f t="shared" si="84"/>
        <v>3423</v>
      </c>
      <c r="AB205" s="13">
        <f t="shared" si="85"/>
        <v>3423</v>
      </c>
      <c r="AC205" s="13">
        <f t="shared" si="86"/>
        <v>0</v>
      </c>
      <c r="AD205" s="12">
        <f t="shared" si="87"/>
        <v>6846</v>
      </c>
      <c r="AE205" s="12">
        <f t="shared" si="88"/>
        <v>13692</v>
      </c>
      <c r="AF205" s="14" t="s">
        <v>450</v>
      </c>
      <c r="AG205" s="14" t="s">
        <v>1029</v>
      </c>
      <c r="AH205" s="14" t="s">
        <v>451</v>
      </c>
      <c r="AI205" s="14" t="s">
        <v>1030</v>
      </c>
      <c r="AJ205" s="14" t="s">
        <v>1508</v>
      </c>
      <c r="AK205" s="15">
        <v>46022</v>
      </c>
      <c r="AL205" s="9" t="s">
        <v>1033</v>
      </c>
      <c r="AM205" s="15">
        <v>46023</v>
      </c>
      <c r="AN205" s="15">
        <v>46752</v>
      </c>
      <c r="AO205" s="9"/>
    </row>
    <row r="206" spans="1:41">
      <c r="A206" s="16"/>
      <c r="B206" s="17" t="s">
        <v>1498</v>
      </c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9">
        <f t="shared" ref="S206:AE206" si="89">SUM(S189:S205)</f>
        <v>0</v>
      </c>
      <c r="T206" s="19">
        <f t="shared" si="89"/>
        <v>0</v>
      </c>
      <c r="U206" s="19">
        <f t="shared" si="89"/>
        <v>0</v>
      </c>
      <c r="V206" s="19">
        <f t="shared" si="89"/>
        <v>0</v>
      </c>
      <c r="W206" s="19">
        <f t="shared" si="89"/>
        <v>298594</v>
      </c>
      <c r="X206" s="19">
        <f t="shared" si="89"/>
        <v>203279</v>
      </c>
      <c r="Y206" s="19">
        <f t="shared" si="89"/>
        <v>9559</v>
      </c>
      <c r="Z206" s="19">
        <f t="shared" si="89"/>
        <v>511432</v>
      </c>
      <c r="AA206" s="19">
        <f t="shared" si="89"/>
        <v>298594</v>
      </c>
      <c r="AB206" s="19">
        <f t="shared" si="89"/>
        <v>203279</v>
      </c>
      <c r="AC206" s="19">
        <f t="shared" si="89"/>
        <v>9559</v>
      </c>
      <c r="AD206" s="19">
        <f t="shared" si="89"/>
        <v>511432</v>
      </c>
      <c r="AE206" s="19">
        <f t="shared" si="89"/>
        <v>1022864</v>
      </c>
      <c r="AF206" s="16"/>
      <c r="AG206" s="16"/>
      <c r="AH206" s="16"/>
      <c r="AI206" s="16"/>
      <c r="AJ206" s="16"/>
      <c r="AK206" s="16"/>
      <c r="AL206" s="16"/>
      <c r="AM206" s="16"/>
      <c r="AN206" s="16"/>
      <c r="AO206" s="96"/>
    </row>
    <row r="207" spans="1:41">
      <c r="A207" s="9">
        <v>1</v>
      </c>
      <c r="B207" s="9" t="s">
        <v>443</v>
      </c>
      <c r="C207" s="21">
        <v>5922052829</v>
      </c>
      <c r="D207" s="9" t="s">
        <v>444</v>
      </c>
      <c r="E207" s="9" t="s">
        <v>443</v>
      </c>
      <c r="F207" s="9" t="s">
        <v>444</v>
      </c>
      <c r="G207" s="9" t="s">
        <v>1580</v>
      </c>
      <c r="H207" s="9" t="s">
        <v>1581</v>
      </c>
      <c r="I207" s="9" t="s">
        <v>1582</v>
      </c>
      <c r="J207" s="9">
        <v>6</v>
      </c>
      <c r="K207" s="9" t="s">
        <v>447</v>
      </c>
      <c r="L207" s="9" t="s">
        <v>445</v>
      </c>
      <c r="M207" s="10" t="s">
        <v>1583</v>
      </c>
      <c r="N207" s="9"/>
      <c r="O207" s="9">
        <v>56032685</v>
      </c>
      <c r="P207" s="9" t="s">
        <v>449</v>
      </c>
      <c r="Q207" s="9">
        <v>12.5</v>
      </c>
      <c r="R207" s="22">
        <v>36</v>
      </c>
      <c r="S207" s="13">
        <v>2433</v>
      </c>
      <c r="T207" s="13">
        <v>3378</v>
      </c>
      <c r="U207" s="13">
        <v>0</v>
      </c>
      <c r="V207" s="12">
        <f t="shared" ref="V207:V234" si="90">SUM(S207:U207)</f>
        <v>5811</v>
      </c>
      <c r="W207" s="13">
        <f t="shared" ref="W207:W234" si="91">S207</f>
        <v>2433</v>
      </c>
      <c r="X207" s="13">
        <f t="shared" ref="X207:X234" si="92">T207</f>
        <v>3378</v>
      </c>
      <c r="Y207" s="13">
        <f t="shared" ref="Y207:Y234" si="93">U207</f>
        <v>0</v>
      </c>
      <c r="Z207" s="12">
        <f t="shared" ref="Z207:Z234" si="94">SUM(W207:Y207)</f>
        <v>5811</v>
      </c>
      <c r="AA207" s="13">
        <f t="shared" ref="AA207:AA234" si="95">W207</f>
        <v>2433</v>
      </c>
      <c r="AB207" s="13">
        <f t="shared" ref="AB207:AB234" si="96">X207</f>
        <v>3378</v>
      </c>
      <c r="AC207" s="13">
        <f t="shared" ref="AC207:AC234" si="97">Y207</f>
        <v>0</v>
      </c>
      <c r="AD207" s="12">
        <f t="shared" ref="AD207:AD234" si="98">SUM(AA207:AC207)</f>
        <v>5811</v>
      </c>
      <c r="AE207" s="12">
        <f t="shared" ref="AE207:AE234" si="99">V207+Z207+AD207</f>
        <v>17433</v>
      </c>
      <c r="AF207" s="14" t="s">
        <v>450</v>
      </c>
      <c r="AG207" s="14" t="s">
        <v>60</v>
      </c>
      <c r="AH207" s="14" t="s">
        <v>451</v>
      </c>
      <c r="AI207" s="14" t="s">
        <v>62</v>
      </c>
      <c r="AJ207" s="14" t="s">
        <v>63</v>
      </c>
      <c r="AK207" s="15">
        <v>45657</v>
      </c>
      <c r="AL207" s="9" t="s">
        <v>63</v>
      </c>
      <c r="AM207" s="15">
        <v>45658</v>
      </c>
      <c r="AN207" s="15">
        <v>46752</v>
      </c>
      <c r="AO207" s="9"/>
    </row>
    <row r="208" spans="1:41">
      <c r="A208" s="9">
        <v>2</v>
      </c>
      <c r="B208" s="9" t="s">
        <v>443</v>
      </c>
      <c r="C208" s="21">
        <v>5922052829</v>
      </c>
      <c r="D208" s="9" t="s">
        <v>444</v>
      </c>
      <c r="E208" s="9" t="s">
        <v>443</v>
      </c>
      <c r="F208" s="9" t="s">
        <v>444</v>
      </c>
      <c r="G208" s="9" t="s">
        <v>1580</v>
      </c>
      <c r="H208" s="9" t="s">
        <v>458</v>
      </c>
      <c r="I208" s="9" t="s">
        <v>1584</v>
      </c>
      <c r="J208" s="9">
        <v>6</v>
      </c>
      <c r="K208" s="9" t="s">
        <v>453</v>
      </c>
      <c r="L208" s="9" t="s">
        <v>454</v>
      </c>
      <c r="M208" s="10" t="s">
        <v>1585</v>
      </c>
      <c r="N208" s="9"/>
      <c r="O208" s="9"/>
      <c r="P208" s="9" t="s">
        <v>449</v>
      </c>
      <c r="Q208" s="9">
        <v>12.5</v>
      </c>
      <c r="R208" s="22">
        <v>36</v>
      </c>
      <c r="S208" s="13">
        <v>1950</v>
      </c>
      <c r="T208" s="13">
        <v>2707</v>
      </c>
      <c r="U208" s="13">
        <v>0</v>
      </c>
      <c r="V208" s="12">
        <f t="shared" si="90"/>
        <v>4657</v>
      </c>
      <c r="W208" s="13">
        <f t="shared" si="91"/>
        <v>1950</v>
      </c>
      <c r="X208" s="13">
        <f t="shared" si="92"/>
        <v>2707</v>
      </c>
      <c r="Y208" s="13">
        <f t="shared" si="93"/>
        <v>0</v>
      </c>
      <c r="Z208" s="12">
        <f t="shared" si="94"/>
        <v>4657</v>
      </c>
      <c r="AA208" s="13">
        <f t="shared" si="95"/>
        <v>1950</v>
      </c>
      <c r="AB208" s="13">
        <f t="shared" si="96"/>
        <v>2707</v>
      </c>
      <c r="AC208" s="13">
        <f t="shared" si="97"/>
        <v>0</v>
      </c>
      <c r="AD208" s="12">
        <f t="shared" si="98"/>
        <v>4657</v>
      </c>
      <c r="AE208" s="12">
        <f t="shared" si="99"/>
        <v>13971</v>
      </c>
      <c r="AF208" s="14" t="s">
        <v>450</v>
      </c>
      <c r="AG208" s="14" t="s">
        <v>60</v>
      </c>
      <c r="AH208" s="14" t="s">
        <v>451</v>
      </c>
      <c r="AI208" s="14" t="s">
        <v>62</v>
      </c>
      <c r="AJ208" s="14" t="s">
        <v>63</v>
      </c>
      <c r="AK208" s="15">
        <v>45657</v>
      </c>
      <c r="AL208" s="9" t="s">
        <v>63</v>
      </c>
      <c r="AM208" s="15">
        <v>45658</v>
      </c>
      <c r="AN208" s="15">
        <v>46752</v>
      </c>
      <c r="AO208" s="9"/>
    </row>
    <row r="209" spans="1:41">
      <c r="A209" s="9">
        <v>3</v>
      </c>
      <c r="B209" s="9" t="s">
        <v>443</v>
      </c>
      <c r="C209" s="21">
        <v>5922052829</v>
      </c>
      <c r="D209" s="9" t="s">
        <v>444</v>
      </c>
      <c r="E209" s="9" t="s">
        <v>443</v>
      </c>
      <c r="F209" s="9" t="s">
        <v>444</v>
      </c>
      <c r="G209" s="9" t="s">
        <v>1586</v>
      </c>
      <c r="H209" s="9" t="s">
        <v>445</v>
      </c>
      <c r="I209" s="9" t="s">
        <v>1587</v>
      </c>
      <c r="J209" s="9">
        <v>14</v>
      </c>
      <c r="K209" s="9" t="s">
        <v>447</v>
      </c>
      <c r="L209" s="9" t="s">
        <v>445</v>
      </c>
      <c r="M209" s="10" t="s">
        <v>1588</v>
      </c>
      <c r="N209" s="9"/>
      <c r="O209" s="9">
        <v>11565586</v>
      </c>
      <c r="P209" s="9" t="s">
        <v>202</v>
      </c>
      <c r="Q209" s="9">
        <v>6.5</v>
      </c>
      <c r="R209" s="22">
        <v>36</v>
      </c>
      <c r="S209" s="13">
        <v>1000</v>
      </c>
      <c r="T209" s="13">
        <v>0</v>
      </c>
      <c r="U209" s="13">
        <v>0</v>
      </c>
      <c r="V209" s="12">
        <f t="shared" si="90"/>
        <v>1000</v>
      </c>
      <c r="W209" s="13">
        <f t="shared" si="91"/>
        <v>1000</v>
      </c>
      <c r="X209" s="13">
        <f t="shared" si="92"/>
        <v>0</v>
      </c>
      <c r="Y209" s="13">
        <f t="shared" si="93"/>
        <v>0</v>
      </c>
      <c r="Z209" s="12">
        <f t="shared" si="94"/>
        <v>1000</v>
      </c>
      <c r="AA209" s="13">
        <f t="shared" si="95"/>
        <v>1000</v>
      </c>
      <c r="AB209" s="13">
        <f t="shared" si="96"/>
        <v>0</v>
      </c>
      <c r="AC209" s="13">
        <f t="shared" si="97"/>
        <v>0</v>
      </c>
      <c r="AD209" s="12">
        <f t="shared" si="98"/>
        <v>1000</v>
      </c>
      <c r="AE209" s="12">
        <f t="shared" si="99"/>
        <v>3000</v>
      </c>
      <c r="AF209" s="14" t="s">
        <v>450</v>
      </c>
      <c r="AG209" s="14" t="s">
        <v>60</v>
      </c>
      <c r="AH209" s="14" t="s">
        <v>451</v>
      </c>
      <c r="AI209" s="14" t="s">
        <v>62</v>
      </c>
      <c r="AJ209" s="14" t="s">
        <v>63</v>
      </c>
      <c r="AK209" s="15">
        <v>45657</v>
      </c>
      <c r="AL209" s="9" t="s">
        <v>63</v>
      </c>
      <c r="AM209" s="15">
        <v>45658</v>
      </c>
      <c r="AN209" s="15">
        <v>46752</v>
      </c>
      <c r="AO209" s="9"/>
    </row>
    <row r="210" spans="1:41">
      <c r="A210" s="9">
        <v>4</v>
      </c>
      <c r="B210" s="9" t="s">
        <v>443</v>
      </c>
      <c r="C210" s="21">
        <v>5922052829</v>
      </c>
      <c r="D210" s="9" t="s">
        <v>444</v>
      </c>
      <c r="E210" s="9" t="s">
        <v>443</v>
      </c>
      <c r="F210" s="9" t="s">
        <v>444</v>
      </c>
      <c r="G210" s="9" t="s">
        <v>1074</v>
      </c>
      <c r="H210" s="9" t="s">
        <v>445</v>
      </c>
      <c r="I210" s="9" t="s">
        <v>650</v>
      </c>
      <c r="J210" s="9">
        <v>10</v>
      </c>
      <c r="K210" s="9" t="s">
        <v>447</v>
      </c>
      <c r="L210" s="9" t="s">
        <v>445</v>
      </c>
      <c r="M210" s="10" t="s">
        <v>1589</v>
      </c>
      <c r="N210" s="9"/>
      <c r="O210" s="9">
        <v>11564954</v>
      </c>
      <c r="P210" s="9" t="s">
        <v>202</v>
      </c>
      <c r="Q210" s="9">
        <v>6</v>
      </c>
      <c r="R210" s="22">
        <v>36</v>
      </c>
      <c r="S210" s="13">
        <v>1144</v>
      </c>
      <c r="T210" s="13">
        <v>0</v>
      </c>
      <c r="U210" s="13">
        <v>0</v>
      </c>
      <c r="V210" s="12">
        <f t="shared" si="90"/>
        <v>1144</v>
      </c>
      <c r="W210" s="13">
        <f t="shared" si="91"/>
        <v>1144</v>
      </c>
      <c r="X210" s="13">
        <f t="shared" si="92"/>
        <v>0</v>
      </c>
      <c r="Y210" s="13">
        <f t="shared" si="93"/>
        <v>0</v>
      </c>
      <c r="Z210" s="12">
        <f t="shared" si="94"/>
        <v>1144</v>
      </c>
      <c r="AA210" s="13">
        <f t="shared" si="95"/>
        <v>1144</v>
      </c>
      <c r="AB210" s="13">
        <f t="shared" si="96"/>
        <v>0</v>
      </c>
      <c r="AC210" s="13">
        <f t="shared" si="97"/>
        <v>0</v>
      </c>
      <c r="AD210" s="12">
        <f t="shared" si="98"/>
        <v>1144</v>
      </c>
      <c r="AE210" s="12">
        <f t="shared" si="99"/>
        <v>3432</v>
      </c>
      <c r="AF210" s="14" t="s">
        <v>450</v>
      </c>
      <c r="AG210" s="14" t="s">
        <v>60</v>
      </c>
      <c r="AH210" s="14" t="s">
        <v>451</v>
      </c>
      <c r="AI210" s="14" t="s">
        <v>62</v>
      </c>
      <c r="AJ210" s="14" t="s">
        <v>63</v>
      </c>
      <c r="AK210" s="15">
        <v>45657</v>
      </c>
      <c r="AL210" s="9" t="s">
        <v>63</v>
      </c>
      <c r="AM210" s="15">
        <v>45658</v>
      </c>
      <c r="AN210" s="15">
        <v>46752</v>
      </c>
      <c r="AO210" s="9"/>
    </row>
    <row r="211" spans="1:41">
      <c r="A211" s="9">
        <v>5</v>
      </c>
      <c r="B211" s="9" t="s">
        <v>443</v>
      </c>
      <c r="C211" s="21">
        <v>5922052829</v>
      </c>
      <c r="D211" s="9" t="s">
        <v>444</v>
      </c>
      <c r="E211" s="9" t="s">
        <v>443</v>
      </c>
      <c r="F211" s="9" t="s">
        <v>444</v>
      </c>
      <c r="G211" s="9" t="s">
        <v>1580</v>
      </c>
      <c r="H211" s="9" t="s">
        <v>1590</v>
      </c>
      <c r="I211" s="9" t="s">
        <v>446</v>
      </c>
      <c r="J211" s="9" t="s">
        <v>1591</v>
      </c>
      <c r="K211" s="9" t="s">
        <v>447</v>
      </c>
      <c r="L211" s="9" t="s">
        <v>445</v>
      </c>
      <c r="M211" s="10" t="s">
        <v>1592</v>
      </c>
      <c r="N211" s="9"/>
      <c r="O211" s="9">
        <v>30065788</v>
      </c>
      <c r="P211" s="9" t="s">
        <v>449</v>
      </c>
      <c r="Q211" s="9">
        <v>18</v>
      </c>
      <c r="R211" s="22">
        <v>36</v>
      </c>
      <c r="S211" s="13">
        <v>522</v>
      </c>
      <c r="T211" s="13">
        <v>1045</v>
      </c>
      <c r="U211" s="13">
        <v>0</v>
      </c>
      <c r="V211" s="12">
        <f t="shared" si="90"/>
        <v>1567</v>
      </c>
      <c r="W211" s="13">
        <f t="shared" si="91"/>
        <v>522</v>
      </c>
      <c r="X211" s="13">
        <f t="shared" si="92"/>
        <v>1045</v>
      </c>
      <c r="Y211" s="13">
        <f t="shared" si="93"/>
        <v>0</v>
      </c>
      <c r="Z211" s="12">
        <f t="shared" si="94"/>
        <v>1567</v>
      </c>
      <c r="AA211" s="13">
        <f t="shared" si="95"/>
        <v>522</v>
      </c>
      <c r="AB211" s="13">
        <f t="shared" si="96"/>
        <v>1045</v>
      </c>
      <c r="AC211" s="13">
        <f t="shared" si="97"/>
        <v>0</v>
      </c>
      <c r="AD211" s="12">
        <f t="shared" si="98"/>
        <v>1567</v>
      </c>
      <c r="AE211" s="12">
        <f t="shared" si="99"/>
        <v>4701</v>
      </c>
      <c r="AF211" s="14" t="s">
        <v>450</v>
      </c>
      <c r="AG211" s="14" t="s">
        <v>60</v>
      </c>
      <c r="AH211" s="14" t="s">
        <v>451</v>
      </c>
      <c r="AI211" s="14" t="s">
        <v>62</v>
      </c>
      <c r="AJ211" s="14" t="s">
        <v>63</v>
      </c>
      <c r="AK211" s="15">
        <v>45657</v>
      </c>
      <c r="AL211" s="9" t="s">
        <v>63</v>
      </c>
      <c r="AM211" s="15">
        <v>45658</v>
      </c>
      <c r="AN211" s="15">
        <v>46752</v>
      </c>
      <c r="AO211" s="9"/>
    </row>
    <row r="212" spans="1:41">
      <c r="A212" s="9">
        <v>6</v>
      </c>
      <c r="B212" s="9" t="s">
        <v>443</v>
      </c>
      <c r="C212" s="21">
        <v>5922052829</v>
      </c>
      <c r="D212" s="9" t="s">
        <v>444</v>
      </c>
      <c r="E212" s="9" t="s">
        <v>443</v>
      </c>
      <c r="F212" s="9" t="s">
        <v>444</v>
      </c>
      <c r="G212" s="9" t="s">
        <v>1593</v>
      </c>
      <c r="H212" s="9" t="s">
        <v>454</v>
      </c>
      <c r="I212" s="9" t="s">
        <v>1042</v>
      </c>
      <c r="J212" s="9">
        <v>53</v>
      </c>
      <c r="K212" s="9" t="s">
        <v>453</v>
      </c>
      <c r="L212" s="9" t="s">
        <v>454</v>
      </c>
      <c r="M212" s="10" t="s">
        <v>1594</v>
      </c>
      <c r="N212" s="9"/>
      <c r="O212" s="9">
        <v>30028694</v>
      </c>
      <c r="P212" s="9" t="s">
        <v>449</v>
      </c>
      <c r="Q212" s="9">
        <v>35</v>
      </c>
      <c r="R212" s="22">
        <v>36</v>
      </c>
      <c r="S212" s="13">
        <v>1778</v>
      </c>
      <c r="T212" s="13">
        <v>3860</v>
      </c>
      <c r="U212" s="13">
        <v>0</v>
      </c>
      <c r="V212" s="12">
        <f t="shared" si="90"/>
        <v>5638</v>
      </c>
      <c r="W212" s="13">
        <f t="shared" si="91"/>
        <v>1778</v>
      </c>
      <c r="X212" s="13">
        <f t="shared" si="92"/>
        <v>3860</v>
      </c>
      <c r="Y212" s="13">
        <f t="shared" si="93"/>
        <v>0</v>
      </c>
      <c r="Z212" s="12">
        <f t="shared" si="94"/>
        <v>5638</v>
      </c>
      <c r="AA212" s="13">
        <f t="shared" si="95"/>
        <v>1778</v>
      </c>
      <c r="AB212" s="13">
        <f t="shared" si="96"/>
        <v>3860</v>
      </c>
      <c r="AC212" s="13">
        <f t="shared" si="97"/>
        <v>0</v>
      </c>
      <c r="AD212" s="12">
        <f t="shared" si="98"/>
        <v>5638</v>
      </c>
      <c r="AE212" s="12">
        <f t="shared" si="99"/>
        <v>16914</v>
      </c>
      <c r="AF212" s="14" t="s">
        <v>450</v>
      </c>
      <c r="AG212" s="14" t="s">
        <v>60</v>
      </c>
      <c r="AH212" s="14" t="s">
        <v>451</v>
      </c>
      <c r="AI212" s="14" t="s">
        <v>62</v>
      </c>
      <c r="AJ212" s="14" t="s">
        <v>63</v>
      </c>
      <c r="AK212" s="15">
        <v>45657</v>
      </c>
      <c r="AL212" s="9" t="s">
        <v>63</v>
      </c>
      <c r="AM212" s="15">
        <v>45658</v>
      </c>
      <c r="AN212" s="15">
        <v>46752</v>
      </c>
      <c r="AO212" s="9"/>
    </row>
    <row r="213" spans="1:41">
      <c r="A213" s="9">
        <v>7</v>
      </c>
      <c r="B213" s="9" t="s">
        <v>443</v>
      </c>
      <c r="C213" s="21">
        <v>5922052829</v>
      </c>
      <c r="D213" s="9" t="s">
        <v>444</v>
      </c>
      <c r="E213" s="9" t="s">
        <v>443</v>
      </c>
      <c r="F213" s="9" t="s">
        <v>444</v>
      </c>
      <c r="G213" s="9" t="s">
        <v>1580</v>
      </c>
      <c r="H213" s="9" t="s">
        <v>1595</v>
      </c>
      <c r="I213" s="9" t="s">
        <v>1596</v>
      </c>
      <c r="J213" s="9">
        <v>16</v>
      </c>
      <c r="K213" s="9" t="s">
        <v>447</v>
      </c>
      <c r="L213" s="9" t="s">
        <v>445</v>
      </c>
      <c r="M213" s="10" t="s">
        <v>1597</v>
      </c>
      <c r="N213" s="9"/>
      <c r="O213" s="9">
        <v>30066386</v>
      </c>
      <c r="P213" s="9" t="s">
        <v>449</v>
      </c>
      <c r="Q213" s="9">
        <v>16</v>
      </c>
      <c r="R213" s="22">
        <v>36</v>
      </c>
      <c r="S213" s="13">
        <v>814</v>
      </c>
      <c r="T213" s="13">
        <v>1900</v>
      </c>
      <c r="U213" s="13">
        <v>0</v>
      </c>
      <c r="V213" s="12">
        <f t="shared" si="90"/>
        <v>2714</v>
      </c>
      <c r="W213" s="13">
        <f t="shared" si="91"/>
        <v>814</v>
      </c>
      <c r="X213" s="13">
        <f t="shared" si="92"/>
        <v>1900</v>
      </c>
      <c r="Y213" s="13">
        <f t="shared" si="93"/>
        <v>0</v>
      </c>
      <c r="Z213" s="12">
        <f t="shared" si="94"/>
        <v>2714</v>
      </c>
      <c r="AA213" s="13">
        <f t="shared" si="95"/>
        <v>814</v>
      </c>
      <c r="AB213" s="13">
        <f t="shared" si="96"/>
        <v>1900</v>
      </c>
      <c r="AC213" s="13">
        <f t="shared" si="97"/>
        <v>0</v>
      </c>
      <c r="AD213" s="12">
        <f t="shared" si="98"/>
        <v>2714</v>
      </c>
      <c r="AE213" s="12">
        <f t="shared" si="99"/>
        <v>8142</v>
      </c>
      <c r="AF213" s="14" t="s">
        <v>450</v>
      </c>
      <c r="AG213" s="14" t="s">
        <v>60</v>
      </c>
      <c r="AH213" s="14" t="s">
        <v>451</v>
      </c>
      <c r="AI213" s="14" t="s">
        <v>62</v>
      </c>
      <c r="AJ213" s="14" t="s">
        <v>63</v>
      </c>
      <c r="AK213" s="15">
        <v>45657</v>
      </c>
      <c r="AL213" s="9" t="s">
        <v>63</v>
      </c>
      <c r="AM213" s="15">
        <v>45658</v>
      </c>
      <c r="AN213" s="15">
        <v>46752</v>
      </c>
      <c r="AO213" s="9"/>
    </row>
    <row r="214" spans="1:41">
      <c r="A214" s="9">
        <v>8</v>
      </c>
      <c r="B214" s="9" t="s">
        <v>443</v>
      </c>
      <c r="C214" s="21">
        <v>5922052829</v>
      </c>
      <c r="D214" s="9" t="s">
        <v>444</v>
      </c>
      <c r="E214" s="9" t="s">
        <v>443</v>
      </c>
      <c r="F214" s="9" t="s">
        <v>444</v>
      </c>
      <c r="G214" s="9" t="s">
        <v>1074</v>
      </c>
      <c r="H214" s="9" t="s">
        <v>1595</v>
      </c>
      <c r="I214" s="9" t="s">
        <v>1598</v>
      </c>
      <c r="J214" s="9">
        <v>7</v>
      </c>
      <c r="K214" s="9" t="s">
        <v>447</v>
      </c>
      <c r="L214" s="9" t="s">
        <v>445</v>
      </c>
      <c r="M214" s="10" t="s">
        <v>1599</v>
      </c>
      <c r="N214" s="9"/>
      <c r="O214" s="9">
        <v>30465338</v>
      </c>
      <c r="P214" s="9" t="s">
        <v>202</v>
      </c>
      <c r="Q214" s="9">
        <v>11</v>
      </c>
      <c r="R214" s="22">
        <v>36</v>
      </c>
      <c r="S214" s="13">
        <v>2</v>
      </c>
      <c r="T214" s="13">
        <v>0</v>
      </c>
      <c r="U214" s="13">
        <v>0</v>
      </c>
      <c r="V214" s="12">
        <f t="shared" si="90"/>
        <v>2</v>
      </c>
      <c r="W214" s="13">
        <f t="shared" si="91"/>
        <v>2</v>
      </c>
      <c r="X214" s="13">
        <f t="shared" si="92"/>
        <v>0</v>
      </c>
      <c r="Y214" s="13">
        <f t="shared" si="93"/>
        <v>0</v>
      </c>
      <c r="Z214" s="12">
        <f t="shared" si="94"/>
        <v>2</v>
      </c>
      <c r="AA214" s="13">
        <f t="shared" si="95"/>
        <v>2</v>
      </c>
      <c r="AB214" s="13">
        <f t="shared" si="96"/>
        <v>0</v>
      </c>
      <c r="AC214" s="13">
        <f t="shared" si="97"/>
        <v>0</v>
      </c>
      <c r="AD214" s="12">
        <f t="shared" si="98"/>
        <v>2</v>
      </c>
      <c r="AE214" s="12">
        <f t="shared" si="99"/>
        <v>6</v>
      </c>
      <c r="AF214" s="14" t="s">
        <v>450</v>
      </c>
      <c r="AG214" s="14" t="s">
        <v>60</v>
      </c>
      <c r="AH214" s="14" t="s">
        <v>451</v>
      </c>
      <c r="AI214" s="14" t="s">
        <v>62</v>
      </c>
      <c r="AJ214" s="14" t="s">
        <v>63</v>
      </c>
      <c r="AK214" s="15">
        <v>45657</v>
      </c>
      <c r="AL214" s="9" t="s">
        <v>63</v>
      </c>
      <c r="AM214" s="15">
        <v>45658</v>
      </c>
      <c r="AN214" s="15">
        <v>46752</v>
      </c>
      <c r="AO214" s="9"/>
    </row>
    <row r="215" spans="1:41">
      <c r="A215" s="9">
        <v>9</v>
      </c>
      <c r="B215" s="9" t="s">
        <v>443</v>
      </c>
      <c r="C215" s="21">
        <v>5922052829</v>
      </c>
      <c r="D215" s="9" t="s">
        <v>444</v>
      </c>
      <c r="E215" s="9" t="s">
        <v>443</v>
      </c>
      <c r="F215" s="9" t="s">
        <v>444</v>
      </c>
      <c r="G215" s="9" t="s">
        <v>1074</v>
      </c>
      <c r="H215" s="9" t="s">
        <v>454</v>
      </c>
      <c r="I215" s="9" t="s">
        <v>1010</v>
      </c>
      <c r="J215" s="9" t="s">
        <v>446</v>
      </c>
      <c r="K215" s="9" t="s">
        <v>453</v>
      </c>
      <c r="L215" s="9" t="s">
        <v>454</v>
      </c>
      <c r="M215" s="10" t="s">
        <v>1600</v>
      </c>
      <c r="N215" s="9"/>
      <c r="O215" s="9">
        <v>30066021</v>
      </c>
      <c r="P215" s="9" t="s">
        <v>449</v>
      </c>
      <c r="Q215" s="9">
        <v>22</v>
      </c>
      <c r="R215" s="22">
        <v>36</v>
      </c>
      <c r="S215" s="13">
        <v>2585</v>
      </c>
      <c r="T215" s="13">
        <v>6642</v>
      </c>
      <c r="U215" s="13">
        <v>0</v>
      </c>
      <c r="V215" s="12">
        <f t="shared" si="90"/>
        <v>9227</v>
      </c>
      <c r="W215" s="13">
        <f t="shared" si="91"/>
        <v>2585</v>
      </c>
      <c r="X215" s="13">
        <f t="shared" si="92"/>
        <v>6642</v>
      </c>
      <c r="Y215" s="13">
        <f t="shared" si="93"/>
        <v>0</v>
      </c>
      <c r="Z215" s="12">
        <f t="shared" si="94"/>
        <v>9227</v>
      </c>
      <c r="AA215" s="13">
        <f t="shared" si="95"/>
        <v>2585</v>
      </c>
      <c r="AB215" s="13">
        <f t="shared" si="96"/>
        <v>6642</v>
      </c>
      <c r="AC215" s="13">
        <f t="shared" si="97"/>
        <v>0</v>
      </c>
      <c r="AD215" s="12">
        <f t="shared" si="98"/>
        <v>9227</v>
      </c>
      <c r="AE215" s="12">
        <f t="shared" si="99"/>
        <v>27681</v>
      </c>
      <c r="AF215" s="14" t="s">
        <v>450</v>
      </c>
      <c r="AG215" s="14" t="s">
        <v>60</v>
      </c>
      <c r="AH215" s="14" t="s">
        <v>451</v>
      </c>
      <c r="AI215" s="14" t="s">
        <v>62</v>
      </c>
      <c r="AJ215" s="14" t="s">
        <v>63</v>
      </c>
      <c r="AK215" s="15">
        <v>45657</v>
      </c>
      <c r="AL215" s="9" t="s">
        <v>63</v>
      </c>
      <c r="AM215" s="15">
        <v>45658</v>
      </c>
      <c r="AN215" s="15">
        <v>46752</v>
      </c>
      <c r="AO215" s="9"/>
    </row>
    <row r="216" spans="1:41">
      <c r="A216" s="9">
        <v>10</v>
      </c>
      <c r="B216" s="9" t="s">
        <v>443</v>
      </c>
      <c r="C216" s="21">
        <v>5922052829</v>
      </c>
      <c r="D216" s="9" t="s">
        <v>444</v>
      </c>
      <c r="E216" s="9" t="s">
        <v>443</v>
      </c>
      <c r="F216" s="9" t="s">
        <v>444</v>
      </c>
      <c r="G216" s="9" t="s">
        <v>1601</v>
      </c>
      <c r="H216" s="9" t="s">
        <v>454</v>
      </c>
      <c r="I216" s="9" t="s">
        <v>1602</v>
      </c>
      <c r="J216" s="9" t="s">
        <v>446</v>
      </c>
      <c r="K216" s="9" t="s">
        <v>453</v>
      </c>
      <c r="L216" s="9" t="s">
        <v>454</v>
      </c>
      <c r="M216" s="10" t="s">
        <v>1603</v>
      </c>
      <c r="N216" s="9"/>
      <c r="O216" s="9">
        <v>10415185</v>
      </c>
      <c r="P216" s="9" t="s">
        <v>202</v>
      </c>
      <c r="Q216" s="9">
        <v>2</v>
      </c>
      <c r="R216" s="22">
        <v>36</v>
      </c>
      <c r="S216" s="13">
        <v>852</v>
      </c>
      <c r="T216" s="13">
        <v>0</v>
      </c>
      <c r="U216" s="13">
        <v>0</v>
      </c>
      <c r="V216" s="12">
        <f t="shared" si="90"/>
        <v>852</v>
      </c>
      <c r="W216" s="13">
        <f t="shared" si="91"/>
        <v>852</v>
      </c>
      <c r="X216" s="13">
        <f t="shared" si="92"/>
        <v>0</v>
      </c>
      <c r="Y216" s="13">
        <f t="shared" si="93"/>
        <v>0</v>
      </c>
      <c r="Z216" s="12">
        <f t="shared" si="94"/>
        <v>852</v>
      </c>
      <c r="AA216" s="13">
        <f t="shared" si="95"/>
        <v>852</v>
      </c>
      <c r="AB216" s="13">
        <f t="shared" si="96"/>
        <v>0</v>
      </c>
      <c r="AC216" s="13">
        <f t="shared" si="97"/>
        <v>0</v>
      </c>
      <c r="AD216" s="12">
        <f t="shared" si="98"/>
        <v>852</v>
      </c>
      <c r="AE216" s="12">
        <f t="shared" si="99"/>
        <v>2556</v>
      </c>
      <c r="AF216" s="14" t="s">
        <v>450</v>
      </c>
      <c r="AG216" s="14" t="s">
        <v>60</v>
      </c>
      <c r="AH216" s="14" t="s">
        <v>451</v>
      </c>
      <c r="AI216" s="14" t="s">
        <v>62</v>
      </c>
      <c r="AJ216" s="14" t="s">
        <v>63</v>
      </c>
      <c r="AK216" s="15">
        <v>45657</v>
      </c>
      <c r="AL216" s="9" t="s">
        <v>63</v>
      </c>
      <c r="AM216" s="15">
        <v>45658</v>
      </c>
      <c r="AN216" s="15">
        <v>46752</v>
      </c>
      <c r="AO216" s="9"/>
    </row>
    <row r="217" spans="1:41">
      <c r="A217" s="9">
        <v>11</v>
      </c>
      <c r="B217" s="9" t="s">
        <v>443</v>
      </c>
      <c r="C217" s="21">
        <v>5922052829</v>
      </c>
      <c r="D217" s="9" t="s">
        <v>444</v>
      </c>
      <c r="E217" s="9" t="s">
        <v>443</v>
      </c>
      <c r="F217" s="9" t="s">
        <v>444</v>
      </c>
      <c r="G217" s="9" t="s">
        <v>1604</v>
      </c>
      <c r="H217" s="9" t="s">
        <v>454</v>
      </c>
      <c r="I217" s="9" t="s">
        <v>1042</v>
      </c>
      <c r="J217" s="9" t="s">
        <v>446</v>
      </c>
      <c r="K217" s="9" t="s">
        <v>453</v>
      </c>
      <c r="L217" s="9" t="s">
        <v>454</v>
      </c>
      <c r="M217" s="10" t="s">
        <v>1605</v>
      </c>
      <c r="N217" s="9"/>
      <c r="O217" s="9">
        <v>11565594</v>
      </c>
      <c r="P217" s="9" t="s">
        <v>449</v>
      </c>
      <c r="Q217" s="9">
        <v>13</v>
      </c>
      <c r="R217" s="22">
        <v>36</v>
      </c>
      <c r="S217" s="13">
        <v>120</v>
      </c>
      <c r="T217" s="13">
        <v>223</v>
      </c>
      <c r="U217" s="13">
        <v>0</v>
      </c>
      <c r="V217" s="12">
        <f t="shared" si="90"/>
        <v>343</v>
      </c>
      <c r="W217" s="13">
        <f t="shared" si="91"/>
        <v>120</v>
      </c>
      <c r="X217" s="13">
        <f t="shared" si="92"/>
        <v>223</v>
      </c>
      <c r="Y217" s="13">
        <f t="shared" si="93"/>
        <v>0</v>
      </c>
      <c r="Z217" s="12">
        <f t="shared" si="94"/>
        <v>343</v>
      </c>
      <c r="AA217" s="13">
        <f t="shared" si="95"/>
        <v>120</v>
      </c>
      <c r="AB217" s="13">
        <f t="shared" si="96"/>
        <v>223</v>
      </c>
      <c r="AC217" s="13">
        <f t="shared" si="97"/>
        <v>0</v>
      </c>
      <c r="AD217" s="12">
        <f t="shared" si="98"/>
        <v>343</v>
      </c>
      <c r="AE217" s="12">
        <f t="shared" si="99"/>
        <v>1029</v>
      </c>
      <c r="AF217" s="14" t="s">
        <v>450</v>
      </c>
      <c r="AG217" s="14" t="s">
        <v>60</v>
      </c>
      <c r="AH217" s="14" t="s">
        <v>451</v>
      </c>
      <c r="AI217" s="14" t="s">
        <v>62</v>
      </c>
      <c r="AJ217" s="14" t="s">
        <v>63</v>
      </c>
      <c r="AK217" s="15">
        <v>45657</v>
      </c>
      <c r="AL217" s="9" t="s">
        <v>63</v>
      </c>
      <c r="AM217" s="15">
        <v>45658</v>
      </c>
      <c r="AN217" s="15">
        <v>46752</v>
      </c>
      <c r="AO217" s="9"/>
    </row>
    <row r="218" spans="1:41">
      <c r="A218" s="9">
        <v>12</v>
      </c>
      <c r="B218" s="9" t="s">
        <v>443</v>
      </c>
      <c r="C218" s="21">
        <v>5922052829</v>
      </c>
      <c r="D218" s="9" t="s">
        <v>444</v>
      </c>
      <c r="E218" s="9" t="s">
        <v>443</v>
      </c>
      <c r="F218" s="9" t="s">
        <v>444</v>
      </c>
      <c r="G218" s="9" t="s">
        <v>1580</v>
      </c>
      <c r="H218" s="9" t="s">
        <v>1606</v>
      </c>
      <c r="I218" s="9" t="s">
        <v>446</v>
      </c>
      <c r="J218" s="9" t="s">
        <v>446</v>
      </c>
      <c r="K218" s="9" t="s">
        <v>453</v>
      </c>
      <c r="L218" s="9" t="s">
        <v>454</v>
      </c>
      <c r="M218" s="10" t="s">
        <v>1607</v>
      </c>
      <c r="N218" s="9"/>
      <c r="O218" s="9">
        <v>30193963</v>
      </c>
      <c r="P218" s="9" t="s">
        <v>449</v>
      </c>
      <c r="Q218" s="9">
        <v>8</v>
      </c>
      <c r="R218" s="22">
        <v>36</v>
      </c>
      <c r="S218" s="13">
        <v>466</v>
      </c>
      <c r="T218" s="13">
        <v>905</v>
      </c>
      <c r="U218" s="13">
        <v>0</v>
      </c>
      <c r="V218" s="12">
        <f t="shared" si="90"/>
        <v>1371</v>
      </c>
      <c r="W218" s="13">
        <f t="shared" si="91"/>
        <v>466</v>
      </c>
      <c r="X218" s="13">
        <f t="shared" si="92"/>
        <v>905</v>
      </c>
      <c r="Y218" s="13">
        <f t="shared" si="93"/>
        <v>0</v>
      </c>
      <c r="Z218" s="12">
        <f t="shared" si="94"/>
        <v>1371</v>
      </c>
      <c r="AA218" s="13">
        <f t="shared" si="95"/>
        <v>466</v>
      </c>
      <c r="AB218" s="13">
        <f t="shared" si="96"/>
        <v>905</v>
      </c>
      <c r="AC218" s="13">
        <f t="shared" si="97"/>
        <v>0</v>
      </c>
      <c r="AD218" s="12">
        <f t="shared" si="98"/>
        <v>1371</v>
      </c>
      <c r="AE218" s="12">
        <f t="shared" si="99"/>
        <v>4113</v>
      </c>
      <c r="AF218" s="14" t="s">
        <v>450</v>
      </c>
      <c r="AG218" s="14" t="s">
        <v>60</v>
      </c>
      <c r="AH218" s="14" t="s">
        <v>451</v>
      </c>
      <c r="AI218" s="14" t="s">
        <v>62</v>
      </c>
      <c r="AJ218" s="14" t="s">
        <v>63</v>
      </c>
      <c r="AK218" s="15">
        <v>45657</v>
      </c>
      <c r="AL218" s="9" t="s">
        <v>63</v>
      </c>
      <c r="AM218" s="15">
        <v>45658</v>
      </c>
      <c r="AN218" s="15">
        <v>46752</v>
      </c>
      <c r="AO218" s="9"/>
    </row>
    <row r="219" spans="1:41">
      <c r="A219" s="9">
        <v>13</v>
      </c>
      <c r="B219" s="9" t="s">
        <v>443</v>
      </c>
      <c r="C219" s="21">
        <v>5922052829</v>
      </c>
      <c r="D219" s="9" t="s">
        <v>444</v>
      </c>
      <c r="E219" s="9" t="s">
        <v>443</v>
      </c>
      <c r="F219" s="9" t="s">
        <v>444</v>
      </c>
      <c r="G219" s="9" t="s">
        <v>1608</v>
      </c>
      <c r="H219" s="9" t="s">
        <v>454</v>
      </c>
      <c r="I219" s="9" t="s">
        <v>1010</v>
      </c>
      <c r="J219" s="9">
        <v>2</v>
      </c>
      <c r="K219" s="9" t="s">
        <v>453</v>
      </c>
      <c r="L219" s="9" t="s">
        <v>454</v>
      </c>
      <c r="M219" s="10" t="s">
        <v>1609</v>
      </c>
      <c r="N219" s="9"/>
      <c r="O219" s="9">
        <v>56042132</v>
      </c>
      <c r="P219" s="9" t="s">
        <v>449</v>
      </c>
      <c r="Q219" s="9">
        <v>26</v>
      </c>
      <c r="R219" s="22">
        <v>36</v>
      </c>
      <c r="S219" s="13">
        <v>6689</v>
      </c>
      <c r="T219" s="13">
        <v>11756</v>
      </c>
      <c r="U219" s="13">
        <v>0</v>
      </c>
      <c r="V219" s="12">
        <f t="shared" si="90"/>
        <v>18445</v>
      </c>
      <c r="W219" s="13">
        <f t="shared" si="91"/>
        <v>6689</v>
      </c>
      <c r="X219" s="13">
        <f t="shared" si="92"/>
        <v>11756</v>
      </c>
      <c r="Y219" s="13">
        <f t="shared" si="93"/>
        <v>0</v>
      </c>
      <c r="Z219" s="12">
        <f t="shared" si="94"/>
        <v>18445</v>
      </c>
      <c r="AA219" s="13">
        <f t="shared" si="95"/>
        <v>6689</v>
      </c>
      <c r="AB219" s="13">
        <f t="shared" si="96"/>
        <v>11756</v>
      </c>
      <c r="AC219" s="13">
        <f t="shared" si="97"/>
        <v>0</v>
      </c>
      <c r="AD219" s="12">
        <f t="shared" si="98"/>
        <v>18445</v>
      </c>
      <c r="AE219" s="12">
        <f t="shared" si="99"/>
        <v>55335</v>
      </c>
      <c r="AF219" s="14" t="s">
        <v>450</v>
      </c>
      <c r="AG219" s="14" t="s">
        <v>60</v>
      </c>
      <c r="AH219" s="14" t="s">
        <v>451</v>
      </c>
      <c r="AI219" s="14" t="s">
        <v>62</v>
      </c>
      <c r="AJ219" s="14" t="s">
        <v>63</v>
      </c>
      <c r="AK219" s="15">
        <v>45657</v>
      </c>
      <c r="AL219" s="9" t="s">
        <v>63</v>
      </c>
      <c r="AM219" s="15">
        <v>45658</v>
      </c>
      <c r="AN219" s="15">
        <v>46752</v>
      </c>
      <c r="AO219" s="9"/>
    </row>
    <row r="220" spans="1:41">
      <c r="A220" s="9">
        <v>14</v>
      </c>
      <c r="B220" s="9" t="s">
        <v>443</v>
      </c>
      <c r="C220" s="21">
        <v>5922052829</v>
      </c>
      <c r="D220" s="9" t="s">
        <v>444</v>
      </c>
      <c r="E220" s="9" t="s">
        <v>443</v>
      </c>
      <c r="F220" s="9" t="s">
        <v>444</v>
      </c>
      <c r="G220" s="9" t="s">
        <v>1580</v>
      </c>
      <c r="H220" s="9" t="s">
        <v>472</v>
      </c>
      <c r="I220" s="9" t="s">
        <v>446</v>
      </c>
      <c r="J220" s="9" t="s">
        <v>446</v>
      </c>
      <c r="K220" s="9" t="s">
        <v>453</v>
      </c>
      <c r="L220" s="9" t="s">
        <v>454</v>
      </c>
      <c r="M220" s="10" t="s">
        <v>1610</v>
      </c>
      <c r="N220" s="9"/>
      <c r="O220" s="9">
        <v>30251375</v>
      </c>
      <c r="P220" s="9" t="s">
        <v>449</v>
      </c>
      <c r="Q220" s="9">
        <v>2</v>
      </c>
      <c r="R220" s="22">
        <v>36</v>
      </c>
      <c r="S220" s="13">
        <v>507</v>
      </c>
      <c r="T220" s="13">
        <v>1014</v>
      </c>
      <c r="U220" s="13">
        <v>0</v>
      </c>
      <c r="V220" s="12">
        <f t="shared" si="90"/>
        <v>1521</v>
      </c>
      <c r="W220" s="13">
        <f t="shared" si="91"/>
        <v>507</v>
      </c>
      <c r="X220" s="13">
        <f t="shared" si="92"/>
        <v>1014</v>
      </c>
      <c r="Y220" s="13">
        <f t="shared" si="93"/>
        <v>0</v>
      </c>
      <c r="Z220" s="12">
        <f t="shared" si="94"/>
        <v>1521</v>
      </c>
      <c r="AA220" s="13">
        <f t="shared" si="95"/>
        <v>507</v>
      </c>
      <c r="AB220" s="13">
        <f t="shared" si="96"/>
        <v>1014</v>
      </c>
      <c r="AC220" s="13">
        <f t="shared" si="97"/>
        <v>0</v>
      </c>
      <c r="AD220" s="12">
        <f t="shared" si="98"/>
        <v>1521</v>
      </c>
      <c r="AE220" s="12">
        <f t="shared" si="99"/>
        <v>4563</v>
      </c>
      <c r="AF220" s="14" t="s">
        <v>450</v>
      </c>
      <c r="AG220" s="14" t="s">
        <v>60</v>
      </c>
      <c r="AH220" s="14" t="s">
        <v>451</v>
      </c>
      <c r="AI220" s="14" t="s">
        <v>62</v>
      </c>
      <c r="AJ220" s="14" t="s">
        <v>63</v>
      </c>
      <c r="AK220" s="15">
        <v>45657</v>
      </c>
      <c r="AL220" s="9" t="s">
        <v>63</v>
      </c>
      <c r="AM220" s="15">
        <v>45658</v>
      </c>
      <c r="AN220" s="15">
        <v>46752</v>
      </c>
      <c r="AO220" s="9"/>
    </row>
    <row r="221" spans="1:41">
      <c r="A221" s="9">
        <v>15</v>
      </c>
      <c r="B221" s="9" t="s">
        <v>443</v>
      </c>
      <c r="C221" s="21">
        <v>5922052829</v>
      </c>
      <c r="D221" s="9" t="s">
        <v>444</v>
      </c>
      <c r="E221" s="9" t="s">
        <v>443</v>
      </c>
      <c r="F221" s="9" t="s">
        <v>444</v>
      </c>
      <c r="G221" s="9" t="s">
        <v>1611</v>
      </c>
      <c r="H221" s="9" t="s">
        <v>445</v>
      </c>
      <c r="I221" s="9" t="s">
        <v>650</v>
      </c>
      <c r="J221" s="9">
        <v>10</v>
      </c>
      <c r="K221" s="9" t="s">
        <v>447</v>
      </c>
      <c r="L221" s="9" t="s">
        <v>445</v>
      </c>
      <c r="M221" s="10" t="s">
        <v>1612</v>
      </c>
      <c r="N221" s="9"/>
      <c r="O221" s="9">
        <v>30408767</v>
      </c>
      <c r="P221" s="9" t="s">
        <v>449</v>
      </c>
      <c r="Q221" s="9">
        <v>10</v>
      </c>
      <c r="R221" s="22">
        <v>36</v>
      </c>
      <c r="S221" s="13">
        <v>7436</v>
      </c>
      <c r="T221" s="13">
        <v>7436</v>
      </c>
      <c r="U221" s="13">
        <v>0</v>
      </c>
      <c r="V221" s="12">
        <f t="shared" si="90"/>
        <v>14872</v>
      </c>
      <c r="W221" s="13">
        <f t="shared" si="91"/>
        <v>7436</v>
      </c>
      <c r="X221" s="13">
        <f t="shared" si="92"/>
        <v>7436</v>
      </c>
      <c r="Y221" s="13">
        <f t="shared" si="93"/>
        <v>0</v>
      </c>
      <c r="Z221" s="12">
        <f t="shared" si="94"/>
        <v>14872</v>
      </c>
      <c r="AA221" s="13">
        <f t="shared" si="95"/>
        <v>7436</v>
      </c>
      <c r="AB221" s="13">
        <f t="shared" si="96"/>
        <v>7436</v>
      </c>
      <c r="AC221" s="13">
        <f t="shared" si="97"/>
        <v>0</v>
      </c>
      <c r="AD221" s="12">
        <f t="shared" si="98"/>
        <v>14872</v>
      </c>
      <c r="AE221" s="12">
        <f t="shared" si="99"/>
        <v>44616</v>
      </c>
      <c r="AF221" s="14" t="s">
        <v>450</v>
      </c>
      <c r="AG221" s="14" t="s">
        <v>60</v>
      </c>
      <c r="AH221" s="14" t="s">
        <v>451</v>
      </c>
      <c r="AI221" s="14" t="s">
        <v>62</v>
      </c>
      <c r="AJ221" s="14" t="s">
        <v>63</v>
      </c>
      <c r="AK221" s="15">
        <v>45657</v>
      </c>
      <c r="AL221" s="9" t="s">
        <v>63</v>
      </c>
      <c r="AM221" s="15">
        <v>45658</v>
      </c>
      <c r="AN221" s="15">
        <v>46752</v>
      </c>
      <c r="AO221" s="9"/>
    </row>
    <row r="222" spans="1:41">
      <c r="A222" s="9">
        <v>16</v>
      </c>
      <c r="B222" s="9" t="s">
        <v>443</v>
      </c>
      <c r="C222" s="21">
        <v>5922052829</v>
      </c>
      <c r="D222" s="9" t="s">
        <v>444</v>
      </c>
      <c r="E222" s="9" t="s">
        <v>443</v>
      </c>
      <c r="F222" s="9" t="s">
        <v>444</v>
      </c>
      <c r="G222" s="9" t="s">
        <v>1613</v>
      </c>
      <c r="H222" s="9" t="s">
        <v>445</v>
      </c>
      <c r="I222" s="9" t="s">
        <v>446</v>
      </c>
      <c r="J222" s="9" t="s">
        <v>1614</v>
      </c>
      <c r="K222" s="9" t="s">
        <v>447</v>
      </c>
      <c r="L222" s="9" t="s">
        <v>445</v>
      </c>
      <c r="M222" s="10" t="s">
        <v>1615</v>
      </c>
      <c r="N222" s="9"/>
      <c r="O222" s="9">
        <v>56034764</v>
      </c>
      <c r="P222" s="9" t="s">
        <v>449</v>
      </c>
      <c r="Q222" s="9">
        <v>17</v>
      </c>
      <c r="R222" s="22">
        <v>36</v>
      </c>
      <c r="S222" s="13">
        <v>2258</v>
      </c>
      <c r="T222" s="13">
        <v>609</v>
      </c>
      <c r="U222" s="13">
        <v>0</v>
      </c>
      <c r="V222" s="12">
        <f t="shared" si="90"/>
        <v>2867</v>
      </c>
      <c r="W222" s="13">
        <f t="shared" si="91"/>
        <v>2258</v>
      </c>
      <c r="X222" s="13">
        <f t="shared" si="92"/>
        <v>609</v>
      </c>
      <c r="Y222" s="13">
        <f t="shared" si="93"/>
        <v>0</v>
      </c>
      <c r="Z222" s="12">
        <f t="shared" si="94"/>
        <v>2867</v>
      </c>
      <c r="AA222" s="13">
        <f t="shared" si="95"/>
        <v>2258</v>
      </c>
      <c r="AB222" s="13">
        <f t="shared" si="96"/>
        <v>609</v>
      </c>
      <c r="AC222" s="13">
        <f t="shared" si="97"/>
        <v>0</v>
      </c>
      <c r="AD222" s="12">
        <f t="shared" si="98"/>
        <v>2867</v>
      </c>
      <c r="AE222" s="12">
        <f t="shared" si="99"/>
        <v>8601</v>
      </c>
      <c r="AF222" s="14" t="s">
        <v>450</v>
      </c>
      <c r="AG222" s="14" t="s">
        <v>60</v>
      </c>
      <c r="AH222" s="14" t="s">
        <v>451</v>
      </c>
      <c r="AI222" s="14" t="s">
        <v>62</v>
      </c>
      <c r="AJ222" s="14" t="s">
        <v>63</v>
      </c>
      <c r="AK222" s="15">
        <v>45657</v>
      </c>
      <c r="AL222" s="9" t="s">
        <v>63</v>
      </c>
      <c r="AM222" s="15">
        <v>45658</v>
      </c>
      <c r="AN222" s="15">
        <v>46752</v>
      </c>
      <c r="AO222" s="9"/>
    </row>
    <row r="223" spans="1:41">
      <c r="A223" s="9">
        <v>17</v>
      </c>
      <c r="B223" s="9" t="s">
        <v>443</v>
      </c>
      <c r="C223" s="21">
        <v>5922052829</v>
      </c>
      <c r="D223" s="9" t="s">
        <v>444</v>
      </c>
      <c r="E223" s="9" t="s">
        <v>443</v>
      </c>
      <c r="F223" s="9" t="s">
        <v>444</v>
      </c>
      <c r="G223" s="9" t="s">
        <v>1616</v>
      </c>
      <c r="H223" s="9" t="s">
        <v>454</v>
      </c>
      <c r="I223" s="9" t="s">
        <v>1617</v>
      </c>
      <c r="J223" s="9" t="s">
        <v>1076</v>
      </c>
      <c r="K223" s="9" t="s">
        <v>453</v>
      </c>
      <c r="L223" s="9" t="s">
        <v>454</v>
      </c>
      <c r="M223" s="10" t="s">
        <v>1618</v>
      </c>
      <c r="N223" s="9"/>
      <c r="O223" s="9">
        <v>30066207</v>
      </c>
      <c r="P223" s="9" t="s">
        <v>449</v>
      </c>
      <c r="Q223" s="9">
        <v>16</v>
      </c>
      <c r="R223" s="22">
        <v>36</v>
      </c>
      <c r="S223" s="13">
        <v>3183</v>
      </c>
      <c r="T223" s="13">
        <v>4875</v>
      </c>
      <c r="U223" s="13">
        <v>0</v>
      </c>
      <c r="V223" s="12">
        <f t="shared" si="90"/>
        <v>8058</v>
      </c>
      <c r="W223" s="13">
        <f t="shared" si="91"/>
        <v>3183</v>
      </c>
      <c r="X223" s="13">
        <f t="shared" si="92"/>
        <v>4875</v>
      </c>
      <c r="Y223" s="13">
        <f t="shared" si="93"/>
        <v>0</v>
      </c>
      <c r="Z223" s="12">
        <f t="shared" si="94"/>
        <v>8058</v>
      </c>
      <c r="AA223" s="13">
        <f t="shared" si="95"/>
        <v>3183</v>
      </c>
      <c r="AB223" s="13">
        <f t="shared" si="96"/>
        <v>4875</v>
      </c>
      <c r="AC223" s="13">
        <f t="shared" si="97"/>
        <v>0</v>
      </c>
      <c r="AD223" s="12">
        <f t="shared" si="98"/>
        <v>8058</v>
      </c>
      <c r="AE223" s="12">
        <f t="shared" si="99"/>
        <v>24174</v>
      </c>
      <c r="AF223" s="14" t="s">
        <v>450</v>
      </c>
      <c r="AG223" s="14" t="s">
        <v>60</v>
      </c>
      <c r="AH223" s="14" t="s">
        <v>451</v>
      </c>
      <c r="AI223" s="14" t="s">
        <v>62</v>
      </c>
      <c r="AJ223" s="14" t="s">
        <v>63</v>
      </c>
      <c r="AK223" s="15">
        <v>45657</v>
      </c>
      <c r="AL223" s="9" t="s">
        <v>63</v>
      </c>
      <c r="AM223" s="15">
        <v>45658</v>
      </c>
      <c r="AN223" s="15">
        <v>46752</v>
      </c>
      <c r="AO223" s="9"/>
    </row>
    <row r="224" spans="1:41">
      <c r="A224" s="9">
        <v>18</v>
      </c>
      <c r="B224" s="9" t="s">
        <v>443</v>
      </c>
      <c r="C224" s="21">
        <v>5922052829</v>
      </c>
      <c r="D224" s="9" t="s">
        <v>444</v>
      </c>
      <c r="E224" s="9" t="s">
        <v>443</v>
      </c>
      <c r="F224" s="9" t="s">
        <v>444</v>
      </c>
      <c r="G224" s="9" t="s">
        <v>1619</v>
      </c>
      <c r="H224" s="9" t="s">
        <v>454</v>
      </c>
      <c r="I224" s="9" t="s">
        <v>1617</v>
      </c>
      <c r="J224" s="9" t="s">
        <v>1620</v>
      </c>
      <c r="K224" s="9" t="s">
        <v>453</v>
      </c>
      <c r="L224" s="9" t="s">
        <v>454</v>
      </c>
      <c r="M224" s="10" t="s">
        <v>1621</v>
      </c>
      <c r="N224" s="9"/>
      <c r="O224" s="9">
        <v>30066043</v>
      </c>
      <c r="P224" s="9" t="s">
        <v>449</v>
      </c>
      <c r="Q224" s="9">
        <v>16</v>
      </c>
      <c r="R224" s="22">
        <v>36</v>
      </c>
      <c r="S224" s="13">
        <v>3890</v>
      </c>
      <c r="T224" s="13">
        <v>4559</v>
      </c>
      <c r="U224" s="13">
        <v>0</v>
      </c>
      <c r="V224" s="12">
        <f t="shared" si="90"/>
        <v>8449</v>
      </c>
      <c r="W224" s="13">
        <f t="shared" si="91"/>
        <v>3890</v>
      </c>
      <c r="X224" s="13">
        <f t="shared" si="92"/>
        <v>4559</v>
      </c>
      <c r="Y224" s="13">
        <f t="shared" si="93"/>
        <v>0</v>
      </c>
      <c r="Z224" s="12">
        <f t="shared" si="94"/>
        <v>8449</v>
      </c>
      <c r="AA224" s="13">
        <f t="shared" si="95"/>
        <v>3890</v>
      </c>
      <c r="AB224" s="13">
        <f t="shared" si="96"/>
        <v>4559</v>
      </c>
      <c r="AC224" s="13">
        <f t="shared" si="97"/>
        <v>0</v>
      </c>
      <c r="AD224" s="12">
        <f t="shared" si="98"/>
        <v>8449</v>
      </c>
      <c r="AE224" s="12">
        <f t="shared" si="99"/>
        <v>25347</v>
      </c>
      <c r="AF224" s="14" t="s">
        <v>450</v>
      </c>
      <c r="AG224" s="14" t="s">
        <v>60</v>
      </c>
      <c r="AH224" s="14" t="s">
        <v>451</v>
      </c>
      <c r="AI224" s="14" t="s">
        <v>62</v>
      </c>
      <c r="AJ224" s="14" t="s">
        <v>63</v>
      </c>
      <c r="AK224" s="15">
        <v>45657</v>
      </c>
      <c r="AL224" s="9" t="s">
        <v>63</v>
      </c>
      <c r="AM224" s="15">
        <v>45658</v>
      </c>
      <c r="AN224" s="15">
        <v>46752</v>
      </c>
      <c r="AO224" s="9"/>
    </row>
    <row r="225" spans="1:41">
      <c r="A225" s="9">
        <v>19</v>
      </c>
      <c r="B225" s="9" t="s">
        <v>443</v>
      </c>
      <c r="C225" s="21">
        <v>5922052829</v>
      </c>
      <c r="D225" s="9" t="s">
        <v>444</v>
      </c>
      <c r="E225" s="9" t="s">
        <v>443</v>
      </c>
      <c r="F225" s="9" t="s">
        <v>444</v>
      </c>
      <c r="G225" s="9" t="s">
        <v>1622</v>
      </c>
      <c r="H225" s="9" t="s">
        <v>454</v>
      </c>
      <c r="I225" s="9" t="s">
        <v>773</v>
      </c>
      <c r="J225" s="9">
        <v>40</v>
      </c>
      <c r="K225" s="9" t="s">
        <v>453</v>
      </c>
      <c r="L225" s="9" t="s">
        <v>454</v>
      </c>
      <c r="M225" s="10" t="s">
        <v>1623</v>
      </c>
      <c r="N225" s="9"/>
      <c r="O225" s="9">
        <v>30052310</v>
      </c>
      <c r="P225" s="9" t="s">
        <v>449</v>
      </c>
      <c r="Q225" s="9">
        <v>40</v>
      </c>
      <c r="R225" s="22">
        <v>36</v>
      </c>
      <c r="S225" s="13">
        <v>6965</v>
      </c>
      <c r="T225" s="13">
        <v>5716</v>
      </c>
      <c r="U225" s="13">
        <v>0</v>
      </c>
      <c r="V225" s="12">
        <f t="shared" si="90"/>
        <v>12681</v>
      </c>
      <c r="W225" s="13">
        <f t="shared" si="91"/>
        <v>6965</v>
      </c>
      <c r="X225" s="13">
        <f t="shared" si="92"/>
        <v>5716</v>
      </c>
      <c r="Y225" s="13">
        <f t="shared" si="93"/>
        <v>0</v>
      </c>
      <c r="Z225" s="12">
        <f t="shared" si="94"/>
        <v>12681</v>
      </c>
      <c r="AA225" s="13">
        <f t="shared" si="95"/>
        <v>6965</v>
      </c>
      <c r="AB225" s="13">
        <f t="shared" si="96"/>
        <v>5716</v>
      </c>
      <c r="AC225" s="13">
        <f t="shared" si="97"/>
        <v>0</v>
      </c>
      <c r="AD225" s="12">
        <f t="shared" si="98"/>
        <v>12681</v>
      </c>
      <c r="AE225" s="12">
        <f t="shared" si="99"/>
        <v>38043</v>
      </c>
      <c r="AF225" s="14" t="s">
        <v>450</v>
      </c>
      <c r="AG225" s="14" t="s">
        <v>60</v>
      </c>
      <c r="AH225" s="14" t="s">
        <v>451</v>
      </c>
      <c r="AI225" s="14" t="s">
        <v>62</v>
      </c>
      <c r="AJ225" s="14" t="s">
        <v>63</v>
      </c>
      <c r="AK225" s="15">
        <v>45657</v>
      </c>
      <c r="AL225" s="9" t="s">
        <v>63</v>
      </c>
      <c r="AM225" s="15">
        <v>45658</v>
      </c>
      <c r="AN225" s="15">
        <v>46752</v>
      </c>
      <c r="AO225" s="9"/>
    </row>
    <row r="226" spans="1:41">
      <c r="A226" s="9">
        <v>20</v>
      </c>
      <c r="B226" s="9" t="s">
        <v>443</v>
      </c>
      <c r="C226" s="21">
        <v>5922052829</v>
      </c>
      <c r="D226" s="9" t="s">
        <v>444</v>
      </c>
      <c r="E226" s="9" t="s">
        <v>443</v>
      </c>
      <c r="F226" s="9" t="s">
        <v>444</v>
      </c>
      <c r="G226" s="9" t="s">
        <v>1624</v>
      </c>
      <c r="H226" s="9" t="s">
        <v>454</v>
      </c>
      <c r="I226" s="9" t="s">
        <v>1010</v>
      </c>
      <c r="J226" s="9" t="s">
        <v>1625</v>
      </c>
      <c r="K226" s="9" t="s">
        <v>453</v>
      </c>
      <c r="L226" s="9" t="s">
        <v>454</v>
      </c>
      <c r="M226" s="10" t="s">
        <v>1626</v>
      </c>
      <c r="N226" s="9"/>
      <c r="O226" s="9">
        <v>10120977</v>
      </c>
      <c r="P226" s="9" t="s">
        <v>202</v>
      </c>
      <c r="Q226" s="9">
        <v>4</v>
      </c>
      <c r="R226" s="22">
        <v>36</v>
      </c>
      <c r="S226" s="13">
        <v>2</v>
      </c>
      <c r="T226" s="13">
        <v>0</v>
      </c>
      <c r="U226" s="13">
        <v>0</v>
      </c>
      <c r="V226" s="12">
        <f t="shared" si="90"/>
        <v>2</v>
      </c>
      <c r="W226" s="13">
        <f t="shared" si="91"/>
        <v>2</v>
      </c>
      <c r="X226" s="13">
        <f t="shared" si="92"/>
        <v>0</v>
      </c>
      <c r="Y226" s="13">
        <f t="shared" si="93"/>
        <v>0</v>
      </c>
      <c r="Z226" s="12">
        <f t="shared" si="94"/>
        <v>2</v>
      </c>
      <c r="AA226" s="13">
        <f t="shared" si="95"/>
        <v>2</v>
      </c>
      <c r="AB226" s="13">
        <f t="shared" si="96"/>
        <v>0</v>
      </c>
      <c r="AC226" s="13">
        <f t="shared" si="97"/>
        <v>0</v>
      </c>
      <c r="AD226" s="12">
        <f t="shared" si="98"/>
        <v>2</v>
      </c>
      <c r="AE226" s="12">
        <f t="shared" si="99"/>
        <v>6</v>
      </c>
      <c r="AF226" s="14" t="s">
        <v>450</v>
      </c>
      <c r="AG226" s="14" t="s">
        <v>60</v>
      </c>
      <c r="AH226" s="14" t="s">
        <v>451</v>
      </c>
      <c r="AI226" s="14" t="s">
        <v>62</v>
      </c>
      <c r="AJ226" s="14" t="s">
        <v>63</v>
      </c>
      <c r="AK226" s="15">
        <v>45657</v>
      </c>
      <c r="AL226" s="9" t="s">
        <v>63</v>
      </c>
      <c r="AM226" s="15">
        <v>45658</v>
      </c>
      <c r="AN226" s="15">
        <v>46752</v>
      </c>
      <c r="AO226" s="9"/>
    </row>
    <row r="227" spans="1:41">
      <c r="A227" s="9">
        <v>21</v>
      </c>
      <c r="B227" s="9" t="s">
        <v>443</v>
      </c>
      <c r="C227" s="21">
        <v>5922052829</v>
      </c>
      <c r="D227" s="9" t="s">
        <v>444</v>
      </c>
      <c r="E227" s="9" t="s">
        <v>443</v>
      </c>
      <c r="F227" s="9" t="s">
        <v>444</v>
      </c>
      <c r="G227" s="9" t="s">
        <v>1627</v>
      </c>
      <c r="H227" s="9" t="s">
        <v>452</v>
      </c>
      <c r="I227" s="9" t="s">
        <v>1628</v>
      </c>
      <c r="J227" s="9" t="s">
        <v>1629</v>
      </c>
      <c r="K227" s="9" t="s">
        <v>453</v>
      </c>
      <c r="L227" s="9" t="s">
        <v>454</v>
      </c>
      <c r="M227" s="10" t="s">
        <v>1630</v>
      </c>
      <c r="N227" s="9"/>
      <c r="O227" s="9">
        <v>30059367</v>
      </c>
      <c r="P227" s="9" t="s">
        <v>449</v>
      </c>
      <c r="Q227" s="9">
        <v>12.5</v>
      </c>
      <c r="R227" s="22">
        <v>36</v>
      </c>
      <c r="S227" s="13">
        <v>10</v>
      </c>
      <c r="T227" s="13">
        <v>15</v>
      </c>
      <c r="U227" s="13">
        <v>0</v>
      </c>
      <c r="V227" s="12">
        <f t="shared" si="90"/>
        <v>25</v>
      </c>
      <c r="W227" s="13">
        <f t="shared" si="91"/>
        <v>10</v>
      </c>
      <c r="X227" s="13">
        <f t="shared" si="92"/>
        <v>15</v>
      </c>
      <c r="Y227" s="13">
        <f t="shared" si="93"/>
        <v>0</v>
      </c>
      <c r="Z227" s="12">
        <f t="shared" si="94"/>
        <v>25</v>
      </c>
      <c r="AA227" s="13">
        <f t="shared" si="95"/>
        <v>10</v>
      </c>
      <c r="AB227" s="13">
        <f t="shared" si="96"/>
        <v>15</v>
      </c>
      <c r="AC227" s="13">
        <f t="shared" si="97"/>
        <v>0</v>
      </c>
      <c r="AD227" s="12">
        <f t="shared" si="98"/>
        <v>25</v>
      </c>
      <c r="AE227" s="12">
        <f t="shared" si="99"/>
        <v>75</v>
      </c>
      <c r="AF227" s="14" t="s">
        <v>450</v>
      </c>
      <c r="AG227" s="14" t="s">
        <v>60</v>
      </c>
      <c r="AH227" s="14" t="s">
        <v>451</v>
      </c>
      <c r="AI227" s="14" t="s">
        <v>62</v>
      </c>
      <c r="AJ227" s="14" t="s">
        <v>63</v>
      </c>
      <c r="AK227" s="15">
        <v>45657</v>
      </c>
      <c r="AL227" s="9" t="s">
        <v>63</v>
      </c>
      <c r="AM227" s="15">
        <v>45658</v>
      </c>
      <c r="AN227" s="15">
        <v>46752</v>
      </c>
      <c r="AO227" s="9"/>
    </row>
    <row r="228" spans="1:41">
      <c r="A228" s="9">
        <v>22</v>
      </c>
      <c r="B228" s="9" t="s">
        <v>443</v>
      </c>
      <c r="C228" s="21">
        <v>5922052829</v>
      </c>
      <c r="D228" s="9" t="s">
        <v>444</v>
      </c>
      <c r="E228" s="9" t="s">
        <v>443</v>
      </c>
      <c r="F228" s="9" t="s">
        <v>444</v>
      </c>
      <c r="G228" s="9" t="s">
        <v>1631</v>
      </c>
      <c r="H228" s="9" t="s">
        <v>1595</v>
      </c>
      <c r="I228" s="9" t="s">
        <v>1596</v>
      </c>
      <c r="J228" s="9">
        <v>16</v>
      </c>
      <c r="K228" s="9" t="s">
        <v>447</v>
      </c>
      <c r="L228" s="9" t="s">
        <v>445</v>
      </c>
      <c r="M228" s="10" t="s">
        <v>1632</v>
      </c>
      <c r="N228" s="9"/>
      <c r="O228" s="9">
        <v>11177773</v>
      </c>
      <c r="P228" s="9" t="s">
        <v>449</v>
      </c>
      <c r="Q228" s="9">
        <v>5</v>
      </c>
      <c r="R228" s="22">
        <v>36</v>
      </c>
      <c r="S228" s="13">
        <v>30</v>
      </c>
      <c r="T228" s="13">
        <v>70</v>
      </c>
      <c r="U228" s="13">
        <v>0</v>
      </c>
      <c r="V228" s="12">
        <f t="shared" si="90"/>
        <v>100</v>
      </c>
      <c r="W228" s="13">
        <f t="shared" si="91"/>
        <v>30</v>
      </c>
      <c r="X228" s="13">
        <f t="shared" si="92"/>
        <v>70</v>
      </c>
      <c r="Y228" s="13">
        <f t="shared" si="93"/>
        <v>0</v>
      </c>
      <c r="Z228" s="12">
        <f t="shared" si="94"/>
        <v>100</v>
      </c>
      <c r="AA228" s="13">
        <f t="shared" si="95"/>
        <v>30</v>
      </c>
      <c r="AB228" s="13">
        <f t="shared" si="96"/>
        <v>70</v>
      </c>
      <c r="AC228" s="13">
        <f t="shared" si="97"/>
        <v>0</v>
      </c>
      <c r="AD228" s="12">
        <f t="shared" si="98"/>
        <v>100</v>
      </c>
      <c r="AE228" s="12">
        <f t="shared" si="99"/>
        <v>300</v>
      </c>
      <c r="AF228" s="14" t="s">
        <v>450</v>
      </c>
      <c r="AG228" s="14" t="s">
        <v>60</v>
      </c>
      <c r="AH228" s="14" t="s">
        <v>451</v>
      </c>
      <c r="AI228" s="14" t="s">
        <v>62</v>
      </c>
      <c r="AJ228" s="14" t="s">
        <v>63</v>
      </c>
      <c r="AK228" s="15">
        <v>45657</v>
      </c>
      <c r="AL228" s="9" t="s">
        <v>63</v>
      </c>
      <c r="AM228" s="15">
        <v>45658</v>
      </c>
      <c r="AN228" s="15">
        <v>46752</v>
      </c>
      <c r="AO228" s="9"/>
    </row>
    <row r="229" spans="1:41">
      <c r="A229" s="9">
        <v>23</v>
      </c>
      <c r="B229" s="9" t="s">
        <v>443</v>
      </c>
      <c r="C229" s="21">
        <v>5922052829</v>
      </c>
      <c r="D229" s="9" t="s">
        <v>444</v>
      </c>
      <c r="E229" s="9" t="s">
        <v>443</v>
      </c>
      <c r="F229" s="9" t="s">
        <v>444</v>
      </c>
      <c r="G229" s="9" t="s">
        <v>1633</v>
      </c>
      <c r="H229" s="9" t="s">
        <v>454</v>
      </c>
      <c r="I229" s="9" t="s">
        <v>1617</v>
      </c>
      <c r="J229" s="9" t="s">
        <v>1634</v>
      </c>
      <c r="K229" s="9" t="s">
        <v>453</v>
      </c>
      <c r="L229" s="9" t="s">
        <v>454</v>
      </c>
      <c r="M229" s="10" t="s">
        <v>1635</v>
      </c>
      <c r="N229" s="9"/>
      <c r="O229" s="9">
        <v>11961586</v>
      </c>
      <c r="P229" s="9" t="s">
        <v>449</v>
      </c>
      <c r="Q229" s="9">
        <v>17</v>
      </c>
      <c r="R229" s="22">
        <v>36</v>
      </c>
      <c r="S229" s="13">
        <v>5052</v>
      </c>
      <c r="T229" s="13">
        <v>14377</v>
      </c>
      <c r="U229" s="13">
        <v>0</v>
      </c>
      <c r="V229" s="12">
        <f t="shared" si="90"/>
        <v>19429</v>
      </c>
      <c r="W229" s="13">
        <f t="shared" si="91"/>
        <v>5052</v>
      </c>
      <c r="X229" s="13">
        <f t="shared" si="92"/>
        <v>14377</v>
      </c>
      <c r="Y229" s="13">
        <f t="shared" si="93"/>
        <v>0</v>
      </c>
      <c r="Z229" s="12">
        <f t="shared" si="94"/>
        <v>19429</v>
      </c>
      <c r="AA229" s="13">
        <f t="shared" si="95"/>
        <v>5052</v>
      </c>
      <c r="AB229" s="13">
        <f t="shared" si="96"/>
        <v>14377</v>
      </c>
      <c r="AC229" s="13">
        <f t="shared" si="97"/>
        <v>0</v>
      </c>
      <c r="AD229" s="12">
        <f t="shared" si="98"/>
        <v>19429</v>
      </c>
      <c r="AE229" s="12">
        <f t="shared" si="99"/>
        <v>58287</v>
      </c>
      <c r="AF229" s="14" t="s">
        <v>450</v>
      </c>
      <c r="AG229" s="14" t="s">
        <v>60</v>
      </c>
      <c r="AH229" s="14" t="s">
        <v>451</v>
      </c>
      <c r="AI229" s="14" t="s">
        <v>62</v>
      </c>
      <c r="AJ229" s="14" t="s">
        <v>63</v>
      </c>
      <c r="AK229" s="15">
        <v>45657</v>
      </c>
      <c r="AL229" s="9" t="s">
        <v>63</v>
      </c>
      <c r="AM229" s="15">
        <v>45658</v>
      </c>
      <c r="AN229" s="15">
        <v>46752</v>
      </c>
      <c r="AO229" s="9"/>
    </row>
    <row r="230" spans="1:41">
      <c r="A230" s="9">
        <v>24</v>
      </c>
      <c r="B230" s="9" t="s">
        <v>443</v>
      </c>
      <c r="C230" s="21">
        <v>5922052829</v>
      </c>
      <c r="D230" s="9" t="s">
        <v>444</v>
      </c>
      <c r="E230" s="9" t="s">
        <v>443</v>
      </c>
      <c r="F230" s="9" t="s">
        <v>444</v>
      </c>
      <c r="G230" s="9" t="s">
        <v>1068</v>
      </c>
      <c r="H230" s="9" t="s">
        <v>445</v>
      </c>
      <c r="I230" s="9" t="s">
        <v>1636</v>
      </c>
      <c r="J230" s="9" t="s">
        <v>1637</v>
      </c>
      <c r="K230" s="9" t="s">
        <v>447</v>
      </c>
      <c r="L230" s="9" t="s">
        <v>445</v>
      </c>
      <c r="M230" s="10" t="s">
        <v>1638</v>
      </c>
      <c r="N230" s="9"/>
      <c r="O230" s="9">
        <v>11961590</v>
      </c>
      <c r="P230" s="9" t="s">
        <v>449</v>
      </c>
      <c r="Q230" s="9">
        <v>10.5</v>
      </c>
      <c r="R230" s="22">
        <v>36</v>
      </c>
      <c r="S230" s="13">
        <v>3589</v>
      </c>
      <c r="T230" s="13">
        <v>8511</v>
      </c>
      <c r="U230" s="13">
        <v>0</v>
      </c>
      <c r="V230" s="12">
        <f t="shared" si="90"/>
        <v>12100</v>
      </c>
      <c r="W230" s="13">
        <f t="shared" si="91"/>
        <v>3589</v>
      </c>
      <c r="X230" s="13">
        <f t="shared" si="92"/>
        <v>8511</v>
      </c>
      <c r="Y230" s="13">
        <f t="shared" si="93"/>
        <v>0</v>
      </c>
      <c r="Z230" s="12">
        <f t="shared" si="94"/>
        <v>12100</v>
      </c>
      <c r="AA230" s="13">
        <f t="shared" si="95"/>
        <v>3589</v>
      </c>
      <c r="AB230" s="13">
        <f t="shared" si="96"/>
        <v>8511</v>
      </c>
      <c r="AC230" s="13">
        <f t="shared" si="97"/>
        <v>0</v>
      </c>
      <c r="AD230" s="12">
        <f t="shared" si="98"/>
        <v>12100</v>
      </c>
      <c r="AE230" s="12">
        <f t="shared" si="99"/>
        <v>36300</v>
      </c>
      <c r="AF230" s="14" t="s">
        <v>450</v>
      </c>
      <c r="AG230" s="14" t="s">
        <v>60</v>
      </c>
      <c r="AH230" s="14" t="s">
        <v>451</v>
      </c>
      <c r="AI230" s="14" t="s">
        <v>62</v>
      </c>
      <c r="AJ230" s="14" t="s">
        <v>63</v>
      </c>
      <c r="AK230" s="15">
        <v>45657</v>
      </c>
      <c r="AL230" s="9" t="s">
        <v>63</v>
      </c>
      <c r="AM230" s="15">
        <v>45658</v>
      </c>
      <c r="AN230" s="15">
        <v>46752</v>
      </c>
      <c r="AO230" s="9"/>
    </row>
    <row r="231" spans="1:41">
      <c r="A231" s="9">
        <v>25</v>
      </c>
      <c r="B231" s="9" t="s">
        <v>443</v>
      </c>
      <c r="C231" s="21">
        <v>5922052830</v>
      </c>
      <c r="D231" s="9" t="s">
        <v>444</v>
      </c>
      <c r="E231" s="9" t="s">
        <v>1378</v>
      </c>
      <c r="F231" s="9" t="s">
        <v>444</v>
      </c>
      <c r="G231" s="9" t="s">
        <v>1639</v>
      </c>
      <c r="H231" s="9" t="s">
        <v>454</v>
      </c>
      <c r="I231" s="9" t="s">
        <v>1010</v>
      </c>
      <c r="J231" s="9">
        <v>2</v>
      </c>
      <c r="K231" s="9" t="s">
        <v>453</v>
      </c>
      <c r="L231" s="9" t="s">
        <v>454</v>
      </c>
      <c r="M231" s="10" t="s">
        <v>1640</v>
      </c>
      <c r="N231" s="9"/>
      <c r="O231" s="9">
        <v>35029724</v>
      </c>
      <c r="P231" s="9" t="s">
        <v>449</v>
      </c>
      <c r="Q231" s="9">
        <v>12.5</v>
      </c>
      <c r="R231" s="22">
        <v>36</v>
      </c>
      <c r="S231" s="13">
        <v>1200</v>
      </c>
      <c r="T231" s="13">
        <v>1200</v>
      </c>
      <c r="U231" s="13">
        <v>0</v>
      </c>
      <c r="V231" s="12">
        <f t="shared" si="90"/>
        <v>2400</v>
      </c>
      <c r="W231" s="13">
        <f t="shared" si="91"/>
        <v>1200</v>
      </c>
      <c r="X231" s="13">
        <f t="shared" si="92"/>
        <v>1200</v>
      </c>
      <c r="Y231" s="13">
        <f t="shared" si="93"/>
        <v>0</v>
      </c>
      <c r="Z231" s="12">
        <f t="shared" si="94"/>
        <v>2400</v>
      </c>
      <c r="AA231" s="13">
        <f t="shared" si="95"/>
        <v>1200</v>
      </c>
      <c r="AB231" s="13">
        <f t="shared" si="96"/>
        <v>1200</v>
      </c>
      <c r="AC231" s="13">
        <f t="shared" si="97"/>
        <v>0</v>
      </c>
      <c r="AD231" s="12">
        <f t="shared" si="98"/>
        <v>2400</v>
      </c>
      <c r="AE231" s="12">
        <f t="shared" si="99"/>
        <v>7200</v>
      </c>
      <c r="AF231" s="14" t="s">
        <v>450</v>
      </c>
      <c r="AG231" s="14" t="s">
        <v>60</v>
      </c>
      <c r="AH231" s="14" t="s">
        <v>451</v>
      </c>
      <c r="AI231" s="14" t="s">
        <v>62</v>
      </c>
      <c r="AJ231" s="14" t="s">
        <v>63</v>
      </c>
      <c r="AK231" s="15">
        <v>45657</v>
      </c>
      <c r="AL231" s="9" t="s">
        <v>63</v>
      </c>
      <c r="AM231" s="15">
        <v>45658</v>
      </c>
      <c r="AN231" s="15">
        <v>46752</v>
      </c>
      <c r="AO231" s="9"/>
    </row>
    <row r="232" spans="1:41">
      <c r="A232" s="9">
        <v>26</v>
      </c>
      <c r="B232" s="9" t="s">
        <v>443</v>
      </c>
      <c r="C232" s="21">
        <v>5922052829</v>
      </c>
      <c r="D232" s="9" t="s">
        <v>444</v>
      </c>
      <c r="E232" s="9" t="s">
        <v>1641</v>
      </c>
      <c r="F232" s="9" t="s">
        <v>1642</v>
      </c>
      <c r="G232" s="9" t="s">
        <v>1643</v>
      </c>
      <c r="H232" s="9" t="s">
        <v>445</v>
      </c>
      <c r="I232" s="9" t="s">
        <v>1644</v>
      </c>
      <c r="J232" s="9">
        <v>3</v>
      </c>
      <c r="K232" s="9" t="s">
        <v>447</v>
      </c>
      <c r="L232" s="9" t="s">
        <v>445</v>
      </c>
      <c r="M232" s="10" t="s">
        <v>1645</v>
      </c>
      <c r="N232" s="9"/>
      <c r="O232" s="9">
        <v>56034787</v>
      </c>
      <c r="P232" s="9" t="s">
        <v>449</v>
      </c>
      <c r="Q232" s="9">
        <v>20</v>
      </c>
      <c r="R232" s="22">
        <v>36</v>
      </c>
      <c r="S232" s="13">
        <v>5794</v>
      </c>
      <c r="T232" s="13">
        <v>10760</v>
      </c>
      <c r="U232" s="13">
        <v>0</v>
      </c>
      <c r="V232" s="12">
        <f t="shared" si="90"/>
        <v>16554</v>
      </c>
      <c r="W232" s="13">
        <f t="shared" si="91"/>
        <v>5794</v>
      </c>
      <c r="X232" s="13">
        <f t="shared" si="92"/>
        <v>10760</v>
      </c>
      <c r="Y232" s="13">
        <f t="shared" si="93"/>
        <v>0</v>
      </c>
      <c r="Z232" s="12">
        <f t="shared" si="94"/>
        <v>16554</v>
      </c>
      <c r="AA232" s="13">
        <f t="shared" si="95"/>
        <v>5794</v>
      </c>
      <c r="AB232" s="13">
        <f t="shared" si="96"/>
        <v>10760</v>
      </c>
      <c r="AC232" s="13">
        <f t="shared" si="97"/>
        <v>0</v>
      </c>
      <c r="AD232" s="12">
        <f t="shared" si="98"/>
        <v>16554</v>
      </c>
      <c r="AE232" s="12">
        <f t="shared" si="99"/>
        <v>49662</v>
      </c>
      <c r="AF232" s="14" t="s">
        <v>450</v>
      </c>
      <c r="AG232" s="14" t="s">
        <v>60</v>
      </c>
      <c r="AH232" s="14" t="s">
        <v>451</v>
      </c>
      <c r="AI232" s="14" t="s">
        <v>62</v>
      </c>
      <c r="AJ232" s="14" t="s">
        <v>63</v>
      </c>
      <c r="AK232" s="15">
        <v>45657</v>
      </c>
      <c r="AL232" s="9" t="s">
        <v>63</v>
      </c>
      <c r="AM232" s="15">
        <v>45658</v>
      </c>
      <c r="AN232" s="15">
        <v>46752</v>
      </c>
      <c r="AO232" s="9"/>
    </row>
    <row r="233" spans="1:41">
      <c r="A233" s="9">
        <v>27</v>
      </c>
      <c r="B233" s="9" t="s">
        <v>443</v>
      </c>
      <c r="C233" s="21">
        <v>5922052829</v>
      </c>
      <c r="D233" s="9" t="s">
        <v>444</v>
      </c>
      <c r="E233" s="9" t="s">
        <v>1641</v>
      </c>
      <c r="F233" s="9" t="s">
        <v>1642</v>
      </c>
      <c r="G233" s="9" t="s">
        <v>1646</v>
      </c>
      <c r="H233" s="9" t="s">
        <v>454</v>
      </c>
      <c r="I233" s="9" t="s">
        <v>1042</v>
      </c>
      <c r="J233" s="9">
        <v>53</v>
      </c>
      <c r="K233" s="9" t="s">
        <v>453</v>
      </c>
      <c r="L233" s="9" t="s">
        <v>454</v>
      </c>
      <c r="M233" s="10" t="s">
        <v>1647</v>
      </c>
      <c r="N233" s="9"/>
      <c r="O233" s="9">
        <v>54048704</v>
      </c>
      <c r="P233" s="9" t="s">
        <v>1425</v>
      </c>
      <c r="Q233" s="9">
        <v>83</v>
      </c>
      <c r="R233" s="22">
        <v>36</v>
      </c>
      <c r="S233" s="13">
        <v>21320</v>
      </c>
      <c r="T233" s="13">
        <v>39594</v>
      </c>
      <c r="U233" s="13">
        <v>0</v>
      </c>
      <c r="V233" s="12">
        <f t="shared" si="90"/>
        <v>60914</v>
      </c>
      <c r="W233" s="13">
        <f t="shared" si="91"/>
        <v>21320</v>
      </c>
      <c r="X233" s="13">
        <f t="shared" si="92"/>
        <v>39594</v>
      </c>
      <c r="Y233" s="13">
        <f t="shared" si="93"/>
        <v>0</v>
      </c>
      <c r="Z233" s="12">
        <f t="shared" si="94"/>
        <v>60914</v>
      </c>
      <c r="AA233" s="13">
        <f t="shared" si="95"/>
        <v>21320</v>
      </c>
      <c r="AB233" s="13">
        <f t="shared" si="96"/>
        <v>39594</v>
      </c>
      <c r="AC233" s="13">
        <f t="shared" si="97"/>
        <v>0</v>
      </c>
      <c r="AD233" s="12">
        <f t="shared" si="98"/>
        <v>60914</v>
      </c>
      <c r="AE233" s="12">
        <f t="shared" si="99"/>
        <v>182742</v>
      </c>
      <c r="AF233" s="14" t="s">
        <v>450</v>
      </c>
      <c r="AG233" s="14" t="s">
        <v>60</v>
      </c>
      <c r="AH233" s="14" t="s">
        <v>451</v>
      </c>
      <c r="AI233" s="14" t="s">
        <v>62</v>
      </c>
      <c r="AJ233" s="14" t="s">
        <v>63</v>
      </c>
      <c r="AK233" s="15">
        <v>45657</v>
      </c>
      <c r="AL233" s="9" t="s">
        <v>63</v>
      </c>
      <c r="AM233" s="15">
        <v>45658</v>
      </c>
      <c r="AN233" s="15">
        <v>46752</v>
      </c>
      <c r="AO233" s="9"/>
    </row>
    <row r="234" spans="1:41">
      <c r="A234" s="9">
        <v>28</v>
      </c>
      <c r="B234" s="9" t="s">
        <v>443</v>
      </c>
      <c r="C234" s="21">
        <v>5922052829</v>
      </c>
      <c r="D234" s="9" t="s">
        <v>444</v>
      </c>
      <c r="E234" s="9" t="s">
        <v>1641</v>
      </c>
      <c r="F234" s="9" t="s">
        <v>1642</v>
      </c>
      <c r="G234" s="9" t="s">
        <v>999</v>
      </c>
      <c r="H234" s="9" t="s">
        <v>454</v>
      </c>
      <c r="I234" s="9" t="s">
        <v>1010</v>
      </c>
      <c r="J234" s="9">
        <v>3</v>
      </c>
      <c r="K234" s="9" t="s">
        <v>453</v>
      </c>
      <c r="L234" s="9" t="s">
        <v>454</v>
      </c>
      <c r="M234" s="10" t="s">
        <v>1648</v>
      </c>
      <c r="N234" s="9"/>
      <c r="O234" s="9">
        <v>56034828</v>
      </c>
      <c r="P234" s="9" t="s">
        <v>449</v>
      </c>
      <c r="Q234" s="9">
        <v>40</v>
      </c>
      <c r="R234" s="22">
        <v>36</v>
      </c>
      <c r="S234" s="13">
        <v>3127</v>
      </c>
      <c r="T234" s="13">
        <v>4886</v>
      </c>
      <c r="U234" s="13">
        <v>0</v>
      </c>
      <c r="V234" s="12">
        <f t="shared" si="90"/>
        <v>8013</v>
      </c>
      <c r="W234" s="13">
        <f t="shared" si="91"/>
        <v>3127</v>
      </c>
      <c r="X234" s="13">
        <f t="shared" si="92"/>
        <v>4886</v>
      </c>
      <c r="Y234" s="13">
        <f t="shared" si="93"/>
        <v>0</v>
      </c>
      <c r="Z234" s="12">
        <f t="shared" si="94"/>
        <v>8013</v>
      </c>
      <c r="AA234" s="13">
        <f t="shared" si="95"/>
        <v>3127</v>
      </c>
      <c r="AB234" s="13">
        <f t="shared" si="96"/>
        <v>4886</v>
      </c>
      <c r="AC234" s="13">
        <f t="shared" si="97"/>
        <v>0</v>
      </c>
      <c r="AD234" s="12">
        <f t="shared" si="98"/>
        <v>8013</v>
      </c>
      <c r="AE234" s="12">
        <f t="shared" si="99"/>
        <v>24039</v>
      </c>
      <c r="AF234" s="14" t="s">
        <v>450</v>
      </c>
      <c r="AG234" s="14" t="s">
        <v>60</v>
      </c>
      <c r="AH234" s="14" t="s">
        <v>451</v>
      </c>
      <c r="AI234" s="14" t="s">
        <v>62</v>
      </c>
      <c r="AJ234" s="14" t="s">
        <v>63</v>
      </c>
      <c r="AK234" s="15">
        <v>45657</v>
      </c>
      <c r="AL234" s="9" t="s">
        <v>63</v>
      </c>
      <c r="AM234" s="15">
        <v>45658</v>
      </c>
      <c r="AN234" s="15">
        <v>46752</v>
      </c>
      <c r="AO234" s="9"/>
    </row>
    <row r="235" spans="1:41">
      <c r="A235" s="16"/>
      <c r="B235" s="17" t="s">
        <v>443</v>
      </c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9">
        <f t="shared" ref="S235:AE235" si="100">SUM(S207:S234)</f>
        <v>84718</v>
      </c>
      <c r="T235" s="19">
        <f t="shared" si="100"/>
        <v>136038</v>
      </c>
      <c r="U235" s="19">
        <f t="shared" si="100"/>
        <v>0</v>
      </c>
      <c r="V235" s="19">
        <f t="shared" si="100"/>
        <v>220756</v>
      </c>
      <c r="W235" s="19">
        <f t="shared" si="100"/>
        <v>84718</v>
      </c>
      <c r="X235" s="19">
        <f t="shared" si="100"/>
        <v>136038</v>
      </c>
      <c r="Y235" s="19">
        <f t="shared" si="100"/>
        <v>0</v>
      </c>
      <c r="Z235" s="19">
        <f t="shared" si="100"/>
        <v>220756</v>
      </c>
      <c r="AA235" s="19">
        <f t="shared" si="100"/>
        <v>84718</v>
      </c>
      <c r="AB235" s="19">
        <f t="shared" si="100"/>
        <v>136038</v>
      </c>
      <c r="AC235" s="19">
        <f t="shared" si="100"/>
        <v>0</v>
      </c>
      <c r="AD235" s="19">
        <f t="shared" si="100"/>
        <v>220756</v>
      </c>
      <c r="AE235" s="19">
        <f t="shared" si="100"/>
        <v>662268</v>
      </c>
      <c r="AF235" s="16"/>
      <c r="AG235" s="16"/>
      <c r="AH235" s="16"/>
      <c r="AI235" s="16"/>
      <c r="AJ235" s="16"/>
      <c r="AK235" s="16"/>
      <c r="AL235" s="16"/>
      <c r="AM235" s="16"/>
      <c r="AN235" s="16"/>
      <c r="AO235" s="96"/>
    </row>
    <row r="236" spans="1:41">
      <c r="A236" s="9">
        <v>1</v>
      </c>
      <c r="B236" s="9" t="s">
        <v>1649</v>
      </c>
      <c r="C236" s="21">
        <v>5921202623</v>
      </c>
      <c r="D236" s="9" t="s">
        <v>1650</v>
      </c>
      <c r="E236" s="9" t="s">
        <v>1649</v>
      </c>
      <c r="F236" s="9" t="s">
        <v>1650</v>
      </c>
      <c r="G236" s="9" t="s">
        <v>1651</v>
      </c>
      <c r="H236" s="9" t="s">
        <v>454</v>
      </c>
      <c r="I236" s="9" t="s">
        <v>1042</v>
      </c>
      <c r="J236" s="9">
        <v>18</v>
      </c>
      <c r="K236" s="9" t="s">
        <v>453</v>
      </c>
      <c r="L236" s="9" t="s">
        <v>454</v>
      </c>
      <c r="M236" s="10" t="s">
        <v>1652</v>
      </c>
      <c r="N236" s="9"/>
      <c r="O236" s="9">
        <v>56034778</v>
      </c>
      <c r="P236" s="9" t="s">
        <v>202</v>
      </c>
      <c r="Q236" s="9">
        <v>14</v>
      </c>
      <c r="R236" s="22">
        <v>36</v>
      </c>
      <c r="S236" s="13">
        <v>10245</v>
      </c>
      <c r="T236" s="13">
        <v>0</v>
      </c>
      <c r="U236" s="13">
        <v>0</v>
      </c>
      <c r="V236" s="12">
        <f>SUM(S236:U236)</f>
        <v>10245</v>
      </c>
      <c r="W236" s="13">
        <f>S236</f>
        <v>10245</v>
      </c>
      <c r="X236" s="13">
        <f>T236</f>
        <v>0</v>
      </c>
      <c r="Y236" s="13">
        <f>U236</f>
        <v>0</v>
      </c>
      <c r="Z236" s="12">
        <f>SUM(W236:Y236)</f>
        <v>10245</v>
      </c>
      <c r="AA236" s="13">
        <f>W236</f>
        <v>10245</v>
      </c>
      <c r="AB236" s="13">
        <f>X236</f>
        <v>0</v>
      </c>
      <c r="AC236" s="13">
        <f>Y236</f>
        <v>0</v>
      </c>
      <c r="AD236" s="12">
        <f>SUM(AA236:AC236)</f>
        <v>10245</v>
      </c>
      <c r="AE236" s="12">
        <f>V236+Z236+AD236</f>
        <v>30735</v>
      </c>
      <c r="AF236" s="14" t="s">
        <v>450</v>
      </c>
      <c r="AG236" s="14" t="s">
        <v>60</v>
      </c>
      <c r="AH236" s="14" t="s">
        <v>451</v>
      </c>
      <c r="AI236" s="14" t="s">
        <v>62</v>
      </c>
      <c r="AJ236" s="14" t="s">
        <v>63</v>
      </c>
      <c r="AK236" s="15">
        <v>45657</v>
      </c>
      <c r="AL236" s="9" t="s">
        <v>63</v>
      </c>
      <c r="AM236" s="15">
        <v>45658</v>
      </c>
      <c r="AN236" s="15">
        <v>46752</v>
      </c>
      <c r="AO236" s="9"/>
    </row>
    <row r="237" spans="1:41">
      <c r="A237" s="16"/>
      <c r="B237" s="17" t="s">
        <v>1649</v>
      </c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9">
        <f t="shared" ref="S237:AE237" si="101">SUM(S236)</f>
        <v>10245</v>
      </c>
      <c r="T237" s="19">
        <f t="shared" si="101"/>
        <v>0</v>
      </c>
      <c r="U237" s="19">
        <f t="shared" si="101"/>
        <v>0</v>
      </c>
      <c r="V237" s="19">
        <f t="shared" si="101"/>
        <v>10245</v>
      </c>
      <c r="W237" s="19">
        <f t="shared" si="101"/>
        <v>10245</v>
      </c>
      <c r="X237" s="19">
        <f t="shared" si="101"/>
        <v>0</v>
      </c>
      <c r="Y237" s="19">
        <f t="shared" si="101"/>
        <v>0</v>
      </c>
      <c r="Z237" s="19">
        <f t="shared" si="101"/>
        <v>10245</v>
      </c>
      <c r="AA237" s="19">
        <f t="shared" si="101"/>
        <v>10245</v>
      </c>
      <c r="AB237" s="19">
        <f t="shared" si="101"/>
        <v>0</v>
      </c>
      <c r="AC237" s="19">
        <f t="shared" si="101"/>
        <v>0</v>
      </c>
      <c r="AD237" s="19">
        <f t="shared" si="101"/>
        <v>10245</v>
      </c>
      <c r="AE237" s="19">
        <f t="shared" si="101"/>
        <v>30735</v>
      </c>
      <c r="AF237" s="16"/>
      <c r="AG237" s="16"/>
      <c r="AH237" s="16"/>
      <c r="AI237" s="16"/>
      <c r="AJ237" s="16"/>
      <c r="AK237" s="16"/>
      <c r="AL237" s="16"/>
      <c r="AM237" s="16"/>
      <c r="AN237" s="16"/>
      <c r="AO237" s="96"/>
    </row>
    <row r="238" spans="1:41">
      <c r="A238" s="9">
        <v>1</v>
      </c>
      <c r="B238" s="9" t="s">
        <v>1653</v>
      </c>
      <c r="C238" s="21">
        <v>5922283090</v>
      </c>
      <c r="D238" s="9" t="s">
        <v>444</v>
      </c>
      <c r="E238" s="9" t="s">
        <v>1653</v>
      </c>
      <c r="F238" s="9" t="s">
        <v>444</v>
      </c>
      <c r="G238" s="9" t="s">
        <v>1654</v>
      </c>
      <c r="H238" s="9" t="s">
        <v>458</v>
      </c>
      <c r="I238" s="9" t="s">
        <v>1584</v>
      </c>
      <c r="J238" s="9" t="s">
        <v>1655</v>
      </c>
      <c r="K238" s="9" t="s">
        <v>453</v>
      </c>
      <c r="L238" s="9" t="s">
        <v>454</v>
      </c>
      <c r="M238" s="10" t="s">
        <v>1656</v>
      </c>
      <c r="N238" s="9"/>
      <c r="O238" s="9">
        <v>30066439</v>
      </c>
      <c r="P238" s="9" t="s">
        <v>449</v>
      </c>
      <c r="Q238" s="9">
        <v>23</v>
      </c>
      <c r="R238" s="22">
        <v>36</v>
      </c>
      <c r="S238" s="13">
        <v>3882</v>
      </c>
      <c r="T238" s="13">
        <v>7147</v>
      </c>
      <c r="U238" s="13"/>
      <c r="V238" s="12">
        <f t="shared" ref="V238:V260" si="102">SUM(S238:U238)</f>
        <v>11029</v>
      </c>
      <c r="W238" s="13">
        <f t="shared" ref="W238:W260" si="103">S238</f>
        <v>3882</v>
      </c>
      <c r="X238" s="13">
        <f t="shared" ref="X238:X260" si="104">T238</f>
        <v>7147</v>
      </c>
      <c r="Y238" s="13">
        <f t="shared" ref="Y238:Y260" si="105">U238</f>
        <v>0</v>
      </c>
      <c r="Z238" s="12">
        <f t="shared" ref="Z238:Z260" si="106">SUM(W238:Y238)</f>
        <v>11029</v>
      </c>
      <c r="AA238" s="13">
        <f t="shared" ref="AA238:AA260" si="107">W238</f>
        <v>3882</v>
      </c>
      <c r="AB238" s="13">
        <f t="shared" ref="AB238:AB260" si="108">X238</f>
        <v>7147</v>
      </c>
      <c r="AC238" s="13">
        <f t="shared" ref="AC238:AC260" si="109">Y238</f>
        <v>0</v>
      </c>
      <c r="AD238" s="12">
        <f t="shared" ref="AD238:AD260" si="110">SUM(AA238:AC238)</f>
        <v>11029</v>
      </c>
      <c r="AE238" s="12">
        <f t="shared" ref="AE238:AE260" si="111">V238+Z238+AD238</f>
        <v>33087</v>
      </c>
      <c r="AF238" s="14" t="s">
        <v>450</v>
      </c>
      <c r="AG238" s="14" t="s">
        <v>60</v>
      </c>
      <c r="AH238" s="14" t="s">
        <v>451</v>
      </c>
      <c r="AI238" s="14" t="s">
        <v>62</v>
      </c>
      <c r="AJ238" s="14" t="s">
        <v>63</v>
      </c>
      <c r="AK238" s="15">
        <v>45657</v>
      </c>
      <c r="AL238" s="9" t="s">
        <v>63</v>
      </c>
      <c r="AM238" s="15">
        <v>45658</v>
      </c>
      <c r="AN238" s="15">
        <v>46752</v>
      </c>
      <c r="AO238" s="9"/>
    </row>
    <row r="239" spans="1:41">
      <c r="A239" s="9">
        <v>2</v>
      </c>
      <c r="B239" s="9" t="s">
        <v>1653</v>
      </c>
      <c r="C239" s="21">
        <v>5922283090</v>
      </c>
      <c r="D239" s="9" t="s">
        <v>444</v>
      </c>
      <c r="E239" s="9" t="s">
        <v>1653</v>
      </c>
      <c r="F239" s="9" t="s">
        <v>444</v>
      </c>
      <c r="G239" s="9" t="s">
        <v>1657</v>
      </c>
      <c r="H239" s="9" t="s">
        <v>445</v>
      </c>
      <c r="I239" s="9" t="s">
        <v>1636</v>
      </c>
      <c r="J239" s="9">
        <v>22</v>
      </c>
      <c r="K239" s="9" t="s">
        <v>447</v>
      </c>
      <c r="L239" s="9" t="s">
        <v>445</v>
      </c>
      <c r="M239" s="10" t="s">
        <v>1658</v>
      </c>
      <c r="N239" s="9"/>
      <c r="O239" s="9">
        <v>30066382</v>
      </c>
      <c r="P239" s="9" t="s">
        <v>449</v>
      </c>
      <c r="Q239" s="9">
        <v>21</v>
      </c>
      <c r="R239" s="22">
        <v>36</v>
      </c>
      <c r="S239" s="13">
        <v>6000</v>
      </c>
      <c r="T239" s="13">
        <v>11588</v>
      </c>
      <c r="U239" s="13"/>
      <c r="V239" s="12">
        <f t="shared" si="102"/>
        <v>17588</v>
      </c>
      <c r="W239" s="13">
        <f t="shared" si="103"/>
        <v>6000</v>
      </c>
      <c r="X239" s="13">
        <f t="shared" si="104"/>
        <v>11588</v>
      </c>
      <c r="Y239" s="13">
        <f t="shared" si="105"/>
        <v>0</v>
      </c>
      <c r="Z239" s="12">
        <f t="shared" si="106"/>
        <v>17588</v>
      </c>
      <c r="AA239" s="13">
        <f t="shared" si="107"/>
        <v>6000</v>
      </c>
      <c r="AB239" s="13">
        <f t="shared" si="108"/>
        <v>11588</v>
      </c>
      <c r="AC239" s="13">
        <f t="shared" si="109"/>
        <v>0</v>
      </c>
      <c r="AD239" s="12">
        <f t="shared" si="110"/>
        <v>17588</v>
      </c>
      <c r="AE239" s="12">
        <f t="shared" si="111"/>
        <v>52764</v>
      </c>
      <c r="AF239" s="14" t="s">
        <v>450</v>
      </c>
      <c r="AG239" s="14" t="s">
        <v>60</v>
      </c>
      <c r="AH239" s="14" t="s">
        <v>451</v>
      </c>
      <c r="AI239" s="14" t="s">
        <v>62</v>
      </c>
      <c r="AJ239" s="14" t="s">
        <v>63</v>
      </c>
      <c r="AK239" s="15">
        <v>45657</v>
      </c>
      <c r="AL239" s="9" t="s">
        <v>63</v>
      </c>
      <c r="AM239" s="15">
        <v>45658</v>
      </c>
      <c r="AN239" s="15">
        <v>46752</v>
      </c>
      <c r="AO239" s="9"/>
    </row>
    <row r="240" spans="1:41">
      <c r="A240" s="9">
        <v>3</v>
      </c>
      <c r="B240" s="9" t="s">
        <v>1653</v>
      </c>
      <c r="C240" s="21">
        <v>5922283090</v>
      </c>
      <c r="D240" s="9" t="s">
        <v>444</v>
      </c>
      <c r="E240" s="9" t="s">
        <v>1653</v>
      </c>
      <c r="F240" s="9" t="s">
        <v>444</v>
      </c>
      <c r="G240" s="9" t="s">
        <v>1659</v>
      </c>
      <c r="H240" s="9" t="s">
        <v>454</v>
      </c>
      <c r="I240" s="9" t="s">
        <v>1042</v>
      </c>
      <c r="J240" s="9" t="s">
        <v>1660</v>
      </c>
      <c r="K240" s="9" t="s">
        <v>453</v>
      </c>
      <c r="L240" s="9" t="s">
        <v>454</v>
      </c>
      <c r="M240" s="10" t="s">
        <v>1661</v>
      </c>
      <c r="N240" s="9"/>
      <c r="O240" s="9">
        <v>30066176</v>
      </c>
      <c r="P240" s="9" t="s">
        <v>449</v>
      </c>
      <c r="Q240" s="9">
        <v>33</v>
      </c>
      <c r="R240" s="22">
        <v>36</v>
      </c>
      <c r="S240" s="13">
        <v>29491</v>
      </c>
      <c r="T240" s="13">
        <v>66780</v>
      </c>
      <c r="U240" s="13"/>
      <c r="V240" s="12">
        <f t="shared" si="102"/>
        <v>96271</v>
      </c>
      <c r="W240" s="13">
        <f t="shared" si="103"/>
        <v>29491</v>
      </c>
      <c r="X240" s="13">
        <f t="shared" si="104"/>
        <v>66780</v>
      </c>
      <c r="Y240" s="13">
        <f t="shared" si="105"/>
        <v>0</v>
      </c>
      <c r="Z240" s="12">
        <f t="shared" si="106"/>
        <v>96271</v>
      </c>
      <c r="AA240" s="13">
        <f t="shared" si="107"/>
        <v>29491</v>
      </c>
      <c r="AB240" s="13">
        <f t="shared" si="108"/>
        <v>66780</v>
      </c>
      <c r="AC240" s="13">
        <f t="shared" si="109"/>
        <v>0</v>
      </c>
      <c r="AD240" s="12">
        <f t="shared" si="110"/>
        <v>96271</v>
      </c>
      <c r="AE240" s="12">
        <f t="shared" si="111"/>
        <v>288813</v>
      </c>
      <c r="AF240" s="14" t="s">
        <v>450</v>
      </c>
      <c r="AG240" s="14" t="s">
        <v>60</v>
      </c>
      <c r="AH240" s="14" t="s">
        <v>451</v>
      </c>
      <c r="AI240" s="14" t="s">
        <v>62</v>
      </c>
      <c r="AJ240" s="14" t="s">
        <v>63</v>
      </c>
      <c r="AK240" s="15">
        <v>45657</v>
      </c>
      <c r="AL240" s="9" t="s">
        <v>63</v>
      </c>
      <c r="AM240" s="15">
        <v>45658</v>
      </c>
      <c r="AN240" s="15">
        <v>46752</v>
      </c>
      <c r="AO240" s="9"/>
    </row>
    <row r="241" spans="1:41">
      <c r="A241" s="9">
        <v>4</v>
      </c>
      <c r="B241" s="9" t="s">
        <v>1653</v>
      </c>
      <c r="C241" s="21">
        <v>5922283090</v>
      </c>
      <c r="D241" s="9" t="s">
        <v>444</v>
      </c>
      <c r="E241" s="9" t="s">
        <v>1653</v>
      </c>
      <c r="F241" s="9" t="s">
        <v>444</v>
      </c>
      <c r="G241" s="9" t="s">
        <v>1662</v>
      </c>
      <c r="H241" s="9" t="s">
        <v>452</v>
      </c>
      <c r="I241" s="9" t="s">
        <v>1663</v>
      </c>
      <c r="J241" s="9" t="s">
        <v>1664</v>
      </c>
      <c r="K241" s="9" t="s">
        <v>453</v>
      </c>
      <c r="L241" s="9" t="s">
        <v>454</v>
      </c>
      <c r="M241" s="10" t="s">
        <v>1665</v>
      </c>
      <c r="N241" s="9"/>
      <c r="O241" s="9">
        <v>30194024</v>
      </c>
      <c r="P241" s="9" t="s">
        <v>449</v>
      </c>
      <c r="Q241" s="9">
        <v>11</v>
      </c>
      <c r="R241" s="22">
        <v>36</v>
      </c>
      <c r="S241" s="13">
        <v>1000</v>
      </c>
      <c r="T241" s="13">
        <v>1620</v>
      </c>
      <c r="U241" s="13"/>
      <c r="V241" s="12">
        <f t="shared" si="102"/>
        <v>2620</v>
      </c>
      <c r="W241" s="13">
        <f t="shared" si="103"/>
        <v>1000</v>
      </c>
      <c r="X241" s="13">
        <f t="shared" si="104"/>
        <v>1620</v>
      </c>
      <c r="Y241" s="13">
        <f t="shared" si="105"/>
        <v>0</v>
      </c>
      <c r="Z241" s="12">
        <f t="shared" si="106"/>
        <v>2620</v>
      </c>
      <c r="AA241" s="13">
        <f t="shared" si="107"/>
        <v>1000</v>
      </c>
      <c r="AB241" s="13">
        <f t="shared" si="108"/>
        <v>1620</v>
      </c>
      <c r="AC241" s="13">
        <f t="shared" si="109"/>
        <v>0</v>
      </c>
      <c r="AD241" s="12">
        <f t="shared" si="110"/>
        <v>2620</v>
      </c>
      <c r="AE241" s="12">
        <f t="shared" si="111"/>
        <v>7860</v>
      </c>
      <c r="AF241" s="14" t="s">
        <v>450</v>
      </c>
      <c r="AG241" s="14" t="s">
        <v>60</v>
      </c>
      <c r="AH241" s="14" t="s">
        <v>451</v>
      </c>
      <c r="AI241" s="14" t="s">
        <v>62</v>
      </c>
      <c r="AJ241" s="14" t="s">
        <v>63</v>
      </c>
      <c r="AK241" s="15">
        <v>45657</v>
      </c>
      <c r="AL241" s="9" t="s">
        <v>63</v>
      </c>
      <c r="AM241" s="15">
        <v>45658</v>
      </c>
      <c r="AN241" s="15">
        <v>46752</v>
      </c>
      <c r="AO241" s="9"/>
    </row>
    <row r="242" spans="1:41">
      <c r="A242" s="9">
        <v>5</v>
      </c>
      <c r="B242" s="9" t="s">
        <v>1653</v>
      </c>
      <c r="C242" s="21">
        <v>5922283090</v>
      </c>
      <c r="D242" s="9" t="s">
        <v>444</v>
      </c>
      <c r="E242" s="9" t="s">
        <v>1653</v>
      </c>
      <c r="F242" s="9" t="s">
        <v>444</v>
      </c>
      <c r="G242" s="9" t="s">
        <v>1666</v>
      </c>
      <c r="H242" s="9" t="s">
        <v>452</v>
      </c>
      <c r="I242" s="9" t="s">
        <v>1667</v>
      </c>
      <c r="J242" s="9" t="s">
        <v>1668</v>
      </c>
      <c r="K242" s="9" t="s">
        <v>453</v>
      </c>
      <c r="L242" s="9" t="s">
        <v>454</v>
      </c>
      <c r="M242" s="10" t="s">
        <v>1669</v>
      </c>
      <c r="N242" s="9"/>
      <c r="O242" s="9">
        <v>30193967</v>
      </c>
      <c r="P242" s="9" t="s">
        <v>449</v>
      </c>
      <c r="Q242" s="9">
        <v>7</v>
      </c>
      <c r="R242" s="22">
        <v>36</v>
      </c>
      <c r="S242" s="13">
        <v>300</v>
      </c>
      <c r="T242" s="13">
        <v>700</v>
      </c>
      <c r="U242" s="13"/>
      <c r="V242" s="12">
        <f t="shared" si="102"/>
        <v>1000</v>
      </c>
      <c r="W242" s="13">
        <f t="shared" si="103"/>
        <v>300</v>
      </c>
      <c r="X242" s="13">
        <f t="shared" si="104"/>
        <v>700</v>
      </c>
      <c r="Y242" s="13">
        <f t="shared" si="105"/>
        <v>0</v>
      </c>
      <c r="Z242" s="12">
        <f t="shared" si="106"/>
        <v>1000</v>
      </c>
      <c r="AA242" s="13">
        <f t="shared" si="107"/>
        <v>300</v>
      </c>
      <c r="AB242" s="13">
        <f t="shared" si="108"/>
        <v>700</v>
      </c>
      <c r="AC242" s="13">
        <f t="shared" si="109"/>
        <v>0</v>
      </c>
      <c r="AD242" s="12">
        <f t="shared" si="110"/>
        <v>1000</v>
      </c>
      <c r="AE242" s="12">
        <f t="shared" si="111"/>
        <v>3000</v>
      </c>
      <c r="AF242" s="14" t="s">
        <v>450</v>
      </c>
      <c r="AG242" s="14" t="s">
        <v>60</v>
      </c>
      <c r="AH242" s="14" t="s">
        <v>451</v>
      </c>
      <c r="AI242" s="14" t="s">
        <v>62</v>
      </c>
      <c r="AJ242" s="14" t="s">
        <v>63</v>
      </c>
      <c r="AK242" s="15">
        <v>45657</v>
      </c>
      <c r="AL242" s="9" t="s">
        <v>63</v>
      </c>
      <c r="AM242" s="15">
        <v>45658</v>
      </c>
      <c r="AN242" s="15">
        <v>46752</v>
      </c>
      <c r="AO242" s="9"/>
    </row>
    <row r="243" spans="1:41">
      <c r="A243" s="9">
        <v>6</v>
      </c>
      <c r="B243" s="9" t="s">
        <v>1653</v>
      </c>
      <c r="C243" s="21">
        <v>5922283090</v>
      </c>
      <c r="D243" s="9" t="s">
        <v>444</v>
      </c>
      <c r="E243" s="9" t="s">
        <v>1653</v>
      </c>
      <c r="F243" s="9" t="s">
        <v>444</v>
      </c>
      <c r="G243" s="9" t="s">
        <v>1670</v>
      </c>
      <c r="H243" s="9" t="s">
        <v>454</v>
      </c>
      <c r="I243" s="9" t="s">
        <v>1671</v>
      </c>
      <c r="J243" s="9" t="s">
        <v>1672</v>
      </c>
      <c r="K243" s="9" t="s">
        <v>453</v>
      </c>
      <c r="L243" s="9" t="s">
        <v>454</v>
      </c>
      <c r="M243" s="10" t="s">
        <v>1673</v>
      </c>
      <c r="N243" s="9"/>
      <c r="O243" s="9">
        <v>30184363</v>
      </c>
      <c r="P243" s="9" t="s">
        <v>449</v>
      </c>
      <c r="Q243" s="9">
        <v>10</v>
      </c>
      <c r="R243" s="22">
        <v>36</v>
      </c>
      <c r="S243" s="13">
        <v>540</v>
      </c>
      <c r="T243" s="13">
        <v>1340</v>
      </c>
      <c r="U243" s="13"/>
      <c r="V243" s="12">
        <f t="shared" si="102"/>
        <v>1880</v>
      </c>
      <c r="W243" s="13">
        <f t="shared" si="103"/>
        <v>540</v>
      </c>
      <c r="X243" s="13">
        <f t="shared" si="104"/>
        <v>1340</v>
      </c>
      <c r="Y243" s="13">
        <f t="shared" si="105"/>
        <v>0</v>
      </c>
      <c r="Z243" s="12">
        <f t="shared" si="106"/>
        <v>1880</v>
      </c>
      <c r="AA243" s="13">
        <f t="shared" si="107"/>
        <v>540</v>
      </c>
      <c r="AB243" s="13">
        <f t="shared" si="108"/>
        <v>1340</v>
      </c>
      <c r="AC243" s="13">
        <f t="shared" si="109"/>
        <v>0</v>
      </c>
      <c r="AD243" s="12">
        <f t="shared" si="110"/>
        <v>1880</v>
      </c>
      <c r="AE243" s="12">
        <f t="shared" si="111"/>
        <v>5640</v>
      </c>
      <c r="AF243" s="14" t="s">
        <v>450</v>
      </c>
      <c r="AG243" s="14" t="s">
        <v>60</v>
      </c>
      <c r="AH243" s="14" t="s">
        <v>451</v>
      </c>
      <c r="AI243" s="14" t="s">
        <v>62</v>
      </c>
      <c r="AJ243" s="14" t="s">
        <v>63</v>
      </c>
      <c r="AK243" s="15">
        <v>45657</v>
      </c>
      <c r="AL243" s="9" t="s">
        <v>63</v>
      </c>
      <c r="AM243" s="15">
        <v>45658</v>
      </c>
      <c r="AN243" s="15">
        <v>46752</v>
      </c>
      <c r="AO243" s="9"/>
    </row>
    <row r="244" spans="1:41">
      <c r="A244" s="9">
        <v>7</v>
      </c>
      <c r="B244" s="9" t="s">
        <v>1653</v>
      </c>
      <c r="C244" s="21">
        <v>5922283090</v>
      </c>
      <c r="D244" s="9" t="s">
        <v>444</v>
      </c>
      <c r="E244" s="9" t="s">
        <v>1653</v>
      </c>
      <c r="F244" s="9" t="s">
        <v>444</v>
      </c>
      <c r="G244" s="9" t="s">
        <v>1674</v>
      </c>
      <c r="H244" s="9" t="s">
        <v>445</v>
      </c>
      <c r="I244" s="9" t="s">
        <v>1675</v>
      </c>
      <c r="J244" s="9">
        <v>310</v>
      </c>
      <c r="K244" s="9" t="s">
        <v>447</v>
      </c>
      <c r="L244" s="9" t="s">
        <v>445</v>
      </c>
      <c r="M244" s="10" t="s">
        <v>1676</v>
      </c>
      <c r="N244" s="9"/>
      <c r="O244" s="9">
        <v>30028832</v>
      </c>
      <c r="P244" s="9" t="s">
        <v>449</v>
      </c>
      <c r="Q244" s="9">
        <v>33</v>
      </c>
      <c r="R244" s="22">
        <v>36</v>
      </c>
      <c r="S244" s="13">
        <v>3733</v>
      </c>
      <c r="T244" s="13">
        <v>6746</v>
      </c>
      <c r="U244" s="13"/>
      <c r="V244" s="12">
        <f t="shared" si="102"/>
        <v>10479</v>
      </c>
      <c r="W244" s="13">
        <f t="shared" si="103"/>
        <v>3733</v>
      </c>
      <c r="X244" s="13">
        <f t="shared" si="104"/>
        <v>6746</v>
      </c>
      <c r="Y244" s="13">
        <f t="shared" si="105"/>
        <v>0</v>
      </c>
      <c r="Z244" s="12">
        <f t="shared" si="106"/>
        <v>10479</v>
      </c>
      <c r="AA244" s="13">
        <f t="shared" si="107"/>
        <v>3733</v>
      </c>
      <c r="AB244" s="13">
        <f t="shared" si="108"/>
        <v>6746</v>
      </c>
      <c r="AC244" s="13">
        <f t="shared" si="109"/>
        <v>0</v>
      </c>
      <c r="AD244" s="12">
        <f t="shared" si="110"/>
        <v>10479</v>
      </c>
      <c r="AE244" s="12">
        <f t="shared" si="111"/>
        <v>31437</v>
      </c>
      <c r="AF244" s="14" t="s">
        <v>450</v>
      </c>
      <c r="AG244" s="14" t="s">
        <v>60</v>
      </c>
      <c r="AH244" s="14" t="s">
        <v>451</v>
      </c>
      <c r="AI244" s="14" t="s">
        <v>62</v>
      </c>
      <c r="AJ244" s="14" t="s">
        <v>63</v>
      </c>
      <c r="AK244" s="15">
        <v>45657</v>
      </c>
      <c r="AL244" s="9" t="s">
        <v>63</v>
      </c>
      <c r="AM244" s="15">
        <v>45658</v>
      </c>
      <c r="AN244" s="15">
        <v>46752</v>
      </c>
      <c r="AO244" s="9"/>
    </row>
    <row r="245" spans="1:41">
      <c r="A245" s="9">
        <v>8</v>
      </c>
      <c r="B245" s="9" t="s">
        <v>1653</v>
      </c>
      <c r="C245" s="21">
        <v>5922283090</v>
      </c>
      <c r="D245" s="9" t="s">
        <v>444</v>
      </c>
      <c r="E245" s="9" t="s">
        <v>1653</v>
      </c>
      <c r="F245" s="9" t="s">
        <v>444</v>
      </c>
      <c r="G245" s="9" t="s">
        <v>1677</v>
      </c>
      <c r="H245" s="9" t="s">
        <v>445</v>
      </c>
      <c r="I245" s="9" t="s">
        <v>1678</v>
      </c>
      <c r="J245" s="9" t="s">
        <v>1679</v>
      </c>
      <c r="K245" s="9" t="s">
        <v>447</v>
      </c>
      <c r="L245" s="9" t="s">
        <v>445</v>
      </c>
      <c r="M245" s="10" t="s">
        <v>1680</v>
      </c>
      <c r="N245" s="9"/>
      <c r="O245" s="9">
        <v>30052168</v>
      </c>
      <c r="P245" s="9" t="s">
        <v>449</v>
      </c>
      <c r="Q245" s="9">
        <v>17</v>
      </c>
      <c r="R245" s="22">
        <v>36</v>
      </c>
      <c r="S245" s="13">
        <v>1020</v>
      </c>
      <c r="T245" s="13">
        <v>2060</v>
      </c>
      <c r="U245" s="13"/>
      <c r="V245" s="12">
        <f t="shared" si="102"/>
        <v>3080</v>
      </c>
      <c r="W245" s="13">
        <f t="shared" si="103"/>
        <v>1020</v>
      </c>
      <c r="X245" s="13">
        <f t="shared" si="104"/>
        <v>2060</v>
      </c>
      <c r="Y245" s="13">
        <f t="shared" si="105"/>
        <v>0</v>
      </c>
      <c r="Z245" s="12">
        <f t="shared" si="106"/>
        <v>3080</v>
      </c>
      <c r="AA245" s="13">
        <f t="shared" si="107"/>
        <v>1020</v>
      </c>
      <c r="AB245" s="13">
        <f t="shared" si="108"/>
        <v>2060</v>
      </c>
      <c r="AC245" s="13">
        <f t="shared" si="109"/>
        <v>0</v>
      </c>
      <c r="AD245" s="12">
        <f t="shared" si="110"/>
        <v>3080</v>
      </c>
      <c r="AE245" s="12">
        <f t="shared" si="111"/>
        <v>9240</v>
      </c>
      <c r="AF245" s="14" t="s">
        <v>450</v>
      </c>
      <c r="AG245" s="14" t="s">
        <v>60</v>
      </c>
      <c r="AH245" s="14" t="s">
        <v>451</v>
      </c>
      <c r="AI245" s="14" t="s">
        <v>62</v>
      </c>
      <c r="AJ245" s="14" t="s">
        <v>63</v>
      </c>
      <c r="AK245" s="15">
        <v>45657</v>
      </c>
      <c r="AL245" s="9" t="s">
        <v>63</v>
      </c>
      <c r="AM245" s="15">
        <v>45658</v>
      </c>
      <c r="AN245" s="15">
        <v>46752</v>
      </c>
      <c r="AO245" s="9"/>
    </row>
    <row r="246" spans="1:41">
      <c r="A246" s="9">
        <v>9</v>
      </c>
      <c r="B246" s="9" t="s">
        <v>1653</v>
      </c>
      <c r="C246" s="21">
        <v>5922283090</v>
      </c>
      <c r="D246" s="9" t="s">
        <v>444</v>
      </c>
      <c r="E246" s="9" t="s">
        <v>1653</v>
      </c>
      <c r="F246" s="9" t="s">
        <v>444</v>
      </c>
      <c r="G246" s="9" t="s">
        <v>1681</v>
      </c>
      <c r="H246" s="9" t="s">
        <v>1682</v>
      </c>
      <c r="I246" s="9" t="s">
        <v>1683</v>
      </c>
      <c r="J246" s="9" t="s">
        <v>1684</v>
      </c>
      <c r="K246" s="9" t="s">
        <v>453</v>
      </c>
      <c r="L246" s="9" t="s">
        <v>454</v>
      </c>
      <c r="M246" s="10" t="s">
        <v>1685</v>
      </c>
      <c r="N246" s="9"/>
      <c r="O246" s="9">
        <v>30193950</v>
      </c>
      <c r="P246" s="9" t="s">
        <v>449</v>
      </c>
      <c r="Q246" s="9">
        <v>7</v>
      </c>
      <c r="R246" s="22">
        <v>36</v>
      </c>
      <c r="S246" s="13">
        <v>300</v>
      </c>
      <c r="T246" s="13">
        <v>700</v>
      </c>
      <c r="U246" s="13"/>
      <c r="V246" s="12">
        <f t="shared" si="102"/>
        <v>1000</v>
      </c>
      <c r="W246" s="13">
        <f t="shared" si="103"/>
        <v>300</v>
      </c>
      <c r="X246" s="13">
        <f t="shared" si="104"/>
        <v>700</v>
      </c>
      <c r="Y246" s="13">
        <f t="shared" si="105"/>
        <v>0</v>
      </c>
      <c r="Z246" s="12">
        <f t="shared" si="106"/>
        <v>1000</v>
      </c>
      <c r="AA246" s="13">
        <f t="shared" si="107"/>
        <v>300</v>
      </c>
      <c r="AB246" s="13">
        <f t="shared" si="108"/>
        <v>700</v>
      </c>
      <c r="AC246" s="13">
        <f t="shared" si="109"/>
        <v>0</v>
      </c>
      <c r="AD246" s="12">
        <f t="shared" si="110"/>
        <v>1000</v>
      </c>
      <c r="AE246" s="12">
        <f t="shared" si="111"/>
        <v>3000</v>
      </c>
      <c r="AF246" s="14" t="s">
        <v>450</v>
      </c>
      <c r="AG246" s="14" t="s">
        <v>60</v>
      </c>
      <c r="AH246" s="14" t="s">
        <v>451</v>
      </c>
      <c r="AI246" s="14" t="s">
        <v>62</v>
      </c>
      <c r="AJ246" s="14" t="s">
        <v>63</v>
      </c>
      <c r="AK246" s="15">
        <v>45657</v>
      </c>
      <c r="AL246" s="9" t="s">
        <v>63</v>
      </c>
      <c r="AM246" s="15">
        <v>45658</v>
      </c>
      <c r="AN246" s="15">
        <v>46752</v>
      </c>
      <c r="AO246" s="9"/>
    </row>
    <row r="247" spans="1:41">
      <c r="A247" s="9">
        <v>10</v>
      </c>
      <c r="B247" s="9" t="s">
        <v>1653</v>
      </c>
      <c r="C247" s="21">
        <v>5922283090</v>
      </c>
      <c r="D247" s="9" t="s">
        <v>444</v>
      </c>
      <c r="E247" s="9" t="s">
        <v>1653</v>
      </c>
      <c r="F247" s="9" t="s">
        <v>444</v>
      </c>
      <c r="G247" s="9" t="s">
        <v>1686</v>
      </c>
      <c r="H247" s="9" t="s">
        <v>454</v>
      </c>
      <c r="I247" s="9" t="s">
        <v>1687</v>
      </c>
      <c r="J247" s="9" t="s">
        <v>1688</v>
      </c>
      <c r="K247" s="9" t="s">
        <v>453</v>
      </c>
      <c r="L247" s="9" t="s">
        <v>454</v>
      </c>
      <c r="M247" s="10" t="s">
        <v>1689</v>
      </c>
      <c r="N247" s="9"/>
      <c r="O247" s="9">
        <v>30065837</v>
      </c>
      <c r="P247" s="9" t="s">
        <v>202</v>
      </c>
      <c r="Q247" s="9">
        <v>7</v>
      </c>
      <c r="R247" s="22">
        <v>36</v>
      </c>
      <c r="S247" s="13">
        <v>840</v>
      </c>
      <c r="T247" s="13">
        <v>0</v>
      </c>
      <c r="U247" s="13"/>
      <c r="V247" s="12">
        <f t="shared" si="102"/>
        <v>840</v>
      </c>
      <c r="W247" s="13">
        <f t="shared" si="103"/>
        <v>840</v>
      </c>
      <c r="X247" s="13">
        <f t="shared" si="104"/>
        <v>0</v>
      </c>
      <c r="Y247" s="13">
        <f t="shared" si="105"/>
        <v>0</v>
      </c>
      <c r="Z247" s="12">
        <f t="shared" si="106"/>
        <v>840</v>
      </c>
      <c r="AA247" s="13">
        <f t="shared" si="107"/>
        <v>840</v>
      </c>
      <c r="AB247" s="13">
        <f t="shared" si="108"/>
        <v>0</v>
      </c>
      <c r="AC247" s="13">
        <f t="shared" si="109"/>
        <v>0</v>
      </c>
      <c r="AD247" s="12">
        <f t="shared" si="110"/>
        <v>840</v>
      </c>
      <c r="AE247" s="12">
        <f t="shared" si="111"/>
        <v>2520</v>
      </c>
      <c r="AF247" s="14" t="s">
        <v>450</v>
      </c>
      <c r="AG247" s="14" t="s">
        <v>60</v>
      </c>
      <c r="AH247" s="14" t="s">
        <v>451</v>
      </c>
      <c r="AI247" s="14" t="s">
        <v>62</v>
      </c>
      <c r="AJ247" s="14" t="s">
        <v>63</v>
      </c>
      <c r="AK247" s="15">
        <v>45657</v>
      </c>
      <c r="AL247" s="9" t="s">
        <v>63</v>
      </c>
      <c r="AM247" s="15">
        <v>45658</v>
      </c>
      <c r="AN247" s="15">
        <v>46752</v>
      </c>
      <c r="AO247" s="9"/>
    </row>
    <row r="248" spans="1:41">
      <c r="A248" s="9">
        <v>11</v>
      </c>
      <c r="B248" s="9" t="s">
        <v>1653</v>
      </c>
      <c r="C248" s="21">
        <v>5922283090</v>
      </c>
      <c r="D248" s="9" t="s">
        <v>444</v>
      </c>
      <c r="E248" s="9" t="s">
        <v>1653</v>
      </c>
      <c r="F248" s="9" t="s">
        <v>444</v>
      </c>
      <c r="G248" s="9" t="s">
        <v>1690</v>
      </c>
      <c r="H248" s="9" t="s">
        <v>454</v>
      </c>
      <c r="I248" s="9" t="s">
        <v>1042</v>
      </c>
      <c r="J248" s="9" t="s">
        <v>1691</v>
      </c>
      <c r="K248" s="9" t="s">
        <v>453</v>
      </c>
      <c r="L248" s="9" t="s">
        <v>454</v>
      </c>
      <c r="M248" s="10" t="s">
        <v>1692</v>
      </c>
      <c r="N248" s="9"/>
      <c r="O248" s="9">
        <v>30251359</v>
      </c>
      <c r="P248" s="9" t="s">
        <v>449</v>
      </c>
      <c r="Q248" s="9">
        <v>7</v>
      </c>
      <c r="R248" s="22">
        <v>36</v>
      </c>
      <c r="S248" s="13">
        <v>3070</v>
      </c>
      <c r="T248" s="13">
        <v>8050</v>
      </c>
      <c r="U248" s="13"/>
      <c r="V248" s="12">
        <f t="shared" si="102"/>
        <v>11120</v>
      </c>
      <c r="W248" s="13">
        <f t="shared" si="103"/>
        <v>3070</v>
      </c>
      <c r="X248" s="13">
        <f t="shared" si="104"/>
        <v>8050</v>
      </c>
      <c r="Y248" s="13">
        <f t="shared" si="105"/>
        <v>0</v>
      </c>
      <c r="Z248" s="12">
        <f t="shared" si="106"/>
        <v>11120</v>
      </c>
      <c r="AA248" s="13">
        <f t="shared" si="107"/>
        <v>3070</v>
      </c>
      <c r="AB248" s="13">
        <f t="shared" si="108"/>
        <v>8050</v>
      </c>
      <c r="AC248" s="13">
        <f t="shared" si="109"/>
        <v>0</v>
      </c>
      <c r="AD248" s="12">
        <f t="shared" si="110"/>
        <v>11120</v>
      </c>
      <c r="AE248" s="12">
        <f t="shared" si="111"/>
        <v>33360</v>
      </c>
      <c r="AF248" s="14" t="s">
        <v>450</v>
      </c>
      <c r="AG248" s="14" t="s">
        <v>60</v>
      </c>
      <c r="AH248" s="14" t="s">
        <v>451</v>
      </c>
      <c r="AI248" s="14" t="s">
        <v>62</v>
      </c>
      <c r="AJ248" s="14" t="s">
        <v>63</v>
      </c>
      <c r="AK248" s="15">
        <v>45657</v>
      </c>
      <c r="AL248" s="9" t="s">
        <v>63</v>
      </c>
      <c r="AM248" s="15">
        <v>45658</v>
      </c>
      <c r="AN248" s="15">
        <v>46752</v>
      </c>
      <c r="AO248" s="9"/>
    </row>
    <row r="249" spans="1:41">
      <c r="A249" s="9">
        <v>12</v>
      </c>
      <c r="B249" s="9" t="s">
        <v>1653</v>
      </c>
      <c r="C249" s="21">
        <v>5922283090</v>
      </c>
      <c r="D249" s="9" t="s">
        <v>444</v>
      </c>
      <c r="E249" s="9" t="s">
        <v>1653</v>
      </c>
      <c r="F249" s="9" t="s">
        <v>444</v>
      </c>
      <c r="G249" s="9" t="s">
        <v>1693</v>
      </c>
      <c r="H249" s="9" t="s">
        <v>445</v>
      </c>
      <c r="I249" s="9" t="s">
        <v>1694</v>
      </c>
      <c r="J249" s="9" t="s">
        <v>1695</v>
      </c>
      <c r="K249" s="9" t="s">
        <v>447</v>
      </c>
      <c r="L249" s="9" t="s">
        <v>445</v>
      </c>
      <c r="M249" s="10" t="s">
        <v>1696</v>
      </c>
      <c r="N249" s="9"/>
      <c r="O249" s="9">
        <v>30184365</v>
      </c>
      <c r="P249" s="9" t="s">
        <v>449</v>
      </c>
      <c r="Q249" s="9">
        <v>7</v>
      </c>
      <c r="R249" s="22">
        <v>36</v>
      </c>
      <c r="S249" s="13">
        <v>232</v>
      </c>
      <c r="T249" s="13">
        <v>568</v>
      </c>
      <c r="U249" s="13"/>
      <c r="V249" s="12">
        <f t="shared" si="102"/>
        <v>800</v>
      </c>
      <c r="W249" s="13">
        <f t="shared" si="103"/>
        <v>232</v>
      </c>
      <c r="X249" s="13">
        <f t="shared" si="104"/>
        <v>568</v>
      </c>
      <c r="Y249" s="13">
        <f t="shared" si="105"/>
        <v>0</v>
      </c>
      <c r="Z249" s="12">
        <f t="shared" si="106"/>
        <v>800</v>
      </c>
      <c r="AA249" s="13">
        <f t="shared" si="107"/>
        <v>232</v>
      </c>
      <c r="AB249" s="13">
        <f t="shared" si="108"/>
        <v>568</v>
      </c>
      <c r="AC249" s="13">
        <f t="shared" si="109"/>
        <v>0</v>
      </c>
      <c r="AD249" s="12">
        <f t="shared" si="110"/>
        <v>800</v>
      </c>
      <c r="AE249" s="12">
        <f t="shared" si="111"/>
        <v>2400</v>
      </c>
      <c r="AF249" s="14" t="s">
        <v>450</v>
      </c>
      <c r="AG249" s="14" t="s">
        <v>60</v>
      </c>
      <c r="AH249" s="14" t="s">
        <v>451</v>
      </c>
      <c r="AI249" s="14" t="s">
        <v>62</v>
      </c>
      <c r="AJ249" s="14" t="s">
        <v>63</v>
      </c>
      <c r="AK249" s="15">
        <v>45657</v>
      </c>
      <c r="AL249" s="9" t="s">
        <v>63</v>
      </c>
      <c r="AM249" s="15">
        <v>45658</v>
      </c>
      <c r="AN249" s="15">
        <v>46752</v>
      </c>
      <c r="AO249" s="9"/>
    </row>
    <row r="250" spans="1:41">
      <c r="A250" s="9">
        <v>13</v>
      </c>
      <c r="B250" s="9" t="s">
        <v>1653</v>
      </c>
      <c r="C250" s="21">
        <v>5922283090</v>
      </c>
      <c r="D250" s="9" t="s">
        <v>444</v>
      </c>
      <c r="E250" s="9" t="s">
        <v>1653</v>
      </c>
      <c r="F250" s="9" t="s">
        <v>444</v>
      </c>
      <c r="G250" s="9" t="s">
        <v>1697</v>
      </c>
      <c r="H250" s="9" t="s">
        <v>1581</v>
      </c>
      <c r="I250" s="9" t="s">
        <v>1582</v>
      </c>
      <c r="J250" s="9">
        <v>15</v>
      </c>
      <c r="K250" s="9" t="s">
        <v>453</v>
      </c>
      <c r="L250" s="9" t="s">
        <v>454</v>
      </c>
      <c r="M250" s="10" t="s">
        <v>1698</v>
      </c>
      <c r="N250" s="9"/>
      <c r="O250" s="9">
        <v>30251381</v>
      </c>
      <c r="P250" s="9" t="s">
        <v>449</v>
      </c>
      <c r="Q250" s="9">
        <v>7.5</v>
      </c>
      <c r="R250" s="22">
        <v>36</v>
      </c>
      <c r="S250" s="13">
        <v>480</v>
      </c>
      <c r="T250" s="13">
        <v>610</v>
      </c>
      <c r="U250" s="13"/>
      <c r="V250" s="12">
        <f t="shared" si="102"/>
        <v>1090</v>
      </c>
      <c r="W250" s="13">
        <f t="shared" si="103"/>
        <v>480</v>
      </c>
      <c r="X250" s="13">
        <f t="shared" si="104"/>
        <v>610</v>
      </c>
      <c r="Y250" s="13">
        <f t="shared" si="105"/>
        <v>0</v>
      </c>
      <c r="Z250" s="12">
        <f t="shared" si="106"/>
        <v>1090</v>
      </c>
      <c r="AA250" s="13">
        <f t="shared" si="107"/>
        <v>480</v>
      </c>
      <c r="AB250" s="13">
        <f t="shared" si="108"/>
        <v>610</v>
      </c>
      <c r="AC250" s="13">
        <f t="shared" si="109"/>
        <v>0</v>
      </c>
      <c r="AD250" s="12">
        <f t="shared" si="110"/>
        <v>1090</v>
      </c>
      <c r="AE250" s="12">
        <f t="shared" si="111"/>
        <v>3270</v>
      </c>
      <c r="AF250" s="14" t="s">
        <v>450</v>
      </c>
      <c r="AG250" s="14" t="s">
        <v>60</v>
      </c>
      <c r="AH250" s="14" t="s">
        <v>451</v>
      </c>
      <c r="AI250" s="14" t="s">
        <v>62</v>
      </c>
      <c r="AJ250" s="14" t="s">
        <v>63</v>
      </c>
      <c r="AK250" s="15">
        <v>45657</v>
      </c>
      <c r="AL250" s="9" t="s">
        <v>63</v>
      </c>
      <c r="AM250" s="15">
        <v>45658</v>
      </c>
      <c r="AN250" s="15">
        <v>46752</v>
      </c>
      <c r="AO250" s="9"/>
    </row>
    <row r="251" spans="1:41">
      <c r="A251" s="9">
        <v>14</v>
      </c>
      <c r="B251" s="9" t="s">
        <v>1653</v>
      </c>
      <c r="C251" s="21">
        <v>5922283090</v>
      </c>
      <c r="D251" s="9" t="s">
        <v>444</v>
      </c>
      <c r="E251" s="9" t="s">
        <v>1653</v>
      </c>
      <c r="F251" s="9" t="s">
        <v>444</v>
      </c>
      <c r="G251" s="9" t="s">
        <v>1699</v>
      </c>
      <c r="H251" s="9" t="s">
        <v>1606</v>
      </c>
      <c r="I251" s="9" t="s">
        <v>1700</v>
      </c>
      <c r="J251" s="9" t="s">
        <v>1701</v>
      </c>
      <c r="K251" s="9" t="s">
        <v>453</v>
      </c>
      <c r="L251" s="9" t="s">
        <v>454</v>
      </c>
      <c r="M251" s="10" t="s">
        <v>1702</v>
      </c>
      <c r="N251" s="9"/>
      <c r="O251" s="9">
        <v>11584599</v>
      </c>
      <c r="P251" s="9" t="s">
        <v>449</v>
      </c>
      <c r="Q251" s="9">
        <v>4</v>
      </c>
      <c r="R251" s="22">
        <v>36</v>
      </c>
      <c r="S251" s="13">
        <v>1047</v>
      </c>
      <c r="T251" s="13">
        <v>2152</v>
      </c>
      <c r="U251" s="13"/>
      <c r="V251" s="12">
        <f t="shared" si="102"/>
        <v>3199</v>
      </c>
      <c r="W251" s="13">
        <f t="shared" si="103"/>
        <v>1047</v>
      </c>
      <c r="X251" s="13">
        <f t="shared" si="104"/>
        <v>2152</v>
      </c>
      <c r="Y251" s="13">
        <f t="shared" si="105"/>
        <v>0</v>
      </c>
      <c r="Z251" s="12">
        <f t="shared" si="106"/>
        <v>3199</v>
      </c>
      <c r="AA251" s="13">
        <f t="shared" si="107"/>
        <v>1047</v>
      </c>
      <c r="AB251" s="13">
        <f t="shared" si="108"/>
        <v>2152</v>
      </c>
      <c r="AC251" s="13">
        <f t="shared" si="109"/>
        <v>0</v>
      </c>
      <c r="AD251" s="12">
        <f t="shared" si="110"/>
        <v>3199</v>
      </c>
      <c r="AE251" s="12">
        <f t="shared" si="111"/>
        <v>9597</v>
      </c>
      <c r="AF251" s="14" t="s">
        <v>450</v>
      </c>
      <c r="AG251" s="14" t="s">
        <v>60</v>
      </c>
      <c r="AH251" s="14" t="s">
        <v>451</v>
      </c>
      <c r="AI251" s="14" t="s">
        <v>62</v>
      </c>
      <c r="AJ251" s="14" t="s">
        <v>63</v>
      </c>
      <c r="AK251" s="15">
        <v>45657</v>
      </c>
      <c r="AL251" s="9" t="s">
        <v>63</v>
      </c>
      <c r="AM251" s="15">
        <v>45658</v>
      </c>
      <c r="AN251" s="15">
        <v>46752</v>
      </c>
      <c r="AO251" s="9"/>
    </row>
    <row r="252" spans="1:41">
      <c r="A252" s="9">
        <v>15</v>
      </c>
      <c r="B252" s="9" t="s">
        <v>1653</v>
      </c>
      <c r="C252" s="21">
        <v>5922283090</v>
      </c>
      <c r="D252" s="9" t="s">
        <v>444</v>
      </c>
      <c r="E252" s="9" t="s">
        <v>1653</v>
      </c>
      <c r="F252" s="9" t="s">
        <v>444</v>
      </c>
      <c r="G252" s="9" t="s">
        <v>1703</v>
      </c>
      <c r="H252" s="9" t="s">
        <v>1606</v>
      </c>
      <c r="I252" s="9" t="s">
        <v>1694</v>
      </c>
      <c r="J252" s="9" t="s">
        <v>1704</v>
      </c>
      <c r="K252" s="9" t="s">
        <v>453</v>
      </c>
      <c r="L252" s="9" t="s">
        <v>454</v>
      </c>
      <c r="M252" s="10" t="s">
        <v>1705</v>
      </c>
      <c r="N252" s="9"/>
      <c r="O252" s="9">
        <v>11584600</v>
      </c>
      <c r="P252" s="9" t="s">
        <v>449</v>
      </c>
      <c r="Q252" s="9">
        <v>4</v>
      </c>
      <c r="R252" s="22">
        <v>36</v>
      </c>
      <c r="S252" s="13">
        <v>1568</v>
      </c>
      <c r="T252" s="13">
        <v>2212</v>
      </c>
      <c r="U252" s="13"/>
      <c r="V252" s="12">
        <f t="shared" si="102"/>
        <v>3780</v>
      </c>
      <c r="W252" s="13">
        <f t="shared" si="103"/>
        <v>1568</v>
      </c>
      <c r="X252" s="13">
        <f t="shared" si="104"/>
        <v>2212</v>
      </c>
      <c r="Y252" s="13">
        <f t="shared" si="105"/>
        <v>0</v>
      </c>
      <c r="Z252" s="12">
        <f t="shared" si="106"/>
        <v>3780</v>
      </c>
      <c r="AA252" s="13">
        <f t="shared" si="107"/>
        <v>1568</v>
      </c>
      <c r="AB252" s="13">
        <f t="shared" si="108"/>
        <v>2212</v>
      </c>
      <c r="AC252" s="13">
        <f t="shared" si="109"/>
        <v>0</v>
      </c>
      <c r="AD252" s="12">
        <f t="shared" si="110"/>
        <v>3780</v>
      </c>
      <c r="AE252" s="12">
        <f t="shared" si="111"/>
        <v>11340</v>
      </c>
      <c r="AF252" s="14" t="s">
        <v>450</v>
      </c>
      <c r="AG252" s="14" t="s">
        <v>60</v>
      </c>
      <c r="AH252" s="14" t="s">
        <v>451</v>
      </c>
      <c r="AI252" s="14" t="s">
        <v>62</v>
      </c>
      <c r="AJ252" s="14" t="s">
        <v>63</v>
      </c>
      <c r="AK252" s="15">
        <v>45657</v>
      </c>
      <c r="AL252" s="9" t="s">
        <v>63</v>
      </c>
      <c r="AM252" s="15">
        <v>45658</v>
      </c>
      <c r="AN252" s="15">
        <v>46752</v>
      </c>
      <c r="AO252" s="9"/>
    </row>
    <row r="253" spans="1:41">
      <c r="A253" s="9">
        <v>16</v>
      </c>
      <c r="B253" s="9" t="s">
        <v>1653</v>
      </c>
      <c r="C253" s="21">
        <v>5922283090</v>
      </c>
      <c r="D253" s="9" t="s">
        <v>444</v>
      </c>
      <c r="E253" s="9" t="s">
        <v>1653</v>
      </c>
      <c r="F253" s="9" t="s">
        <v>444</v>
      </c>
      <c r="G253" s="9" t="s">
        <v>1706</v>
      </c>
      <c r="H253" s="9" t="s">
        <v>1606</v>
      </c>
      <c r="I253" s="9" t="s">
        <v>1707</v>
      </c>
      <c r="J253" s="9" t="s">
        <v>1708</v>
      </c>
      <c r="K253" s="9" t="s">
        <v>453</v>
      </c>
      <c r="L253" s="9" t="s">
        <v>454</v>
      </c>
      <c r="M253" s="10" t="s">
        <v>1709</v>
      </c>
      <c r="N253" s="9"/>
      <c r="O253" s="9">
        <v>11584598</v>
      </c>
      <c r="P253" s="9" t="s">
        <v>449</v>
      </c>
      <c r="Q253" s="9">
        <v>4</v>
      </c>
      <c r="R253" s="22">
        <v>36</v>
      </c>
      <c r="S253" s="13">
        <v>228</v>
      </c>
      <c r="T253" s="13">
        <v>532</v>
      </c>
      <c r="U253" s="13"/>
      <c r="V253" s="12">
        <f t="shared" si="102"/>
        <v>760</v>
      </c>
      <c r="W253" s="13">
        <f t="shared" si="103"/>
        <v>228</v>
      </c>
      <c r="X253" s="13">
        <f t="shared" si="104"/>
        <v>532</v>
      </c>
      <c r="Y253" s="13">
        <f t="shared" si="105"/>
        <v>0</v>
      </c>
      <c r="Z253" s="12">
        <f t="shared" si="106"/>
        <v>760</v>
      </c>
      <c r="AA253" s="13">
        <f t="shared" si="107"/>
        <v>228</v>
      </c>
      <c r="AB253" s="13">
        <f t="shared" si="108"/>
        <v>532</v>
      </c>
      <c r="AC253" s="13">
        <f t="shared" si="109"/>
        <v>0</v>
      </c>
      <c r="AD253" s="12">
        <f t="shared" si="110"/>
        <v>760</v>
      </c>
      <c r="AE253" s="12">
        <f t="shared" si="111"/>
        <v>2280</v>
      </c>
      <c r="AF253" s="14" t="s">
        <v>450</v>
      </c>
      <c r="AG253" s="14" t="s">
        <v>60</v>
      </c>
      <c r="AH253" s="14" t="s">
        <v>451</v>
      </c>
      <c r="AI253" s="14" t="s">
        <v>62</v>
      </c>
      <c r="AJ253" s="14" t="s">
        <v>63</v>
      </c>
      <c r="AK253" s="15">
        <v>45657</v>
      </c>
      <c r="AL253" s="9" t="s">
        <v>63</v>
      </c>
      <c r="AM253" s="15">
        <v>45658</v>
      </c>
      <c r="AN253" s="15">
        <v>46752</v>
      </c>
      <c r="AO253" s="9"/>
    </row>
    <row r="254" spans="1:41">
      <c r="A254" s="9">
        <v>17</v>
      </c>
      <c r="B254" s="9" t="s">
        <v>1653</v>
      </c>
      <c r="C254" s="21">
        <v>5922283090</v>
      </c>
      <c r="D254" s="9" t="s">
        <v>444</v>
      </c>
      <c r="E254" s="9" t="s">
        <v>1653</v>
      </c>
      <c r="F254" s="9" t="s">
        <v>444</v>
      </c>
      <c r="G254" s="9" t="s">
        <v>1710</v>
      </c>
      <c r="H254" s="9" t="s">
        <v>1606</v>
      </c>
      <c r="I254" s="9" t="s">
        <v>1711</v>
      </c>
      <c r="J254" s="9" t="s">
        <v>1712</v>
      </c>
      <c r="K254" s="9" t="s">
        <v>453</v>
      </c>
      <c r="L254" s="9" t="s">
        <v>454</v>
      </c>
      <c r="M254" s="10" t="s">
        <v>1713</v>
      </c>
      <c r="N254" s="9"/>
      <c r="O254" s="9">
        <v>11584602</v>
      </c>
      <c r="P254" s="9" t="s">
        <v>449</v>
      </c>
      <c r="Q254" s="9">
        <v>6</v>
      </c>
      <c r="R254" s="22">
        <v>36</v>
      </c>
      <c r="S254" s="13">
        <v>300</v>
      </c>
      <c r="T254" s="13">
        <v>700</v>
      </c>
      <c r="U254" s="13"/>
      <c r="V254" s="12">
        <f t="shared" si="102"/>
        <v>1000</v>
      </c>
      <c r="W254" s="13">
        <f t="shared" si="103"/>
        <v>300</v>
      </c>
      <c r="X254" s="13">
        <f t="shared" si="104"/>
        <v>700</v>
      </c>
      <c r="Y254" s="13">
        <f t="shared" si="105"/>
        <v>0</v>
      </c>
      <c r="Z254" s="12">
        <f t="shared" si="106"/>
        <v>1000</v>
      </c>
      <c r="AA254" s="13">
        <f t="shared" si="107"/>
        <v>300</v>
      </c>
      <c r="AB254" s="13">
        <f t="shared" si="108"/>
        <v>700</v>
      </c>
      <c r="AC254" s="13">
        <f t="shared" si="109"/>
        <v>0</v>
      </c>
      <c r="AD254" s="12">
        <f t="shared" si="110"/>
        <v>1000</v>
      </c>
      <c r="AE254" s="12">
        <f t="shared" si="111"/>
        <v>3000</v>
      </c>
      <c r="AF254" s="14" t="s">
        <v>450</v>
      </c>
      <c r="AG254" s="14" t="s">
        <v>60</v>
      </c>
      <c r="AH254" s="14" t="s">
        <v>451</v>
      </c>
      <c r="AI254" s="14" t="s">
        <v>62</v>
      </c>
      <c r="AJ254" s="14" t="s">
        <v>63</v>
      </c>
      <c r="AK254" s="15">
        <v>45657</v>
      </c>
      <c r="AL254" s="9" t="s">
        <v>63</v>
      </c>
      <c r="AM254" s="15">
        <v>45658</v>
      </c>
      <c r="AN254" s="15">
        <v>46752</v>
      </c>
      <c r="AO254" s="9"/>
    </row>
    <row r="255" spans="1:41">
      <c r="A255" s="9">
        <v>18</v>
      </c>
      <c r="B255" s="9" t="s">
        <v>1653</v>
      </c>
      <c r="C255" s="21">
        <v>5922283090</v>
      </c>
      <c r="D255" s="9" t="s">
        <v>444</v>
      </c>
      <c r="E255" s="9" t="s">
        <v>1653</v>
      </c>
      <c r="F255" s="9" t="s">
        <v>444</v>
      </c>
      <c r="G255" s="9" t="s">
        <v>1714</v>
      </c>
      <c r="H255" s="9" t="s">
        <v>1606</v>
      </c>
      <c r="I255" s="9" t="s">
        <v>628</v>
      </c>
      <c r="J255" s="9" t="s">
        <v>1715</v>
      </c>
      <c r="K255" s="9" t="s">
        <v>453</v>
      </c>
      <c r="L255" s="9" t="s">
        <v>454</v>
      </c>
      <c r="M255" s="10" t="s">
        <v>1716</v>
      </c>
      <c r="N255" s="9"/>
      <c r="O255" s="9">
        <v>11584602</v>
      </c>
      <c r="P255" s="9" t="s">
        <v>449</v>
      </c>
      <c r="Q255" s="9">
        <v>4</v>
      </c>
      <c r="R255" s="22">
        <v>36</v>
      </c>
      <c r="S255" s="13">
        <v>264</v>
      </c>
      <c r="T255" s="13">
        <v>616</v>
      </c>
      <c r="U255" s="13"/>
      <c r="V255" s="12">
        <f t="shared" si="102"/>
        <v>880</v>
      </c>
      <c r="W255" s="13">
        <f t="shared" si="103"/>
        <v>264</v>
      </c>
      <c r="X255" s="13">
        <f t="shared" si="104"/>
        <v>616</v>
      </c>
      <c r="Y255" s="13">
        <f t="shared" si="105"/>
        <v>0</v>
      </c>
      <c r="Z255" s="12">
        <f t="shared" si="106"/>
        <v>880</v>
      </c>
      <c r="AA255" s="13">
        <f t="shared" si="107"/>
        <v>264</v>
      </c>
      <c r="AB255" s="13">
        <f t="shared" si="108"/>
        <v>616</v>
      </c>
      <c r="AC255" s="13">
        <f t="shared" si="109"/>
        <v>0</v>
      </c>
      <c r="AD255" s="12">
        <f t="shared" si="110"/>
        <v>880</v>
      </c>
      <c r="AE255" s="12">
        <f t="shared" si="111"/>
        <v>2640</v>
      </c>
      <c r="AF255" s="14" t="s">
        <v>450</v>
      </c>
      <c r="AG255" s="14" t="s">
        <v>60</v>
      </c>
      <c r="AH255" s="14" t="s">
        <v>451</v>
      </c>
      <c r="AI255" s="14" t="s">
        <v>62</v>
      </c>
      <c r="AJ255" s="14" t="s">
        <v>63</v>
      </c>
      <c r="AK255" s="15">
        <v>45657</v>
      </c>
      <c r="AL255" s="9" t="s">
        <v>63</v>
      </c>
      <c r="AM255" s="15">
        <v>45658</v>
      </c>
      <c r="AN255" s="15">
        <v>46752</v>
      </c>
      <c r="AO255" s="9"/>
    </row>
    <row r="256" spans="1:41">
      <c r="A256" s="9">
        <v>19</v>
      </c>
      <c r="B256" s="9" t="s">
        <v>1653</v>
      </c>
      <c r="C256" s="21">
        <v>5922283090</v>
      </c>
      <c r="D256" s="9" t="s">
        <v>444</v>
      </c>
      <c r="E256" s="9" t="s">
        <v>1653</v>
      </c>
      <c r="F256" s="9" t="s">
        <v>444</v>
      </c>
      <c r="G256" s="9" t="s">
        <v>1717</v>
      </c>
      <c r="H256" s="9" t="s">
        <v>1595</v>
      </c>
      <c r="I256" s="9" t="s">
        <v>1718</v>
      </c>
      <c r="J256" s="9" t="s">
        <v>1719</v>
      </c>
      <c r="K256" s="9" t="s">
        <v>447</v>
      </c>
      <c r="L256" s="9" t="s">
        <v>445</v>
      </c>
      <c r="M256" s="10" t="s">
        <v>1720</v>
      </c>
      <c r="N256" s="9"/>
      <c r="O256" s="9">
        <v>30059411</v>
      </c>
      <c r="P256" s="9" t="s">
        <v>449</v>
      </c>
      <c r="Q256" s="9">
        <v>7</v>
      </c>
      <c r="R256" s="22">
        <v>36</v>
      </c>
      <c r="S256" s="13">
        <v>596</v>
      </c>
      <c r="T256" s="13">
        <v>1124</v>
      </c>
      <c r="U256" s="13"/>
      <c r="V256" s="12">
        <f t="shared" si="102"/>
        <v>1720</v>
      </c>
      <c r="W256" s="13">
        <f t="shared" si="103"/>
        <v>596</v>
      </c>
      <c r="X256" s="13">
        <f t="shared" si="104"/>
        <v>1124</v>
      </c>
      <c r="Y256" s="13">
        <f t="shared" si="105"/>
        <v>0</v>
      </c>
      <c r="Z256" s="12">
        <f t="shared" si="106"/>
        <v>1720</v>
      </c>
      <c r="AA256" s="13">
        <f t="shared" si="107"/>
        <v>596</v>
      </c>
      <c r="AB256" s="13">
        <f t="shared" si="108"/>
        <v>1124</v>
      </c>
      <c r="AC256" s="13">
        <f t="shared" si="109"/>
        <v>0</v>
      </c>
      <c r="AD256" s="12">
        <f t="shared" si="110"/>
        <v>1720</v>
      </c>
      <c r="AE256" s="12">
        <f t="shared" si="111"/>
        <v>5160</v>
      </c>
      <c r="AF256" s="14" t="s">
        <v>450</v>
      </c>
      <c r="AG256" s="14" t="s">
        <v>60</v>
      </c>
      <c r="AH256" s="14" t="s">
        <v>451</v>
      </c>
      <c r="AI256" s="14" t="s">
        <v>62</v>
      </c>
      <c r="AJ256" s="14" t="s">
        <v>63</v>
      </c>
      <c r="AK256" s="15">
        <v>45657</v>
      </c>
      <c r="AL256" s="9" t="s">
        <v>63</v>
      </c>
      <c r="AM256" s="15">
        <v>45658</v>
      </c>
      <c r="AN256" s="15">
        <v>46752</v>
      </c>
      <c r="AO256" s="9"/>
    </row>
    <row r="257" spans="1:41">
      <c r="A257" s="9">
        <v>20</v>
      </c>
      <c r="B257" s="9" t="s">
        <v>1653</v>
      </c>
      <c r="C257" s="21">
        <v>5922283090</v>
      </c>
      <c r="D257" s="9" t="s">
        <v>444</v>
      </c>
      <c r="E257" s="9" t="s">
        <v>1653</v>
      </c>
      <c r="F257" s="9" t="s">
        <v>444</v>
      </c>
      <c r="G257" s="9" t="s">
        <v>1721</v>
      </c>
      <c r="H257" s="9" t="s">
        <v>1595</v>
      </c>
      <c r="I257" s="9" t="s">
        <v>1718</v>
      </c>
      <c r="J257" s="9" t="s">
        <v>1722</v>
      </c>
      <c r="K257" s="9" t="s">
        <v>447</v>
      </c>
      <c r="L257" s="9" t="s">
        <v>445</v>
      </c>
      <c r="M257" s="10" t="s">
        <v>1723</v>
      </c>
      <c r="N257" s="9"/>
      <c r="O257" s="9">
        <v>56388291</v>
      </c>
      <c r="P257" s="9" t="s">
        <v>449</v>
      </c>
      <c r="Q257" s="9">
        <v>7</v>
      </c>
      <c r="R257" s="22">
        <v>36</v>
      </c>
      <c r="S257" s="13">
        <v>580</v>
      </c>
      <c r="T257" s="13">
        <v>740</v>
      </c>
      <c r="U257" s="13"/>
      <c r="V257" s="12">
        <f t="shared" si="102"/>
        <v>1320</v>
      </c>
      <c r="W257" s="13">
        <f t="shared" si="103"/>
        <v>580</v>
      </c>
      <c r="X257" s="13">
        <f t="shared" si="104"/>
        <v>740</v>
      </c>
      <c r="Y257" s="13">
        <f t="shared" si="105"/>
        <v>0</v>
      </c>
      <c r="Z257" s="12">
        <f t="shared" si="106"/>
        <v>1320</v>
      </c>
      <c r="AA257" s="13">
        <f t="shared" si="107"/>
        <v>580</v>
      </c>
      <c r="AB257" s="13">
        <f t="shared" si="108"/>
        <v>740</v>
      </c>
      <c r="AC257" s="13">
        <f t="shared" si="109"/>
        <v>0</v>
      </c>
      <c r="AD257" s="12">
        <f t="shared" si="110"/>
        <v>1320</v>
      </c>
      <c r="AE257" s="12">
        <f t="shared" si="111"/>
        <v>3960</v>
      </c>
      <c r="AF257" s="14" t="s">
        <v>450</v>
      </c>
      <c r="AG257" s="14" t="s">
        <v>60</v>
      </c>
      <c r="AH257" s="14" t="s">
        <v>451</v>
      </c>
      <c r="AI257" s="14" t="s">
        <v>62</v>
      </c>
      <c r="AJ257" s="14" t="s">
        <v>63</v>
      </c>
      <c r="AK257" s="15">
        <v>45657</v>
      </c>
      <c r="AL257" s="9" t="s">
        <v>63</v>
      </c>
      <c r="AM257" s="15">
        <v>45658</v>
      </c>
      <c r="AN257" s="15">
        <v>46752</v>
      </c>
      <c r="AO257" s="9"/>
    </row>
    <row r="258" spans="1:41">
      <c r="A258" s="9">
        <v>21</v>
      </c>
      <c r="B258" s="9" t="s">
        <v>1653</v>
      </c>
      <c r="C258" s="21">
        <v>5922283090</v>
      </c>
      <c r="D258" s="9" t="s">
        <v>444</v>
      </c>
      <c r="E258" s="9" t="s">
        <v>1653</v>
      </c>
      <c r="F258" s="9" t="s">
        <v>444</v>
      </c>
      <c r="G258" s="9" t="s">
        <v>1724</v>
      </c>
      <c r="H258" s="9" t="s">
        <v>1595</v>
      </c>
      <c r="I258" s="9" t="s">
        <v>1718</v>
      </c>
      <c r="J258" s="9" t="s">
        <v>1725</v>
      </c>
      <c r="K258" s="9" t="s">
        <v>447</v>
      </c>
      <c r="L258" s="9" t="s">
        <v>445</v>
      </c>
      <c r="M258" s="10" t="s">
        <v>1726</v>
      </c>
      <c r="N258" s="9"/>
      <c r="O258" s="9">
        <v>11583547</v>
      </c>
      <c r="P258" s="9" t="s">
        <v>449</v>
      </c>
      <c r="Q258" s="9">
        <v>7</v>
      </c>
      <c r="R258" s="22">
        <v>36</v>
      </c>
      <c r="S258" s="13">
        <v>1820</v>
      </c>
      <c r="T258" s="13">
        <v>2000</v>
      </c>
      <c r="U258" s="13"/>
      <c r="V258" s="12">
        <f t="shared" si="102"/>
        <v>3820</v>
      </c>
      <c r="W258" s="13">
        <f t="shared" si="103"/>
        <v>1820</v>
      </c>
      <c r="X258" s="13">
        <f t="shared" si="104"/>
        <v>2000</v>
      </c>
      <c r="Y258" s="13">
        <f t="shared" si="105"/>
        <v>0</v>
      </c>
      <c r="Z258" s="12">
        <f t="shared" si="106"/>
        <v>3820</v>
      </c>
      <c r="AA258" s="13">
        <f t="shared" si="107"/>
        <v>1820</v>
      </c>
      <c r="AB258" s="13">
        <f t="shared" si="108"/>
        <v>2000</v>
      </c>
      <c r="AC258" s="13">
        <f t="shared" si="109"/>
        <v>0</v>
      </c>
      <c r="AD258" s="12">
        <f t="shared" si="110"/>
        <v>3820</v>
      </c>
      <c r="AE258" s="12">
        <f t="shared" si="111"/>
        <v>11460</v>
      </c>
      <c r="AF258" s="14" t="s">
        <v>450</v>
      </c>
      <c r="AG258" s="14" t="s">
        <v>60</v>
      </c>
      <c r="AH258" s="14" t="s">
        <v>451</v>
      </c>
      <c r="AI258" s="14" t="s">
        <v>62</v>
      </c>
      <c r="AJ258" s="14" t="s">
        <v>63</v>
      </c>
      <c r="AK258" s="15">
        <v>45657</v>
      </c>
      <c r="AL258" s="9" t="s">
        <v>63</v>
      </c>
      <c r="AM258" s="15">
        <v>45658</v>
      </c>
      <c r="AN258" s="15">
        <v>46752</v>
      </c>
      <c r="AO258" s="9"/>
    </row>
    <row r="259" spans="1:41">
      <c r="A259" s="9">
        <v>22</v>
      </c>
      <c r="B259" s="9" t="s">
        <v>1653</v>
      </c>
      <c r="C259" s="21">
        <v>5922283090</v>
      </c>
      <c r="D259" s="9" t="s">
        <v>444</v>
      </c>
      <c r="E259" s="9" t="s">
        <v>1653</v>
      </c>
      <c r="F259" s="9" t="s">
        <v>444</v>
      </c>
      <c r="G259" s="9" t="s">
        <v>1727</v>
      </c>
      <c r="H259" s="9" t="s">
        <v>458</v>
      </c>
      <c r="I259" s="9" t="s">
        <v>446</v>
      </c>
      <c r="J259" s="9" t="s">
        <v>1728</v>
      </c>
      <c r="K259" s="9" t="s">
        <v>453</v>
      </c>
      <c r="L259" s="9" t="s">
        <v>454</v>
      </c>
      <c r="M259" s="10" t="s">
        <v>1729</v>
      </c>
      <c r="N259" s="9"/>
      <c r="O259" s="9">
        <v>30408832</v>
      </c>
      <c r="P259" s="9" t="s">
        <v>449</v>
      </c>
      <c r="Q259" s="9">
        <v>7</v>
      </c>
      <c r="R259" s="22">
        <v>36</v>
      </c>
      <c r="S259" s="13">
        <v>1267</v>
      </c>
      <c r="T259" s="13">
        <v>1313</v>
      </c>
      <c r="U259" s="13"/>
      <c r="V259" s="12">
        <f t="shared" si="102"/>
        <v>2580</v>
      </c>
      <c r="W259" s="13">
        <f t="shared" si="103"/>
        <v>1267</v>
      </c>
      <c r="X259" s="13">
        <f t="shared" si="104"/>
        <v>1313</v>
      </c>
      <c r="Y259" s="13">
        <f t="shared" si="105"/>
        <v>0</v>
      </c>
      <c r="Z259" s="12">
        <f t="shared" si="106"/>
        <v>2580</v>
      </c>
      <c r="AA259" s="13">
        <f t="shared" si="107"/>
        <v>1267</v>
      </c>
      <c r="AB259" s="13">
        <f t="shared" si="108"/>
        <v>1313</v>
      </c>
      <c r="AC259" s="13">
        <f t="shared" si="109"/>
        <v>0</v>
      </c>
      <c r="AD259" s="12">
        <f t="shared" si="110"/>
        <v>2580</v>
      </c>
      <c r="AE259" s="12">
        <f t="shared" si="111"/>
        <v>7740</v>
      </c>
      <c r="AF259" s="14" t="s">
        <v>450</v>
      </c>
      <c r="AG259" s="14" t="s">
        <v>60</v>
      </c>
      <c r="AH259" s="14" t="s">
        <v>451</v>
      </c>
      <c r="AI259" s="14" t="s">
        <v>62</v>
      </c>
      <c r="AJ259" s="14" t="s">
        <v>63</v>
      </c>
      <c r="AK259" s="15">
        <v>45657</v>
      </c>
      <c r="AL259" s="9" t="s">
        <v>63</v>
      </c>
      <c r="AM259" s="15">
        <v>45658</v>
      </c>
      <c r="AN259" s="15">
        <v>46752</v>
      </c>
      <c r="AO259" s="9"/>
    </row>
    <row r="260" spans="1:41">
      <c r="A260" s="9">
        <v>23</v>
      </c>
      <c r="B260" s="9" t="s">
        <v>1653</v>
      </c>
      <c r="C260" s="21">
        <v>5922283090</v>
      </c>
      <c r="D260" s="9" t="s">
        <v>444</v>
      </c>
      <c r="E260" s="9" t="s">
        <v>1653</v>
      </c>
      <c r="F260" s="9" t="s">
        <v>444</v>
      </c>
      <c r="G260" s="9" t="s">
        <v>1730</v>
      </c>
      <c r="H260" s="9" t="s">
        <v>458</v>
      </c>
      <c r="I260" s="9" t="s">
        <v>446</v>
      </c>
      <c r="J260" s="9" t="s">
        <v>1731</v>
      </c>
      <c r="K260" s="9" t="s">
        <v>453</v>
      </c>
      <c r="L260" s="9" t="s">
        <v>454</v>
      </c>
      <c r="M260" s="10" t="s">
        <v>1732</v>
      </c>
      <c r="N260" s="9"/>
      <c r="O260" s="9">
        <v>30415191</v>
      </c>
      <c r="P260" s="9" t="s">
        <v>449</v>
      </c>
      <c r="Q260" s="9">
        <v>4</v>
      </c>
      <c r="R260" s="22">
        <v>36</v>
      </c>
      <c r="S260" s="13">
        <v>490</v>
      </c>
      <c r="T260" s="13">
        <v>950</v>
      </c>
      <c r="U260" s="13"/>
      <c r="V260" s="12">
        <f t="shared" si="102"/>
        <v>1440</v>
      </c>
      <c r="W260" s="13">
        <f t="shared" si="103"/>
        <v>490</v>
      </c>
      <c r="X260" s="13">
        <f t="shared" si="104"/>
        <v>950</v>
      </c>
      <c r="Y260" s="13">
        <f t="shared" si="105"/>
        <v>0</v>
      </c>
      <c r="Z260" s="12">
        <f t="shared" si="106"/>
        <v>1440</v>
      </c>
      <c r="AA260" s="13">
        <f t="shared" si="107"/>
        <v>490</v>
      </c>
      <c r="AB260" s="13">
        <f t="shared" si="108"/>
        <v>950</v>
      </c>
      <c r="AC260" s="13">
        <f t="shared" si="109"/>
        <v>0</v>
      </c>
      <c r="AD260" s="12">
        <f t="shared" si="110"/>
        <v>1440</v>
      </c>
      <c r="AE260" s="12">
        <f t="shared" si="111"/>
        <v>4320</v>
      </c>
      <c r="AF260" s="14" t="s">
        <v>450</v>
      </c>
      <c r="AG260" s="14" t="s">
        <v>60</v>
      </c>
      <c r="AH260" s="14" t="s">
        <v>451</v>
      </c>
      <c r="AI260" s="14" t="s">
        <v>62</v>
      </c>
      <c r="AJ260" s="14" t="s">
        <v>63</v>
      </c>
      <c r="AK260" s="15">
        <v>45657</v>
      </c>
      <c r="AL260" s="9" t="s">
        <v>63</v>
      </c>
      <c r="AM260" s="15">
        <v>45658</v>
      </c>
      <c r="AN260" s="15">
        <v>46752</v>
      </c>
      <c r="AO260" s="9"/>
    </row>
    <row r="261" spans="1:41">
      <c r="A261" s="16"/>
      <c r="B261" s="17" t="s">
        <v>1653</v>
      </c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9">
        <f t="shared" ref="S261:AE261" si="112">SUM(S238:S260)</f>
        <v>59048</v>
      </c>
      <c r="T261" s="19">
        <f t="shared" si="112"/>
        <v>120248</v>
      </c>
      <c r="U261" s="19">
        <f t="shared" si="112"/>
        <v>0</v>
      </c>
      <c r="V261" s="19">
        <f t="shared" si="112"/>
        <v>179296</v>
      </c>
      <c r="W261" s="19">
        <f t="shared" si="112"/>
        <v>59048</v>
      </c>
      <c r="X261" s="19">
        <f t="shared" si="112"/>
        <v>120248</v>
      </c>
      <c r="Y261" s="19">
        <f t="shared" si="112"/>
        <v>0</v>
      </c>
      <c r="Z261" s="19">
        <f t="shared" si="112"/>
        <v>179296</v>
      </c>
      <c r="AA261" s="19">
        <f t="shared" si="112"/>
        <v>59048</v>
      </c>
      <c r="AB261" s="19">
        <f t="shared" si="112"/>
        <v>120248</v>
      </c>
      <c r="AC261" s="19">
        <f t="shared" si="112"/>
        <v>0</v>
      </c>
      <c r="AD261" s="19">
        <f t="shared" si="112"/>
        <v>179296</v>
      </c>
      <c r="AE261" s="19">
        <f t="shared" si="112"/>
        <v>537888</v>
      </c>
      <c r="AF261" s="16"/>
      <c r="AG261" s="16"/>
      <c r="AH261" s="16"/>
      <c r="AI261" s="16"/>
      <c r="AJ261" s="16"/>
      <c r="AK261" s="16"/>
      <c r="AL261" s="16"/>
      <c r="AM261" s="16"/>
      <c r="AN261" s="16"/>
      <c r="AO261" s="96"/>
    </row>
    <row r="262" spans="1:41">
      <c r="A262" s="9">
        <v>1</v>
      </c>
      <c r="B262" s="9" t="s">
        <v>479</v>
      </c>
      <c r="C262" s="21" t="s">
        <v>480</v>
      </c>
      <c r="D262" s="9" t="s">
        <v>481</v>
      </c>
      <c r="E262" s="9" t="s">
        <v>479</v>
      </c>
      <c r="F262" s="9" t="s">
        <v>481</v>
      </c>
      <c r="G262" s="9" t="s">
        <v>1733</v>
      </c>
      <c r="H262" s="9" t="s">
        <v>484</v>
      </c>
      <c r="I262" s="9" t="s">
        <v>1584</v>
      </c>
      <c r="J262" s="9">
        <v>16</v>
      </c>
      <c r="K262" s="9" t="s">
        <v>483</v>
      </c>
      <c r="L262" s="9" t="s">
        <v>484</v>
      </c>
      <c r="M262" s="24" t="s">
        <v>1734</v>
      </c>
      <c r="N262" s="25"/>
      <c r="O262" s="25" t="s">
        <v>1735</v>
      </c>
      <c r="P262" s="25" t="s">
        <v>449</v>
      </c>
      <c r="Q262" s="25">
        <v>7</v>
      </c>
      <c r="R262" s="22">
        <v>30</v>
      </c>
      <c r="S262" s="13">
        <f t="shared" ref="S262:S275" si="113">W262/2</f>
        <v>374</v>
      </c>
      <c r="T262" s="13">
        <f t="shared" ref="T262:T275" si="114">X262/2</f>
        <v>374</v>
      </c>
      <c r="U262" s="13">
        <f t="shared" ref="U262:U275" si="115">Y262/2</f>
        <v>0</v>
      </c>
      <c r="V262" s="12">
        <f t="shared" ref="V262:V275" si="116">SUM(S262:U262)</f>
        <v>748</v>
      </c>
      <c r="W262" s="13">
        <v>748</v>
      </c>
      <c r="X262" s="13">
        <v>748</v>
      </c>
      <c r="Y262" s="13"/>
      <c r="Z262" s="12">
        <f t="shared" ref="Z262:Z275" si="117">SUM(W262:Y262)</f>
        <v>1496</v>
      </c>
      <c r="AA262" s="13">
        <f t="shared" ref="AA262:AA275" si="118">W262</f>
        <v>748</v>
      </c>
      <c r="AB262" s="13">
        <f t="shared" ref="AB262:AB275" si="119">X262</f>
        <v>748</v>
      </c>
      <c r="AC262" s="13">
        <f t="shared" ref="AC262:AC275" si="120">Y262</f>
        <v>0</v>
      </c>
      <c r="AD262" s="12">
        <f t="shared" ref="AD262:AD275" si="121">SUM(AA262:AC262)</f>
        <v>1496</v>
      </c>
      <c r="AE262" s="12">
        <f t="shared" ref="AE262:AE275" si="122">V262+Z262+AD262</f>
        <v>3740</v>
      </c>
      <c r="AF262" s="14" t="s">
        <v>136</v>
      </c>
      <c r="AG262" s="14" t="s">
        <v>60</v>
      </c>
      <c r="AH262" s="14" t="s">
        <v>486</v>
      </c>
      <c r="AI262" s="14" t="s">
        <v>62</v>
      </c>
      <c r="AJ262" s="14" t="s">
        <v>63</v>
      </c>
      <c r="AK262" s="15">
        <v>45838</v>
      </c>
      <c r="AL262" s="9" t="s">
        <v>63</v>
      </c>
      <c r="AM262" s="15">
        <v>45839</v>
      </c>
      <c r="AN262" s="15">
        <v>46752</v>
      </c>
      <c r="AO262" s="9"/>
    </row>
    <row r="263" spans="1:41">
      <c r="A263" s="9">
        <v>2</v>
      </c>
      <c r="B263" s="9" t="s">
        <v>479</v>
      </c>
      <c r="C263" s="21" t="s">
        <v>480</v>
      </c>
      <c r="D263" s="9" t="s">
        <v>481</v>
      </c>
      <c r="E263" s="9" t="s">
        <v>479</v>
      </c>
      <c r="F263" s="9" t="s">
        <v>481</v>
      </c>
      <c r="G263" s="9" t="s">
        <v>1736</v>
      </c>
      <c r="H263" s="9" t="s">
        <v>484</v>
      </c>
      <c r="I263" s="9" t="s">
        <v>1584</v>
      </c>
      <c r="J263" s="9">
        <v>10</v>
      </c>
      <c r="K263" s="9" t="s">
        <v>483</v>
      </c>
      <c r="L263" s="9" t="s">
        <v>484</v>
      </c>
      <c r="M263" s="24" t="s">
        <v>1737</v>
      </c>
      <c r="N263" s="25"/>
      <c r="O263" s="25">
        <v>82514720</v>
      </c>
      <c r="P263" s="25" t="s">
        <v>57</v>
      </c>
      <c r="Q263" s="25">
        <v>16</v>
      </c>
      <c r="R263" s="22">
        <v>30</v>
      </c>
      <c r="S263" s="13">
        <f t="shared" si="113"/>
        <v>38</v>
      </c>
      <c r="T263" s="13">
        <f t="shared" si="114"/>
        <v>3857.5</v>
      </c>
      <c r="U263" s="13">
        <f t="shared" si="115"/>
        <v>0</v>
      </c>
      <c r="V263" s="12">
        <f t="shared" si="116"/>
        <v>3895.5</v>
      </c>
      <c r="W263" s="13">
        <v>76</v>
      </c>
      <c r="X263" s="13">
        <v>7715</v>
      </c>
      <c r="Y263" s="13"/>
      <c r="Z263" s="12">
        <f t="shared" si="117"/>
        <v>7791</v>
      </c>
      <c r="AA263" s="13">
        <f t="shared" si="118"/>
        <v>76</v>
      </c>
      <c r="AB263" s="13">
        <f t="shared" si="119"/>
        <v>7715</v>
      </c>
      <c r="AC263" s="13">
        <f t="shared" si="120"/>
        <v>0</v>
      </c>
      <c r="AD263" s="12">
        <f t="shared" si="121"/>
        <v>7791</v>
      </c>
      <c r="AE263" s="12">
        <f t="shared" si="122"/>
        <v>19477.5</v>
      </c>
      <c r="AF263" s="14" t="s">
        <v>136</v>
      </c>
      <c r="AG263" s="14" t="s">
        <v>60</v>
      </c>
      <c r="AH263" s="14" t="s">
        <v>486</v>
      </c>
      <c r="AI263" s="14" t="s">
        <v>62</v>
      </c>
      <c r="AJ263" s="14" t="s">
        <v>63</v>
      </c>
      <c r="AK263" s="15">
        <v>45838</v>
      </c>
      <c r="AL263" s="9" t="s">
        <v>63</v>
      </c>
      <c r="AM263" s="15">
        <v>45839</v>
      </c>
      <c r="AN263" s="15">
        <v>46752</v>
      </c>
      <c r="AO263" s="9"/>
    </row>
    <row r="264" spans="1:41">
      <c r="A264" s="9">
        <v>3</v>
      </c>
      <c r="B264" s="9" t="s">
        <v>479</v>
      </c>
      <c r="C264" s="21" t="s">
        <v>480</v>
      </c>
      <c r="D264" s="9" t="s">
        <v>481</v>
      </c>
      <c r="E264" s="9" t="s">
        <v>479</v>
      </c>
      <c r="F264" s="9" t="s">
        <v>481</v>
      </c>
      <c r="G264" s="9" t="s">
        <v>1738</v>
      </c>
      <c r="H264" s="9" t="s">
        <v>531</v>
      </c>
      <c r="I264" s="9"/>
      <c r="J264" s="9"/>
      <c r="K264" s="9" t="s">
        <v>483</v>
      </c>
      <c r="L264" s="9" t="s">
        <v>484</v>
      </c>
      <c r="M264" s="24" t="s">
        <v>1739</v>
      </c>
      <c r="N264" s="25"/>
      <c r="O264" s="25">
        <v>82190043</v>
      </c>
      <c r="P264" s="25" t="s">
        <v>202</v>
      </c>
      <c r="Q264" s="25">
        <v>2</v>
      </c>
      <c r="R264" s="22">
        <v>30</v>
      </c>
      <c r="S264" s="13">
        <f t="shared" si="113"/>
        <v>35</v>
      </c>
      <c r="T264" s="13">
        <f t="shared" si="114"/>
        <v>0</v>
      </c>
      <c r="U264" s="13">
        <f t="shared" si="115"/>
        <v>0</v>
      </c>
      <c r="V264" s="12">
        <f t="shared" si="116"/>
        <v>35</v>
      </c>
      <c r="W264" s="13">
        <v>70</v>
      </c>
      <c r="X264" s="13"/>
      <c r="Y264" s="13"/>
      <c r="Z264" s="12">
        <f t="shared" si="117"/>
        <v>70</v>
      </c>
      <c r="AA264" s="13">
        <f t="shared" si="118"/>
        <v>70</v>
      </c>
      <c r="AB264" s="13">
        <f t="shared" si="119"/>
        <v>0</v>
      </c>
      <c r="AC264" s="13">
        <f t="shared" si="120"/>
        <v>0</v>
      </c>
      <c r="AD264" s="12">
        <f t="shared" si="121"/>
        <v>70</v>
      </c>
      <c r="AE264" s="12">
        <f t="shared" si="122"/>
        <v>175</v>
      </c>
      <c r="AF264" s="14" t="s">
        <v>136</v>
      </c>
      <c r="AG264" s="14" t="s">
        <v>60</v>
      </c>
      <c r="AH264" s="14" t="s">
        <v>486</v>
      </c>
      <c r="AI264" s="14" t="s">
        <v>62</v>
      </c>
      <c r="AJ264" s="14" t="s">
        <v>63</v>
      </c>
      <c r="AK264" s="15">
        <v>45838</v>
      </c>
      <c r="AL264" s="9" t="s">
        <v>63</v>
      </c>
      <c r="AM264" s="15">
        <v>45839</v>
      </c>
      <c r="AN264" s="15">
        <v>46752</v>
      </c>
      <c r="AO264" s="9"/>
    </row>
    <row r="265" spans="1:41">
      <c r="A265" s="9">
        <v>4</v>
      </c>
      <c r="B265" s="9" t="s">
        <v>479</v>
      </c>
      <c r="C265" s="21" t="s">
        <v>480</v>
      </c>
      <c r="D265" s="9" t="s">
        <v>481</v>
      </c>
      <c r="E265" s="9" t="s">
        <v>479</v>
      </c>
      <c r="F265" s="9" t="s">
        <v>481</v>
      </c>
      <c r="G265" s="9" t="s">
        <v>479</v>
      </c>
      <c r="H265" s="9" t="s">
        <v>484</v>
      </c>
      <c r="I265" s="9" t="s">
        <v>1740</v>
      </c>
      <c r="J265" s="9">
        <v>1</v>
      </c>
      <c r="K265" s="9" t="s">
        <v>483</v>
      </c>
      <c r="L265" s="9" t="s">
        <v>484</v>
      </c>
      <c r="M265" s="24" t="s">
        <v>1741</v>
      </c>
      <c r="N265" s="25"/>
      <c r="O265" s="25">
        <v>30528957</v>
      </c>
      <c r="P265" s="25" t="s">
        <v>449</v>
      </c>
      <c r="Q265" s="25">
        <v>2</v>
      </c>
      <c r="R265" s="22">
        <v>30</v>
      </c>
      <c r="S265" s="13">
        <f t="shared" si="113"/>
        <v>174.5</v>
      </c>
      <c r="T265" s="13">
        <f t="shared" si="114"/>
        <v>174</v>
      </c>
      <c r="U265" s="13">
        <f t="shared" si="115"/>
        <v>0</v>
      </c>
      <c r="V265" s="12">
        <f t="shared" si="116"/>
        <v>348.5</v>
      </c>
      <c r="W265" s="13">
        <v>349</v>
      </c>
      <c r="X265" s="13">
        <v>348</v>
      </c>
      <c r="Y265" s="13"/>
      <c r="Z265" s="12">
        <f t="shared" si="117"/>
        <v>697</v>
      </c>
      <c r="AA265" s="13">
        <f t="shared" si="118"/>
        <v>349</v>
      </c>
      <c r="AB265" s="13">
        <f t="shared" si="119"/>
        <v>348</v>
      </c>
      <c r="AC265" s="13">
        <f t="shared" si="120"/>
        <v>0</v>
      </c>
      <c r="AD265" s="12">
        <f t="shared" si="121"/>
        <v>697</v>
      </c>
      <c r="AE265" s="12">
        <f t="shared" si="122"/>
        <v>1742.5</v>
      </c>
      <c r="AF265" s="14" t="s">
        <v>136</v>
      </c>
      <c r="AG265" s="14" t="s">
        <v>60</v>
      </c>
      <c r="AH265" s="14" t="s">
        <v>486</v>
      </c>
      <c r="AI265" s="14" t="s">
        <v>62</v>
      </c>
      <c r="AJ265" s="14" t="s">
        <v>63</v>
      </c>
      <c r="AK265" s="15">
        <v>45838</v>
      </c>
      <c r="AL265" s="9" t="s">
        <v>63</v>
      </c>
      <c r="AM265" s="15">
        <v>45839</v>
      </c>
      <c r="AN265" s="15">
        <v>46752</v>
      </c>
      <c r="AO265" s="9"/>
    </row>
    <row r="266" spans="1:41">
      <c r="A266" s="9">
        <v>5</v>
      </c>
      <c r="B266" s="9" t="s">
        <v>479</v>
      </c>
      <c r="C266" s="21" t="s">
        <v>480</v>
      </c>
      <c r="D266" s="9" t="s">
        <v>481</v>
      </c>
      <c r="E266" s="9" t="s">
        <v>479</v>
      </c>
      <c r="F266" s="9" t="s">
        <v>481</v>
      </c>
      <c r="G266" s="9" t="s">
        <v>1742</v>
      </c>
      <c r="H266" s="9" t="s">
        <v>1743</v>
      </c>
      <c r="I266" s="9"/>
      <c r="J266" s="9">
        <v>12</v>
      </c>
      <c r="K266" s="9" t="s">
        <v>483</v>
      </c>
      <c r="L266" s="9" t="s">
        <v>484</v>
      </c>
      <c r="M266" s="24" t="s">
        <v>1744</v>
      </c>
      <c r="N266" s="25"/>
      <c r="O266" s="25" t="s">
        <v>1745</v>
      </c>
      <c r="P266" s="25" t="s">
        <v>202</v>
      </c>
      <c r="Q266" s="25">
        <v>10</v>
      </c>
      <c r="R266" s="22">
        <v>30</v>
      </c>
      <c r="S266" s="13">
        <f t="shared" si="113"/>
        <v>7713.5</v>
      </c>
      <c r="T266" s="13">
        <f t="shared" si="114"/>
        <v>0</v>
      </c>
      <c r="U266" s="13">
        <f t="shared" si="115"/>
        <v>0</v>
      </c>
      <c r="V266" s="12">
        <f t="shared" si="116"/>
        <v>7713.5</v>
      </c>
      <c r="W266" s="13">
        <v>15427</v>
      </c>
      <c r="X266" s="13"/>
      <c r="Y266" s="13"/>
      <c r="Z266" s="12">
        <f t="shared" si="117"/>
        <v>15427</v>
      </c>
      <c r="AA266" s="13">
        <f t="shared" si="118"/>
        <v>15427</v>
      </c>
      <c r="AB266" s="13">
        <f t="shared" si="119"/>
        <v>0</v>
      </c>
      <c r="AC266" s="13">
        <f t="shared" si="120"/>
        <v>0</v>
      </c>
      <c r="AD266" s="12">
        <f t="shared" si="121"/>
        <v>15427</v>
      </c>
      <c r="AE266" s="12">
        <f t="shared" si="122"/>
        <v>38567.5</v>
      </c>
      <c r="AF266" s="14" t="s">
        <v>136</v>
      </c>
      <c r="AG266" s="14" t="s">
        <v>60</v>
      </c>
      <c r="AH266" s="14" t="s">
        <v>486</v>
      </c>
      <c r="AI266" s="14" t="s">
        <v>62</v>
      </c>
      <c r="AJ266" s="14" t="s">
        <v>63</v>
      </c>
      <c r="AK266" s="15">
        <v>45838</v>
      </c>
      <c r="AL266" s="9" t="s">
        <v>63</v>
      </c>
      <c r="AM266" s="15">
        <v>45839</v>
      </c>
      <c r="AN266" s="15">
        <v>46752</v>
      </c>
      <c r="AO266" s="9"/>
    </row>
    <row r="267" spans="1:41">
      <c r="A267" s="9">
        <v>6</v>
      </c>
      <c r="B267" s="9" t="s">
        <v>479</v>
      </c>
      <c r="C267" s="21" t="s">
        <v>480</v>
      </c>
      <c r="D267" s="9" t="s">
        <v>481</v>
      </c>
      <c r="E267" s="9" t="s">
        <v>1746</v>
      </c>
      <c r="F267" s="9" t="s">
        <v>1747</v>
      </c>
      <c r="G267" s="9" t="s">
        <v>1748</v>
      </c>
      <c r="H267" s="9" t="s">
        <v>484</v>
      </c>
      <c r="I267" s="9" t="s">
        <v>1584</v>
      </c>
      <c r="J267" s="9">
        <v>17</v>
      </c>
      <c r="K267" s="9" t="s">
        <v>483</v>
      </c>
      <c r="L267" s="9" t="s">
        <v>484</v>
      </c>
      <c r="M267" s="24" t="s">
        <v>1749</v>
      </c>
      <c r="N267" s="25"/>
      <c r="O267" s="25">
        <v>56752276</v>
      </c>
      <c r="P267" s="25" t="s">
        <v>449</v>
      </c>
      <c r="Q267" s="25">
        <v>2</v>
      </c>
      <c r="R267" s="22">
        <v>30</v>
      </c>
      <c r="S267" s="13">
        <f t="shared" si="113"/>
        <v>1658</v>
      </c>
      <c r="T267" s="13">
        <f t="shared" si="114"/>
        <v>1657.5</v>
      </c>
      <c r="U267" s="13">
        <f t="shared" si="115"/>
        <v>0</v>
      </c>
      <c r="V267" s="12">
        <f t="shared" si="116"/>
        <v>3315.5</v>
      </c>
      <c r="W267" s="13">
        <v>3316</v>
      </c>
      <c r="X267" s="13">
        <v>3315</v>
      </c>
      <c r="Y267" s="13"/>
      <c r="Z267" s="12">
        <f t="shared" si="117"/>
        <v>6631</v>
      </c>
      <c r="AA267" s="13">
        <f t="shared" si="118"/>
        <v>3316</v>
      </c>
      <c r="AB267" s="13">
        <f t="shared" si="119"/>
        <v>3315</v>
      </c>
      <c r="AC267" s="13">
        <f t="shared" si="120"/>
        <v>0</v>
      </c>
      <c r="AD267" s="12">
        <f t="shared" si="121"/>
        <v>6631</v>
      </c>
      <c r="AE267" s="12">
        <f t="shared" si="122"/>
        <v>16577.5</v>
      </c>
      <c r="AF267" s="14" t="s">
        <v>136</v>
      </c>
      <c r="AG267" s="14" t="s">
        <v>60</v>
      </c>
      <c r="AH267" s="14" t="s">
        <v>486</v>
      </c>
      <c r="AI267" s="14" t="s">
        <v>62</v>
      </c>
      <c r="AJ267" s="14" t="s">
        <v>63</v>
      </c>
      <c r="AK267" s="15">
        <v>45838</v>
      </c>
      <c r="AL267" s="9" t="s">
        <v>63</v>
      </c>
      <c r="AM267" s="15">
        <v>45839</v>
      </c>
      <c r="AN267" s="15">
        <v>46752</v>
      </c>
      <c r="AO267" s="9"/>
    </row>
    <row r="268" spans="1:41">
      <c r="A268" s="9">
        <v>7</v>
      </c>
      <c r="B268" s="9" t="s">
        <v>479</v>
      </c>
      <c r="C268" s="21" t="s">
        <v>480</v>
      </c>
      <c r="D268" s="9" t="s">
        <v>481</v>
      </c>
      <c r="E268" s="9" t="s">
        <v>1746</v>
      </c>
      <c r="F268" s="9" t="s">
        <v>1747</v>
      </c>
      <c r="G268" s="9" t="s">
        <v>1750</v>
      </c>
      <c r="H268" s="9" t="s">
        <v>484</v>
      </c>
      <c r="I268" s="9" t="s">
        <v>1584</v>
      </c>
      <c r="J268" s="9">
        <v>15</v>
      </c>
      <c r="K268" s="9" t="s">
        <v>483</v>
      </c>
      <c r="L268" s="9" t="s">
        <v>484</v>
      </c>
      <c r="M268" s="24" t="s">
        <v>1751</v>
      </c>
      <c r="N268" s="25"/>
      <c r="O268" s="25">
        <v>94348171</v>
      </c>
      <c r="P268" s="25" t="s">
        <v>449</v>
      </c>
      <c r="Q268" s="25">
        <v>32</v>
      </c>
      <c r="R268" s="22">
        <v>30</v>
      </c>
      <c r="S268" s="13">
        <f t="shared" si="113"/>
        <v>4217</v>
      </c>
      <c r="T268" s="13">
        <f t="shared" si="114"/>
        <v>4216.5</v>
      </c>
      <c r="U268" s="13">
        <f t="shared" si="115"/>
        <v>0</v>
      </c>
      <c r="V268" s="12">
        <f t="shared" si="116"/>
        <v>8433.5</v>
      </c>
      <c r="W268" s="13">
        <v>8434</v>
      </c>
      <c r="X268" s="13">
        <v>8433</v>
      </c>
      <c r="Y268" s="13"/>
      <c r="Z268" s="12">
        <f t="shared" si="117"/>
        <v>16867</v>
      </c>
      <c r="AA268" s="13">
        <f t="shared" si="118"/>
        <v>8434</v>
      </c>
      <c r="AB268" s="13">
        <f t="shared" si="119"/>
        <v>8433</v>
      </c>
      <c r="AC268" s="13">
        <f t="shared" si="120"/>
        <v>0</v>
      </c>
      <c r="AD268" s="12">
        <f t="shared" si="121"/>
        <v>16867</v>
      </c>
      <c r="AE268" s="12">
        <f t="shared" si="122"/>
        <v>42167.5</v>
      </c>
      <c r="AF268" s="14" t="s">
        <v>136</v>
      </c>
      <c r="AG268" s="14" t="s">
        <v>60</v>
      </c>
      <c r="AH268" s="14" t="s">
        <v>486</v>
      </c>
      <c r="AI268" s="14" t="s">
        <v>62</v>
      </c>
      <c r="AJ268" s="14" t="s">
        <v>63</v>
      </c>
      <c r="AK268" s="15">
        <v>45838</v>
      </c>
      <c r="AL268" s="9" t="s">
        <v>63</v>
      </c>
      <c r="AM268" s="15">
        <v>45839</v>
      </c>
      <c r="AN268" s="15">
        <v>46752</v>
      </c>
      <c r="AO268" s="9"/>
    </row>
    <row r="269" spans="1:41">
      <c r="A269" s="9">
        <v>8</v>
      </c>
      <c r="B269" s="9" t="s">
        <v>479</v>
      </c>
      <c r="C269" s="21" t="s">
        <v>480</v>
      </c>
      <c r="D269" s="9" t="s">
        <v>481</v>
      </c>
      <c r="E269" s="9" t="s">
        <v>1746</v>
      </c>
      <c r="F269" s="9" t="s">
        <v>1747</v>
      </c>
      <c r="G269" s="9" t="s">
        <v>1752</v>
      </c>
      <c r="H269" s="9" t="s">
        <v>484</v>
      </c>
      <c r="I269" s="9" t="s">
        <v>1584</v>
      </c>
      <c r="J269" s="9">
        <v>15</v>
      </c>
      <c r="K269" s="9" t="s">
        <v>483</v>
      </c>
      <c r="L269" s="9" t="s">
        <v>484</v>
      </c>
      <c r="M269" s="24" t="s">
        <v>1753</v>
      </c>
      <c r="N269" s="25"/>
      <c r="O269" s="25">
        <v>82190160</v>
      </c>
      <c r="P269" s="25" t="s">
        <v>57</v>
      </c>
      <c r="Q269" s="25">
        <v>4</v>
      </c>
      <c r="R269" s="22">
        <v>30</v>
      </c>
      <c r="S269" s="13">
        <f t="shared" si="113"/>
        <v>704.5</v>
      </c>
      <c r="T269" s="13">
        <f t="shared" si="114"/>
        <v>704</v>
      </c>
      <c r="U269" s="13">
        <f t="shared" si="115"/>
        <v>0</v>
      </c>
      <c r="V269" s="12">
        <f t="shared" si="116"/>
        <v>1408.5</v>
      </c>
      <c r="W269" s="13">
        <v>1409</v>
      </c>
      <c r="X269" s="13">
        <v>1408</v>
      </c>
      <c r="Y269" s="13"/>
      <c r="Z269" s="12">
        <f t="shared" si="117"/>
        <v>2817</v>
      </c>
      <c r="AA269" s="13">
        <f t="shared" si="118"/>
        <v>1409</v>
      </c>
      <c r="AB269" s="13">
        <f t="shared" si="119"/>
        <v>1408</v>
      </c>
      <c r="AC269" s="13">
        <f t="shared" si="120"/>
        <v>0</v>
      </c>
      <c r="AD269" s="12">
        <f t="shared" si="121"/>
        <v>2817</v>
      </c>
      <c r="AE269" s="12">
        <f t="shared" si="122"/>
        <v>7042.5</v>
      </c>
      <c r="AF269" s="14" t="s">
        <v>136</v>
      </c>
      <c r="AG269" s="14" t="s">
        <v>60</v>
      </c>
      <c r="AH269" s="14" t="s">
        <v>486</v>
      </c>
      <c r="AI269" s="14" t="s">
        <v>62</v>
      </c>
      <c r="AJ269" s="14" t="s">
        <v>63</v>
      </c>
      <c r="AK269" s="15">
        <v>45838</v>
      </c>
      <c r="AL269" s="9" t="s">
        <v>63</v>
      </c>
      <c r="AM269" s="15">
        <v>45839</v>
      </c>
      <c r="AN269" s="15">
        <v>46752</v>
      </c>
      <c r="AO269" s="9"/>
    </row>
    <row r="270" spans="1:41">
      <c r="A270" s="9">
        <v>9</v>
      </c>
      <c r="B270" s="9" t="s">
        <v>479</v>
      </c>
      <c r="C270" s="21" t="s">
        <v>480</v>
      </c>
      <c r="D270" s="9" t="s">
        <v>481</v>
      </c>
      <c r="E270" s="9" t="s">
        <v>1746</v>
      </c>
      <c r="F270" s="9" t="s">
        <v>1747</v>
      </c>
      <c r="G270" s="9" t="s">
        <v>1754</v>
      </c>
      <c r="H270" s="9" t="s">
        <v>484</v>
      </c>
      <c r="I270" s="9" t="s">
        <v>1584</v>
      </c>
      <c r="J270" s="9">
        <v>15</v>
      </c>
      <c r="K270" s="9" t="s">
        <v>483</v>
      </c>
      <c r="L270" s="9" t="s">
        <v>484</v>
      </c>
      <c r="M270" s="24" t="s">
        <v>1755</v>
      </c>
      <c r="N270" s="25"/>
      <c r="O270" s="25">
        <v>13627716</v>
      </c>
      <c r="P270" s="25" t="s">
        <v>57</v>
      </c>
      <c r="Q270" s="25">
        <v>6</v>
      </c>
      <c r="R270" s="22">
        <v>30</v>
      </c>
      <c r="S270" s="13">
        <f t="shared" si="113"/>
        <v>125.5</v>
      </c>
      <c r="T270" s="13">
        <f t="shared" si="114"/>
        <v>125</v>
      </c>
      <c r="U270" s="13">
        <f t="shared" si="115"/>
        <v>0</v>
      </c>
      <c r="V270" s="12">
        <f t="shared" si="116"/>
        <v>250.5</v>
      </c>
      <c r="W270" s="13">
        <v>251</v>
      </c>
      <c r="X270" s="13">
        <v>250</v>
      </c>
      <c r="Y270" s="13"/>
      <c r="Z270" s="12">
        <f t="shared" si="117"/>
        <v>501</v>
      </c>
      <c r="AA270" s="13">
        <f t="shared" si="118"/>
        <v>251</v>
      </c>
      <c r="AB270" s="13">
        <f t="shared" si="119"/>
        <v>250</v>
      </c>
      <c r="AC270" s="13">
        <f t="shared" si="120"/>
        <v>0</v>
      </c>
      <c r="AD270" s="12">
        <f t="shared" si="121"/>
        <v>501</v>
      </c>
      <c r="AE270" s="12">
        <f t="shared" si="122"/>
        <v>1252.5</v>
      </c>
      <c r="AF270" s="14" t="s">
        <v>136</v>
      </c>
      <c r="AG270" s="14" t="s">
        <v>60</v>
      </c>
      <c r="AH270" s="14" t="s">
        <v>486</v>
      </c>
      <c r="AI270" s="14" t="s">
        <v>62</v>
      </c>
      <c r="AJ270" s="14" t="s">
        <v>63</v>
      </c>
      <c r="AK270" s="15">
        <v>45838</v>
      </c>
      <c r="AL270" s="9" t="s">
        <v>63</v>
      </c>
      <c r="AM270" s="15">
        <v>45839</v>
      </c>
      <c r="AN270" s="15">
        <v>46752</v>
      </c>
      <c r="AO270" s="9"/>
    </row>
    <row r="271" spans="1:41">
      <c r="A271" s="9">
        <v>10</v>
      </c>
      <c r="B271" s="9" t="s">
        <v>479</v>
      </c>
      <c r="C271" s="21" t="s">
        <v>480</v>
      </c>
      <c r="D271" s="9" t="s">
        <v>481</v>
      </c>
      <c r="E271" s="9" t="s">
        <v>1746</v>
      </c>
      <c r="F271" s="9" t="s">
        <v>1747</v>
      </c>
      <c r="G271" s="9" t="s">
        <v>1756</v>
      </c>
      <c r="H271" s="9" t="s">
        <v>484</v>
      </c>
      <c r="I271" s="9" t="s">
        <v>1584</v>
      </c>
      <c r="J271" s="9">
        <v>15</v>
      </c>
      <c r="K271" s="9" t="s">
        <v>483</v>
      </c>
      <c r="L271" s="9" t="s">
        <v>484</v>
      </c>
      <c r="M271" s="24" t="s">
        <v>1757</v>
      </c>
      <c r="N271" s="25"/>
      <c r="O271" s="25" t="s">
        <v>1758</v>
      </c>
      <c r="P271" s="25" t="s">
        <v>449</v>
      </c>
      <c r="Q271" s="25">
        <v>35</v>
      </c>
      <c r="R271" s="22">
        <v>30</v>
      </c>
      <c r="S271" s="13">
        <f t="shared" si="113"/>
        <v>3096</v>
      </c>
      <c r="T271" s="13">
        <f t="shared" si="114"/>
        <v>3096</v>
      </c>
      <c r="U271" s="13">
        <f t="shared" si="115"/>
        <v>0</v>
      </c>
      <c r="V271" s="12">
        <f t="shared" si="116"/>
        <v>6192</v>
      </c>
      <c r="W271" s="13">
        <v>6192</v>
      </c>
      <c r="X271" s="13">
        <v>6192</v>
      </c>
      <c r="Y271" s="13"/>
      <c r="Z271" s="12">
        <f t="shared" si="117"/>
        <v>12384</v>
      </c>
      <c r="AA271" s="13">
        <f t="shared" si="118"/>
        <v>6192</v>
      </c>
      <c r="AB271" s="13">
        <f t="shared" si="119"/>
        <v>6192</v>
      </c>
      <c r="AC271" s="13">
        <f t="shared" si="120"/>
        <v>0</v>
      </c>
      <c r="AD271" s="12">
        <f t="shared" si="121"/>
        <v>12384</v>
      </c>
      <c r="AE271" s="12">
        <f t="shared" si="122"/>
        <v>30960</v>
      </c>
      <c r="AF271" s="14" t="s">
        <v>136</v>
      </c>
      <c r="AG271" s="14" t="s">
        <v>60</v>
      </c>
      <c r="AH271" s="14" t="s">
        <v>486</v>
      </c>
      <c r="AI271" s="14" t="s">
        <v>62</v>
      </c>
      <c r="AJ271" s="14" t="s">
        <v>63</v>
      </c>
      <c r="AK271" s="15">
        <v>45838</v>
      </c>
      <c r="AL271" s="9" t="s">
        <v>63</v>
      </c>
      <c r="AM271" s="15">
        <v>45839</v>
      </c>
      <c r="AN271" s="15">
        <v>46752</v>
      </c>
      <c r="AO271" s="9"/>
    </row>
    <row r="272" spans="1:41">
      <c r="A272" s="9">
        <v>11</v>
      </c>
      <c r="B272" s="9" t="s">
        <v>479</v>
      </c>
      <c r="C272" s="21" t="s">
        <v>480</v>
      </c>
      <c r="D272" s="9" t="s">
        <v>481</v>
      </c>
      <c r="E272" s="9" t="s">
        <v>1746</v>
      </c>
      <c r="F272" s="9" t="s">
        <v>1747</v>
      </c>
      <c r="G272" s="9" t="s">
        <v>1759</v>
      </c>
      <c r="H272" s="9" t="s">
        <v>484</v>
      </c>
      <c r="I272" s="9" t="s">
        <v>1602</v>
      </c>
      <c r="J272" s="9" t="s">
        <v>1760</v>
      </c>
      <c r="K272" s="9" t="s">
        <v>483</v>
      </c>
      <c r="L272" s="9" t="s">
        <v>484</v>
      </c>
      <c r="M272" s="24" t="s">
        <v>1761</v>
      </c>
      <c r="N272" s="25"/>
      <c r="O272" s="25">
        <v>56339631</v>
      </c>
      <c r="P272" s="25" t="s">
        <v>202</v>
      </c>
      <c r="Q272" s="25">
        <v>17</v>
      </c>
      <c r="R272" s="22">
        <v>30</v>
      </c>
      <c r="S272" s="13">
        <f t="shared" si="113"/>
        <v>393</v>
      </c>
      <c r="T272" s="13">
        <f t="shared" si="114"/>
        <v>0</v>
      </c>
      <c r="U272" s="13">
        <f t="shared" si="115"/>
        <v>0</v>
      </c>
      <c r="V272" s="12">
        <f t="shared" si="116"/>
        <v>393</v>
      </c>
      <c r="W272" s="13">
        <v>786</v>
      </c>
      <c r="X272" s="13"/>
      <c r="Y272" s="13"/>
      <c r="Z272" s="12">
        <f t="shared" si="117"/>
        <v>786</v>
      </c>
      <c r="AA272" s="13">
        <f t="shared" si="118"/>
        <v>786</v>
      </c>
      <c r="AB272" s="13">
        <f t="shared" si="119"/>
        <v>0</v>
      </c>
      <c r="AC272" s="13">
        <f t="shared" si="120"/>
        <v>0</v>
      </c>
      <c r="AD272" s="12">
        <f t="shared" si="121"/>
        <v>786</v>
      </c>
      <c r="AE272" s="12">
        <f t="shared" si="122"/>
        <v>1965</v>
      </c>
      <c r="AF272" s="14" t="s">
        <v>136</v>
      </c>
      <c r="AG272" s="14" t="s">
        <v>60</v>
      </c>
      <c r="AH272" s="14" t="s">
        <v>486</v>
      </c>
      <c r="AI272" s="14" t="s">
        <v>62</v>
      </c>
      <c r="AJ272" s="14" t="s">
        <v>63</v>
      </c>
      <c r="AK272" s="15">
        <v>45838</v>
      </c>
      <c r="AL272" s="9" t="s">
        <v>63</v>
      </c>
      <c r="AM272" s="15">
        <v>45839</v>
      </c>
      <c r="AN272" s="15">
        <v>46752</v>
      </c>
      <c r="AO272" s="9"/>
    </row>
    <row r="273" spans="1:41">
      <c r="A273" s="9">
        <v>12</v>
      </c>
      <c r="B273" s="9" t="s">
        <v>479</v>
      </c>
      <c r="C273" s="21" t="s">
        <v>480</v>
      </c>
      <c r="D273" s="9" t="s">
        <v>481</v>
      </c>
      <c r="E273" s="9" t="s">
        <v>1746</v>
      </c>
      <c r="F273" s="9" t="s">
        <v>1747</v>
      </c>
      <c r="G273" s="9" t="s">
        <v>1762</v>
      </c>
      <c r="H273" s="9" t="s">
        <v>499</v>
      </c>
      <c r="I273" s="9"/>
      <c r="J273" s="9">
        <v>118</v>
      </c>
      <c r="K273" s="9" t="s">
        <v>483</v>
      </c>
      <c r="L273" s="9" t="s">
        <v>484</v>
      </c>
      <c r="M273" s="24" t="s">
        <v>1763</v>
      </c>
      <c r="N273" s="25"/>
      <c r="O273" s="25">
        <v>56527858</v>
      </c>
      <c r="P273" s="25" t="s">
        <v>449</v>
      </c>
      <c r="Q273" s="25">
        <v>20</v>
      </c>
      <c r="R273" s="22">
        <v>30</v>
      </c>
      <c r="S273" s="13">
        <f t="shared" si="113"/>
        <v>1506</v>
      </c>
      <c r="T273" s="13">
        <f t="shared" si="114"/>
        <v>1505.5</v>
      </c>
      <c r="U273" s="13">
        <f t="shared" si="115"/>
        <v>0</v>
      </c>
      <c r="V273" s="12">
        <f t="shared" si="116"/>
        <v>3011.5</v>
      </c>
      <c r="W273" s="13">
        <v>3012</v>
      </c>
      <c r="X273" s="13">
        <v>3011</v>
      </c>
      <c r="Y273" s="13"/>
      <c r="Z273" s="12">
        <f t="shared" si="117"/>
        <v>6023</v>
      </c>
      <c r="AA273" s="13">
        <f t="shared" si="118"/>
        <v>3012</v>
      </c>
      <c r="AB273" s="13">
        <f t="shared" si="119"/>
        <v>3011</v>
      </c>
      <c r="AC273" s="13">
        <f t="shared" si="120"/>
        <v>0</v>
      </c>
      <c r="AD273" s="12">
        <f t="shared" si="121"/>
        <v>6023</v>
      </c>
      <c r="AE273" s="12">
        <f t="shared" si="122"/>
        <v>15057.5</v>
      </c>
      <c r="AF273" s="14" t="s">
        <v>136</v>
      </c>
      <c r="AG273" s="14" t="s">
        <v>60</v>
      </c>
      <c r="AH273" s="14" t="s">
        <v>486</v>
      </c>
      <c r="AI273" s="14" t="s">
        <v>62</v>
      </c>
      <c r="AJ273" s="14" t="s">
        <v>63</v>
      </c>
      <c r="AK273" s="15">
        <v>45838</v>
      </c>
      <c r="AL273" s="9" t="s">
        <v>63</v>
      </c>
      <c r="AM273" s="15">
        <v>45839</v>
      </c>
      <c r="AN273" s="15">
        <v>46752</v>
      </c>
      <c r="AO273" s="9"/>
    </row>
    <row r="274" spans="1:41">
      <c r="A274" s="9">
        <v>13</v>
      </c>
      <c r="B274" s="9" t="s">
        <v>479</v>
      </c>
      <c r="C274" s="21" t="s">
        <v>480</v>
      </c>
      <c r="D274" s="9" t="s">
        <v>481</v>
      </c>
      <c r="E274" s="9" t="s">
        <v>1746</v>
      </c>
      <c r="F274" s="9" t="s">
        <v>1747</v>
      </c>
      <c r="G274" s="9" t="s">
        <v>1764</v>
      </c>
      <c r="H274" s="9" t="s">
        <v>499</v>
      </c>
      <c r="I274" s="9"/>
      <c r="J274" s="9">
        <v>118</v>
      </c>
      <c r="K274" s="9" t="s">
        <v>483</v>
      </c>
      <c r="L274" s="9" t="s">
        <v>484</v>
      </c>
      <c r="M274" s="24" t="s">
        <v>1765</v>
      </c>
      <c r="N274" s="25"/>
      <c r="O274" s="25" t="s">
        <v>1766</v>
      </c>
      <c r="P274" s="25" t="s">
        <v>449</v>
      </c>
      <c r="Q274" s="25">
        <v>30</v>
      </c>
      <c r="R274" s="22">
        <v>30</v>
      </c>
      <c r="S274" s="13">
        <f t="shared" si="113"/>
        <v>1266.5</v>
      </c>
      <c r="T274" s="13">
        <f t="shared" si="114"/>
        <v>1266.5</v>
      </c>
      <c r="U274" s="13">
        <f t="shared" si="115"/>
        <v>0</v>
      </c>
      <c r="V274" s="12">
        <f t="shared" si="116"/>
        <v>2533</v>
      </c>
      <c r="W274" s="13">
        <v>2533</v>
      </c>
      <c r="X274" s="13">
        <v>2533</v>
      </c>
      <c r="Y274" s="13"/>
      <c r="Z274" s="12">
        <f t="shared" si="117"/>
        <v>5066</v>
      </c>
      <c r="AA274" s="13">
        <f t="shared" si="118"/>
        <v>2533</v>
      </c>
      <c r="AB274" s="13">
        <f t="shared" si="119"/>
        <v>2533</v>
      </c>
      <c r="AC274" s="13">
        <f t="shared" si="120"/>
        <v>0</v>
      </c>
      <c r="AD274" s="12">
        <f t="shared" si="121"/>
        <v>5066</v>
      </c>
      <c r="AE274" s="12">
        <f t="shared" si="122"/>
        <v>12665</v>
      </c>
      <c r="AF274" s="14" t="s">
        <v>136</v>
      </c>
      <c r="AG274" s="14" t="s">
        <v>60</v>
      </c>
      <c r="AH274" s="14" t="s">
        <v>486</v>
      </c>
      <c r="AI274" s="14" t="s">
        <v>62</v>
      </c>
      <c r="AJ274" s="14" t="s">
        <v>63</v>
      </c>
      <c r="AK274" s="15">
        <v>45838</v>
      </c>
      <c r="AL274" s="9" t="s">
        <v>63</v>
      </c>
      <c r="AM274" s="15">
        <v>45839</v>
      </c>
      <c r="AN274" s="15">
        <v>46752</v>
      </c>
      <c r="AO274" s="9"/>
    </row>
    <row r="275" spans="1:41">
      <c r="A275" s="9">
        <v>14</v>
      </c>
      <c r="B275" s="9" t="s">
        <v>479</v>
      </c>
      <c r="C275" s="21" t="s">
        <v>480</v>
      </c>
      <c r="D275" s="9" t="s">
        <v>481</v>
      </c>
      <c r="E275" s="9" t="s">
        <v>1767</v>
      </c>
      <c r="F275" s="9" t="s">
        <v>1768</v>
      </c>
      <c r="G275" s="9" t="s">
        <v>1769</v>
      </c>
      <c r="H275" s="9" t="s">
        <v>484</v>
      </c>
      <c r="I275" s="9" t="s">
        <v>1740</v>
      </c>
      <c r="J275" s="9">
        <v>6</v>
      </c>
      <c r="K275" s="9" t="s">
        <v>483</v>
      </c>
      <c r="L275" s="9" t="s">
        <v>484</v>
      </c>
      <c r="M275" s="24" t="s">
        <v>1770</v>
      </c>
      <c r="N275" s="25"/>
      <c r="O275" s="25" t="s">
        <v>1771</v>
      </c>
      <c r="P275" s="25" t="s">
        <v>57</v>
      </c>
      <c r="Q275" s="25">
        <v>10</v>
      </c>
      <c r="R275" s="22">
        <v>30</v>
      </c>
      <c r="S275" s="13">
        <f t="shared" si="113"/>
        <v>978.5</v>
      </c>
      <c r="T275" s="13">
        <f t="shared" si="114"/>
        <v>978.5</v>
      </c>
      <c r="U275" s="13">
        <f t="shared" si="115"/>
        <v>0</v>
      </c>
      <c r="V275" s="12">
        <f t="shared" si="116"/>
        <v>1957</v>
      </c>
      <c r="W275" s="13">
        <v>1957</v>
      </c>
      <c r="X275" s="13">
        <v>1957</v>
      </c>
      <c r="Y275" s="13"/>
      <c r="Z275" s="12">
        <f t="shared" si="117"/>
        <v>3914</v>
      </c>
      <c r="AA275" s="13">
        <f t="shared" si="118"/>
        <v>1957</v>
      </c>
      <c r="AB275" s="13">
        <f t="shared" si="119"/>
        <v>1957</v>
      </c>
      <c r="AC275" s="13">
        <f t="shared" si="120"/>
        <v>0</v>
      </c>
      <c r="AD275" s="12">
        <f t="shared" si="121"/>
        <v>3914</v>
      </c>
      <c r="AE275" s="12">
        <f t="shared" si="122"/>
        <v>9785</v>
      </c>
      <c r="AF275" s="14" t="s">
        <v>136</v>
      </c>
      <c r="AG275" s="14" t="s">
        <v>60</v>
      </c>
      <c r="AH275" s="14" t="s">
        <v>486</v>
      </c>
      <c r="AI275" s="14" t="s">
        <v>62</v>
      </c>
      <c r="AJ275" s="14" t="s">
        <v>63</v>
      </c>
      <c r="AK275" s="15">
        <v>45838</v>
      </c>
      <c r="AL275" s="9" t="s">
        <v>63</v>
      </c>
      <c r="AM275" s="15">
        <v>45839</v>
      </c>
      <c r="AN275" s="15">
        <v>46752</v>
      </c>
      <c r="AO275" s="9"/>
    </row>
    <row r="276" spans="1:41">
      <c r="A276" s="16"/>
      <c r="B276" s="17" t="s">
        <v>479</v>
      </c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9">
        <f t="shared" ref="S276:AE276" si="123">SUM(S262:S275)</f>
        <v>22280</v>
      </c>
      <c r="T276" s="19">
        <f t="shared" si="123"/>
        <v>17955</v>
      </c>
      <c r="U276" s="19">
        <f t="shared" si="123"/>
        <v>0</v>
      </c>
      <c r="V276" s="19">
        <f t="shared" si="123"/>
        <v>40235</v>
      </c>
      <c r="W276" s="19">
        <f t="shared" si="123"/>
        <v>44560</v>
      </c>
      <c r="X276" s="19">
        <f t="shared" si="123"/>
        <v>35910</v>
      </c>
      <c r="Y276" s="19">
        <f t="shared" si="123"/>
        <v>0</v>
      </c>
      <c r="Z276" s="19">
        <f t="shared" si="123"/>
        <v>80470</v>
      </c>
      <c r="AA276" s="19">
        <f t="shared" si="123"/>
        <v>44560</v>
      </c>
      <c r="AB276" s="19">
        <f t="shared" si="123"/>
        <v>35910</v>
      </c>
      <c r="AC276" s="19">
        <f t="shared" si="123"/>
        <v>0</v>
      </c>
      <c r="AD276" s="19">
        <f t="shared" si="123"/>
        <v>80470</v>
      </c>
      <c r="AE276" s="19">
        <f t="shared" si="123"/>
        <v>201175</v>
      </c>
      <c r="AF276" s="16"/>
      <c r="AG276" s="16"/>
      <c r="AH276" s="16"/>
      <c r="AI276" s="16"/>
      <c r="AJ276" s="16"/>
      <c r="AK276" s="16"/>
      <c r="AL276" s="16"/>
      <c r="AM276" s="16"/>
      <c r="AN276" s="16"/>
      <c r="AO276" s="96"/>
    </row>
    <row r="277" spans="1:41">
      <c r="A277" s="9">
        <v>1</v>
      </c>
      <c r="B277" s="9" t="s">
        <v>570</v>
      </c>
      <c r="C277" s="21" t="s">
        <v>571</v>
      </c>
      <c r="D277" s="9" t="s">
        <v>572</v>
      </c>
      <c r="E277" s="9" t="s">
        <v>570</v>
      </c>
      <c r="F277" s="9" t="s">
        <v>572</v>
      </c>
      <c r="G277" s="9" t="s">
        <v>1772</v>
      </c>
      <c r="H277" s="9" t="s">
        <v>1773</v>
      </c>
      <c r="I277" s="9"/>
      <c r="J277" s="9" t="s">
        <v>1774</v>
      </c>
      <c r="K277" s="9" t="s">
        <v>576</v>
      </c>
      <c r="L277" s="9" t="s">
        <v>577</v>
      </c>
      <c r="M277" s="10" t="s">
        <v>1775</v>
      </c>
      <c r="N277" s="9"/>
      <c r="O277" s="9">
        <v>81241410</v>
      </c>
      <c r="P277" s="9" t="s">
        <v>202</v>
      </c>
      <c r="Q277" s="9">
        <v>3</v>
      </c>
      <c r="R277" s="22">
        <v>36</v>
      </c>
      <c r="S277" s="13">
        <v>2000</v>
      </c>
      <c r="T277" s="13"/>
      <c r="U277" s="13"/>
      <c r="V277" s="12">
        <f t="shared" ref="V277:V308" si="124">SUM(S277:U277)</f>
        <v>2000</v>
      </c>
      <c r="W277" s="13">
        <f t="shared" ref="W277:W308" si="125">S277</f>
        <v>2000</v>
      </c>
      <c r="X277" s="13">
        <f t="shared" ref="X277:X308" si="126">T277</f>
        <v>0</v>
      </c>
      <c r="Y277" s="13">
        <f t="shared" ref="Y277:Y308" si="127">U277</f>
        <v>0</v>
      </c>
      <c r="Z277" s="12">
        <f t="shared" ref="Z277:Z308" si="128">SUM(W277:Y277)</f>
        <v>2000</v>
      </c>
      <c r="AA277" s="13">
        <f t="shared" ref="AA277:AA308" si="129">W277</f>
        <v>2000</v>
      </c>
      <c r="AB277" s="13">
        <f t="shared" ref="AB277:AB308" si="130">X277</f>
        <v>0</v>
      </c>
      <c r="AC277" s="13">
        <f t="shared" ref="AC277:AC308" si="131">Y277</f>
        <v>0</v>
      </c>
      <c r="AD277" s="12">
        <f t="shared" ref="AD277:AD308" si="132">SUM(AA277:AC277)</f>
        <v>2000</v>
      </c>
      <c r="AE277" s="12">
        <f t="shared" ref="AE277:AE308" si="133">V277+Z277+AD277</f>
        <v>6000</v>
      </c>
      <c r="AF277" s="14" t="s">
        <v>450</v>
      </c>
      <c r="AG277" s="14" t="s">
        <v>60</v>
      </c>
      <c r="AH277" s="14" t="s">
        <v>451</v>
      </c>
      <c r="AI277" s="14" t="s">
        <v>62</v>
      </c>
      <c r="AJ277" s="14" t="s">
        <v>63</v>
      </c>
      <c r="AK277" s="15">
        <v>45657</v>
      </c>
      <c r="AL277" s="9" t="s">
        <v>63</v>
      </c>
      <c r="AM277" s="15">
        <v>45658</v>
      </c>
      <c r="AN277" s="15">
        <v>46752</v>
      </c>
      <c r="AO277" s="9"/>
    </row>
    <row r="278" spans="1:41">
      <c r="A278" s="9">
        <v>2</v>
      </c>
      <c r="B278" s="9" t="s">
        <v>570</v>
      </c>
      <c r="C278" s="21" t="s">
        <v>571</v>
      </c>
      <c r="D278" s="9" t="s">
        <v>572</v>
      </c>
      <c r="E278" s="9" t="s">
        <v>570</v>
      </c>
      <c r="F278" s="9" t="s">
        <v>572</v>
      </c>
      <c r="G278" s="9" t="s">
        <v>1776</v>
      </c>
      <c r="H278" s="9" t="s">
        <v>584</v>
      </c>
      <c r="I278" s="9" t="s">
        <v>609</v>
      </c>
      <c r="J278" s="9" t="s">
        <v>1777</v>
      </c>
      <c r="K278" s="9" t="s">
        <v>576</v>
      </c>
      <c r="L278" s="9" t="s">
        <v>577</v>
      </c>
      <c r="M278" s="10" t="s">
        <v>1778</v>
      </c>
      <c r="N278" s="9"/>
      <c r="O278" s="9">
        <v>255352533</v>
      </c>
      <c r="P278" s="9" t="s">
        <v>202</v>
      </c>
      <c r="Q278" s="9">
        <v>6</v>
      </c>
      <c r="R278" s="22">
        <v>36</v>
      </c>
      <c r="S278" s="13">
        <v>1000</v>
      </c>
      <c r="T278" s="13"/>
      <c r="U278" s="13"/>
      <c r="V278" s="12">
        <f t="shared" si="124"/>
        <v>1000</v>
      </c>
      <c r="W278" s="13">
        <f t="shared" si="125"/>
        <v>1000</v>
      </c>
      <c r="X278" s="13">
        <f t="shared" si="126"/>
        <v>0</v>
      </c>
      <c r="Y278" s="13">
        <f t="shared" si="127"/>
        <v>0</v>
      </c>
      <c r="Z278" s="12">
        <f t="shared" si="128"/>
        <v>1000</v>
      </c>
      <c r="AA278" s="13">
        <f t="shared" si="129"/>
        <v>1000</v>
      </c>
      <c r="AB278" s="13">
        <f t="shared" si="130"/>
        <v>0</v>
      </c>
      <c r="AC278" s="13">
        <f t="shared" si="131"/>
        <v>0</v>
      </c>
      <c r="AD278" s="12">
        <f t="shared" si="132"/>
        <v>1000</v>
      </c>
      <c r="AE278" s="12">
        <f t="shared" si="133"/>
        <v>3000</v>
      </c>
      <c r="AF278" s="14" t="s">
        <v>450</v>
      </c>
      <c r="AG278" s="14" t="s">
        <v>60</v>
      </c>
      <c r="AH278" s="14" t="s">
        <v>451</v>
      </c>
      <c r="AI278" s="14" t="s">
        <v>62</v>
      </c>
      <c r="AJ278" s="14" t="s">
        <v>63</v>
      </c>
      <c r="AK278" s="15">
        <v>45657</v>
      </c>
      <c r="AL278" s="9" t="s">
        <v>63</v>
      </c>
      <c r="AM278" s="15">
        <v>45658</v>
      </c>
      <c r="AN278" s="15">
        <v>46752</v>
      </c>
      <c r="AO278" s="9"/>
    </row>
    <row r="279" spans="1:41">
      <c r="A279" s="9">
        <v>3</v>
      </c>
      <c r="B279" s="9" t="s">
        <v>570</v>
      </c>
      <c r="C279" s="21" t="s">
        <v>571</v>
      </c>
      <c r="D279" s="9" t="s">
        <v>572</v>
      </c>
      <c r="E279" s="9" t="s">
        <v>570</v>
      </c>
      <c r="F279" s="9" t="s">
        <v>572</v>
      </c>
      <c r="G279" s="9" t="s">
        <v>1772</v>
      </c>
      <c r="H279" s="9" t="s">
        <v>1779</v>
      </c>
      <c r="I279" s="9"/>
      <c r="J279" s="9" t="s">
        <v>1780</v>
      </c>
      <c r="K279" s="9" t="s">
        <v>576</v>
      </c>
      <c r="L279" s="9" t="s">
        <v>577</v>
      </c>
      <c r="M279" s="10" t="s">
        <v>1781</v>
      </c>
      <c r="N279" s="9"/>
      <c r="O279" s="9">
        <v>81248183</v>
      </c>
      <c r="P279" s="9" t="s">
        <v>202</v>
      </c>
      <c r="Q279" s="9">
        <v>3</v>
      </c>
      <c r="R279" s="22">
        <v>36</v>
      </c>
      <c r="S279" s="13">
        <v>1000</v>
      </c>
      <c r="T279" s="13"/>
      <c r="U279" s="13"/>
      <c r="V279" s="12">
        <f t="shared" si="124"/>
        <v>1000</v>
      </c>
      <c r="W279" s="13">
        <f t="shared" si="125"/>
        <v>1000</v>
      </c>
      <c r="X279" s="13">
        <f t="shared" si="126"/>
        <v>0</v>
      </c>
      <c r="Y279" s="13">
        <f t="shared" si="127"/>
        <v>0</v>
      </c>
      <c r="Z279" s="12">
        <f t="shared" si="128"/>
        <v>1000</v>
      </c>
      <c r="AA279" s="13">
        <f t="shared" si="129"/>
        <v>1000</v>
      </c>
      <c r="AB279" s="13">
        <f t="shared" si="130"/>
        <v>0</v>
      </c>
      <c r="AC279" s="13">
        <f t="shared" si="131"/>
        <v>0</v>
      </c>
      <c r="AD279" s="12">
        <f t="shared" si="132"/>
        <v>1000</v>
      </c>
      <c r="AE279" s="12">
        <f t="shared" si="133"/>
        <v>3000</v>
      </c>
      <c r="AF279" s="14" t="s">
        <v>450</v>
      </c>
      <c r="AG279" s="14" t="s">
        <v>60</v>
      </c>
      <c r="AH279" s="14" t="s">
        <v>451</v>
      </c>
      <c r="AI279" s="14" t="s">
        <v>62</v>
      </c>
      <c r="AJ279" s="14" t="s">
        <v>63</v>
      </c>
      <c r="AK279" s="15">
        <v>45657</v>
      </c>
      <c r="AL279" s="9" t="s">
        <v>63</v>
      </c>
      <c r="AM279" s="15">
        <v>45658</v>
      </c>
      <c r="AN279" s="15">
        <v>46752</v>
      </c>
      <c r="AO279" s="9"/>
    </row>
    <row r="280" spans="1:41">
      <c r="A280" s="9">
        <v>4</v>
      </c>
      <c r="B280" s="9" t="s">
        <v>570</v>
      </c>
      <c r="C280" s="21" t="s">
        <v>571</v>
      </c>
      <c r="D280" s="9" t="s">
        <v>572</v>
      </c>
      <c r="E280" s="9" t="s">
        <v>570</v>
      </c>
      <c r="F280" s="9" t="s">
        <v>572</v>
      </c>
      <c r="G280" s="9" t="s">
        <v>1782</v>
      </c>
      <c r="H280" s="9" t="s">
        <v>692</v>
      </c>
      <c r="I280" s="9" t="s">
        <v>650</v>
      </c>
      <c r="J280" s="9">
        <v>4</v>
      </c>
      <c r="K280" s="9" t="s">
        <v>576</v>
      </c>
      <c r="L280" s="9" t="s">
        <v>577</v>
      </c>
      <c r="M280" s="10" t="s">
        <v>1783</v>
      </c>
      <c r="N280" s="9"/>
      <c r="O280" s="9">
        <v>56266975</v>
      </c>
      <c r="P280" s="9" t="s">
        <v>202</v>
      </c>
      <c r="Q280" s="9">
        <v>17</v>
      </c>
      <c r="R280" s="22">
        <v>36</v>
      </c>
      <c r="S280" s="13">
        <v>500</v>
      </c>
      <c r="T280" s="13"/>
      <c r="U280" s="13"/>
      <c r="V280" s="12">
        <f t="shared" si="124"/>
        <v>500</v>
      </c>
      <c r="W280" s="13">
        <f t="shared" si="125"/>
        <v>500</v>
      </c>
      <c r="X280" s="13">
        <f t="shared" si="126"/>
        <v>0</v>
      </c>
      <c r="Y280" s="13">
        <f t="shared" si="127"/>
        <v>0</v>
      </c>
      <c r="Z280" s="12">
        <f t="shared" si="128"/>
        <v>500</v>
      </c>
      <c r="AA280" s="13">
        <f t="shared" si="129"/>
        <v>500</v>
      </c>
      <c r="AB280" s="13">
        <f t="shared" si="130"/>
        <v>0</v>
      </c>
      <c r="AC280" s="13">
        <f t="shared" si="131"/>
        <v>0</v>
      </c>
      <c r="AD280" s="12">
        <f t="shared" si="132"/>
        <v>500</v>
      </c>
      <c r="AE280" s="12">
        <f t="shared" si="133"/>
        <v>1500</v>
      </c>
      <c r="AF280" s="14" t="s">
        <v>450</v>
      </c>
      <c r="AG280" s="14" t="s">
        <v>60</v>
      </c>
      <c r="AH280" s="14" t="s">
        <v>451</v>
      </c>
      <c r="AI280" s="14" t="s">
        <v>62</v>
      </c>
      <c r="AJ280" s="14" t="s">
        <v>63</v>
      </c>
      <c r="AK280" s="15">
        <v>45657</v>
      </c>
      <c r="AL280" s="9" t="s">
        <v>63</v>
      </c>
      <c r="AM280" s="15">
        <v>45658</v>
      </c>
      <c r="AN280" s="15">
        <v>46752</v>
      </c>
      <c r="AO280" s="9"/>
    </row>
    <row r="281" spans="1:41">
      <c r="A281" s="9">
        <v>5</v>
      </c>
      <c r="B281" s="9" t="s">
        <v>570</v>
      </c>
      <c r="C281" s="21" t="s">
        <v>571</v>
      </c>
      <c r="D281" s="9" t="s">
        <v>572</v>
      </c>
      <c r="E281" s="9" t="s">
        <v>570</v>
      </c>
      <c r="F281" s="9" t="s">
        <v>572</v>
      </c>
      <c r="G281" s="9" t="s">
        <v>1784</v>
      </c>
      <c r="H281" s="9" t="s">
        <v>617</v>
      </c>
      <c r="I281" s="9" t="s">
        <v>1785</v>
      </c>
      <c r="J281" s="9">
        <v>4</v>
      </c>
      <c r="K281" s="9" t="s">
        <v>576</v>
      </c>
      <c r="L281" s="9" t="s">
        <v>1786</v>
      </c>
      <c r="M281" s="10" t="s">
        <v>1787</v>
      </c>
      <c r="N281" s="9"/>
      <c r="O281" s="9">
        <v>47322929</v>
      </c>
      <c r="P281" s="9" t="s">
        <v>202</v>
      </c>
      <c r="Q281" s="9">
        <v>16</v>
      </c>
      <c r="R281" s="22">
        <v>36</v>
      </c>
      <c r="S281" s="13">
        <v>1000</v>
      </c>
      <c r="T281" s="13"/>
      <c r="U281" s="13"/>
      <c r="V281" s="12">
        <f t="shared" si="124"/>
        <v>1000</v>
      </c>
      <c r="W281" s="13">
        <f t="shared" si="125"/>
        <v>1000</v>
      </c>
      <c r="X281" s="13">
        <f t="shared" si="126"/>
        <v>0</v>
      </c>
      <c r="Y281" s="13">
        <f t="shared" si="127"/>
        <v>0</v>
      </c>
      <c r="Z281" s="12">
        <f t="shared" si="128"/>
        <v>1000</v>
      </c>
      <c r="AA281" s="13">
        <f t="shared" si="129"/>
        <v>1000</v>
      </c>
      <c r="AB281" s="13">
        <f t="shared" si="130"/>
        <v>0</v>
      </c>
      <c r="AC281" s="13">
        <f t="shared" si="131"/>
        <v>0</v>
      </c>
      <c r="AD281" s="12">
        <f t="shared" si="132"/>
        <v>1000</v>
      </c>
      <c r="AE281" s="12">
        <f t="shared" si="133"/>
        <v>3000</v>
      </c>
      <c r="AF281" s="14" t="s">
        <v>450</v>
      </c>
      <c r="AG281" s="14" t="s">
        <v>60</v>
      </c>
      <c r="AH281" s="14" t="s">
        <v>451</v>
      </c>
      <c r="AI281" s="14" t="s">
        <v>62</v>
      </c>
      <c r="AJ281" s="14" t="s">
        <v>63</v>
      </c>
      <c r="AK281" s="15">
        <v>45657</v>
      </c>
      <c r="AL281" s="9" t="s">
        <v>63</v>
      </c>
      <c r="AM281" s="15">
        <v>45658</v>
      </c>
      <c r="AN281" s="15">
        <v>46752</v>
      </c>
      <c r="AO281" s="9"/>
    </row>
    <row r="282" spans="1:41">
      <c r="A282" s="9">
        <v>6</v>
      </c>
      <c r="B282" s="9" t="s">
        <v>570</v>
      </c>
      <c r="C282" s="21" t="s">
        <v>571</v>
      </c>
      <c r="D282" s="9" t="s">
        <v>572</v>
      </c>
      <c r="E282" s="9" t="s">
        <v>570</v>
      </c>
      <c r="F282" s="9" t="s">
        <v>572</v>
      </c>
      <c r="G282" s="9" t="s">
        <v>1788</v>
      </c>
      <c r="H282" s="9" t="s">
        <v>617</v>
      </c>
      <c r="I282" s="9" t="s">
        <v>618</v>
      </c>
      <c r="J282" s="9">
        <v>11</v>
      </c>
      <c r="K282" s="9" t="s">
        <v>576</v>
      </c>
      <c r="L282" s="9" t="s">
        <v>577</v>
      </c>
      <c r="M282" s="10" t="s">
        <v>1789</v>
      </c>
      <c r="N282" s="9"/>
      <c r="O282" s="9">
        <v>7723845</v>
      </c>
      <c r="P282" s="9" t="s">
        <v>202</v>
      </c>
      <c r="Q282" s="9">
        <v>11</v>
      </c>
      <c r="R282" s="22">
        <v>36</v>
      </c>
      <c r="S282" s="13">
        <v>500</v>
      </c>
      <c r="T282" s="13"/>
      <c r="U282" s="13"/>
      <c r="V282" s="12">
        <f t="shared" si="124"/>
        <v>500</v>
      </c>
      <c r="W282" s="13">
        <f t="shared" si="125"/>
        <v>500</v>
      </c>
      <c r="X282" s="13">
        <f t="shared" si="126"/>
        <v>0</v>
      </c>
      <c r="Y282" s="13">
        <f t="shared" si="127"/>
        <v>0</v>
      </c>
      <c r="Z282" s="12">
        <f t="shared" si="128"/>
        <v>500</v>
      </c>
      <c r="AA282" s="13">
        <f t="shared" si="129"/>
        <v>500</v>
      </c>
      <c r="AB282" s="13">
        <f t="shared" si="130"/>
        <v>0</v>
      </c>
      <c r="AC282" s="13">
        <f t="shared" si="131"/>
        <v>0</v>
      </c>
      <c r="AD282" s="12">
        <f t="shared" si="132"/>
        <v>500</v>
      </c>
      <c r="AE282" s="12">
        <f t="shared" si="133"/>
        <v>1500</v>
      </c>
      <c r="AF282" s="14" t="s">
        <v>450</v>
      </c>
      <c r="AG282" s="14" t="s">
        <v>60</v>
      </c>
      <c r="AH282" s="14" t="s">
        <v>451</v>
      </c>
      <c r="AI282" s="14" t="s">
        <v>62</v>
      </c>
      <c r="AJ282" s="14" t="s">
        <v>63</v>
      </c>
      <c r="AK282" s="15">
        <v>45657</v>
      </c>
      <c r="AL282" s="9" t="s">
        <v>63</v>
      </c>
      <c r="AM282" s="15">
        <v>45658</v>
      </c>
      <c r="AN282" s="15">
        <v>46752</v>
      </c>
      <c r="AO282" s="9"/>
    </row>
    <row r="283" spans="1:41">
      <c r="A283" s="9">
        <v>7</v>
      </c>
      <c r="B283" s="9" t="s">
        <v>570</v>
      </c>
      <c r="C283" s="21" t="s">
        <v>571</v>
      </c>
      <c r="D283" s="9" t="s">
        <v>572</v>
      </c>
      <c r="E283" s="9" t="s">
        <v>570</v>
      </c>
      <c r="F283" s="9" t="s">
        <v>572</v>
      </c>
      <c r="G283" s="9" t="s">
        <v>1788</v>
      </c>
      <c r="H283" s="9" t="s">
        <v>1790</v>
      </c>
      <c r="I283" s="9" t="s">
        <v>618</v>
      </c>
      <c r="J283" s="9">
        <v>41</v>
      </c>
      <c r="K283" s="9" t="s">
        <v>576</v>
      </c>
      <c r="L283" s="9" t="s">
        <v>1791</v>
      </c>
      <c r="M283" s="10" t="s">
        <v>1792</v>
      </c>
      <c r="N283" s="9"/>
      <c r="O283" s="9">
        <v>7936691</v>
      </c>
      <c r="P283" s="9" t="s">
        <v>202</v>
      </c>
      <c r="Q283" s="9">
        <v>11</v>
      </c>
      <c r="R283" s="22">
        <v>36</v>
      </c>
      <c r="S283" s="13">
        <v>500</v>
      </c>
      <c r="T283" s="13"/>
      <c r="U283" s="13"/>
      <c r="V283" s="12">
        <f t="shared" si="124"/>
        <v>500</v>
      </c>
      <c r="W283" s="13">
        <f t="shared" si="125"/>
        <v>500</v>
      </c>
      <c r="X283" s="13">
        <f t="shared" si="126"/>
        <v>0</v>
      </c>
      <c r="Y283" s="13">
        <f t="shared" si="127"/>
        <v>0</v>
      </c>
      <c r="Z283" s="12">
        <f t="shared" si="128"/>
        <v>500</v>
      </c>
      <c r="AA283" s="13">
        <f t="shared" si="129"/>
        <v>500</v>
      </c>
      <c r="AB283" s="13">
        <f t="shared" si="130"/>
        <v>0</v>
      </c>
      <c r="AC283" s="13">
        <f t="shared" si="131"/>
        <v>0</v>
      </c>
      <c r="AD283" s="12">
        <f t="shared" si="132"/>
        <v>500</v>
      </c>
      <c r="AE283" s="12">
        <f t="shared" si="133"/>
        <v>1500</v>
      </c>
      <c r="AF283" s="14" t="s">
        <v>450</v>
      </c>
      <c r="AG283" s="14" t="s">
        <v>60</v>
      </c>
      <c r="AH283" s="14" t="s">
        <v>451</v>
      </c>
      <c r="AI283" s="14" t="s">
        <v>62</v>
      </c>
      <c r="AJ283" s="14" t="s">
        <v>63</v>
      </c>
      <c r="AK283" s="15">
        <v>45657</v>
      </c>
      <c r="AL283" s="9" t="s">
        <v>63</v>
      </c>
      <c r="AM283" s="15">
        <v>45658</v>
      </c>
      <c r="AN283" s="15">
        <v>46752</v>
      </c>
      <c r="AO283" s="9"/>
    </row>
    <row r="284" spans="1:41">
      <c r="A284" s="9">
        <v>8</v>
      </c>
      <c r="B284" s="9" t="s">
        <v>570</v>
      </c>
      <c r="C284" s="21" t="s">
        <v>571</v>
      </c>
      <c r="D284" s="9" t="s">
        <v>572</v>
      </c>
      <c r="E284" s="9" t="s">
        <v>570</v>
      </c>
      <c r="F284" s="9" t="s">
        <v>572</v>
      </c>
      <c r="G284" s="9" t="s">
        <v>1788</v>
      </c>
      <c r="H284" s="9" t="s">
        <v>640</v>
      </c>
      <c r="I284" s="9" t="s">
        <v>597</v>
      </c>
      <c r="J284" s="9">
        <v>9</v>
      </c>
      <c r="K284" s="9" t="s">
        <v>576</v>
      </c>
      <c r="L284" s="9" t="s">
        <v>577</v>
      </c>
      <c r="M284" s="10" t="s">
        <v>1793</v>
      </c>
      <c r="N284" s="9"/>
      <c r="O284" s="9">
        <v>7644321</v>
      </c>
      <c r="P284" s="9" t="s">
        <v>202</v>
      </c>
      <c r="Q284" s="9">
        <v>7</v>
      </c>
      <c r="R284" s="22">
        <v>36</v>
      </c>
      <c r="S284" s="13">
        <v>500</v>
      </c>
      <c r="T284" s="13"/>
      <c r="U284" s="13"/>
      <c r="V284" s="12">
        <f t="shared" si="124"/>
        <v>500</v>
      </c>
      <c r="W284" s="13">
        <f t="shared" si="125"/>
        <v>500</v>
      </c>
      <c r="X284" s="13">
        <f t="shared" si="126"/>
        <v>0</v>
      </c>
      <c r="Y284" s="13">
        <f t="shared" si="127"/>
        <v>0</v>
      </c>
      <c r="Z284" s="12">
        <f t="shared" si="128"/>
        <v>500</v>
      </c>
      <c r="AA284" s="13">
        <f t="shared" si="129"/>
        <v>500</v>
      </c>
      <c r="AB284" s="13">
        <f t="shared" si="130"/>
        <v>0</v>
      </c>
      <c r="AC284" s="13">
        <f t="shared" si="131"/>
        <v>0</v>
      </c>
      <c r="AD284" s="12">
        <f t="shared" si="132"/>
        <v>500</v>
      </c>
      <c r="AE284" s="12">
        <f t="shared" si="133"/>
        <v>1500</v>
      </c>
      <c r="AF284" s="14" t="s">
        <v>450</v>
      </c>
      <c r="AG284" s="14" t="s">
        <v>60</v>
      </c>
      <c r="AH284" s="14" t="s">
        <v>451</v>
      </c>
      <c r="AI284" s="14" t="s">
        <v>62</v>
      </c>
      <c r="AJ284" s="14" t="s">
        <v>63</v>
      </c>
      <c r="AK284" s="15">
        <v>45657</v>
      </c>
      <c r="AL284" s="9" t="s">
        <v>63</v>
      </c>
      <c r="AM284" s="15">
        <v>45658</v>
      </c>
      <c r="AN284" s="15">
        <v>46752</v>
      </c>
      <c r="AO284" s="9"/>
    </row>
    <row r="285" spans="1:41">
      <c r="A285" s="9">
        <v>9</v>
      </c>
      <c r="B285" s="9" t="s">
        <v>570</v>
      </c>
      <c r="C285" s="21" t="s">
        <v>571</v>
      </c>
      <c r="D285" s="9" t="s">
        <v>572</v>
      </c>
      <c r="E285" s="9" t="s">
        <v>570</v>
      </c>
      <c r="F285" s="9" t="s">
        <v>572</v>
      </c>
      <c r="G285" s="9" t="s">
        <v>1580</v>
      </c>
      <c r="H285" s="9" t="s">
        <v>640</v>
      </c>
      <c r="I285" s="9" t="s">
        <v>1644</v>
      </c>
      <c r="J285" s="9">
        <v>6</v>
      </c>
      <c r="K285" s="9" t="s">
        <v>576</v>
      </c>
      <c r="L285" s="9" t="s">
        <v>577</v>
      </c>
      <c r="M285" s="10" t="s">
        <v>1794</v>
      </c>
      <c r="N285" s="9"/>
      <c r="O285" s="9">
        <v>56074387</v>
      </c>
      <c r="P285" s="9" t="s">
        <v>202</v>
      </c>
      <c r="Q285" s="9">
        <v>17</v>
      </c>
      <c r="R285" s="22">
        <v>36</v>
      </c>
      <c r="S285" s="13">
        <v>500</v>
      </c>
      <c r="T285" s="13"/>
      <c r="U285" s="13"/>
      <c r="V285" s="12">
        <f t="shared" si="124"/>
        <v>500</v>
      </c>
      <c r="W285" s="13">
        <f t="shared" si="125"/>
        <v>500</v>
      </c>
      <c r="X285" s="13">
        <f t="shared" si="126"/>
        <v>0</v>
      </c>
      <c r="Y285" s="13">
        <f t="shared" si="127"/>
        <v>0</v>
      </c>
      <c r="Z285" s="12">
        <f t="shared" si="128"/>
        <v>500</v>
      </c>
      <c r="AA285" s="13">
        <f t="shared" si="129"/>
        <v>500</v>
      </c>
      <c r="AB285" s="13">
        <f t="shared" si="130"/>
        <v>0</v>
      </c>
      <c r="AC285" s="13">
        <f t="shared" si="131"/>
        <v>0</v>
      </c>
      <c r="AD285" s="12">
        <f t="shared" si="132"/>
        <v>500</v>
      </c>
      <c r="AE285" s="12">
        <f t="shared" si="133"/>
        <v>1500</v>
      </c>
      <c r="AF285" s="14" t="s">
        <v>450</v>
      </c>
      <c r="AG285" s="14" t="s">
        <v>60</v>
      </c>
      <c r="AH285" s="14" t="s">
        <v>451</v>
      </c>
      <c r="AI285" s="14" t="s">
        <v>62</v>
      </c>
      <c r="AJ285" s="14" t="s">
        <v>63</v>
      </c>
      <c r="AK285" s="15">
        <v>45657</v>
      </c>
      <c r="AL285" s="9" t="s">
        <v>63</v>
      </c>
      <c r="AM285" s="15">
        <v>45658</v>
      </c>
      <c r="AN285" s="15">
        <v>46752</v>
      </c>
      <c r="AO285" s="9"/>
    </row>
    <row r="286" spans="1:41">
      <c r="A286" s="9">
        <v>10</v>
      </c>
      <c r="B286" s="9" t="s">
        <v>570</v>
      </c>
      <c r="C286" s="21" t="s">
        <v>571</v>
      </c>
      <c r="D286" s="9" t="s">
        <v>572</v>
      </c>
      <c r="E286" s="9" t="s">
        <v>570</v>
      </c>
      <c r="F286" s="9" t="s">
        <v>572</v>
      </c>
      <c r="G286" s="9" t="s">
        <v>1580</v>
      </c>
      <c r="H286" s="9" t="s">
        <v>1795</v>
      </c>
      <c r="I286" s="9" t="s">
        <v>1796</v>
      </c>
      <c r="J286" s="9">
        <v>5</v>
      </c>
      <c r="K286" s="9" t="s">
        <v>576</v>
      </c>
      <c r="L286" s="9" t="s">
        <v>577</v>
      </c>
      <c r="M286" s="10" t="s">
        <v>1797</v>
      </c>
      <c r="N286" s="9"/>
      <c r="O286" s="9">
        <v>11598920</v>
      </c>
      <c r="P286" s="9" t="s">
        <v>202</v>
      </c>
      <c r="Q286" s="9">
        <v>11</v>
      </c>
      <c r="R286" s="22">
        <v>36</v>
      </c>
      <c r="S286" s="13">
        <v>500</v>
      </c>
      <c r="T286" s="13"/>
      <c r="U286" s="13"/>
      <c r="V286" s="12">
        <f t="shared" si="124"/>
        <v>500</v>
      </c>
      <c r="W286" s="13">
        <f t="shared" si="125"/>
        <v>500</v>
      </c>
      <c r="X286" s="13">
        <f t="shared" si="126"/>
        <v>0</v>
      </c>
      <c r="Y286" s="13">
        <f t="shared" si="127"/>
        <v>0</v>
      </c>
      <c r="Z286" s="12">
        <f t="shared" si="128"/>
        <v>500</v>
      </c>
      <c r="AA286" s="13">
        <f t="shared" si="129"/>
        <v>500</v>
      </c>
      <c r="AB286" s="13">
        <f t="shared" si="130"/>
        <v>0</v>
      </c>
      <c r="AC286" s="13">
        <f t="shared" si="131"/>
        <v>0</v>
      </c>
      <c r="AD286" s="12">
        <f t="shared" si="132"/>
        <v>500</v>
      </c>
      <c r="AE286" s="12">
        <f t="shared" si="133"/>
        <v>1500</v>
      </c>
      <c r="AF286" s="14" t="s">
        <v>450</v>
      </c>
      <c r="AG286" s="14" t="s">
        <v>60</v>
      </c>
      <c r="AH286" s="14" t="s">
        <v>451</v>
      </c>
      <c r="AI286" s="14" t="s">
        <v>62</v>
      </c>
      <c r="AJ286" s="14" t="s">
        <v>63</v>
      </c>
      <c r="AK286" s="15">
        <v>45657</v>
      </c>
      <c r="AL286" s="9" t="s">
        <v>63</v>
      </c>
      <c r="AM286" s="15">
        <v>45658</v>
      </c>
      <c r="AN286" s="15">
        <v>46752</v>
      </c>
      <c r="AO286" s="9"/>
    </row>
    <row r="287" spans="1:41">
      <c r="A287" s="9">
        <v>11</v>
      </c>
      <c r="B287" s="9" t="s">
        <v>570</v>
      </c>
      <c r="C287" s="21" t="s">
        <v>571</v>
      </c>
      <c r="D287" s="9" t="s">
        <v>572</v>
      </c>
      <c r="E287" s="9" t="s">
        <v>570</v>
      </c>
      <c r="F287" s="9" t="s">
        <v>572</v>
      </c>
      <c r="G287" s="9" t="s">
        <v>1772</v>
      </c>
      <c r="H287" s="9" t="s">
        <v>1795</v>
      </c>
      <c r="I287" s="9"/>
      <c r="J287" s="9"/>
      <c r="K287" s="9" t="s">
        <v>576</v>
      </c>
      <c r="L287" s="9" t="s">
        <v>577</v>
      </c>
      <c r="M287" s="10" t="s">
        <v>1798</v>
      </c>
      <c r="N287" s="9"/>
      <c r="O287" s="9">
        <v>27615646</v>
      </c>
      <c r="P287" s="9" t="s">
        <v>202</v>
      </c>
      <c r="Q287" s="9">
        <v>5</v>
      </c>
      <c r="R287" s="22">
        <v>36</v>
      </c>
      <c r="S287" s="13">
        <v>500</v>
      </c>
      <c r="T287" s="13"/>
      <c r="U287" s="13"/>
      <c r="V287" s="12">
        <f t="shared" si="124"/>
        <v>500</v>
      </c>
      <c r="W287" s="13">
        <f t="shared" si="125"/>
        <v>500</v>
      </c>
      <c r="X287" s="13">
        <f t="shared" si="126"/>
        <v>0</v>
      </c>
      <c r="Y287" s="13">
        <f t="shared" si="127"/>
        <v>0</v>
      </c>
      <c r="Z287" s="12">
        <f t="shared" si="128"/>
        <v>500</v>
      </c>
      <c r="AA287" s="13">
        <f t="shared" si="129"/>
        <v>500</v>
      </c>
      <c r="AB287" s="13">
        <f t="shared" si="130"/>
        <v>0</v>
      </c>
      <c r="AC287" s="13">
        <f t="shared" si="131"/>
        <v>0</v>
      </c>
      <c r="AD287" s="12">
        <f t="shared" si="132"/>
        <v>500</v>
      </c>
      <c r="AE287" s="12">
        <f t="shared" si="133"/>
        <v>1500</v>
      </c>
      <c r="AF287" s="14" t="s">
        <v>450</v>
      </c>
      <c r="AG287" s="14" t="s">
        <v>60</v>
      </c>
      <c r="AH287" s="14" t="s">
        <v>451</v>
      </c>
      <c r="AI287" s="14" t="s">
        <v>62</v>
      </c>
      <c r="AJ287" s="14" t="s">
        <v>63</v>
      </c>
      <c r="AK287" s="15">
        <v>45657</v>
      </c>
      <c r="AL287" s="9" t="s">
        <v>63</v>
      </c>
      <c r="AM287" s="15">
        <v>45658</v>
      </c>
      <c r="AN287" s="15">
        <v>46752</v>
      </c>
      <c r="AO287" s="9"/>
    </row>
    <row r="288" spans="1:41">
      <c r="A288" s="9">
        <v>12</v>
      </c>
      <c r="B288" s="9" t="s">
        <v>570</v>
      </c>
      <c r="C288" s="21" t="s">
        <v>571</v>
      </c>
      <c r="D288" s="9" t="s">
        <v>572</v>
      </c>
      <c r="E288" s="9" t="s">
        <v>570</v>
      </c>
      <c r="F288" s="9" t="s">
        <v>572</v>
      </c>
      <c r="G288" s="9" t="s">
        <v>1788</v>
      </c>
      <c r="H288" s="9" t="s">
        <v>1799</v>
      </c>
      <c r="I288" s="9" t="s">
        <v>1800</v>
      </c>
      <c r="J288" s="9"/>
      <c r="K288" s="9" t="s">
        <v>576</v>
      </c>
      <c r="L288" s="9" t="s">
        <v>577</v>
      </c>
      <c r="M288" s="10" t="s">
        <v>1801</v>
      </c>
      <c r="N288" s="9"/>
      <c r="O288" s="9">
        <v>88980622</v>
      </c>
      <c r="P288" s="9" t="s">
        <v>202</v>
      </c>
      <c r="Q288" s="9">
        <v>11</v>
      </c>
      <c r="R288" s="22">
        <v>36</v>
      </c>
      <c r="S288" s="13">
        <v>500</v>
      </c>
      <c r="T288" s="13"/>
      <c r="U288" s="13"/>
      <c r="V288" s="12">
        <f t="shared" si="124"/>
        <v>500</v>
      </c>
      <c r="W288" s="13">
        <f t="shared" si="125"/>
        <v>500</v>
      </c>
      <c r="X288" s="13">
        <f t="shared" si="126"/>
        <v>0</v>
      </c>
      <c r="Y288" s="13">
        <f t="shared" si="127"/>
        <v>0</v>
      </c>
      <c r="Z288" s="12">
        <f t="shared" si="128"/>
        <v>500</v>
      </c>
      <c r="AA288" s="13">
        <f t="shared" si="129"/>
        <v>500</v>
      </c>
      <c r="AB288" s="13">
        <f t="shared" si="130"/>
        <v>0</v>
      </c>
      <c r="AC288" s="13">
        <f t="shared" si="131"/>
        <v>0</v>
      </c>
      <c r="AD288" s="12">
        <f t="shared" si="132"/>
        <v>500</v>
      </c>
      <c r="AE288" s="12">
        <f t="shared" si="133"/>
        <v>1500</v>
      </c>
      <c r="AF288" s="14" t="s">
        <v>450</v>
      </c>
      <c r="AG288" s="14" t="s">
        <v>60</v>
      </c>
      <c r="AH288" s="14" t="s">
        <v>451</v>
      </c>
      <c r="AI288" s="14" t="s">
        <v>62</v>
      </c>
      <c r="AJ288" s="14" t="s">
        <v>63</v>
      </c>
      <c r="AK288" s="15">
        <v>45657</v>
      </c>
      <c r="AL288" s="9" t="s">
        <v>63</v>
      </c>
      <c r="AM288" s="15">
        <v>45658</v>
      </c>
      <c r="AN288" s="15">
        <v>46752</v>
      </c>
      <c r="AO288" s="9"/>
    </row>
    <row r="289" spans="1:41">
      <c r="A289" s="9">
        <v>13</v>
      </c>
      <c r="B289" s="9" t="s">
        <v>570</v>
      </c>
      <c r="C289" s="21" t="s">
        <v>571</v>
      </c>
      <c r="D289" s="9" t="s">
        <v>572</v>
      </c>
      <c r="E289" s="9" t="s">
        <v>570</v>
      </c>
      <c r="F289" s="9" t="s">
        <v>572</v>
      </c>
      <c r="G289" s="9" t="s">
        <v>1580</v>
      </c>
      <c r="H289" s="9" t="s">
        <v>1790</v>
      </c>
      <c r="I289" s="9" t="s">
        <v>1644</v>
      </c>
      <c r="J289" s="9">
        <v>2</v>
      </c>
      <c r="K289" s="9" t="s">
        <v>576</v>
      </c>
      <c r="L289" s="9" t="s">
        <v>577</v>
      </c>
      <c r="M289" s="10" t="s">
        <v>1802</v>
      </c>
      <c r="N289" s="9"/>
      <c r="O289" s="9">
        <v>56070236</v>
      </c>
      <c r="P289" s="9" t="s">
        <v>202</v>
      </c>
      <c r="Q289" s="9">
        <v>27</v>
      </c>
      <c r="R289" s="22">
        <v>36</v>
      </c>
      <c r="S289" s="13">
        <v>10000</v>
      </c>
      <c r="T289" s="13"/>
      <c r="U289" s="13"/>
      <c r="V289" s="12">
        <f t="shared" si="124"/>
        <v>10000</v>
      </c>
      <c r="W289" s="13">
        <f t="shared" si="125"/>
        <v>10000</v>
      </c>
      <c r="X289" s="13">
        <f t="shared" si="126"/>
        <v>0</v>
      </c>
      <c r="Y289" s="13">
        <f t="shared" si="127"/>
        <v>0</v>
      </c>
      <c r="Z289" s="12">
        <f t="shared" si="128"/>
        <v>10000</v>
      </c>
      <c r="AA289" s="13">
        <f t="shared" si="129"/>
        <v>10000</v>
      </c>
      <c r="AB289" s="13">
        <f t="shared" si="130"/>
        <v>0</v>
      </c>
      <c r="AC289" s="13">
        <f t="shared" si="131"/>
        <v>0</v>
      </c>
      <c r="AD289" s="12">
        <f t="shared" si="132"/>
        <v>10000</v>
      </c>
      <c r="AE289" s="12">
        <f t="shared" si="133"/>
        <v>30000</v>
      </c>
      <c r="AF289" s="14" t="s">
        <v>450</v>
      </c>
      <c r="AG289" s="14" t="s">
        <v>60</v>
      </c>
      <c r="AH289" s="14" t="s">
        <v>451</v>
      </c>
      <c r="AI289" s="14" t="s">
        <v>62</v>
      </c>
      <c r="AJ289" s="14" t="s">
        <v>63</v>
      </c>
      <c r="AK289" s="15">
        <v>45657</v>
      </c>
      <c r="AL289" s="9" t="s">
        <v>63</v>
      </c>
      <c r="AM289" s="15">
        <v>45658</v>
      </c>
      <c r="AN289" s="15">
        <v>46752</v>
      </c>
      <c r="AO289" s="9"/>
    </row>
    <row r="290" spans="1:41">
      <c r="A290" s="9">
        <v>14</v>
      </c>
      <c r="B290" s="9" t="s">
        <v>570</v>
      </c>
      <c r="C290" s="21" t="s">
        <v>571</v>
      </c>
      <c r="D290" s="9" t="s">
        <v>572</v>
      </c>
      <c r="E290" s="9" t="s">
        <v>570</v>
      </c>
      <c r="F290" s="9" t="s">
        <v>572</v>
      </c>
      <c r="G290" s="9" t="s">
        <v>1593</v>
      </c>
      <c r="H290" s="9" t="s">
        <v>1790</v>
      </c>
      <c r="I290" s="9" t="s">
        <v>1644</v>
      </c>
      <c r="J290" s="9" t="s">
        <v>1803</v>
      </c>
      <c r="K290" s="9" t="s">
        <v>576</v>
      </c>
      <c r="L290" s="9" t="s">
        <v>577</v>
      </c>
      <c r="M290" s="10" t="s">
        <v>1804</v>
      </c>
      <c r="N290" s="9"/>
      <c r="O290" s="9">
        <v>80667608</v>
      </c>
      <c r="P290" s="9" t="s">
        <v>202</v>
      </c>
      <c r="Q290" s="9">
        <v>4</v>
      </c>
      <c r="R290" s="22">
        <v>36</v>
      </c>
      <c r="S290" s="13">
        <v>500</v>
      </c>
      <c r="T290" s="13"/>
      <c r="U290" s="13"/>
      <c r="V290" s="12">
        <f t="shared" si="124"/>
        <v>500</v>
      </c>
      <c r="W290" s="13">
        <f t="shared" si="125"/>
        <v>500</v>
      </c>
      <c r="X290" s="13">
        <f t="shared" si="126"/>
        <v>0</v>
      </c>
      <c r="Y290" s="13">
        <f t="shared" si="127"/>
        <v>0</v>
      </c>
      <c r="Z290" s="12">
        <f t="shared" si="128"/>
        <v>500</v>
      </c>
      <c r="AA290" s="13">
        <f t="shared" si="129"/>
        <v>500</v>
      </c>
      <c r="AB290" s="13">
        <f t="shared" si="130"/>
        <v>0</v>
      </c>
      <c r="AC290" s="13">
        <f t="shared" si="131"/>
        <v>0</v>
      </c>
      <c r="AD290" s="12">
        <f t="shared" si="132"/>
        <v>500</v>
      </c>
      <c r="AE290" s="12">
        <f t="shared" si="133"/>
        <v>1500</v>
      </c>
      <c r="AF290" s="14" t="s">
        <v>450</v>
      </c>
      <c r="AG290" s="14" t="s">
        <v>60</v>
      </c>
      <c r="AH290" s="14" t="s">
        <v>451</v>
      </c>
      <c r="AI290" s="14" t="s">
        <v>62</v>
      </c>
      <c r="AJ290" s="14" t="s">
        <v>63</v>
      </c>
      <c r="AK290" s="15">
        <v>45657</v>
      </c>
      <c r="AL290" s="9" t="s">
        <v>63</v>
      </c>
      <c r="AM290" s="15">
        <v>45658</v>
      </c>
      <c r="AN290" s="15">
        <v>46752</v>
      </c>
      <c r="AO290" s="9"/>
    </row>
    <row r="291" spans="1:41">
      <c r="A291" s="9">
        <v>15</v>
      </c>
      <c r="B291" s="9" t="s">
        <v>570</v>
      </c>
      <c r="C291" s="21" t="s">
        <v>571</v>
      </c>
      <c r="D291" s="9" t="s">
        <v>572</v>
      </c>
      <c r="E291" s="9" t="s">
        <v>570</v>
      </c>
      <c r="F291" s="9" t="s">
        <v>572</v>
      </c>
      <c r="G291" s="9" t="s">
        <v>1593</v>
      </c>
      <c r="H291" s="9" t="s">
        <v>661</v>
      </c>
      <c r="I291" s="9" t="s">
        <v>618</v>
      </c>
      <c r="J291" s="9" t="s">
        <v>1805</v>
      </c>
      <c r="K291" s="9" t="s">
        <v>576</v>
      </c>
      <c r="L291" s="9" t="s">
        <v>1791</v>
      </c>
      <c r="M291" s="10" t="s">
        <v>1806</v>
      </c>
      <c r="N291" s="9"/>
      <c r="O291" s="9">
        <v>25772274</v>
      </c>
      <c r="P291" s="9" t="s">
        <v>202</v>
      </c>
      <c r="Q291" s="9">
        <v>6</v>
      </c>
      <c r="R291" s="22">
        <v>36</v>
      </c>
      <c r="S291" s="13">
        <v>1000</v>
      </c>
      <c r="T291" s="13"/>
      <c r="U291" s="13"/>
      <c r="V291" s="12">
        <f t="shared" si="124"/>
        <v>1000</v>
      </c>
      <c r="W291" s="13">
        <f t="shared" si="125"/>
        <v>1000</v>
      </c>
      <c r="X291" s="13">
        <f t="shared" si="126"/>
        <v>0</v>
      </c>
      <c r="Y291" s="13">
        <f t="shared" si="127"/>
        <v>0</v>
      </c>
      <c r="Z291" s="12">
        <f t="shared" si="128"/>
        <v>1000</v>
      </c>
      <c r="AA291" s="13">
        <f t="shared" si="129"/>
        <v>1000</v>
      </c>
      <c r="AB291" s="13">
        <f t="shared" si="130"/>
        <v>0</v>
      </c>
      <c r="AC291" s="13">
        <f t="shared" si="131"/>
        <v>0</v>
      </c>
      <c r="AD291" s="12">
        <f t="shared" si="132"/>
        <v>1000</v>
      </c>
      <c r="AE291" s="12">
        <f t="shared" si="133"/>
        <v>3000</v>
      </c>
      <c r="AF291" s="14" t="s">
        <v>450</v>
      </c>
      <c r="AG291" s="14" t="s">
        <v>60</v>
      </c>
      <c r="AH291" s="14" t="s">
        <v>451</v>
      </c>
      <c r="AI291" s="14" t="s">
        <v>62</v>
      </c>
      <c r="AJ291" s="14" t="s">
        <v>63</v>
      </c>
      <c r="AK291" s="15">
        <v>45657</v>
      </c>
      <c r="AL291" s="9" t="s">
        <v>63</v>
      </c>
      <c r="AM291" s="15">
        <v>45658</v>
      </c>
      <c r="AN291" s="15">
        <v>46752</v>
      </c>
      <c r="AO291" s="9"/>
    </row>
    <row r="292" spans="1:41">
      <c r="A292" s="9">
        <v>16</v>
      </c>
      <c r="B292" s="9" t="s">
        <v>570</v>
      </c>
      <c r="C292" s="21" t="s">
        <v>571</v>
      </c>
      <c r="D292" s="9" t="s">
        <v>572</v>
      </c>
      <c r="E292" s="9" t="s">
        <v>570</v>
      </c>
      <c r="F292" s="9" t="s">
        <v>572</v>
      </c>
      <c r="G292" s="9" t="s">
        <v>1807</v>
      </c>
      <c r="H292" s="9" t="s">
        <v>1808</v>
      </c>
      <c r="I292" s="9"/>
      <c r="J292" s="9" t="s">
        <v>1809</v>
      </c>
      <c r="K292" s="9" t="s">
        <v>576</v>
      </c>
      <c r="L292" s="9" t="s">
        <v>577</v>
      </c>
      <c r="M292" s="10" t="s">
        <v>1810</v>
      </c>
      <c r="N292" s="9"/>
      <c r="O292" s="9">
        <v>22544612</v>
      </c>
      <c r="P292" s="9" t="s">
        <v>202</v>
      </c>
      <c r="Q292" s="9">
        <v>4</v>
      </c>
      <c r="R292" s="22">
        <v>36</v>
      </c>
      <c r="S292" s="13">
        <v>500</v>
      </c>
      <c r="T292" s="13"/>
      <c r="U292" s="13"/>
      <c r="V292" s="12">
        <f t="shared" si="124"/>
        <v>500</v>
      </c>
      <c r="W292" s="13">
        <f t="shared" si="125"/>
        <v>500</v>
      </c>
      <c r="X292" s="13">
        <f t="shared" si="126"/>
        <v>0</v>
      </c>
      <c r="Y292" s="13">
        <f t="shared" si="127"/>
        <v>0</v>
      </c>
      <c r="Z292" s="12">
        <f t="shared" si="128"/>
        <v>500</v>
      </c>
      <c r="AA292" s="13">
        <f t="shared" si="129"/>
        <v>500</v>
      </c>
      <c r="AB292" s="13">
        <f t="shared" si="130"/>
        <v>0</v>
      </c>
      <c r="AC292" s="13">
        <f t="shared" si="131"/>
        <v>0</v>
      </c>
      <c r="AD292" s="12">
        <f t="shared" si="132"/>
        <v>500</v>
      </c>
      <c r="AE292" s="12">
        <f t="shared" si="133"/>
        <v>1500</v>
      </c>
      <c r="AF292" s="14" t="s">
        <v>450</v>
      </c>
      <c r="AG292" s="14" t="s">
        <v>60</v>
      </c>
      <c r="AH292" s="14" t="s">
        <v>451</v>
      </c>
      <c r="AI292" s="14" t="s">
        <v>62</v>
      </c>
      <c r="AJ292" s="14" t="s">
        <v>63</v>
      </c>
      <c r="AK292" s="15">
        <v>45657</v>
      </c>
      <c r="AL292" s="9" t="s">
        <v>63</v>
      </c>
      <c r="AM292" s="15">
        <v>45658</v>
      </c>
      <c r="AN292" s="15">
        <v>46752</v>
      </c>
      <c r="AO292" s="9"/>
    </row>
    <row r="293" spans="1:41">
      <c r="A293" s="9">
        <v>17</v>
      </c>
      <c r="B293" s="9" t="s">
        <v>570</v>
      </c>
      <c r="C293" s="21" t="s">
        <v>571</v>
      </c>
      <c r="D293" s="9" t="s">
        <v>572</v>
      </c>
      <c r="E293" s="9" t="s">
        <v>570</v>
      </c>
      <c r="F293" s="9" t="s">
        <v>572</v>
      </c>
      <c r="G293" s="9" t="s">
        <v>1811</v>
      </c>
      <c r="H293" s="9" t="s">
        <v>577</v>
      </c>
      <c r="I293" s="9" t="s">
        <v>686</v>
      </c>
      <c r="J293" s="9">
        <v>11</v>
      </c>
      <c r="K293" s="9" t="s">
        <v>576</v>
      </c>
      <c r="L293" s="9" t="s">
        <v>577</v>
      </c>
      <c r="M293" s="10" t="s">
        <v>1812</v>
      </c>
      <c r="N293" s="9"/>
      <c r="O293" s="9">
        <v>56118738</v>
      </c>
      <c r="P293" s="9" t="s">
        <v>202</v>
      </c>
      <c r="Q293" s="9">
        <v>22</v>
      </c>
      <c r="R293" s="22">
        <v>36</v>
      </c>
      <c r="S293" s="13">
        <v>29000</v>
      </c>
      <c r="T293" s="13"/>
      <c r="U293" s="13"/>
      <c r="V293" s="12">
        <f t="shared" si="124"/>
        <v>29000</v>
      </c>
      <c r="W293" s="13">
        <f t="shared" si="125"/>
        <v>29000</v>
      </c>
      <c r="X293" s="13">
        <f t="shared" si="126"/>
        <v>0</v>
      </c>
      <c r="Y293" s="13">
        <f t="shared" si="127"/>
        <v>0</v>
      </c>
      <c r="Z293" s="12">
        <f t="shared" si="128"/>
        <v>29000</v>
      </c>
      <c r="AA293" s="13">
        <f t="shared" si="129"/>
        <v>29000</v>
      </c>
      <c r="AB293" s="13">
        <f t="shared" si="130"/>
        <v>0</v>
      </c>
      <c r="AC293" s="13">
        <f t="shared" si="131"/>
        <v>0</v>
      </c>
      <c r="AD293" s="12">
        <f t="shared" si="132"/>
        <v>29000</v>
      </c>
      <c r="AE293" s="12">
        <f t="shared" si="133"/>
        <v>87000</v>
      </c>
      <c r="AF293" s="14" t="s">
        <v>450</v>
      </c>
      <c r="AG293" s="14" t="s">
        <v>60</v>
      </c>
      <c r="AH293" s="14" t="s">
        <v>451</v>
      </c>
      <c r="AI293" s="14" t="s">
        <v>62</v>
      </c>
      <c r="AJ293" s="14" t="s">
        <v>63</v>
      </c>
      <c r="AK293" s="15">
        <v>45657</v>
      </c>
      <c r="AL293" s="9" t="s">
        <v>63</v>
      </c>
      <c r="AM293" s="15">
        <v>45658</v>
      </c>
      <c r="AN293" s="15">
        <v>46752</v>
      </c>
      <c r="AO293" s="9"/>
    </row>
    <row r="294" spans="1:41">
      <c r="A294" s="9">
        <v>18</v>
      </c>
      <c r="B294" s="9" t="s">
        <v>570</v>
      </c>
      <c r="C294" s="21" t="s">
        <v>571</v>
      </c>
      <c r="D294" s="9" t="s">
        <v>572</v>
      </c>
      <c r="E294" s="9" t="s">
        <v>570</v>
      </c>
      <c r="F294" s="9" t="s">
        <v>572</v>
      </c>
      <c r="G294" s="9" t="s">
        <v>1053</v>
      </c>
      <c r="H294" s="9" t="s">
        <v>1813</v>
      </c>
      <c r="I294" s="9" t="s">
        <v>1582</v>
      </c>
      <c r="J294" s="9">
        <v>1</v>
      </c>
      <c r="K294" s="9" t="s">
        <v>576</v>
      </c>
      <c r="L294" s="9" t="s">
        <v>577</v>
      </c>
      <c r="M294" s="10" t="s">
        <v>1814</v>
      </c>
      <c r="N294" s="9"/>
      <c r="O294" s="9">
        <v>12185342</v>
      </c>
      <c r="P294" s="9" t="s">
        <v>202</v>
      </c>
      <c r="Q294" s="9">
        <v>11</v>
      </c>
      <c r="R294" s="22">
        <v>36</v>
      </c>
      <c r="S294" s="13">
        <v>1000</v>
      </c>
      <c r="T294" s="13"/>
      <c r="U294" s="13"/>
      <c r="V294" s="12">
        <f t="shared" si="124"/>
        <v>1000</v>
      </c>
      <c r="W294" s="13">
        <f t="shared" si="125"/>
        <v>1000</v>
      </c>
      <c r="X294" s="13">
        <f t="shared" si="126"/>
        <v>0</v>
      </c>
      <c r="Y294" s="13">
        <f t="shared" si="127"/>
        <v>0</v>
      </c>
      <c r="Z294" s="12">
        <f t="shared" si="128"/>
        <v>1000</v>
      </c>
      <c r="AA294" s="13">
        <f t="shared" si="129"/>
        <v>1000</v>
      </c>
      <c r="AB294" s="13">
        <f t="shared" si="130"/>
        <v>0</v>
      </c>
      <c r="AC294" s="13">
        <f t="shared" si="131"/>
        <v>0</v>
      </c>
      <c r="AD294" s="12">
        <f t="shared" si="132"/>
        <v>1000</v>
      </c>
      <c r="AE294" s="12">
        <f t="shared" si="133"/>
        <v>3000</v>
      </c>
      <c r="AF294" s="14" t="s">
        <v>450</v>
      </c>
      <c r="AG294" s="14" t="s">
        <v>60</v>
      </c>
      <c r="AH294" s="14" t="s">
        <v>451</v>
      </c>
      <c r="AI294" s="14" t="s">
        <v>62</v>
      </c>
      <c r="AJ294" s="14" t="s">
        <v>63</v>
      </c>
      <c r="AK294" s="15">
        <v>45657</v>
      </c>
      <c r="AL294" s="9" t="s">
        <v>63</v>
      </c>
      <c r="AM294" s="15">
        <v>45658</v>
      </c>
      <c r="AN294" s="15">
        <v>46752</v>
      </c>
      <c r="AO294" s="9"/>
    </row>
    <row r="295" spans="1:41">
      <c r="A295" s="9">
        <v>19</v>
      </c>
      <c r="B295" s="9" t="s">
        <v>570</v>
      </c>
      <c r="C295" s="21" t="s">
        <v>571</v>
      </c>
      <c r="D295" s="9" t="s">
        <v>572</v>
      </c>
      <c r="E295" s="9" t="s">
        <v>570</v>
      </c>
      <c r="F295" s="9" t="s">
        <v>572</v>
      </c>
      <c r="G295" s="9" t="s">
        <v>1580</v>
      </c>
      <c r="H295" s="9" t="s">
        <v>632</v>
      </c>
      <c r="I295" s="9" t="s">
        <v>636</v>
      </c>
      <c r="J295" s="9">
        <v>2</v>
      </c>
      <c r="K295" s="9" t="s">
        <v>576</v>
      </c>
      <c r="L295" s="9" t="s">
        <v>577</v>
      </c>
      <c r="M295" s="10" t="s">
        <v>1815</v>
      </c>
      <c r="N295" s="9"/>
      <c r="O295" s="9">
        <v>56289877</v>
      </c>
      <c r="P295" s="9" t="s">
        <v>202</v>
      </c>
      <c r="Q295" s="9">
        <v>22</v>
      </c>
      <c r="R295" s="22">
        <v>36</v>
      </c>
      <c r="S295" s="13">
        <v>3000</v>
      </c>
      <c r="T295" s="13"/>
      <c r="U295" s="13"/>
      <c r="V295" s="12">
        <f t="shared" si="124"/>
        <v>3000</v>
      </c>
      <c r="W295" s="13">
        <f t="shared" si="125"/>
        <v>3000</v>
      </c>
      <c r="X295" s="13">
        <f t="shared" si="126"/>
        <v>0</v>
      </c>
      <c r="Y295" s="13">
        <f t="shared" si="127"/>
        <v>0</v>
      </c>
      <c r="Z295" s="12">
        <f t="shared" si="128"/>
        <v>3000</v>
      </c>
      <c r="AA295" s="13">
        <f t="shared" si="129"/>
        <v>3000</v>
      </c>
      <c r="AB295" s="13">
        <f t="shared" si="130"/>
        <v>0</v>
      </c>
      <c r="AC295" s="13">
        <f t="shared" si="131"/>
        <v>0</v>
      </c>
      <c r="AD295" s="12">
        <f t="shared" si="132"/>
        <v>3000</v>
      </c>
      <c r="AE295" s="12">
        <f t="shared" si="133"/>
        <v>9000</v>
      </c>
      <c r="AF295" s="14" t="s">
        <v>450</v>
      </c>
      <c r="AG295" s="14" t="s">
        <v>60</v>
      </c>
      <c r="AH295" s="14" t="s">
        <v>451</v>
      </c>
      <c r="AI295" s="14" t="s">
        <v>62</v>
      </c>
      <c r="AJ295" s="14" t="s">
        <v>63</v>
      </c>
      <c r="AK295" s="15">
        <v>45657</v>
      </c>
      <c r="AL295" s="9" t="s">
        <v>63</v>
      </c>
      <c r="AM295" s="15">
        <v>45658</v>
      </c>
      <c r="AN295" s="15">
        <v>46752</v>
      </c>
      <c r="AO295" s="9"/>
    </row>
    <row r="296" spans="1:41">
      <c r="A296" s="9">
        <v>20</v>
      </c>
      <c r="B296" s="9" t="s">
        <v>570</v>
      </c>
      <c r="C296" s="21" t="s">
        <v>571</v>
      </c>
      <c r="D296" s="9" t="s">
        <v>572</v>
      </c>
      <c r="E296" s="9" t="s">
        <v>570</v>
      </c>
      <c r="F296" s="9" t="s">
        <v>572</v>
      </c>
      <c r="G296" s="9" t="s">
        <v>1601</v>
      </c>
      <c r="H296" s="9" t="s">
        <v>577</v>
      </c>
      <c r="I296" s="9" t="s">
        <v>1505</v>
      </c>
      <c r="J296" s="9" t="s">
        <v>1816</v>
      </c>
      <c r="K296" s="9" t="s">
        <v>576</v>
      </c>
      <c r="L296" s="9" t="s">
        <v>577</v>
      </c>
      <c r="M296" s="10" t="s">
        <v>1817</v>
      </c>
      <c r="N296" s="9"/>
      <c r="O296" s="9">
        <v>27995896</v>
      </c>
      <c r="P296" s="9" t="s">
        <v>202</v>
      </c>
      <c r="Q296" s="9">
        <v>4</v>
      </c>
      <c r="R296" s="22">
        <v>36</v>
      </c>
      <c r="S296" s="13">
        <v>500</v>
      </c>
      <c r="T296" s="13"/>
      <c r="U296" s="13"/>
      <c r="V296" s="12">
        <f t="shared" si="124"/>
        <v>500</v>
      </c>
      <c r="W296" s="13">
        <f t="shared" si="125"/>
        <v>500</v>
      </c>
      <c r="X296" s="13">
        <f t="shared" si="126"/>
        <v>0</v>
      </c>
      <c r="Y296" s="13">
        <f t="shared" si="127"/>
        <v>0</v>
      </c>
      <c r="Z296" s="12">
        <f t="shared" si="128"/>
        <v>500</v>
      </c>
      <c r="AA296" s="13">
        <f t="shared" si="129"/>
        <v>500</v>
      </c>
      <c r="AB296" s="13">
        <f t="shared" si="130"/>
        <v>0</v>
      </c>
      <c r="AC296" s="13">
        <f t="shared" si="131"/>
        <v>0</v>
      </c>
      <c r="AD296" s="12">
        <f t="shared" si="132"/>
        <v>500</v>
      </c>
      <c r="AE296" s="12">
        <f t="shared" si="133"/>
        <v>1500</v>
      </c>
      <c r="AF296" s="14" t="s">
        <v>450</v>
      </c>
      <c r="AG296" s="14" t="s">
        <v>60</v>
      </c>
      <c r="AH296" s="14" t="s">
        <v>451</v>
      </c>
      <c r="AI296" s="14" t="s">
        <v>62</v>
      </c>
      <c r="AJ296" s="14" t="s">
        <v>63</v>
      </c>
      <c r="AK296" s="15">
        <v>45657</v>
      </c>
      <c r="AL296" s="9" t="s">
        <v>63</v>
      </c>
      <c r="AM296" s="15">
        <v>45658</v>
      </c>
      <c r="AN296" s="15">
        <v>46752</v>
      </c>
      <c r="AO296" s="9"/>
    </row>
    <row r="297" spans="1:41">
      <c r="A297" s="9">
        <v>21</v>
      </c>
      <c r="B297" s="9" t="s">
        <v>570</v>
      </c>
      <c r="C297" s="21" t="s">
        <v>571</v>
      </c>
      <c r="D297" s="9" t="s">
        <v>572</v>
      </c>
      <c r="E297" s="9" t="s">
        <v>570</v>
      </c>
      <c r="F297" s="9" t="s">
        <v>572</v>
      </c>
      <c r="G297" s="9" t="s">
        <v>1772</v>
      </c>
      <c r="H297" s="9" t="s">
        <v>574</v>
      </c>
      <c r="I297" s="9"/>
      <c r="J297" s="9" t="s">
        <v>1818</v>
      </c>
      <c r="K297" s="9" t="s">
        <v>576</v>
      </c>
      <c r="L297" s="9" t="s">
        <v>577</v>
      </c>
      <c r="M297" s="10" t="s">
        <v>1819</v>
      </c>
      <c r="N297" s="9"/>
      <c r="O297" s="9">
        <v>21681744</v>
      </c>
      <c r="P297" s="9" t="s">
        <v>202</v>
      </c>
      <c r="Q297" s="9">
        <v>3</v>
      </c>
      <c r="R297" s="22">
        <v>36</v>
      </c>
      <c r="S297" s="13">
        <v>500</v>
      </c>
      <c r="T297" s="13"/>
      <c r="U297" s="13"/>
      <c r="V297" s="12">
        <f t="shared" si="124"/>
        <v>500</v>
      </c>
      <c r="W297" s="13">
        <f t="shared" si="125"/>
        <v>500</v>
      </c>
      <c r="X297" s="13">
        <f t="shared" si="126"/>
        <v>0</v>
      </c>
      <c r="Y297" s="13">
        <f t="shared" si="127"/>
        <v>0</v>
      </c>
      <c r="Z297" s="12">
        <f t="shared" si="128"/>
        <v>500</v>
      </c>
      <c r="AA297" s="13">
        <f t="shared" si="129"/>
        <v>500</v>
      </c>
      <c r="AB297" s="13">
        <f t="shared" si="130"/>
        <v>0</v>
      </c>
      <c r="AC297" s="13">
        <f t="shared" si="131"/>
        <v>0</v>
      </c>
      <c r="AD297" s="12">
        <f t="shared" si="132"/>
        <v>500</v>
      </c>
      <c r="AE297" s="12">
        <f t="shared" si="133"/>
        <v>1500</v>
      </c>
      <c r="AF297" s="14" t="s">
        <v>450</v>
      </c>
      <c r="AG297" s="14" t="s">
        <v>60</v>
      </c>
      <c r="AH297" s="14" t="s">
        <v>451</v>
      </c>
      <c r="AI297" s="14" t="s">
        <v>62</v>
      </c>
      <c r="AJ297" s="14" t="s">
        <v>63</v>
      </c>
      <c r="AK297" s="15">
        <v>45657</v>
      </c>
      <c r="AL297" s="9" t="s">
        <v>63</v>
      </c>
      <c r="AM297" s="15">
        <v>45658</v>
      </c>
      <c r="AN297" s="15">
        <v>46752</v>
      </c>
      <c r="AO297" s="9"/>
    </row>
    <row r="298" spans="1:41">
      <c r="A298" s="9">
        <v>22</v>
      </c>
      <c r="B298" s="9" t="s">
        <v>570</v>
      </c>
      <c r="C298" s="21" t="s">
        <v>571</v>
      </c>
      <c r="D298" s="9" t="s">
        <v>572</v>
      </c>
      <c r="E298" s="9" t="s">
        <v>570</v>
      </c>
      <c r="F298" s="9" t="s">
        <v>572</v>
      </c>
      <c r="G298" s="9" t="s">
        <v>1820</v>
      </c>
      <c r="H298" s="9" t="s">
        <v>577</v>
      </c>
      <c r="I298" s="9" t="s">
        <v>699</v>
      </c>
      <c r="J298" s="9" t="s">
        <v>1821</v>
      </c>
      <c r="K298" s="9" t="s">
        <v>576</v>
      </c>
      <c r="L298" s="9" t="s">
        <v>577</v>
      </c>
      <c r="M298" s="10" t="s">
        <v>1822</v>
      </c>
      <c r="N298" s="9"/>
      <c r="O298" s="9">
        <v>23148968</v>
      </c>
      <c r="P298" s="9" t="s">
        <v>202</v>
      </c>
      <c r="Q298" s="9">
        <v>4</v>
      </c>
      <c r="R298" s="22">
        <v>36</v>
      </c>
      <c r="S298" s="13">
        <v>500</v>
      </c>
      <c r="T298" s="13"/>
      <c r="U298" s="13"/>
      <c r="V298" s="12">
        <f t="shared" si="124"/>
        <v>500</v>
      </c>
      <c r="W298" s="13">
        <f t="shared" si="125"/>
        <v>500</v>
      </c>
      <c r="X298" s="13">
        <f t="shared" si="126"/>
        <v>0</v>
      </c>
      <c r="Y298" s="13">
        <f t="shared" si="127"/>
        <v>0</v>
      </c>
      <c r="Z298" s="12">
        <f t="shared" si="128"/>
        <v>500</v>
      </c>
      <c r="AA298" s="13">
        <f t="shared" si="129"/>
        <v>500</v>
      </c>
      <c r="AB298" s="13">
        <f t="shared" si="130"/>
        <v>0</v>
      </c>
      <c r="AC298" s="13">
        <f t="shared" si="131"/>
        <v>0</v>
      </c>
      <c r="AD298" s="12">
        <f t="shared" si="132"/>
        <v>500</v>
      </c>
      <c r="AE298" s="12">
        <f t="shared" si="133"/>
        <v>1500</v>
      </c>
      <c r="AF298" s="14" t="s">
        <v>450</v>
      </c>
      <c r="AG298" s="14" t="s">
        <v>60</v>
      </c>
      <c r="AH298" s="14" t="s">
        <v>451</v>
      </c>
      <c r="AI298" s="14" t="s">
        <v>62</v>
      </c>
      <c r="AJ298" s="14" t="s">
        <v>63</v>
      </c>
      <c r="AK298" s="15">
        <v>45657</v>
      </c>
      <c r="AL298" s="9" t="s">
        <v>63</v>
      </c>
      <c r="AM298" s="15">
        <v>45658</v>
      </c>
      <c r="AN298" s="15">
        <v>46752</v>
      </c>
      <c r="AO298" s="9"/>
    </row>
    <row r="299" spans="1:41">
      <c r="A299" s="9">
        <v>23</v>
      </c>
      <c r="B299" s="9" t="s">
        <v>570</v>
      </c>
      <c r="C299" s="21" t="s">
        <v>571</v>
      </c>
      <c r="D299" s="9" t="s">
        <v>572</v>
      </c>
      <c r="E299" s="9" t="s">
        <v>570</v>
      </c>
      <c r="F299" s="9" t="s">
        <v>572</v>
      </c>
      <c r="G299" s="9" t="s">
        <v>1788</v>
      </c>
      <c r="H299" s="9" t="s">
        <v>692</v>
      </c>
      <c r="I299" s="9" t="s">
        <v>650</v>
      </c>
      <c r="J299" s="9">
        <v>6</v>
      </c>
      <c r="K299" s="9" t="s">
        <v>576</v>
      </c>
      <c r="L299" s="9" t="s">
        <v>1791</v>
      </c>
      <c r="M299" s="10" t="s">
        <v>1823</v>
      </c>
      <c r="N299" s="9"/>
      <c r="O299" s="9">
        <v>81525910</v>
      </c>
      <c r="P299" s="9" t="s">
        <v>449</v>
      </c>
      <c r="Q299" s="9">
        <v>11</v>
      </c>
      <c r="R299" s="22">
        <v>36</v>
      </c>
      <c r="S299" s="13">
        <v>1500</v>
      </c>
      <c r="T299" s="13"/>
      <c r="U299" s="13"/>
      <c r="V299" s="12">
        <f t="shared" si="124"/>
        <v>1500</v>
      </c>
      <c r="W299" s="13">
        <f t="shared" si="125"/>
        <v>1500</v>
      </c>
      <c r="X299" s="13">
        <f t="shared" si="126"/>
        <v>0</v>
      </c>
      <c r="Y299" s="13">
        <f t="shared" si="127"/>
        <v>0</v>
      </c>
      <c r="Z299" s="12">
        <f t="shared" si="128"/>
        <v>1500</v>
      </c>
      <c r="AA299" s="13">
        <f t="shared" si="129"/>
        <v>1500</v>
      </c>
      <c r="AB299" s="13">
        <f t="shared" si="130"/>
        <v>0</v>
      </c>
      <c r="AC299" s="13">
        <f t="shared" si="131"/>
        <v>0</v>
      </c>
      <c r="AD299" s="12">
        <f t="shared" si="132"/>
        <v>1500</v>
      </c>
      <c r="AE299" s="12">
        <f t="shared" si="133"/>
        <v>4500</v>
      </c>
      <c r="AF299" s="14" t="s">
        <v>450</v>
      </c>
      <c r="AG299" s="14" t="s">
        <v>60</v>
      </c>
      <c r="AH299" s="14" t="s">
        <v>451</v>
      </c>
      <c r="AI299" s="14" t="s">
        <v>62</v>
      </c>
      <c r="AJ299" s="14" t="s">
        <v>63</v>
      </c>
      <c r="AK299" s="15">
        <v>45657</v>
      </c>
      <c r="AL299" s="9" t="s">
        <v>63</v>
      </c>
      <c r="AM299" s="15">
        <v>45658</v>
      </c>
      <c r="AN299" s="15">
        <v>46752</v>
      </c>
      <c r="AO299" s="9"/>
    </row>
    <row r="300" spans="1:41">
      <c r="A300" s="9">
        <v>24</v>
      </c>
      <c r="B300" s="9" t="s">
        <v>570</v>
      </c>
      <c r="C300" s="21" t="s">
        <v>571</v>
      </c>
      <c r="D300" s="9" t="s">
        <v>572</v>
      </c>
      <c r="E300" s="9" t="s">
        <v>570</v>
      </c>
      <c r="F300" s="9" t="s">
        <v>572</v>
      </c>
      <c r="G300" s="9" t="s">
        <v>1824</v>
      </c>
      <c r="H300" s="9" t="s">
        <v>1813</v>
      </c>
      <c r="I300" s="9" t="s">
        <v>1825</v>
      </c>
      <c r="J300" s="9"/>
      <c r="K300" s="9" t="s">
        <v>576</v>
      </c>
      <c r="L300" s="9" t="s">
        <v>577</v>
      </c>
      <c r="M300" s="10" t="s">
        <v>1826</v>
      </c>
      <c r="N300" s="9"/>
      <c r="O300" s="9">
        <v>21460428</v>
      </c>
      <c r="P300" s="9" t="s">
        <v>449</v>
      </c>
      <c r="Q300" s="9">
        <v>3</v>
      </c>
      <c r="R300" s="22">
        <v>36</v>
      </c>
      <c r="S300" s="13">
        <v>1500</v>
      </c>
      <c r="T300" s="13"/>
      <c r="U300" s="13"/>
      <c r="V300" s="12">
        <f t="shared" si="124"/>
        <v>1500</v>
      </c>
      <c r="W300" s="13">
        <f t="shared" si="125"/>
        <v>1500</v>
      </c>
      <c r="X300" s="13">
        <f t="shared" si="126"/>
        <v>0</v>
      </c>
      <c r="Y300" s="13">
        <f t="shared" si="127"/>
        <v>0</v>
      </c>
      <c r="Z300" s="12">
        <f t="shared" si="128"/>
        <v>1500</v>
      </c>
      <c r="AA300" s="13">
        <f t="shared" si="129"/>
        <v>1500</v>
      </c>
      <c r="AB300" s="13">
        <f t="shared" si="130"/>
        <v>0</v>
      </c>
      <c r="AC300" s="13">
        <f t="shared" si="131"/>
        <v>0</v>
      </c>
      <c r="AD300" s="12">
        <f t="shared" si="132"/>
        <v>1500</v>
      </c>
      <c r="AE300" s="12">
        <f t="shared" si="133"/>
        <v>4500</v>
      </c>
      <c r="AF300" s="14" t="s">
        <v>450</v>
      </c>
      <c r="AG300" s="14" t="s">
        <v>60</v>
      </c>
      <c r="AH300" s="14" t="s">
        <v>451</v>
      </c>
      <c r="AI300" s="14" t="s">
        <v>62</v>
      </c>
      <c r="AJ300" s="14" t="s">
        <v>63</v>
      </c>
      <c r="AK300" s="15">
        <v>45657</v>
      </c>
      <c r="AL300" s="9" t="s">
        <v>63</v>
      </c>
      <c r="AM300" s="15">
        <v>45658</v>
      </c>
      <c r="AN300" s="15">
        <v>46752</v>
      </c>
      <c r="AO300" s="9"/>
    </row>
    <row r="301" spans="1:41">
      <c r="A301" s="9">
        <v>25</v>
      </c>
      <c r="B301" s="9" t="s">
        <v>570</v>
      </c>
      <c r="C301" s="21" t="s">
        <v>571</v>
      </c>
      <c r="D301" s="9" t="s">
        <v>572</v>
      </c>
      <c r="E301" s="9" t="s">
        <v>570</v>
      </c>
      <c r="F301" s="9" t="s">
        <v>572</v>
      </c>
      <c r="G301" s="9" t="s">
        <v>1827</v>
      </c>
      <c r="H301" s="9" t="s">
        <v>577</v>
      </c>
      <c r="I301" s="9" t="s">
        <v>851</v>
      </c>
      <c r="J301" s="9" t="s">
        <v>1828</v>
      </c>
      <c r="K301" s="9" t="s">
        <v>576</v>
      </c>
      <c r="L301" s="9" t="s">
        <v>577</v>
      </c>
      <c r="M301" s="10" t="s">
        <v>1829</v>
      </c>
      <c r="N301" s="9"/>
      <c r="O301" s="9">
        <v>15389448</v>
      </c>
      <c r="P301" s="9" t="s">
        <v>449</v>
      </c>
      <c r="Q301" s="9">
        <v>4</v>
      </c>
      <c r="R301" s="22">
        <v>36</v>
      </c>
      <c r="S301" s="13">
        <v>2000</v>
      </c>
      <c r="T301" s="13"/>
      <c r="U301" s="13"/>
      <c r="V301" s="12">
        <f t="shared" si="124"/>
        <v>2000</v>
      </c>
      <c r="W301" s="13">
        <f t="shared" si="125"/>
        <v>2000</v>
      </c>
      <c r="X301" s="13">
        <f t="shared" si="126"/>
        <v>0</v>
      </c>
      <c r="Y301" s="13">
        <f t="shared" si="127"/>
        <v>0</v>
      </c>
      <c r="Z301" s="12">
        <f t="shared" si="128"/>
        <v>2000</v>
      </c>
      <c r="AA301" s="13">
        <f t="shared" si="129"/>
        <v>2000</v>
      </c>
      <c r="AB301" s="13">
        <f t="shared" si="130"/>
        <v>0</v>
      </c>
      <c r="AC301" s="13">
        <f t="shared" si="131"/>
        <v>0</v>
      </c>
      <c r="AD301" s="12">
        <f t="shared" si="132"/>
        <v>2000</v>
      </c>
      <c r="AE301" s="12">
        <f t="shared" si="133"/>
        <v>6000</v>
      </c>
      <c r="AF301" s="14" t="s">
        <v>450</v>
      </c>
      <c r="AG301" s="14" t="s">
        <v>60</v>
      </c>
      <c r="AH301" s="14" t="s">
        <v>451</v>
      </c>
      <c r="AI301" s="14" t="s">
        <v>62</v>
      </c>
      <c r="AJ301" s="14" t="s">
        <v>63</v>
      </c>
      <c r="AK301" s="15">
        <v>45657</v>
      </c>
      <c r="AL301" s="9" t="s">
        <v>63</v>
      </c>
      <c r="AM301" s="15">
        <v>45658</v>
      </c>
      <c r="AN301" s="15">
        <v>46752</v>
      </c>
      <c r="AO301" s="9"/>
    </row>
    <row r="302" spans="1:41">
      <c r="A302" s="9">
        <v>26</v>
      </c>
      <c r="B302" s="9" t="s">
        <v>570</v>
      </c>
      <c r="C302" s="21" t="s">
        <v>571</v>
      </c>
      <c r="D302" s="9" t="s">
        <v>572</v>
      </c>
      <c r="E302" s="9" t="s">
        <v>570</v>
      </c>
      <c r="F302" s="9" t="s">
        <v>572</v>
      </c>
      <c r="G302" s="9" t="s">
        <v>1830</v>
      </c>
      <c r="H302" s="9" t="s">
        <v>577</v>
      </c>
      <c r="I302" s="9" t="s">
        <v>1831</v>
      </c>
      <c r="J302" s="9">
        <v>2</v>
      </c>
      <c r="K302" s="9" t="s">
        <v>576</v>
      </c>
      <c r="L302" s="9" t="s">
        <v>577</v>
      </c>
      <c r="M302" s="10" t="s">
        <v>1832</v>
      </c>
      <c r="N302" s="9"/>
      <c r="O302" s="9">
        <v>96860577.968632594</v>
      </c>
      <c r="P302" s="9" t="s">
        <v>1067</v>
      </c>
      <c r="Q302" s="9">
        <v>17</v>
      </c>
      <c r="R302" s="22">
        <v>36</v>
      </c>
      <c r="S302" s="13">
        <v>26000</v>
      </c>
      <c r="T302" s="13"/>
      <c r="U302" s="13"/>
      <c r="V302" s="12">
        <f t="shared" si="124"/>
        <v>26000</v>
      </c>
      <c r="W302" s="13">
        <f t="shared" si="125"/>
        <v>26000</v>
      </c>
      <c r="X302" s="13">
        <f t="shared" si="126"/>
        <v>0</v>
      </c>
      <c r="Y302" s="13">
        <f t="shared" si="127"/>
        <v>0</v>
      </c>
      <c r="Z302" s="12">
        <f t="shared" si="128"/>
        <v>26000</v>
      </c>
      <c r="AA302" s="13">
        <f t="shared" si="129"/>
        <v>26000</v>
      </c>
      <c r="AB302" s="13">
        <f t="shared" si="130"/>
        <v>0</v>
      </c>
      <c r="AC302" s="13">
        <f t="shared" si="131"/>
        <v>0</v>
      </c>
      <c r="AD302" s="12">
        <f t="shared" si="132"/>
        <v>26000</v>
      </c>
      <c r="AE302" s="12">
        <f t="shared" si="133"/>
        <v>78000</v>
      </c>
      <c r="AF302" s="14" t="s">
        <v>450</v>
      </c>
      <c r="AG302" s="14" t="s">
        <v>60</v>
      </c>
      <c r="AH302" s="14" t="s">
        <v>451</v>
      </c>
      <c r="AI302" s="14" t="s">
        <v>62</v>
      </c>
      <c r="AJ302" s="14" t="s">
        <v>63</v>
      </c>
      <c r="AK302" s="15">
        <v>45657</v>
      </c>
      <c r="AL302" s="9" t="s">
        <v>63</v>
      </c>
      <c r="AM302" s="15">
        <v>45658</v>
      </c>
      <c r="AN302" s="15">
        <v>46752</v>
      </c>
      <c r="AO302" s="9"/>
    </row>
    <row r="303" spans="1:41">
      <c r="A303" s="9">
        <v>27</v>
      </c>
      <c r="B303" s="9" t="s">
        <v>570</v>
      </c>
      <c r="C303" s="21" t="s">
        <v>571</v>
      </c>
      <c r="D303" s="9" t="s">
        <v>572</v>
      </c>
      <c r="E303" s="9" t="s">
        <v>570</v>
      </c>
      <c r="F303" s="9" t="s">
        <v>572</v>
      </c>
      <c r="G303" s="9" t="s">
        <v>1833</v>
      </c>
      <c r="H303" s="9" t="s">
        <v>577</v>
      </c>
      <c r="I303" s="9" t="s">
        <v>1834</v>
      </c>
      <c r="J303" s="9">
        <v>1</v>
      </c>
      <c r="K303" s="9" t="s">
        <v>576</v>
      </c>
      <c r="L303" s="9" t="s">
        <v>577</v>
      </c>
      <c r="M303" s="10" t="s">
        <v>1835</v>
      </c>
      <c r="N303" s="9"/>
      <c r="O303" s="9">
        <v>81287293</v>
      </c>
      <c r="P303" s="9" t="s">
        <v>945</v>
      </c>
      <c r="Q303" s="9">
        <v>4</v>
      </c>
      <c r="R303" s="22">
        <v>36</v>
      </c>
      <c r="S303" s="13">
        <v>500</v>
      </c>
      <c r="T303" s="13"/>
      <c r="U303" s="13"/>
      <c r="V303" s="12">
        <f t="shared" si="124"/>
        <v>500</v>
      </c>
      <c r="W303" s="13">
        <f t="shared" si="125"/>
        <v>500</v>
      </c>
      <c r="X303" s="13">
        <f t="shared" si="126"/>
        <v>0</v>
      </c>
      <c r="Y303" s="13">
        <f t="shared" si="127"/>
        <v>0</v>
      </c>
      <c r="Z303" s="12">
        <f t="shared" si="128"/>
        <v>500</v>
      </c>
      <c r="AA303" s="13">
        <f t="shared" si="129"/>
        <v>500</v>
      </c>
      <c r="AB303" s="13">
        <f t="shared" si="130"/>
        <v>0</v>
      </c>
      <c r="AC303" s="13">
        <f t="shared" si="131"/>
        <v>0</v>
      </c>
      <c r="AD303" s="12">
        <f t="shared" si="132"/>
        <v>500</v>
      </c>
      <c r="AE303" s="12">
        <f t="shared" si="133"/>
        <v>1500</v>
      </c>
      <c r="AF303" s="14" t="s">
        <v>450</v>
      </c>
      <c r="AG303" s="14" t="s">
        <v>60</v>
      </c>
      <c r="AH303" s="14" t="s">
        <v>451</v>
      </c>
      <c r="AI303" s="14" t="s">
        <v>62</v>
      </c>
      <c r="AJ303" s="14" t="s">
        <v>63</v>
      </c>
      <c r="AK303" s="15">
        <v>45657</v>
      </c>
      <c r="AL303" s="9" t="s">
        <v>63</v>
      </c>
      <c r="AM303" s="15">
        <v>45658</v>
      </c>
      <c r="AN303" s="15">
        <v>46752</v>
      </c>
      <c r="AO303" s="9"/>
    </row>
    <row r="304" spans="1:41">
      <c r="A304" s="9">
        <v>28</v>
      </c>
      <c r="B304" s="9" t="s">
        <v>570</v>
      </c>
      <c r="C304" s="21" t="s">
        <v>571</v>
      </c>
      <c r="D304" s="9" t="s">
        <v>572</v>
      </c>
      <c r="E304" s="9" t="s">
        <v>570</v>
      </c>
      <c r="F304" s="9" t="s">
        <v>572</v>
      </c>
      <c r="G304" s="9" t="s">
        <v>1833</v>
      </c>
      <c r="H304" s="9" t="s">
        <v>577</v>
      </c>
      <c r="I304" s="9" t="s">
        <v>622</v>
      </c>
      <c r="J304" s="9">
        <v>3</v>
      </c>
      <c r="K304" s="9" t="s">
        <v>576</v>
      </c>
      <c r="L304" s="9" t="s">
        <v>577</v>
      </c>
      <c r="M304" s="10" t="s">
        <v>1836</v>
      </c>
      <c r="N304" s="9"/>
      <c r="O304" s="9">
        <v>55021459</v>
      </c>
      <c r="P304" s="9" t="s">
        <v>945</v>
      </c>
      <c r="Q304" s="9">
        <v>4</v>
      </c>
      <c r="R304" s="22">
        <v>36</v>
      </c>
      <c r="S304" s="13">
        <v>500</v>
      </c>
      <c r="T304" s="13"/>
      <c r="U304" s="13"/>
      <c r="V304" s="12">
        <f t="shared" si="124"/>
        <v>500</v>
      </c>
      <c r="W304" s="13">
        <f t="shared" si="125"/>
        <v>500</v>
      </c>
      <c r="X304" s="13">
        <f t="shared" si="126"/>
        <v>0</v>
      </c>
      <c r="Y304" s="13">
        <f t="shared" si="127"/>
        <v>0</v>
      </c>
      <c r="Z304" s="12">
        <f t="shared" si="128"/>
        <v>500</v>
      </c>
      <c r="AA304" s="13">
        <f t="shared" si="129"/>
        <v>500</v>
      </c>
      <c r="AB304" s="13">
        <f t="shared" si="130"/>
        <v>0</v>
      </c>
      <c r="AC304" s="13">
        <f t="shared" si="131"/>
        <v>0</v>
      </c>
      <c r="AD304" s="12">
        <f t="shared" si="132"/>
        <v>500</v>
      </c>
      <c r="AE304" s="12">
        <f t="shared" si="133"/>
        <v>1500</v>
      </c>
      <c r="AF304" s="14" t="s">
        <v>450</v>
      </c>
      <c r="AG304" s="14" t="s">
        <v>60</v>
      </c>
      <c r="AH304" s="14" t="s">
        <v>451</v>
      </c>
      <c r="AI304" s="14" t="s">
        <v>62</v>
      </c>
      <c r="AJ304" s="14" t="s">
        <v>63</v>
      </c>
      <c r="AK304" s="15">
        <v>45657</v>
      </c>
      <c r="AL304" s="9" t="s">
        <v>63</v>
      </c>
      <c r="AM304" s="15">
        <v>45658</v>
      </c>
      <c r="AN304" s="15">
        <v>46752</v>
      </c>
      <c r="AO304" s="9"/>
    </row>
    <row r="305" spans="1:41">
      <c r="A305" s="9">
        <v>29</v>
      </c>
      <c r="B305" s="9" t="s">
        <v>570</v>
      </c>
      <c r="C305" s="21" t="s">
        <v>571</v>
      </c>
      <c r="D305" s="9" t="s">
        <v>572</v>
      </c>
      <c r="E305" s="9" t="s">
        <v>570</v>
      </c>
      <c r="F305" s="9" t="s">
        <v>572</v>
      </c>
      <c r="G305" s="9" t="s">
        <v>1833</v>
      </c>
      <c r="H305" s="9" t="s">
        <v>577</v>
      </c>
      <c r="I305" s="9" t="s">
        <v>674</v>
      </c>
      <c r="J305" s="9">
        <v>14</v>
      </c>
      <c r="K305" s="9" t="s">
        <v>576</v>
      </c>
      <c r="L305" s="9" t="s">
        <v>577</v>
      </c>
      <c r="M305" s="10" t="s">
        <v>1837</v>
      </c>
      <c r="N305" s="9"/>
      <c r="O305" s="9">
        <v>25149697</v>
      </c>
      <c r="P305" s="9" t="s">
        <v>945</v>
      </c>
      <c r="Q305" s="9">
        <v>4</v>
      </c>
      <c r="R305" s="22">
        <v>36</v>
      </c>
      <c r="S305" s="13">
        <v>1000</v>
      </c>
      <c r="T305" s="13"/>
      <c r="U305" s="13"/>
      <c r="V305" s="12">
        <f t="shared" si="124"/>
        <v>1000</v>
      </c>
      <c r="W305" s="13">
        <f t="shared" si="125"/>
        <v>1000</v>
      </c>
      <c r="X305" s="13">
        <f t="shared" si="126"/>
        <v>0</v>
      </c>
      <c r="Y305" s="13">
        <f t="shared" si="127"/>
        <v>0</v>
      </c>
      <c r="Z305" s="12">
        <f t="shared" si="128"/>
        <v>1000</v>
      </c>
      <c r="AA305" s="13">
        <f t="shared" si="129"/>
        <v>1000</v>
      </c>
      <c r="AB305" s="13">
        <f t="shared" si="130"/>
        <v>0</v>
      </c>
      <c r="AC305" s="13">
        <f t="shared" si="131"/>
        <v>0</v>
      </c>
      <c r="AD305" s="12">
        <f t="shared" si="132"/>
        <v>1000</v>
      </c>
      <c r="AE305" s="12">
        <f t="shared" si="133"/>
        <v>3000</v>
      </c>
      <c r="AF305" s="14" t="s">
        <v>450</v>
      </c>
      <c r="AG305" s="14" t="s">
        <v>60</v>
      </c>
      <c r="AH305" s="14" t="s">
        <v>451</v>
      </c>
      <c r="AI305" s="14" t="s">
        <v>62</v>
      </c>
      <c r="AJ305" s="14" t="s">
        <v>63</v>
      </c>
      <c r="AK305" s="15">
        <v>45657</v>
      </c>
      <c r="AL305" s="9" t="s">
        <v>63</v>
      </c>
      <c r="AM305" s="15">
        <v>45658</v>
      </c>
      <c r="AN305" s="15">
        <v>46752</v>
      </c>
      <c r="AO305" s="9"/>
    </row>
    <row r="306" spans="1:41">
      <c r="A306" s="9">
        <v>30</v>
      </c>
      <c r="B306" s="9" t="s">
        <v>570</v>
      </c>
      <c r="C306" s="21" t="s">
        <v>571</v>
      </c>
      <c r="D306" s="9" t="s">
        <v>572</v>
      </c>
      <c r="E306" s="9" t="s">
        <v>570</v>
      </c>
      <c r="F306" s="9" t="s">
        <v>572</v>
      </c>
      <c r="G306" s="9" t="s">
        <v>1833</v>
      </c>
      <c r="H306" s="9" t="s">
        <v>577</v>
      </c>
      <c r="I306" s="9" t="s">
        <v>1834</v>
      </c>
      <c r="J306" s="9">
        <v>3</v>
      </c>
      <c r="K306" s="9" t="s">
        <v>576</v>
      </c>
      <c r="L306" s="9" t="s">
        <v>577</v>
      </c>
      <c r="M306" s="10" t="s">
        <v>1838</v>
      </c>
      <c r="N306" s="9"/>
      <c r="O306" s="9">
        <v>23350269</v>
      </c>
      <c r="P306" s="9" t="s">
        <v>945</v>
      </c>
      <c r="Q306" s="9">
        <v>4</v>
      </c>
      <c r="R306" s="22">
        <v>36</v>
      </c>
      <c r="S306" s="13">
        <v>500</v>
      </c>
      <c r="T306" s="13"/>
      <c r="U306" s="13"/>
      <c r="V306" s="12">
        <f t="shared" si="124"/>
        <v>500</v>
      </c>
      <c r="W306" s="13">
        <f t="shared" si="125"/>
        <v>500</v>
      </c>
      <c r="X306" s="13">
        <f t="shared" si="126"/>
        <v>0</v>
      </c>
      <c r="Y306" s="13">
        <f t="shared" si="127"/>
        <v>0</v>
      </c>
      <c r="Z306" s="12">
        <f t="shared" si="128"/>
        <v>500</v>
      </c>
      <c r="AA306" s="13">
        <f t="shared" si="129"/>
        <v>500</v>
      </c>
      <c r="AB306" s="13">
        <f t="shared" si="130"/>
        <v>0</v>
      </c>
      <c r="AC306" s="13">
        <f t="shared" si="131"/>
        <v>0</v>
      </c>
      <c r="AD306" s="12">
        <f t="shared" si="132"/>
        <v>500</v>
      </c>
      <c r="AE306" s="12">
        <f t="shared" si="133"/>
        <v>1500</v>
      </c>
      <c r="AF306" s="14" t="s">
        <v>450</v>
      </c>
      <c r="AG306" s="14" t="s">
        <v>60</v>
      </c>
      <c r="AH306" s="14" t="s">
        <v>451</v>
      </c>
      <c r="AI306" s="14" t="s">
        <v>62</v>
      </c>
      <c r="AJ306" s="14" t="s">
        <v>63</v>
      </c>
      <c r="AK306" s="15">
        <v>45657</v>
      </c>
      <c r="AL306" s="9" t="s">
        <v>63</v>
      </c>
      <c r="AM306" s="15">
        <v>45658</v>
      </c>
      <c r="AN306" s="15">
        <v>46752</v>
      </c>
      <c r="AO306" s="9"/>
    </row>
    <row r="307" spans="1:41">
      <c r="A307" s="9">
        <v>31</v>
      </c>
      <c r="B307" s="9" t="s">
        <v>570</v>
      </c>
      <c r="C307" s="21" t="s">
        <v>571</v>
      </c>
      <c r="D307" s="9" t="s">
        <v>572</v>
      </c>
      <c r="E307" s="9" t="s">
        <v>570</v>
      </c>
      <c r="F307" s="9" t="s">
        <v>572</v>
      </c>
      <c r="G307" s="9" t="s">
        <v>1833</v>
      </c>
      <c r="H307" s="9" t="s">
        <v>577</v>
      </c>
      <c r="I307" s="9" t="s">
        <v>1839</v>
      </c>
      <c r="J307" s="9">
        <v>9</v>
      </c>
      <c r="K307" s="9" t="s">
        <v>576</v>
      </c>
      <c r="L307" s="9" t="s">
        <v>577</v>
      </c>
      <c r="M307" s="10" t="s">
        <v>1840</v>
      </c>
      <c r="N307" s="9"/>
      <c r="O307" s="9">
        <v>81256091</v>
      </c>
      <c r="P307" s="9" t="s">
        <v>945</v>
      </c>
      <c r="Q307" s="9">
        <v>4</v>
      </c>
      <c r="R307" s="22">
        <v>36</v>
      </c>
      <c r="S307" s="13">
        <v>500</v>
      </c>
      <c r="T307" s="13"/>
      <c r="U307" s="13"/>
      <c r="V307" s="12">
        <f t="shared" si="124"/>
        <v>500</v>
      </c>
      <c r="W307" s="13">
        <f t="shared" si="125"/>
        <v>500</v>
      </c>
      <c r="X307" s="13">
        <f t="shared" si="126"/>
        <v>0</v>
      </c>
      <c r="Y307" s="13">
        <f t="shared" si="127"/>
        <v>0</v>
      </c>
      <c r="Z307" s="12">
        <f t="shared" si="128"/>
        <v>500</v>
      </c>
      <c r="AA307" s="13">
        <f t="shared" si="129"/>
        <v>500</v>
      </c>
      <c r="AB307" s="13">
        <f t="shared" si="130"/>
        <v>0</v>
      </c>
      <c r="AC307" s="13">
        <f t="shared" si="131"/>
        <v>0</v>
      </c>
      <c r="AD307" s="12">
        <f t="shared" si="132"/>
        <v>500</v>
      </c>
      <c r="AE307" s="12">
        <f t="shared" si="133"/>
        <v>1500</v>
      </c>
      <c r="AF307" s="14" t="s">
        <v>450</v>
      </c>
      <c r="AG307" s="14" t="s">
        <v>60</v>
      </c>
      <c r="AH307" s="14" t="s">
        <v>451</v>
      </c>
      <c r="AI307" s="14" t="s">
        <v>62</v>
      </c>
      <c r="AJ307" s="14" t="s">
        <v>63</v>
      </c>
      <c r="AK307" s="15">
        <v>45657</v>
      </c>
      <c r="AL307" s="9" t="s">
        <v>63</v>
      </c>
      <c r="AM307" s="15">
        <v>45658</v>
      </c>
      <c r="AN307" s="15">
        <v>46752</v>
      </c>
      <c r="AO307" s="9"/>
    </row>
    <row r="308" spans="1:41">
      <c r="A308" s="9">
        <v>32</v>
      </c>
      <c r="B308" s="9" t="s">
        <v>570</v>
      </c>
      <c r="C308" s="21" t="s">
        <v>571</v>
      </c>
      <c r="D308" s="9" t="s">
        <v>572</v>
      </c>
      <c r="E308" s="9" t="s">
        <v>570</v>
      </c>
      <c r="F308" s="9" t="s">
        <v>572</v>
      </c>
      <c r="G308" s="9" t="s">
        <v>1833</v>
      </c>
      <c r="H308" s="9" t="s">
        <v>577</v>
      </c>
      <c r="I308" s="9" t="s">
        <v>924</v>
      </c>
      <c r="J308" s="9">
        <v>1</v>
      </c>
      <c r="K308" s="9" t="s">
        <v>576</v>
      </c>
      <c r="L308" s="9" t="s">
        <v>577</v>
      </c>
      <c r="M308" s="10" t="s">
        <v>1841</v>
      </c>
      <c r="N308" s="9"/>
      <c r="O308" s="9">
        <v>81248251</v>
      </c>
      <c r="P308" s="9" t="s">
        <v>945</v>
      </c>
      <c r="Q308" s="9">
        <v>4</v>
      </c>
      <c r="R308" s="22">
        <v>36</v>
      </c>
      <c r="S308" s="13">
        <v>500</v>
      </c>
      <c r="T308" s="13"/>
      <c r="U308" s="13"/>
      <c r="V308" s="12">
        <f t="shared" si="124"/>
        <v>500</v>
      </c>
      <c r="W308" s="13">
        <f t="shared" si="125"/>
        <v>500</v>
      </c>
      <c r="X308" s="13">
        <f t="shared" si="126"/>
        <v>0</v>
      </c>
      <c r="Y308" s="13">
        <f t="shared" si="127"/>
        <v>0</v>
      </c>
      <c r="Z308" s="12">
        <f t="shared" si="128"/>
        <v>500</v>
      </c>
      <c r="AA308" s="13">
        <f t="shared" si="129"/>
        <v>500</v>
      </c>
      <c r="AB308" s="13">
        <f t="shared" si="130"/>
        <v>0</v>
      </c>
      <c r="AC308" s="13">
        <f t="shared" si="131"/>
        <v>0</v>
      </c>
      <c r="AD308" s="12">
        <f t="shared" si="132"/>
        <v>500</v>
      </c>
      <c r="AE308" s="12">
        <f t="shared" si="133"/>
        <v>1500</v>
      </c>
      <c r="AF308" s="14" t="s">
        <v>450</v>
      </c>
      <c r="AG308" s="14" t="s">
        <v>60</v>
      </c>
      <c r="AH308" s="14" t="s">
        <v>451</v>
      </c>
      <c r="AI308" s="14" t="s">
        <v>62</v>
      </c>
      <c r="AJ308" s="14" t="s">
        <v>63</v>
      </c>
      <c r="AK308" s="15">
        <v>45657</v>
      </c>
      <c r="AL308" s="9" t="s">
        <v>63</v>
      </c>
      <c r="AM308" s="15">
        <v>45658</v>
      </c>
      <c r="AN308" s="15">
        <v>46752</v>
      </c>
      <c r="AO308" s="9"/>
    </row>
    <row r="309" spans="1:41">
      <c r="A309" s="9">
        <v>33</v>
      </c>
      <c r="B309" s="9" t="s">
        <v>570</v>
      </c>
      <c r="C309" s="21" t="s">
        <v>571</v>
      </c>
      <c r="D309" s="9" t="s">
        <v>572</v>
      </c>
      <c r="E309" s="9" t="s">
        <v>570</v>
      </c>
      <c r="F309" s="9" t="s">
        <v>572</v>
      </c>
      <c r="G309" s="9" t="s">
        <v>1842</v>
      </c>
      <c r="H309" s="9" t="s">
        <v>1843</v>
      </c>
      <c r="I309" s="9" t="s">
        <v>1844</v>
      </c>
      <c r="J309" s="9" t="s">
        <v>1845</v>
      </c>
      <c r="K309" s="9" t="s">
        <v>576</v>
      </c>
      <c r="L309" s="9" t="s">
        <v>577</v>
      </c>
      <c r="M309" s="10" t="s">
        <v>1846</v>
      </c>
      <c r="N309" s="9"/>
      <c r="O309" s="9">
        <v>8434374</v>
      </c>
      <c r="P309" s="9" t="s">
        <v>202</v>
      </c>
      <c r="Q309" s="9">
        <v>5</v>
      </c>
      <c r="R309" s="22">
        <v>36</v>
      </c>
      <c r="S309" s="13">
        <v>1000</v>
      </c>
      <c r="T309" s="13"/>
      <c r="U309" s="13"/>
      <c r="V309" s="12">
        <f t="shared" ref="V309:V337" si="134">SUM(S309:U309)</f>
        <v>1000</v>
      </c>
      <c r="W309" s="13">
        <f t="shared" ref="W309:W337" si="135">S309</f>
        <v>1000</v>
      </c>
      <c r="X309" s="13">
        <f t="shared" ref="X309:X337" si="136">T309</f>
        <v>0</v>
      </c>
      <c r="Y309" s="13">
        <f t="shared" ref="Y309:Y337" si="137">U309</f>
        <v>0</v>
      </c>
      <c r="Z309" s="12">
        <f t="shared" ref="Z309:Z337" si="138">SUM(W309:Y309)</f>
        <v>1000</v>
      </c>
      <c r="AA309" s="13">
        <f t="shared" ref="AA309:AA337" si="139">W309</f>
        <v>1000</v>
      </c>
      <c r="AB309" s="13">
        <f t="shared" ref="AB309:AB337" si="140">X309</f>
        <v>0</v>
      </c>
      <c r="AC309" s="13">
        <f t="shared" ref="AC309:AC337" si="141">Y309</f>
        <v>0</v>
      </c>
      <c r="AD309" s="12">
        <f t="shared" ref="AD309:AD337" si="142">SUM(AA309:AC309)</f>
        <v>1000</v>
      </c>
      <c r="AE309" s="12">
        <f t="shared" ref="AE309:AE337" si="143">V309+Z309+AD309</f>
        <v>3000</v>
      </c>
      <c r="AF309" s="14" t="s">
        <v>450</v>
      </c>
      <c r="AG309" s="14" t="s">
        <v>60</v>
      </c>
      <c r="AH309" s="14" t="s">
        <v>451</v>
      </c>
      <c r="AI309" s="14" t="s">
        <v>62</v>
      </c>
      <c r="AJ309" s="14" t="s">
        <v>63</v>
      </c>
      <c r="AK309" s="15">
        <v>45657</v>
      </c>
      <c r="AL309" s="9" t="s">
        <v>63</v>
      </c>
      <c r="AM309" s="15">
        <v>45658</v>
      </c>
      <c r="AN309" s="15">
        <v>46752</v>
      </c>
      <c r="AO309" s="9"/>
    </row>
    <row r="310" spans="1:41">
      <c r="A310" s="9">
        <v>34</v>
      </c>
      <c r="B310" s="9" t="s">
        <v>570</v>
      </c>
      <c r="C310" s="21" t="s">
        <v>571</v>
      </c>
      <c r="D310" s="9" t="s">
        <v>572</v>
      </c>
      <c r="E310" s="9" t="s">
        <v>570</v>
      </c>
      <c r="F310" s="9" t="s">
        <v>572</v>
      </c>
      <c r="G310" s="9" t="s">
        <v>1824</v>
      </c>
      <c r="H310" s="9" t="s">
        <v>581</v>
      </c>
      <c r="I310" s="9"/>
      <c r="J310" s="9" t="s">
        <v>1847</v>
      </c>
      <c r="K310" s="9" t="s">
        <v>576</v>
      </c>
      <c r="L310" s="9" t="s">
        <v>577</v>
      </c>
      <c r="M310" s="10" t="s">
        <v>1848</v>
      </c>
      <c r="N310" s="9"/>
      <c r="O310" s="9">
        <v>22879916</v>
      </c>
      <c r="P310" s="9" t="s">
        <v>202</v>
      </c>
      <c r="Q310" s="9">
        <v>4</v>
      </c>
      <c r="R310" s="22">
        <v>36</v>
      </c>
      <c r="S310" s="13">
        <v>1000</v>
      </c>
      <c r="T310" s="13"/>
      <c r="U310" s="13"/>
      <c r="V310" s="12">
        <f t="shared" si="134"/>
        <v>1000</v>
      </c>
      <c r="W310" s="13">
        <f t="shared" si="135"/>
        <v>1000</v>
      </c>
      <c r="X310" s="13">
        <f t="shared" si="136"/>
        <v>0</v>
      </c>
      <c r="Y310" s="13">
        <f t="shared" si="137"/>
        <v>0</v>
      </c>
      <c r="Z310" s="12">
        <f t="shared" si="138"/>
        <v>1000</v>
      </c>
      <c r="AA310" s="13">
        <f t="shared" si="139"/>
        <v>1000</v>
      </c>
      <c r="AB310" s="13">
        <f t="shared" si="140"/>
        <v>0</v>
      </c>
      <c r="AC310" s="13">
        <f t="shared" si="141"/>
        <v>0</v>
      </c>
      <c r="AD310" s="12">
        <f t="shared" si="142"/>
        <v>1000</v>
      </c>
      <c r="AE310" s="12">
        <f t="shared" si="143"/>
        <v>3000</v>
      </c>
      <c r="AF310" s="14" t="s">
        <v>450</v>
      </c>
      <c r="AG310" s="14" t="s">
        <v>60</v>
      </c>
      <c r="AH310" s="14" t="s">
        <v>451</v>
      </c>
      <c r="AI310" s="14" t="s">
        <v>62</v>
      </c>
      <c r="AJ310" s="14" t="s">
        <v>63</v>
      </c>
      <c r="AK310" s="15">
        <v>45657</v>
      </c>
      <c r="AL310" s="9" t="s">
        <v>63</v>
      </c>
      <c r="AM310" s="15">
        <v>45658</v>
      </c>
      <c r="AN310" s="15">
        <v>46752</v>
      </c>
      <c r="AO310" s="9"/>
    </row>
    <row r="311" spans="1:41">
      <c r="A311" s="9">
        <v>35</v>
      </c>
      <c r="B311" s="9" t="s">
        <v>570</v>
      </c>
      <c r="C311" s="21" t="s">
        <v>571</v>
      </c>
      <c r="D311" s="9" t="s">
        <v>572</v>
      </c>
      <c r="E311" s="9" t="s">
        <v>570</v>
      </c>
      <c r="F311" s="9" t="s">
        <v>572</v>
      </c>
      <c r="G311" s="9" t="s">
        <v>1827</v>
      </c>
      <c r="H311" s="9" t="s">
        <v>577</v>
      </c>
      <c r="I311" s="9" t="s">
        <v>885</v>
      </c>
      <c r="J311" s="9">
        <v>14</v>
      </c>
      <c r="K311" s="9" t="s">
        <v>576</v>
      </c>
      <c r="L311" s="9" t="s">
        <v>577</v>
      </c>
      <c r="M311" s="10" t="s">
        <v>1849</v>
      </c>
      <c r="N311" s="9"/>
      <c r="O311" s="9">
        <v>80276909</v>
      </c>
      <c r="P311" s="9" t="s">
        <v>945</v>
      </c>
      <c r="Q311" s="9">
        <v>4</v>
      </c>
      <c r="R311" s="22">
        <v>36</v>
      </c>
      <c r="S311" s="13">
        <v>2000</v>
      </c>
      <c r="T311" s="13"/>
      <c r="U311" s="13"/>
      <c r="V311" s="12">
        <f t="shared" si="134"/>
        <v>2000</v>
      </c>
      <c r="W311" s="13">
        <f t="shared" si="135"/>
        <v>2000</v>
      </c>
      <c r="X311" s="13">
        <f t="shared" si="136"/>
        <v>0</v>
      </c>
      <c r="Y311" s="13">
        <f t="shared" si="137"/>
        <v>0</v>
      </c>
      <c r="Z311" s="12">
        <f t="shared" si="138"/>
        <v>2000</v>
      </c>
      <c r="AA311" s="13">
        <f t="shared" si="139"/>
        <v>2000</v>
      </c>
      <c r="AB311" s="13">
        <f t="shared" si="140"/>
        <v>0</v>
      </c>
      <c r="AC311" s="13">
        <f t="shared" si="141"/>
        <v>0</v>
      </c>
      <c r="AD311" s="12">
        <f t="shared" si="142"/>
        <v>2000</v>
      </c>
      <c r="AE311" s="12">
        <f t="shared" si="143"/>
        <v>6000</v>
      </c>
      <c r="AF311" s="14" t="s">
        <v>450</v>
      </c>
      <c r="AG311" s="14" t="s">
        <v>60</v>
      </c>
      <c r="AH311" s="14" t="s">
        <v>451</v>
      </c>
      <c r="AI311" s="14" t="s">
        <v>62</v>
      </c>
      <c r="AJ311" s="14" t="s">
        <v>63</v>
      </c>
      <c r="AK311" s="15">
        <v>45657</v>
      </c>
      <c r="AL311" s="9" t="s">
        <v>63</v>
      </c>
      <c r="AM311" s="15">
        <v>45658</v>
      </c>
      <c r="AN311" s="15">
        <v>46752</v>
      </c>
      <c r="AO311" s="9"/>
    </row>
    <row r="312" spans="1:41">
      <c r="A312" s="9">
        <v>36</v>
      </c>
      <c r="B312" s="9" t="s">
        <v>570</v>
      </c>
      <c r="C312" s="21" t="s">
        <v>571</v>
      </c>
      <c r="D312" s="9" t="s">
        <v>572</v>
      </c>
      <c r="E312" s="9" t="s">
        <v>570</v>
      </c>
      <c r="F312" s="9" t="s">
        <v>572</v>
      </c>
      <c r="G312" s="9" t="s">
        <v>1824</v>
      </c>
      <c r="H312" s="9" t="s">
        <v>577</v>
      </c>
      <c r="I312" s="9" t="s">
        <v>622</v>
      </c>
      <c r="J312" s="9" t="s">
        <v>1850</v>
      </c>
      <c r="K312" s="9" t="s">
        <v>576</v>
      </c>
      <c r="L312" s="9" t="s">
        <v>577</v>
      </c>
      <c r="M312" s="10" t="s">
        <v>1851</v>
      </c>
      <c r="N312" s="9"/>
      <c r="O312" s="9">
        <v>56074450</v>
      </c>
      <c r="P312" s="9" t="s">
        <v>202</v>
      </c>
      <c r="Q312" s="9">
        <v>32</v>
      </c>
      <c r="R312" s="22">
        <v>36</v>
      </c>
      <c r="S312" s="13">
        <v>2000</v>
      </c>
      <c r="T312" s="13"/>
      <c r="U312" s="13"/>
      <c r="V312" s="12">
        <f t="shared" si="134"/>
        <v>2000</v>
      </c>
      <c r="W312" s="13">
        <f t="shared" si="135"/>
        <v>2000</v>
      </c>
      <c r="X312" s="13">
        <f t="shared" si="136"/>
        <v>0</v>
      </c>
      <c r="Y312" s="13">
        <f t="shared" si="137"/>
        <v>0</v>
      </c>
      <c r="Z312" s="12">
        <f t="shared" si="138"/>
        <v>2000</v>
      </c>
      <c r="AA312" s="13">
        <f t="shared" si="139"/>
        <v>2000</v>
      </c>
      <c r="AB312" s="13">
        <f t="shared" si="140"/>
        <v>0</v>
      </c>
      <c r="AC312" s="13">
        <f t="shared" si="141"/>
        <v>0</v>
      </c>
      <c r="AD312" s="12">
        <f t="shared" si="142"/>
        <v>2000</v>
      </c>
      <c r="AE312" s="12">
        <f t="shared" si="143"/>
        <v>6000</v>
      </c>
      <c r="AF312" s="14" t="s">
        <v>450</v>
      </c>
      <c r="AG312" s="14" t="s">
        <v>60</v>
      </c>
      <c r="AH312" s="14" t="s">
        <v>451</v>
      </c>
      <c r="AI312" s="14" t="s">
        <v>62</v>
      </c>
      <c r="AJ312" s="14" t="s">
        <v>63</v>
      </c>
      <c r="AK312" s="15">
        <v>45657</v>
      </c>
      <c r="AL312" s="9" t="s">
        <v>63</v>
      </c>
      <c r="AM312" s="15">
        <v>45658</v>
      </c>
      <c r="AN312" s="15">
        <v>46752</v>
      </c>
      <c r="AO312" s="9"/>
    </row>
    <row r="313" spans="1:41">
      <c r="A313" s="9">
        <v>37</v>
      </c>
      <c r="B313" s="9" t="s">
        <v>570</v>
      </c>
      <c r="C313" s="21" t="s">
        <v>571</v>
      </c>
      <c r="D313" s="9" t="s">
        <v>572</v>
      </c>
      <c r="E313" s="9" t="s">
        <v>570</v>
      </c>
      <c r="F313" s="9" t="s">
        <v>572</v>
      </c>
      <c r="G313" s="9" t="s">
        <v>1827</v>
      </c>
      <c r="H313" s="9" t="s">
        <v>577</v>
      </c>
      <c r="I313" s="9" t="s">
        <v>924</v>
      </c>
      <c r="J313" s="9">
        <v>6</v>
      </c>
      <c r="K313" s="9" t="s">
        <v>576</v>
      </c>
      <c r="L313" s="9" t="s">
        <v>577</v>
      </c>
      <c r="M313" s="10" t="s">
        <v>1852</v>
      </c>
      <c r="N313" s="9"/>
      <c r="O313" s="9">
        <v>11335689</v>
      </c>
      <c r="P313" s="9" t="s">
        <v>945</v>
      </c>
      <c r="Q313" s="9">
        <v>3</v>
      </c>
      <c r="R313" s="22">
        <v>36</v>
      </c>
      <c r="S313" s="13">
        <v>2500</v>
      </c>
      <c r="T313" s="13"/>
      <c r="U313" s="13"/>
      <c r="V313" s="12">
        <f t="shared" si="134"/>
        <v>2500</v>
      </c>
      <c r="W313" s="13">
        <f t="shared" si="135"/>
        <v>2500</v>
      </c>
      <c r="X313" s="13">
        <f t="shared" si="136"/>
        <v>0</v>
      </c>
      <c r="Y313" s="13">
        <f t="shared" si="137"/>
        <v>0</v>
      </c>
      <c r="Z313" s="12">
        <f t="shared" si="138"/>
        <v>2500</v>
      </c>
      <c r="AA313" s="13">
        <f t="shared" si="139"/>
        <v>2500</v>
      </c>
      <c r="AB313" s="13">
        <f t="shared" si="140"/>
        <v>0</v>
      </c>
      <c r="AC313" s="13">
        <f t="shared" si="141"/>
        <v>0</v>
      </c>
      <c r="AD313" s="12">
        <f t="shared" si="142"/>
        <v>2500</v>
      </c>
      <c r="AE313" s="12">
        <f t="shared" si="143"/>
        <v>7500</v>
      </c>
      <c r="AF313" s="14" t="s">
        <v>450</v>
      </c>
      <c r="AG313" s="14" t="s">
        <v>60</v>
      </c>
      <c r="AH313" s="14" t="s">
        <v>451</v>
      </c>
      <c r="AI313" s="14" t="s">
        <v>62</v>
      </c>
      <c r="AJ313" s="14" t="s">
        <v>63</v>
      </c>
      <c r="AK313" s="15">
        <v>45657</v>
      </c>
      <c r="AL313" s="9" t="s">
        <v>63</v>
      </c>
      <c r="AM313" s="15">
        <v>45658</v>
      </c>
      <c r="AN313" s="15">
        <v>46752</v>
      </c>
      <c r="AO313" s="9"/>
    </row>
    <row r="314" spans="1:41">
      <c r="A314" s="9">
        <v>38</v>
      </c>
      <c r="B314" s="9" t="s">
        <v>570</v>
      </c>
      <c r="C314" s="21" t="s">
        <v>571</v>
      </c>
      <c r="D314" s="9" t="s">
        <v>572</v>
      </c>
      <c r="E314" s="9" t="s">
        <v>570</v>
      </c>
      <c r="F314" s="9" t="s">
        <v>572</v>
      </c>
      <c r="G314" s="9" t="s">
        <v>1580</v>
      </c>
      <c r="H314" s="9" t="s">
        <v>661</v>
      </c>
      <c r="I314" s="9" t="s">
        <v>1602</v>
      </c>
      <c r="J314" s="9">
        <v>1</v>
      </c>
      <c r="K314" s="9" t="s">
        <v>576</v>
      </c>
      <c r="L314" s="9" t="s">
        <v>1791</v>
      </c>
      <c r="M314" s="10" t="s">
        <v>1853</v>
      </c>
      <c r="N314" s="9"/>
      <c r="O314" s="9">
        <v>87259384</v>
      </c>
      <c r="P314" s="9" t="s">
        <v>202</v>
      </c>
      <c r="Q314" s="9">
        <v>20</v>
      </c>
      <c r="R314" s="22">
        <v>36</v>
      </c>
      <c r="S314" s="13">
        <v>500</v>
      </c>
      <c r="T314" s="13"/>
      <c r="U314" s="13"/>
      <c r="V314" s="12">
        <f t="shared" si="134"/>
        <v>500</v>
      </c>
      <c r="W314" s="13">
        <f t="shared" si="135"/>
        <v>500</v>
      </c>
      <c r="X314" s="13">
        <f t="shared" si="136"/>
        <v>0</v>
      </c>
      <c r="Y314" s="13">
        <f t="shared" si="137"/>
        <v>0</v>
      </c>
      <c r="Z314" s="12">
        <f t="shared" si="138"/>
        <v>500</v>
      </c>
      <c r="AA314" s="13">
        <f t="shared" si="139"/>
        <v>500</v>
      </c>
      <c r="AB314" s="13">
        <f t="shared" si="140"/>
        <v>0</v>
      </c>
      <c r="AC314" s="13">
        <f t="shared" si="141"/>
        <v>0</v>
      </c>
      <c r="AD314" s="12">
        <f t="shared" si="142"/>
        <v>500</v>
      </c>
      <c r="AE314" s="12">
        <f t="shared" si="143"/>
        <v>1500</v>
      </c>
      <c r="AF314" s="14" t="s">
        <v>450</v>
      </c>
      <c r="AG314" s="14" t="s">
        <v>60</v>
      </c>
      <c r="AH314" s="14" t="s">
        <v>451</v>
      </c>
      <c r="AI314" s="14" t="s">
        <v>62</v>
      </c>
      <c r="AJ314" s="14" t="s">
        <v>63</v>
      </c>
      <c r="AK314" s="15">
        <v>45657</v>
      </c>
      <c r="AL314" s="9" t="s">
        <v>63</v>
      </c>
      <c r="AM314" s="15">
        <v>45658</v>
      </c>
      <c r="AN314" s="15">
        <v>46752</v>
      </c>
      <c r="AO314" s="9"/>
    </row>
    <row r="315" spans="1:41">
      <c r="A315" s="9">
        <v>39</v>
      </c>
      <c r="B315" s="9" t="s">
        <v>570</v>
      </c>
      <c r="C315" s="21" t="s">
        <v>571</v>
      </c>
      <c r="D315" s="9" t="s">
        <v>572</v>
      </c>
      <c r="E315" s="9" t="s">
        <v>570</v>
      </c>
      <c r="F315" s="9" t="s">
        <v>572</v>
      </c>
      <c r="G315" s="9" t="s">
        <v>1833</v>
      </c>
      <c r="H315" s="9" t="s">
        <v>577</v>
      </c>
      <c r="I315" s="9" t="s">
        <v>1854</v>
      </c>
      <c r="J315" s="9">
        <v>1</v>
      </c>
      <c r="K315" s="9" t="s">
        <v>576</v>
      </c>
      <c r="L315" s="9" t="s">
        <v>577</v>
      </c>
      <c r="M315" s="10" t="s">
        <v>1855</v>
      </c>
      <c r="N315" s="9"/>
      <c r="O315" s="9">
        <v>56074409</v>
      </c>
      <c r="P315" s="9" t="s">
        <v>202</v>
      </c>
      <c r="Q315" s="9">
        <v>4</v>
      </c>
      <c r="R315" s="22">
        <v>36</v>
      </c>
      <c r="S315" s="13">
        <v>500</v>
      </c>
      <c r="T315" s="13"/>
      <c r="U315" s="13"/>
      <c r="V315" s="12">
        <f t="shared" si="134"/>
        <v>500</v>
      </c>
      <c r="W315" s="13">
        <f t="shared" si="135"/>
        <v>500</v>
      </c>
      <c r="X315" s="13">
        <f t="shared" si="136"/>
        <v>0</v>
      </c>
      <c r="Y315" s="13">
        <f t="shared" si="137"/>
        <v>0</v>
      </c>
      <c r="Z315" s="12">
        <f t="shared" si="138"/>
        <v>500</v>
      </c>
      <c r="AA315" s="13">
        <f t="shared" si="139"/>
        <v>500</v>
      </c>
      <c r="AB315" s="13">
        <f t="shared" si="140"/>
        <v>0</v>
      </c>
      <c r="AC315" s="13">
        <f t="shared" si="141"/>
        <v>0</v>
      </c>
      <c r="AD315" s="12">
        <f t="shared" si="142"/>
        <v>500</v>
      </c>
      <c r="AE315" s="12">
        <f t="shared" si="143"/>
        <v>1500</v>
      </c>
      <c r="AF315" s="14" t="s">
        <v>450</v>
      </c>
      <c r="AG315" s="14" t="s">
        <v>60</v>
      </c>
      <c r="AH315" s="14" t="s">
        <v>451</v>
      </c>
      <c r="AI315" s="14" t="s">
        <v>62</v>
      </c>
      <c r="AJ315" s="14" t="s">
        <v>63</v>
      </c>
      <c r="AK315" s="15">
        <v>45657</v>
      </c>
      <c r="AL315" s="9" t="s">
        <v>63</v>
      </c>
      <c r="AM315" s="15">
        <v>45658</v>
      </c>
      <c r="AN315" s="15">
        <v>46752</v>
      </c>
      <c r="AO315" s="9"/>
    </row>
    <row r="316" spans="1:41">
      <c r="A316" s="9">
        <v>40</v>
      </c>
      <c r="B316" s="9" t="s">
        <v>570</v>
      </c>
      <c r="C316" s="21" t="s">
        <v>571</v>
      </c>
      <c r="D316" s="9" t="s">
        <v>572</v>
      </c>
      <c r="E316" s="9" t="s">
        <v>570</v>
      </c>
      <c r="F316" s="9" t="s">
        <v>572</v>
      </c>
      <c r="G316" s="9" t="s">
        <v>1824</v>
      </c>
      <c r="H316" s="9" t="s">
        <v>584</v>
      </c>
      <c r="I316" s="9" t="s">
        <v>855</v>
      </c>
      <c r="J316" s="9" t="s">
        <v>1856</v>
      </c>
      <c r="K316" s="9" t="s">
        <v>576</v>
      </c>
      <c r="L316" s="9" t="s">
        <v>577</v>
      </c>
      <c r="M316" s="10" t="s">
        <v>1857</v>
      </c>
      <c r="N316" s="9"/>
      <c r="O316" s="9">
        <v>81496269</v>
      </c>
      <c r="P316" s="9" t="s">
        <v>202</v>
      </c>
      <c r="Q316" s="9">
        <v>3</v>
      </c>
      <c r="R316" s="22">
        <v>36</v>
      </c>
      <c r="S316" s="13">
        <v>500</v>
      </c>
      <c r="T316" s="13"/>
      <c r="U316" s="13"/>
      <c r="V316" s="12">
        <f t="shared" si="134"/>
        <v>500</v>
      </c>
      <c r="W316" s="13">
        <f t="shared" si="135"/>
        <v>500</v>
      </c>
      <c r="X316" s="13">
        <f t="shared" si="136"/>
        <v>0</v>
      </c>
      <c r="Y316" s="13">
        <f t="shared" si="137"/>
        <v>0</v>
      </c>
      <c r="Z316" s="12">
        <f t="shared" si="138"/>
        <v>500</v>
      </c>
      <c r="AA316" s="13">
        <f t="shared" si="139"/>
        <v>500</v>
      </c>
      <c r="AB316" s="13">
        <f t="shared" si="140"/>
        <v>0</v>
      </c>
      <c r="AC316" s="13">
        <f t="shared" si="141"/>
        <v>0</v>
      </c>
      <c r="AD316" s="12">
        <f t="shared" si="142"/>
        <v>500</v>
      </c>
      <c r="AE316" s="12">
        <f t="shared" si="143"/>
        <v>1500</v>
      </c>
      <c r="AF316" s="14" t="s">
        <v>450</v>
      </c>
      <c r="AG316" s="14" t="s">
        <v>60</v>
      </c>
      <c r="AH316" s="14" t="s">
        <v>451</v>
      </c>
      <c r="AI316" s="14" t="s">
        <v>62</v>
      </c>
      <c r="AJ316" s="14" t="s">
        <v>63</v>
      </c>
      <c r="AK316" s="15">
        <v>45657</v>
      </c>
      <c r="AL316" s="9" t="s">
        <v>63</v>
      </c>
      <c r="AM316" s="15">
        <v>45658</v>
      </c>
      <c r="AN316" s="15">
        <v>46752</v>
      </c>
      <c r="AO316" s="9"/>
    </row>
    <row r="317" spans="1:41">
      <c r="A317" s="9">
        <v>41</v>
      </c>
      <c r="B317" s="9" t="s">
        <v>570</v>
      </c>
      <c r="C317" s="21" t="s">
        <v>571</v>
      </c>
      <c r="D317" s="9" t="s">
        <v>572</v>
      </c>
      <c r="E317" s="9" t="s">
        <v>570</v>
      </c>
      <c r="F317" s="9" t="s">
        <v>572</v>
      </c>
      <c r="G317" s="9" t="s">
        <v>1824</v>
      </c>
      <c r="H317" s="9" t="s">
        <v>640</v>
      </c>
      <c r="I317" s="9" t="s">
        <v>1042</v>
      </c>
      <c r="J317" s="9" t="s">
        <v>1858</v>
      </c>
      <c r="K317" s="9" t="s">
        <v>576</v>
      </c>
      <c r="L317" s="9" t="s">
        <v>577</v>
      </c>
      <c r="M317" s="10" t="s">
        <v>1859</v>
      </c>
      <c r="N317" s="9"/>
      <c r="O317" s="9">
        <v>47848053</v>
      </c>
      <c r="P317" s="9" t="s">
        <v>202</v>
      </c>
      <c r="Q317" s="9">
        <v>14</v>
      </c>
      <c r="R317" s="22">
        <v>36</v>
      </c>
      <c r="S317" s="13">
        <v>500</v>
      </c>
      <c r="T317" s="13"/>
      <c r="U317" s="13"/>
      <c r="V317" s="12">
        <f t="shared" si="134"/>
        <v>500</v>
      </c>
      <c r="W317" s="13">
        <f t="shared" si="135"/>
        <v>500</v>
      </c>
      <c r="X317" s="13">
        <f t="shared" si="136"/>
        <v>0</v>
      </c>
      <c r="Y317" s="13">
        <f t="shared" si="137"/>
        <v>0</v>
      </c>
      <c r="Z317" s="12">
        <f t="shared" si="138"/>
        <v>500</v>
      </c>
      <c r="AA317" s="13">
        <f t="shared" si="139"/>
        <v>500</v>
      </c>
      <c r="AB317" s="13">
        <f t="shared" si="140"/>
        <v>0</v>
      </c>
      <c r="AC317" s="13">
        <f t="shared" si="141"/>
        <v>0</v>
      </c>
      <c r="AD317" s="12">
        <f t="shared" si="142"/>
        <v>500</v>
      </c>
      <c r="AE317" s="12">
        <f t="shared" si="143"/>
        <v>1500</v>
      </c>
      <c r="AF317" s="14" t="s">
        <v>450</v>
      </c>
      <c r="AG317" s="14" t="s">
        <v>60</v>
      </c>
      <c r="AH317" s="14" t="s">
        <v>451</v>
      </c>
      <c r="AI317" s="14" t="s">
        <v>62</v>
      </c>
      <c r="AJ317" s="14" t="s">
        <v>63</v>
      </c>
      <c r="AK317" s="15">
        <v>45657</v>
      </c>
      <c r="AL317" s="9" t="s">
        <v>63</v>
      </c>
      <c r="AM317" s="15">
        <v>45658</v>
      </c>
      <c r="AN317" s="15">
        <v>46752</v>
      </c>
      <c r="AO317" s="9"/>
    </row>
    <row r="318" spans="1:41">
      <c r="A318" s="9">
        <v>42</v>
      </c>
      <c r="B318" s="9" t="s">
        <v>570</v>
      </c>
      <c r="C318" s="21" t="s">
        <v>571</v>
      </c>
      <c r="D318" s="9" t="s">
        <v>572</v>
      </c>
      <c r="E318" s="9" t="s">
        <v>570</v>
      </c>
      <c r="F318" s="9" t="s">
        <v>572</v>
      </c>
      <c r="G318" s="9" t="s">
        <v>1860</v>
      </c>
      <c r="H318" s="9" t="s">
        <v>640</v>
      </c>
      <c r="I318" s="9" t="s">
        <v>597</v>
      </c>
      <c r="J318" s="9">
        <v>24</v>
      </c>
      <c r="K318" s="9" t="s">
        <v>576</v>
      </c>
      <c r="L318" s="9" t="s">
        <v>577</v>
      </c>
      <c r="M318" s="10" t="s">
        <v>1861</v>
      </c>
      <c r="N318" s="9"/>
      <c r="O318" s="9" t="s">
        <v>1862</v>
      </c>
      <c r="P318" s="9" t="s">
        <v>202</v>
      </c>
      <c r="Q318" s="9">
        <v>4</v>
      </c>
      <c r="R318" s="22">
        <v>36</v>
      </c>
      <c r="S318" s="13">
        <v>500</v>
      </c>
      <c r="T318" s="13"/>
      <c r="U318" s="13"/>
      <c r="V318" s="12">
        <f t="shared" si="134"/>
        <v>500</v>
      </c>
      <c r="W318" s="13">
        <f t="shared" si="135"/>
        <v>500</v>
      </c>
      <c r="X318" s="13">
        <f t="shared" si="136"/>
        <v>0</v>
      </c>
      <c r="Y318" s="13">
        <f t="shared" si="137"/>
        <v>0</v>
      </c>
      <c r="Z318" s="12">
        <f t="shared" si="138"/>
        <v>500</v>
      </c>
      <c r="AA318" s="13">
        <f t="shared" si="139"/>
        <v>500</v>
      </c>
      <c r="AB318" s="13">
        <f t="shared" si="140"/>
        <v>0</v>
      </c>
      <c r="AC318" s="13">
        <f t="shared" si="141"/>
        <v>0</v>
      </c>
      <c r="AD318" s="12">
        <f t="shared" si="142"/>
        <v>500</v>
      </c>
      <c r="AE318" s="12">
        <f t="shared" si="143"/>
        <v>1500</v>
      </c>
      <c r="AF318" s="14" t="s">
        <v>450</v>
      </c>
      <c r="AG318" s="14" t="s">
        <v>60</v>
      </c>
      <c r="AH318" s="14" t="s">
        <v>451</v>
      </c>
      <c r="AI318" s="14" t="s">
        <v>62</v>
      </c>
      <c r="AJ318" s="14" t="s">
        <v>63</v>
      </c>
      <c r="AK318" s="15">
        <v>45657</v>
      </c>
      <c r="AL318" s="9" t="s">
        <v>63</v>
      </c>
      <c r="AM318" s="15">
        <v>45658</v>
      </c>
      <c r="AN318" s="15">
        <v>46752</v>
      </c>
      <c r="AO318" s="9"/>
    </row>
    <row r="319" spans="1:41">
      <c r="A319" s="9">
        <v>43</v>
      </c>
      <c r="B319" s="9" t="s">
        <v>570</v>
      </c>
      <c r="C319" s="21" t="s">
        <v>571</v>
      </c>
      <c r="D319" s="9" t="s">
        <v>572</v>
      </c>
      <c r="E319" s="9" t="s">
        <v>570</v>
      </c>
      <c r="F319" s="9" t="s">
        <v>572</v>
      </c>
      <c r="G319" s="9" t="s">
        <v>1860</v>
      </c>
      <c r="H319" s="9" t="s">
        <v>640</v>
      </c>
      <c r="I319" s="9" t="s">
        <v>597</v>
      </c>
      <c r="J319" s="9">
        <v>24</v>
      </c>
      <c r="K319" s="9" t="s">
        <v>576</v>
      </c>
      <c r="L319" s="9" t="s">
        <v>577</v>
      </c>
      <c r="M319" s="10" t="s">
        <v>1863</v>
      </c>
      <c r="N319" s="9"/>
      <c r="O319" s="9" t="s">
        <v>1864</v>
      </c>
      <c r="P319" s="9" t="s">
        <v>202</v>
      </c>
      <c r="Q319" s="9">
        <v>11</v>
      </c>
      <c r="R319" s="22">
        <v>36</v>
      </c>
      <c r="S319" s="13">
        <v>6500</v>
      </c>
      <c r="T319" s="13"/>
      <c r="U319" s="13"/>
      <c r="V319" s="12">
        <f t="shared" si="134"/>
        <v>6500</v>
      </c>
      <c r="W319" s="13">
        <f t="shared" si="135"/>
        <v>6500</v>
      </c>
      <c r="X319" s="13">
        <f t="shared" si="136"/>
        <v>0</v>
      </c>
      <c r="Y319" s="13">
        <f t="shared" si="137"/>
        <v>0</v>
      </c>
      <c r="Z319" s="12">
        <f t="shared" si="138"/>
        <v>6500</v>
      </c>
      <c r="AA319" s="13">
        <f t="shared" si="139"/>
        <v>6500</v>
      </c>
      <c r="AB319" s="13">
        <f t="shared" si="140"/>
        <v>0</v>
      </c>
      <c r="AC319" s="13">
        <f t="shared" si="141"/>
        <v>0</v>
      </c>
      <c r="AD319" s="12">
        <f t="shared" si="142"/>
        <v>6500</v>
      </c>
      <c r="AE319" s="12">
        <f t="shared" si="143"/>
        <v>19500</v>
      </c>
      <c r="AF319" s="14" t="s">
        <v>450</v>
      </c>
      <c r="AG319" s="14" t="s">
        <v>60</v>
      </c>
      <c r="AH319" s="14" t="s">
        <v>451</v>
      </c>
      <c r="AI319" s="14" t="s">
        <v>62</v>
      </c>
      <c r="AJ319" s="14" t="s">
        <v>63</v>
      </c>
      <c r="AK319" s="15">
        <v>45657</v>
      </c>
      <c r="AL319" s="9" t="s">
        <v>63</v>
      </c>
      <c r="AM319" s="15">
        <v>45658</v>
      </c>
      <c r="AN319" s="15">
        <v>46752</v>
      </c>
      <c r="AO319" s="9"/>
    </row>
    <row r="320" spans="1:41">
      <c r="A320" s="9">
        <v>44</v>
      </c>
      <c r="B320" s="9" t="s">
        <v>570</v>
      </c>
      <c r="C320" s="21" t="s">
        <v>571</v>
      </c>
      <c r="D320" s="9" t="s">
        <v>572</v>
      </c>
      <c r="E320" s="9" t="s">
        <v>570</v>
      </c>
      <c r="F320" s="9" t="s">
        <v>572</v>
      </c>
      <c r="G320" s="9" t="s">
        <v>1865</v>
      </c>
      <c r="H320" s="9" t="s">
        <v>577</v>
      </c>
      <c r="I320" s="9" t="s">
        <v>1866</v>
      </c>
      <c r="J320" s="9" t="s">
        <v>1867</v>
      </c>
      <c r="K320" s="9" t="s">
        <v>1868</v>
      </c>
      <c r="L320" s="9" t="s">
        <v>577</v>
      </c>
      <c r="M320" s="10" t="s">
        <v>1869</v>
      </c>
      <c r="N320" s="9"/>
      <c r="O320" s="9" t="s">
        <v>1870</v>
      </c>
      <c r="P320" s="9" t="s">
        <v>202</v>
      </c>
      <c r="Q320" s="9">
        <v>10</v>
      </c>
      <c r="R320" s="22">
        <v>36</v>
      </c>
      <c r="S320" s="26">
        <v>6000</v>
      </c>
      <c r="T320" s="13"/>
      <c r="U320" s="13"/>
      <c r="V320" s="12">
        <f t="shared" si="134"/>
        <v>6000</v>
      </c>
      <c r="W320" s="13">
        <f t="shared" si="135"/>
        <v>6000</v>
      </c>
      <c r="X320" s="13">
        <f t="shared" si="136"/>
        <v>0</v>
      </c>
      <c r="Y320" s="13">
        <f t="shared" si="137"/>
        <v>0</v>
      </c>
      <c r="Z320" s="12">
        <f t="shared" si="138"/>
        <v>6000</v>
      </c>
      <c r="AA320" s="13">
        <f t="shared" si="139"/>
        <v>6000</v>
      </c>
      <c r="AB320" s="13">
        <f t="shared" si="140"/>
        <v>0</v>
      </c>
      <c r="AC320" s="13">
        <f t="shared" si="141"/>
        <v>0</v>
      </c>
      <c r="AD320" s="12">
        <f t="shared" si="142"/>
        <v>6000</v>
      </c>
      <c r="AE320" s="12">
        <f t="shared" si="143"/>
        <v>18000</v>
      </c>
      <c r="AF320" s="14" t="s">
        <v>450</v>
      </c>
      <c r="AG320" s="14" t="s">
        <v>60</v>
      </c>
      <c r="AH320" s="14" t="s">
        <v>451</v>
      </c>
      <c r="AI320" s="14" t="s">
        <v>62</v>
      </c>
      <c r="AJ320" s="14" t="s">
        <v>63</v>
      </c>
      <c r="AK320" s="15">
        <v>45657</v>
      </c>
      <c r="AL320" s="9" t="s">
        <v>63</v>
      </c>
      <c r="AM320" s="15">
        <v>45658</v>
      </c>
      <c r="AN320" s="15">
        <v>46752</v>
      </c>
      <c r="AO320" s="9"/>
    </row>
    <row r="321" spans="1:41">
      <c r="A321" s="9">
        <v>45</v>
      </c>
      <c r="B321" s="9" t="s">
        <v>570</v>
      </c>
      <c r="C321" s="21" t="s">
        <v>571</v>
      </c>
      <c r="D321" s="9" t="s">
        <v>572</v>
      </c>
      <c r="E321" s="9" t="s">
        <v>570</v>
      </c>
      <c r="F321" s="9" t="s">
        <v>572</v>
      </c>
      <c r="G321" s="9" t="s">
        <v>1580</v>
      </c>
      <c r="H321" s="9" t="s">
        <v>1799</v>
      </c>
      <c r="I321" s="9" t="s">
        <v>1871</v>
      </c>
      <c r="J321" s="9" t="s">
        <v>1872</v>
      </c>
      <c r="K321" s="9" t="s">
        <v>576</v>
      </c>
      <c r="L321" s="9" t="s">
        <v>577</v>
      </c>
      <c r="M321" s="10" t="s">
        <v>1873</v>
      </c>
      <c r="N321" s="9"/>
      <c r="O321" s="9" t="s">
        <v>1874</v>
      </c>
      <c r="P321" s="9" t="s">
        <v>202</v>
      </c>
      <c r="Q321" s="9">
        <v>16</v>
      </c>
      <c r="R321" s="22">
        <v>36</v>
      </c>
      <c r="S321" s="26">
        <v>7000</v>
      </c>
      <c r="T321" s="13"/>
      <c r="U321" s="13"/>
      <c r="V321" s="12">
        <f t="shared" si="134"/>
        <v>7000</v>
      </c>
      <c r="W321" s="13">
        <f t="shared" si="135"/>
        <v>7000</v>
      </c>
      <c r="X321" s="13">
        <f t="shared" si="136"/>
        <v>0</v>
      </c>
      <c r="Y321" s="13">
        <f t="shared" si="137"/>
        <v>0</v>
      </c>
      <c r="Z321" s="12">
        <f t="shared" si="138"/>
        <v>7000</v>
      </c>
      <c r="AA321" s="13">
        <f t="shared" si="139"/>
        <v>7000</v>
      </c>
      <c r="AB321" s="13">
        <f t="shared" si="140"/>
        <v>0</v>
      </c>
      <c r="AC321" s="13">
        <f t="shared" si="141"/>
        <v>0</v>
      </c>
      <c r="AD321" s="12">
        <f t="shared" si="142"/>
        <v>7000</v>
      </c>
      <c r="AE321" s="12">
        <f t="shared" si="143"/>
        <v>21000</v>
      </c>
      <c r="AF321" s="14" t="s">
        <v>450</v>
      </c>
      <c r="AG321" s="14" t="s">
        <v>60</v>
      </c>
      <c r="AH321" s="14" t="s">
        <v>451</v>
      </c>
      <c r="AI321" s="14" t="s">
        <v>62</v>
      </c>
      <c r="AJ321" s="14" t="s">
        <v>63</v>
      </c>
      <c r="AK321" s="15">
        <v>45657</v>
      </c>
      <c r="AL321" s="9" t="s">
        <v>63</v>
      </c>
      <c r="AM321" s="15">
        <v>45658</v>
      </c>
      <c r="AN321" s="15">
        <v>46752</v>
      </c>
      <c r="AO321" s="9"/>
    </row>
    <row r="322" spans="1:41">
      <c r="A322" s="9">
        <v>46</v>
      </c>
      <c r="B322" s="9" t="s">
        <v>570</v>
      </c>
      <c r="C322" s="21" t="s">
        <v>571</v>
      </c>
      <c r="D322" s="9" t="s">
        <v>572</v>
      </c>
      <c r="E322" s="9" t="s">
        <v>570</v>
      </c>
      <c r="F322" s="9" t="s">
        <v>572</v>
      </c>
      <c r="G322" s="9" t="s">
        <v>1875</v>
      </c>
      <c r="H322" s="9" t="s">
        <v>692</v>
      </c>
      <c r="I322" s="9"/>
      <c r="J322" s="9" t="s">
        <v>1876</v>
      </c>
      <c r="K322" s="9" t="s">
        <v>576</v>
      </c>
      <c r="L322" s="9" t="s">
        <v>577</v>
      </c>
      <c r="M322" s="10" t="s">
        <v>1877</v>
      </c>
      <c r="N322" s="9"/>
      <c r="O322" s="9" t="s">
        <v>1878</v>
      </c>
      <c r="P322" s="9" t="s">
        <v>202</v>
      </c>
      <c r="Q322" s="9">
        <v>9</v>
      </c>
      <c r="R322" s="22">
        <v>36</v>
      </c>
      <c r="S322" s="26">
        <v>1500</v>
      </c>
      <c r="T322" s="13"/>
      <c r="U322" s="13"/>
      <c r="V322" s="12">
        <f t="shared" si="134"/>
        <v>1500</v>
      </c>
      <c r="W322" s="13">
        <f t="shared" si="135"/>
        <v>1500</v>
      </c>
      <c r="X322" s="13">
        <f t="shared" si="136"/>
        <v>0</v>
      </c>
      <c r="Y322" s="13">
        <f t="shared" si="137"/>
        <v>0</v>
      </c>
      <c r="Z322" s="12">
        <f t="shared" si="138"/>
        <v>1500</v>
      </c>
      <c r="AA322" s="13">
        <f t="shared" si="139"/>
        <v>1500</v>
      </c>
      <c r="AB322" s="13">
        <f t="shared" si="140"/>
        <v>0</v>
      </c>
      <c r="AC322" s="13">
        <f t="shared" si="141"/>
        <v>0</v>
      </c>
      <c r="AD322" s="12">
        <f t="shared" si="142"/>
        <v>1500</v>
      </c>
      <c r="AE322" s="12">
        <f t="shared" si="143"/>
        <v>4500</v>
      </c>
      <c r="AF322" s="14" t="s">
        <v>450</v>
      </c>
      <c r="AG322" s="14" t="s">
        <v>60</v>
      </c>
      <c r="AH322" s="14" t="s">
        <v>451</v>
      </c>
      <c r="AI322" s="14" t="s">
        <v>62</v>
      </c>
      <c r="AJ322" s="14" t="s">
        <v>63</v>
      </c>
      <c r="AK322" s="15">
        <v>45657</v>
      </c>
      <c r="AL322" s="9" t="s">
        <v>63</v>
      </c>
      <c r="AM322" s="15">
        <v>45658</v>
      </c>
      <c r="AN322" s="15">
        <v>46752</v>
      </c>
      <c r="AO322" s="9"/>
    </row>
    <row r="323" spans="1:41">
      <c r="A323" s="9">
        <v>47</v>
      </c>
      <c r="B323" s="9" t="s">
        <v>570</v>
      </c>
      <c r="C323" s="21" t="s">
        <v>571</v>
      </c>
      <c r="D323" s="9" t="s">
        <v>572</v>
      </c>
      <c r="E323" s="9" t="s">
        <v>570</v>
      </c>
      <c r="F323" s="9" t="s">
        <v>572</v>
      </c>
      <c r="G323" s="9" t="s">
        <v>1879</v>
      </c>
      <c r="H323" s="9" t="s">
        <v>577</v>
      </c>
      <c r="I323" s="9" t="s">
        <v>706</v>
      </c>
      <c r="J323" s="9" t="s">
        <v>1880</v>
      </c>
      <c r="K323" s="9" t="s">
        <v>576</v>
      </c>
      <c r="L323" s="9" t="s">
        <v>577</v>
      </c>
      <c r="M323" s="10" t="s">
        <v>1881</v>
      </c>
      <c r="N323" s="9"/>
      <c r="O323" s="9" t="s">
        <v>1882</v>
      </c>
      <c r="P323" s="9" t="s">
        <v>202</v>
      </c>
      <c r="Q323" s="9">
        <v>5</v>
      </c>
      <c r="R323" s="22">
        <v>36</v>
      </c>
      <c r="S323" s="26">
        <v>10000</v>
      </c>
      <c r="T323" s="13"/>
      <c r="U323" s="13"/>
      <c r="V323" s="12">
        <f t="shared" si="134"/>
        <v>10000</v>
      </c>
      <c r="W323" s="13">
        <f t="shared" si="135"/>
        <v>10000</v>
      </c>
      <c r="X323" s="13">
        <f t="shared" si="136"/>
        <v>0</v>
      </c>
      <c r="Y323" s="13">
        <f t="shared" si="137"/>
        <v>0</v>
      </c>
      <c r="Z323" s="12">
        <f t="shared" si="138"/>
        <v>10000</v>
      </c>
      <c r="AA323" s="13">
        <f t="shared" si="139"/>
        <v>10000</v>
      </c>
      <c r="AB323" s="13">
        <f t="shared" si="140"/>
        <v>0</v>
      </c>
      <c r="AC323" s="13">
        <f t="shared" si="141"/>
        <v>0</v>
      </c>
      <c r="AD323" s="12">
        <f t="shared" si="142"/>
        <v>10000</v>
      </c>
      <c r="AE323" s="12">
        <f t="shared" si="143"/>
        <v>30000</v>
      </c>
      <c r="AF323" s="14" t="s">
        <v>450</v>
      </c>
      <c r="AG323" s="14" t="s">
        <v>60</v>
      </c>
      <c r="AH323" s="14" t="s">
        <v>451</v>
      </c>
      <c r="AI323" s="14" t="s">
        <v>62</v>
      </c>
      <c r="AJ323" s="14" t="s">
        <v>63</v>
      </c>
      <c r="AK323" s="15">
        <v>45657</v>
      </c>
      <c r="AL323" s="9" t="s">
        <v>63</v>
      </c>
      <c r="AM323" s="15">
        <v>45658</v>
      </c>
      <c r="AN323" s="15">
        <v>46752</v>
      </c>
      <c r="AO323" s="9"/>
    </row>
    <row r="324" spans="1:41">
      <c r="A324" s="9">
        <v>48</v>
      </c>
      <c r="B324" s="9" t="s">
        <v>570</v>
      </c>
      <c r="C324" s="21" t="s">
        <v>571</v>
      </c>
      <c r="D324" s="9" t="s">
        <v>572</v>
      </c>
      <c r="E324" s="9" t="s">
        <v>570</v>
      </c>
      <c r="F324" s="9" t="s">
        <v>572</v>
      </c>
      <c r="G324" s="9" t="s">
        <v>1883</v>
      </c>
      <c r="H324" s="9" t="s">
        <v>577</v>
      </c>
      <c r="I324" s="9" t="s">
        <v>1884</v>
      </c>
      <c r="J324" s="9">
        <v>12</v>
      </c>
      <c r="K324" s="9" t="s">
        <v>576</v>
      </c>
      <c r="L324" s="9" t="s">
        <v>577</v>
      </c>
      <c r="M324" s="10" t="s">
        <v>1885</v>
      </c>
      <c r="N324" s="9"/>
      <c r="O324" s="9" t="s">
        <v>1886</v>
      </c>
      <c r="P324" s="9" t="s">
        <v>449</v>
      </c>
      <c r="Q324" s="9">
        <v>27</v>
      </c>
      <c r="R324" s="22">
        <v>36</v>
      </c>
      <c r="S324" s="26">
        <v>6000</v>
      </c>
      <c r="T324" s="13">
        <v>6000</v>
      </c>
      <c r="U324" s="13"/>
      <c r="V324" s="12">
        <f t="shared" si="134"/>
        <v>12000</v>
      </c>
      <c r="W324" s="13">
        <f t="shared" si="135"/>
        <v>6000</v>
      </c>
      <c r="X324" s="13">
        <f t="shared" si="136"/>
        <v>6000</v>
      </c>
      <c r="Y324" s="13">
        <f t="shared" si="137"/>
        <v>0</v>
      </c>
      <c r="Z324" s="12">
        <f t="shared" si="138"/>
        <v>12000</v>
      </c>
      <c r="AA324" s="13">
        <f t="shared" si="139"/>
        <v>6000</v>
      </c>
      <c r="AB324" s="13">
        <f t="shared" si="140"/>
        <v>6000</v>
      </c>
      <c r="AC324" s="13">
        <f t="shared" si="141"/>
        <v>0</v>
      </c>
      <c r="AD324" s="12">
        <f t="shared" si="142"/>
        <v>12000</v>
      </c>
      <c r="AE324" s="12">
        <f t="shared" si="143"/>
        <v>36000</v>
      </c>
      <c r="AF324" s="14" t="s">
        <v>450</v>
      </c>
      <c r="AG324" s="14" t="s">
        <v>60</v>
      </c>
      <c r="AH324" s="14" t="s">
        <v>451</v>
      </c>
      <c r="AI324" s="14" t="s">
        <v>62</v>
      </c>
      <c r="AJ324" s="14" t="s">
        <v>63</v>
      </c>
      <c r="AK324" s="15">
        <v>45657</v>
      </c>
      <c r="AL324" s="9" t="s">
        <v>63</v>
      </c>
      <c r="AM324" s="15">
        <v>45658</v>
      </c>
      <c r="AN324" s="15">
        <v>46752</v>
      </c>
      <c r="AO324" s="9"/>
    </row>
    <row r="325" spans="1:41">
      <c r="A325" s="9">
        <v>49</v>
      </c>
      <c r="B325" s="9" t="s">
        <v>570</v>
      </c>
      <c r="C325" s="21" t="s">
        <v>571</v>
      </c>
      <c r="D325" s="9" t="s">
        <v>572</v>
      </c>
      <c r="E325" s="9" t="s">
        <v>570</v>
      </c>
      <c r="F325" s="9" t="s">
        <v>572</v>
      </c>
      <c r="G325" s="9" t="s">
        <v>1887</v>
      </c>
      <c r="H325" s="9" t="s">
        <v>584</v>
      </c>
      <c r="I325" s="9" t="s">
        <v>1888</v>
      </c>
      <c r="J325" s="9" t="s">
        <v>1889</v>
      </c>
      <c r="K325" s="9" t="s">
        <v>576</v>
      </c>
      <c r="L325" s="9" t="s">
        <v>577</v>
      </c>
      <c r="M325" s="10" t="s">
        <v>1890</v>
      </c>
      <c r="N325" s="9"/>
      <c r="O325" s="9" t="s">
        <v>1891</v>
      </c>
      <c r="P325" s="9" t="s">
        <v>202</v>
      </c>
      <c r="Q325" s="9">
        <v>6</v>
      </c>
      <c r="R325" s="22">
        <v>36</v>
      </c>
      <c r="S325" s="26">
        <v>500</v>
      </c>
      <c r="T325" s="13"/>
      <c r="U325" s="13"/>
      <c r="V325" s="12">
        <f t="shared" si="134"/>
        <v>500</v>
      </c>
      <c r="W325" s="13">
        <f t="shared" si="135"/>
        <v>500</v>
      </c>
      <c r="X325" s="13">
        <f t="shared" si="136"/>
        <v>0</v>
      </c>
      <c r="Y325" s="13">
        <f t="shared" si="137"/>
        <v>0</v>
      </c>
      <c r="Z325" s="12">
        <f t="shared" si="138"/>
        <v>500</v>
      </c>
      <c r="AA325" s="13">
        <f t="shared" si="139"/>
        <v>500</v>
      </c>
      <c r="AB325" s="13">
        <f t="shared" si="140"/>
        <v>0</v>
      </c>
      <c r="AC325" s="13">
        <f t="shared" si="141"/>
        <v>0</v>
      </c>
      <c r="AD325" s="12">
        <f t="shared" si="142"/>
        <v>500</v>
      </c>
      <c r="AE325" s="12">
        <f t="shared" si="143"/>
        <v>1500</v>
      </c>
      <c r="AF325" s="14" t="s">
        <v>450</v>
      </c>
      <c r="AG325" s="14" t="s">
        <v>60</v>
      </c>
      <c r="AH325" s="14" t="s">
        <v>451</v>
      </c>
      <c r="AI325" s="14" t="s">
        <v>62</v>
      </c>
      <c r="AJ325" s="14" t="s">
        <v>63</v>
      </c>
      <c r="AK325" s="15">
        <v>45657</v>
      </c>
      <c r="AL325" s="9" t="s">
        <v>63</v>
      </c>
      <c r="AM325" s="15">
        <v>45658</v>
      </c>
      <c r="AN325" s="15">
        <v>46752</v>
      </c>
      <c r="AO325" s="9"/>
    </row>
    <row r="326" spans="1:41">
      <c r="A326" s="9">
        <v>50</v>
      </c>
      <c r="B326" s="9" t="s">
        <v>570</v>
      </c>
      <c r="C326" s="21" t="s">
        <v>571</v>
      </c>
      <c r="D326" s="9" t="s">
        <v>572</v>
      </c>
      <c r="E326" s="9" t="s">
        <v>570</v>
      </c>
      <c r="F326" s="9" t="s">
        <v>572</v>
      </c>
      <c r="G326" s="9" t="s">
        <v>1883</v>
      </c>
      <c r="H326" s="9" t="s">
        <v>577</v>
      </c>
      <c r="I326" s="9" t="s">
        <v>1892</v>
      </c>
      <c r="J326" s="9">
        <v>1</v>
      </c>
      <c r="K326" s="9" t="s">
        <v>576</v>
      </c>
      <c r="L326" s="9" t="s">
        <v>577</v>
      </c>
      <c r="M326" s="10" t="s">
        <v>1893</v>
      </c>
      <c r="N326" s="9"/>
      <c r="O326" s="9" t="s">
        <v>1894</v>
      </c>
      <c r="P326" s="9" t="s">
        <v>945</v>
      </c>
      <c r="Q326" s="9">
        <v>5</v>
      </c>
      <c r="R326" s="22">
        <v>36</v>
      </c>
      <c r="S326" s="26">
        <v>500</v>
      </c>
      <c r="T326" s="13"/>
      <c r="U326" s="13"/>
      <c r="V326" s="12">
        <f t="shared" si="134"/>
        <v>500</v>
      </c>
      <c r="W326" s="13">
        <f t="shared" si="135"/>
        <v>500</v>
      </c>
      <c r="X326" s="13">
        <f t="shared" si="136"/>
        <v>0</v>
      </c>
      <c r="Y326" s="13">
        <f t="shared" si="137"/>
        <v>0</v>
      </c>
      <c r="Z326" s="12">
        <f t="shared" si="138"/>
        <v>500</v>
      </c>
      <c r="AA326" s="13">
        <f t="shared" si="139"/>
        <v>500</v>
      </c>
      <c r="AB326" s="13">
        <f t="shared" si="140"/>
        <v>0</v>
      </c>
      <c r="AC326" s="13">
        <f t="shared" si="141"/>
        <v>0</v>
      </c>
      <c r="AD326" s="12">
        <f t="shared" si="142"/>
        <v>500</v>
      </c>
      <c r="AE326" s="12">
        <f t="shared" si="143"/>
        <v>1500</v>
      </c>
      <c r="AF326" s="14" t="s">
        <v>450</v>
      </c>
      <c r="AG326" s="14" t="s">
        <v>60</v>
      </c>
      <c r="AH326" s="14" t="s">
        <v>451</v>
      </c>
      <c r="AI326" s="14" t="s">
        <v>62</v>
      </c>
      <c r="AJ326" s="14" t="s">
        <v>63</v>
      </c>
      <c r="AK326" s="15">
        <v>45657</v>
      </c>
      <c r="AL326" s="9" t="s">
        <v>63</v>
      </c>
      <c r="AM326" s="15">
        <v>45658</v>
      </c>
      <c r="AN326" s="15">
        <v>46752</v>
      </c>
      <c r="AO326" s="9"/>
    </row>
    <row r="327" spans="1:41">
      <c r="A327" s="9">
        <v>51</v>
      </c>
      <c r="B327" s="9" t="s">
        <v>570</v>
      </c>
      <c r="C327" s="21" t="s">
        <v>571</v>
      </c>
      <c r="D327" s="9" t="s">
        <v>572</v>
      </c>
      <c r="E327" s="9" t="s">
        <v>570</v>
      </c>
      <c r="F327" s="9" t="s">
        <v>572</v>
      </c>
      <c r="G327" s="9" t="s">
        <v>1895</v>
      </c>
      <c r="H327" s="9" t="s">
        <v>1896</v>
      </c>
      <c r="I327" s="9" t="s">
        <v>165</v>
      </c>
      <c r="J327" s="9" t="s">
        <v>1897</v>
      </c>
      <c r="K327" s="9" t="s">
        <v>576</v>
      </c>
      <c r="L327" s="9" t="s">
        <v>577</v>
      </c>
      <c r="M327" s="10" t="s">
        <v>1898</v>
      </c>
      <c r="N327" s="9"/>
      <c r="O327" s="9" t="s">
        <v>1899</v>
      </c>
      <c r="P327" s="9" t="s">
        <v>202</v>
      </c>
      <c r="Q327" s="9">
        <v>2</v>
      </c>
      <c r="R327" s="22">
        <v>36</v>
      </c>
      <c r="S327" s="26">
        <v>1000</v>
      </c>
      <c r="T327" s="13"/>
      <c r="U327" s="13"/>
      <c r="V327" s="12">
        <f t="shared" si="134"/>
        <v>1000</v>
      </c>
      <c r="W327" s="13">
        <f t="shared" si="135"/>
        <v>1000</v>
      </c>
      <c r="X327" s="13">
        <f t="shared" si="136"/>
        <v>0</v>
      </c>
      <c r="Y327" s="13">
        <f t="shared" si="137"/>
        <v>0</v>
      </c>
      <c r="Z327" s="12">
        <f t="shared" si="138"/>
        <v>1000</v>
      </c>
      <c r="AA327" s="13">
        <f t="shared" si="139"/>
        <v>1000</v>
      </c>
      <c r="AB327" s="13">
        <f t="shared" si="140"/>
        <v>0</v>
      </c>
      <c r="AC327" s="13">
        <f t="shared" si="141"/>
        <v>0</v>
      </c>
      <c r="AD327" s="12">
        <f t="shared" si="142"/>
        <v>1000</v>
      </c>
      <c r="AE327" s="12">
        <f t="shared" si="143"/>
        <v>3000</v>
      </c>
      <c r="AF327" s="14" t="s">
        <v>450</v>
      </c>
      <c r="AG327" s="14" t="s">
        <v>60</v>
      </c>
      <c r="AH327" s="14" t="s">
        <v>451</v>
      </c>
      <c r="AI327" s="14" t="s">
        <v>62</v>
      </c>
      <c r="AJ327" s="14" t="s">
        <v>63</v>
      </c>
      <c r="AK327" s="15">
        <v>45657</v>
      </c>
      <c r="AL327" s="9" t="s">
        <v>63</v>
      </c>
      <c r="AM327" s="15">
        <v>45658</v>
      </c>
      <c r="AN327" s="15">
        <v>46752</v>
      </c>
      <c r="AO327" s="9"/>
    </row>
    <row r="328" spans="1:41">
      <c r="A328" s="9">
        <v>52</v>
      </c>
      <c r="B328" s="9" t="s">
        <v>570</v>
      </c>
      <c r="C328" s="21" t="s">
        <v>571</v>
      </c>
      <c r="D328" s="9" t="s">
        <v>572</v>
      </c>
      <c r="E328" s="9" t="s">
        <v>570</v>
      </c>
      <c r="F328" s="9" t="s">
        <v>572</v>
      </c>
      <c r="G328" s="9" t="s">
        <v>1895</v>
      </c>
      <c r="H328" s="9" t="s">
        <v>617</v>
      </c>
      <c r="I328" s="9"/>
      <c r="J328" s="9" t="s">
        <v>1900</v>
      </c>
      <c r="K328" s="9" t="s">
        <v>576</v>
      </c>
      <c r="L328" s="9" t="s">
        <v>577</v>
      </c>
      <c r="M328" s="10" t="s">
        <v>1901</v>
      </c>
      <c r="N328" s="9"/>
      <c r="O328" s="9" t="s">
        <v>1902</v>
      </c>
      <c r="P328" s="9" t="s">
        <v>202</v>
      </c>
      <c r="Q328" s="9">
        <v>2</v>
      </c>
      <c r="R328" s="22">
        <v>36</v>
      </c>
      <c r="S328" s="26">
        <v>500</v>
      </c>
      <c r="T328" s="13"/>
      <c r="U328" s="13"/>
      <c r="V328" s="12">
        <f t="shared" si="134"/>
        <v>500</v>
      </c>
      <c r="W328" s="13">
        <f t="shared" si="135"/>
        <v>500</v>
      </c>
      <c r="X328" s="13">
        <f t="shared" si="136"/>
        <v>0</v>
      </c>
      <c r="Y328" s="13">
        <f t="shared" si="137"/>
        <v>0</v>
      </c>
      <c r="Z328" s="12">
        <f t="shared" si="138"/>
        <v>500</v>
      </c>
      <c r="AA328" s="13">
        <f t="shared" si="139"/>
        <v>500</v>
      </c>
      <c r="AB328" s="13">
        <f t="shared" si="140"/>
        <v>0</v>
      </c>
      <c r="AC328" s="13">
        <f t="shared" si="141"/>
        <v>0</v>
      </c>
      <c r="AD328" s="12">
        <f t="shared" si="142"/>
        <v>500</v>
      </c>
      <c r="AE328" s="12">
        <f t="shared" si="143"/>
        <v>1500</v>
      </c>
      <c r="AF328" s="14" t="s">
        <v>450</v>
      </c>
      <c r="AG328" s="14" t="s">
        <v>60</v>
      </c>
      <c r="AH328" s="14" t="s">
        <v>451</v>
      </c>
      <c r="AI328" s="14" t="s">
        <v>62</v>
      </c>
      <c r="AJ328" s="14" t="s">
        <v>63</v>
      </c>
      <c r="AK328" s="15">
        <v>45657</v>
      </c>
      <c r="AL328" s="9" t="s">
        <v>63</v>
      </c>
      <c r="AM328" s="15">
        <v>45658</v>
      </c>
      <c r="AN328" s="15">
        <v>46752</v>
      </c>
      <c r="AO328" s="9"/>
    </row>
    <row r="329" spans="1:41">
      <c r="A329" s="9">
        <v>53</v>
      </c>
      <c r="B329" s="9" t="s">
        <v>570</v>
      </c>
      <c r="C329" s="21" t="s">
        <v>571</v>
      </c>
      <c r="D329" s="9" t="s">
        <v>572</v>
      </c>
      <c r="E329" s="9" t="s">
        <v>570</v>
      </c>
      <c r="F329" s="9" t="s">
        <v>572</v>
      </c>
      <c r="G329" s="9" t="s">
        <v>1053</v>
      </c>
      <c r="H329" s="9" t="s">
        <v>584</v>
      </c>
      <c r="I329" s="9" t="s">
        <v>1903</v>
      </c>
      <c r="J329" s="9">
        <v>5</v>
      </c>
      <c r="K329" s="9" t="s">
        <v>576</v>
      </c>
      <c r="L329" s="9" t="s">
        <v>577</v>
      </c>
      <c r="M329" s="10" t="s">
        <v>1904</v>
      </c>
      <c r="N329" s="9"/>
      <c r="O329" s="9" t="s">
        <v>1905</v>
      </c>
      <c r="P329" s="9" t="s">
        <v>945</v>
      </c>
      <c r="Q329" s="9">
        <v>6</v>
      </c>
      <c r="R329" s="22">
        <v>36</v>
      </c>
      <c r="S329" s="26">
        <v>4500</v>
      </c>
      <c r="T329" s="13"/>
      <c r="U329" s="13"/>
      <c r="V329" s="12">
        <f t="shared" si="134"/>
        <v>4500</v>
      </c>
      <c r="W329" s="13">
        <f t="shared" si="135"/>
        <v>4500</v>
      </c>
      <c r="X329" s="13">
        <f t="shared" si="136"/>
        <v>0</v>
      </c>
      <c r="Y329" s="13">
        <f t="shared" si="137"/>
        <v>0</v>
      </c>
      <c r="Z329" s="12">
        <f t="shared" si="138"/>
        <v>4500</v>
      </c>
      <c r="AA329" s="13">
        <f t="shared" si="139"/>
        <v>4500</v>
      </c>
      <c r="AB329" s="13">
        <f t="shared" si="140"/>
        <v>0</v>
      </c>
      <c r="AC329" s="13">
        <f t="shared" si="141"/>
        <v>0</v>
      </c>
      <c r="AD329" s="12">
        <f t="shared" si="142"/>
        <v>4500</v>
      </c>
      <c r="AE329" s="12">
        <f t="shared" si="143"/>
        <v>13500</v>
      </c>
      <c r="AF329" s="14" t="s">
        <v>450</v>
      </c>
      <c r="AG329" s="14" t="s">
        <v>60</v>
      </c>
      <c r="AH329" s="14" t="s">
        <v>451</v>
      </c>
      <c r="AI329" s="14" t="s">
        <v>62</v>
      </c>
      <c r="AJ329" s="14" t="s">
        <v>63</v>
      </c>
      <c r="AK329" s="15">
        <v>45657</v>
      </c>
      <c r="AL329" s="9" t="s">
        <v>63</v>
      </c>
      <c r="AM329" s="15">
        <v>45658</v>
      </c>
      <c r="AN329" s="15">
        <v>46752</v>
      </c>
      <c r="AO329" s="9"/>
    </row>
    <row r="330" spans="1:41">
      <c r="A330" s="9">
        <v>54</v>
      </c>
      <c r="B330" s="9" t="s">
        <v>570</v>
      </c>
      <c r="C330" s="21" t="s">
        <v>571</v>
      </c>
      <c r="D330" s="9" t="s">
        <v>572</v>
      </c>
      <c r="E330" s="9" t="s">
        <v>570</v>
      </c>
      <c r="F330" s="9" t="s">
        <v>572</v>
      </c>
      <c r="G330" s="9" t="s">
        <v>1883</v>
      </c>
      <c r="H330" s="9" t="s">
        <v>577</v>
      </c>
      <c r="I330" s="9" t="s">
        <v>1906</v>
      </c>
      <c r="J330" s="9">
        <v>1</v>
      </c>
      <c r="K330" s="9" t="s">
        <v>576</v>
      </c>
      <c r="L330" s="9" t="s">
        <v>577</v>
      </c>
      <c r="M330" s="10" t="s">
        <v>1893</v>
      </c>
      <c r="N330" s="9"/>
      <c r="O330" s="9" t="s">
        <v>1894</v>
      </c>
      <c r="P330" s="9" t="s">
        <v>945</v>
      </c>
      <c r="Q330" s="9">
        <v>5</v>
      </c>
      <c r="R330" s="22">
        <v>36</v>
      </c>
      <c r="S330" s="26">
        <v>1000</v>
      </c>
      <c r="T330" s="13"/>
      <c r="U330" s="13"/>
      <c r="V330" s="12">
        <f t="shared" si="134"/>
        <v>1000</v>
      </c>
      <c r="W330" s="13">
        <f t="shared" si="135"/>
        <v>1000</v>
      </c>
      <c r="X330" s="13">
        <f t="shared" si="136"/>
        <v>0</v>
      </c>
      <c r="Y330" s="13">
        <f t="shared" si="137"/>
        <v>0</v>
      </c>
      <c r="Z330" s="12">
        <f t="shared" si="138"/>
        <v>1000</v>
      </c>
      <c r="AA330" s="13">
        <f t="shared" si="139"/>
        <v>1000</v>
      </c>
      <c r="AB330" s="13">
        <f t="shared" si="140"/>
        <v>0</v>
      </c>
      <c r="AC330" s="13">
        <f t="shared" si="141"/>
        <v>0</v>
      </c>
      <c r="AD330" s="12">
        <f t="shared" si="142"/>
        <v>1000</v>
      </c>
      <c r="AE330" s="12">
        <f t="shared" si="143"/>
        <v>3000</v>
      </c>
      <c r="AF330" s="14" t="s">
        <v>450</v>
      </c>
      <c r="AG330" s="14" t="s">
        <v>60</v>
      </c>
      <c r="AH330" s="14" t="s">
        <v>451</v>
      </c>
      <c r="AI330" s="14" t="s">
        <v>62</v>
      </c>
      <c r="AJ330" s="14" t="s">
        <v>63</v>
      </c>
      <c r="AK330" s="15">
        <v>45657</v>
      </c>
      <c r="AL330" s="9" t="s">
        <v>63</v>
      </c>
      <c r="AM330" s="15">
        <v>45658</v>
      </c>
      <c r="AN330" s="15">
        <v>46752</v>
      </c>
      <c r="AO330" s="9"/>
    </row>
    <row r="331" spans="1:41">
      <c r="A331" s="9">
        <v>55</v>
      </c>
      <c r="B331" s="9" t="s">
        <v>570</v>
      </c>
      <c r="C331" s="21" t="s">
        <v>571</v>
      </c>
      <c r="D331" s="9" t="s">
        <v>572</v>
      </c>
      <c r="E331" s="9" t="s">
        <v>570</v>
      </c>
      <c r="F331" s="9" t="s">
        <v>572</v>
      </c>
      <c r="G331" s="9" t="s">
        <v>1883</v>
      </c>
      <c r="H331" s="9" t="s">
        <v>577</v>
      </c>
      <c r="I331" s="9" t="s">
        <v>1907</v>
      </c>
      <c r="J331" s="9" t="s">
        <v>1908</v>
      </c>
      <c r="K331" s="9" t="s">
        <v>576</v>
      </c>
      <c r="L331" s="9" t="s">
        <v>577</v>
      </c>
      <c r="M331" s="10" t="s">
        <v>1909</v>
      </c>
      <c r="N331" s="9"/>
      <c r="O331" s="9" t="s">
        <v>1910</v>
      </c>
      <c r="P331" s="9" t="s">
        <v>945</v>
      </c>
      <c r="Q331" s="9">
        <v>4</v>
      </c>
      <c r="R331" s="22">
        <v>36</v>
      </c>
      <c r="S331" s="26">
        <v>1000</v>
      </c>
      <c r="T331" s="13"/>
      <c r="U331" s="13"/>
      <c r="V331" s="12">
        <f t="shared" si="134"/>
        <v>1000</v>
      </c>
      <c r="W331" s="13">
        <f t="shared" si="135"/>
        <v>1000</v>
      </c>
      <c r="X331" s="13">
        <f t="shared" si="136"/>
        <v>0</v>
      </c>
      <c r="Y331" s="13">
        <f t="shared" si="137"/>
        <v>0</v>
      </c>
      <c r="Z331" s="12">
        <f t="shared" si="138"/>
        <v>1000</v>
      </c>
      <c r="AA331" s="13">
        <f t="shared" si="139"/>
        <v>1000</v>
      </c>
      <c r="AB331" s="13">
        <f t="shared" si="140"/>
        <v>0</v>
      </c>
      <c r="AC331" s="13">
        <f t="shared" si="141"/>
        <v>0</v>
      </c>
      <c r="AD331" s="12">
        <f t="shared" si="142"/>
        <v>1000</v>
      </c>
      <c r="AE331" s="12">
        <f t="shared" si="143"/>
        <v>3000</v>
      </c>
      <c r="AF331" s="14" t="s">
        <v>450</v>
      </c>
      <c r="AG331" s="14" t="s">
        <v>60</v>
      </c>
      <c r="AH331" s="14" t="s">
        <v>451</v>
      </c>
      <c r="AI331" s="14" t="s">
        <v>62</v>
      </c>
      <c r="AJ331" s="14" t="s">
        <v>63</v>
      </c>
      <c r="AK331" s="15">
        <v>45657</v>
      </c>
      <c r="AL331" s="9" t="s">
        <v>63</v>
      </c>
      <c r="AM331" s="15">
        <v>45658</v>
      </c>
      <c r="AN331" s="15">
        <v>46752</v>
      </c>
      <c r="AO331" s="9"/>
    </row>
    <row r="332" spans="1:41">
      <c r="A332" s="9">
        <v>56</v>
      </c>
      <c r="B332" s="9" t="s">
        <v>570</v>
      </c>
      <c r="C332" s="21" t="s">
        <v>571</v>
      </c>
      <c r="D332" s="9" t="s">
        <v>572</v>
      </c>
      <c r="E332" s="9" t="s">
        <v>1911</v>
      </c>
      <c r="F332" s="9" t="s">
        <v>1912</v>
      </c>
      <c r="G332" s="9" t="s">
        <v>991</v>
      </c>
      <c r="H332" s="9" t="s">
        <v>577</v>
      </c>
      <c r="I332" s="9" t="s">
        <v>1913</v>
      </c>
      <c r="J332" s="9">
        <v>2</v>
      </c>
      <c r="K332" s="9" t="s">
        <v>576</v>
      </c>
      <c r="L332" s="9" t="s">
        <v>577</v>
      </c>
      <c r="M332" s="10" t="s">
        <v>1914</v>
      </c>
      <c r="N332" s="9"/>
      <c r="O332" s="9">
        <v>56074414</v>
      </c>
      <c r="P332" s="9" t="s">
        <v>202</v>
      </c>
      <c r="Q332" s="9">
        <v>27</v>
      </c>
      <c r="R332" s="22">
        <v>36</v>
      </c>
      <c r="S332" s="13">
        <v>30000</v>
      </c>
      <c r="T332" s="13"/>
      <c r="U332" s="13"/>
      <c r="V332" s="12">
        <f t="shared" si="134"/>
        <v>30000</v>
      </c>
      <c r="W332" s="13">
        <f t="shared" si="135"/>
        <v>30000</v>
      </c>
      <c r="X332" s="13">
        <f t="shared" si="136"/>
        <v>0</v>
      </c>
      <c r="Y332" s="13">
        <f t="shared" si="137"/>
        <v>0</v>
      </c>
      <c r="Z332" s="12">
        <f t="shared" si="138"/>
        <v>30000</v>
      </c>
      <c r="AA332" s="13">
        <f t="shared" si="139"/>
        <v>30000</v>
      </c>
      <c r="AB332" s="13">
        <f t="shared" si="140"/>
        <v>0</v>
      </c>
      <c r="AC332" s="13">
        <f t="shared" si="141"/>
        <v>0</v>
      </c>
      <c r="AD332" s="12">
        <f t="shared" si="142"/>
        <v>30000</v>
      </c>
      <c r="AE332" s="12">
        <f t="shared" si="143"/>
        <v>90000</v>
      </c>
      <c r="AF332" s="14" t="s">
        <v>450</v>
      </c>
      <c r="AG332" s="14" t="s">
        <v>60</v>
      </c>
      <c r="AH332" s="14" t="s">
        <v>451</v>
      </c>
      <c r="AI332" s="14" t="s">
        <v>62</v>
      </c>
      <c r="AJ332" s="14" t="s">
        <v>63</v>
      </c>
      <c r="AK332" s="15">
        <v>45657</v>
      </c>
      <c r="AL332" s="9" t="s">
        <v>63</v>
      </c>
      <c r="AM332" s="15">
        <v>45658</v>
      </c>
      <c r="AN332" s="15">
        <v>46752</v>
      </c>
      <c r="AO332" s="9"/>
    </row>
    <row r="333" spans="1:41">
      <c r="A333" s="9">
        <v>57</v>
      </c>
      <c r="B333" s="9" t="s">
        <v>570</v>
      </c>
      <c r="C333" s="21" t="s">
        <v>571</v>
      </c>
      <c r="D333" s="9" t="s">
        <v>572</v>
      </c>
      <c r="E333" s="9" t="s">
        <v>1915</v>
      </c>
      <c r="F333" s="9" t="s">
        <v>1916</v>
      </c>
      <c r="G333" s="9" t="s">
        <v>991</v>
      </c>
      <c r="H333" s="9" t="s">
        <v>577</v>
      </c>
      <c r="I333" s="9" t="s">
        <v>1505</v>
      </c>
      <c r="J333" s="9">
        <v>41</v>
      </c>
      <c r="K333" s="9" t="s">
        <v>576</v>
      </c>
      <c r="L333" s="9" t="s">
        <v>577</v>
      </c>
      <c r="M333" s="10" t="s">
        <v>1917</v>
      </c>
      <c r="N333" s="9"/>
      <c r="O333" s="9">
        <v>96863421</v>
      </c>
      <c r="P333" s="9" t="s">
        <v>1067</v>
      </c>
      <c r="Q333" s="9">
        <v>41</v>
      </c>
      <c r="R333" s="22">
        <v>36</v>
      </c>
      <c r="S333" s="13">
        <v>40000</v>
      </c>
      <c r="T333" s="13"/>
      <c r="U333" s="13"/>
      <c r="V333" s="12">
        <f t="shared" si="134"/>
        <v>40000</v>
      </c>
      <c r="W333" s="13">
        <f t="shared" si="135"/>
        <v>40000</v>
      </c>
      <c r="X333" s="13">
        <f t="shared" si="136"/>
        <v>0</v>
      </c>
      <c r="Y333" s="13">
        <f t="shared" si="137"/>
        <v>0</v>
      </c>
      <c r="Z333" s="12">
        <f t="shared" si="138"/>
        <v>40000</v>
      </c>
      <c r="AA333" s="13">
        <f t="shared" si="139"/>
        <v>40000</v>
      </c>
      <c r="AB333" s="13">
        <f t="shared" si="140"/>
        <v>0</v>
      </c>
      <c r="AC333" s="13">
        <f t="shared" si="141"/>
        <v>0</v>
      </c>
      <c r="AD333" s="12">
        <f t="shared" si="142"/>
        <v>40000</v>
      </c>
      <c r="AE333" s="12">
        <f t="shared" si="143"/>
        <v>120000</v>
      </c>
      <c r="AF333" s="14" t="s">
        <v>450</v>
      </c>
      <c r="AG333" s="14" t="s">
        <v>60</v>
      </c>
      <c r="AH333" s="14" t="s">
        <v>451</v>
      </c>
      <c r="AI333" s="14" t="s">
        <v>62</v>
      </c>
      <c r="AJ333" s="14" t="s">
        <v>63</v>
      </c>
      <c r="AK333" s="15">
        <v>45657</v>
      </c>
      <c r="AL333" s="9" t="s">
        <v>63</v>
      </c>
      <c r="AM333" s="15">
        <v>45658</v>
      </c>
      <c r="AN333" s="15">
        <v>46752</v>
      </c>
      <c r="AO333" s="9"/>
    </row>
    <row r="334" spans="1:41">
      <c r="A334" s="9">
        <v>58</v>
      </c>
      <c r="B334" s="9" t="s">
        <v>570</v>
      </c>
      <c r="C334" s="21" t="s">
        <v>571</v>
      </c>
      <c r="D334" s="9" t="s">
        <v>572</v>
      </c>
      <c r="E334" s="9" t="s">
        <v>1918</v>
      </c>
      <c r="F334" s="9" t="s">
        <v>1919</v>
      </c>
      <c r="G334" s="9" t="s">
        <v>1920</v>
      </c>
      <c r="H334" s="9" t="s">
        <v>577</v>
      </c>
      <c r="I334" s="9" t="s">
        <v>650</v>
      </c>
      <c r="J334" s="9">
        <v>6</v>
      </c>
      <c r="K334" s="9" t="s">
        <v>576</v>
      </c>
      <c r="L334" s="9" t="s">
        <v>577</v>
      </c>
      <c r="M334" s="10" t="s">
        <v>1921</v>
      </c>
      <c r="N334" s="9"/>
      <c r="O334" s="9">
        <v>51159871</v>
      </c>
      <c r="P334" s="9" t="s">
        <v>202</v>
      </c>
      <c r="Q334" s="9">
        <v>27</v>
      </c>
      <c r="R334" s="22">
        <v>36</v>
      </c>
      <c r="S334" s="13">
        <v>11000</v>
      </c>
      <c r="T334" s="13"/>
      <c r="U334" s="13"/>
      <c r="V334" s="12">
        <f t="shared" si="134"/>
        <v>11000</v>
      </c>
      <c r="W334" s="13">
        <f t="shared" si="135"/>
        <v>11000</v>
      </c>
      <c r="X334" s="13">
        <f t="shared" si="136"/>
        <v>0</v>
      </c>
      <c r="Y334" s="13">
        <f t="shared" si="137"/>
        <v>0</v>
      </c>
      <c r="Z334" s="12">
        <f t="shared" si="138"/>
        <v>11000</v>
      </c>
      <c r="AA334" s="13">
        <f t="shared" si="139"/>
        <v>11000</v>
      </c>
      <c r="AB334" s="13">
        <f t="shared" si="140"/>
        <v>0</v>
      </c>
      <c r="AC334" s="13">
        <f t="shared" si="141"/>
        <v>0</v>
      </c>
      <c r="AD334" s="12">
        <f t="shared" si="142"/>
        <v>11000</v>
      </c>
      <c r="AE334" s="12">
        <f t="shared" si="143"/>
        <v>33000</v>
      </c>
      <c r="AF334" s="14" t="s">
        <v>450</v>
      </c>
      <c r="AG334" s="14" t="s">
        <v>60</v>
      </c>
      <c r="AH334" s="14" t="s">
        <v>451</v>
      </c>
      <c r="AI334" s="14" t="s">
        <v>62</v>
      </c>
      <c r="AJ334" s="14" t="s">
        <v>63</v>
      </c>
      <c r="AK334" s="15">
        <v>45657</v>
      </c>
      <c r="AL334" s="9" t="s">
        <v>63</v>
      </c>
      <c r="AM334" s="15">
        <v>45658</v>
      </c>
      <c r="AN334" s="15">
        <v>46752</v>
      </c>
      <c r="AO334" s="9"/>
    </row>
    <row r="335" spans="1:41">
      <c r="A335" s="9">
        <v>59</v>
      </c>
      <c r="B335" s="9" t="s">
        <v>570</v>
      </c>
      <c r="C335" s="21" t="s">
        <v>571</v>
      </c>
      <c r="D335" s="9" t="s">
        <v>572</v>
      </c>
      <c r="E335" s="9" t="s">
        <v>1918</v>
      </c>
      <c r="F335" s="9" t="s">
        <v>1919</v>
      </c>
      <c r="G335" s="9" t="s">
        <v>1920</v>
      </c>
      <c r="H335" s="9" t="s">
        <v>577</v>
      </c>
      <c r="I335" s="9" t="s">
        <v>1505</v>
      </c>
      <c r="J335" s="9">
        <v>42</v>
      </c>
      <c r="K335" s="9" t="s">
        <v>576</v>
      </c>
      <c r="L335" s="9" t="s">
        <v>577</v>
      </c>
      <c r="M335" s="10" t="s">
        <v>1922</v>
      </c>
      <c r="N335" s="9"/>
      <c r="O335" s="9">
        <v>51164054</v>
      </c>
      <c r="P335" s="9" t="s">
        <v>202</v>
      </c>
      <c r="Q335" s="9">
        <v>11</v>
      </c>
      <c r="R335" s="22">
        <v>36</v>
      </c>
      <c r="S335" s="13">
        <v>18500</v>
      </c>
      <c r="T335" s="13"/>
      <c r="U335" s="13"/>
      <c r="V335" s="12">
        <f t="shared" si="134"/>
        <v>18500</v>
      </c>
      <c r="W335" s="13">
        <f t="shared" si="135"/>
        <v>18500</v>
      </c>
      <c r="X335" s="13">
        <f t="shared" si="136"/>
        <v>0</v>
      </c>
      <c r="Y335" s="13">
        <f t="shared" si="137"/>
        <v>0</v>
      </c>
      <c r="Z335" s="12">
        <f t="shared" si="138"/>
        <v>18500</v>
      </c>
      <c r="AA335" s="13">
        <f t="shared" si="139"/>
        <v>18500</v>
      </c>
      <c r="AB335" s="13">
        <f t="shared" si="140"/>
        <v>0</v>
      </c>
      <c r="AC335" s="13">
        <f t="shared" si="141"/>
        <v>0</v>
      </c>
      <c r="AD335" s="12">
        <f t="shared" si="142"/>
        <v>18500</v>
      </c>
      <c r="AE335" s="12">
        <f t="shared" si="143"/>
        <v>55500</v>
      </c>
      <c r="AF335" s="14" t="s">
        <v>450</v>
      </c>
      <c r="AG335" s="14" t="s">
        <v>60</v>
      </c>
      <c r="AH335" s="14" t="s">
        <v>451</v>
      </c>
      <c r="AI335" s="14" t="s">
        <v>62</v>
      </c>
      <c r="AJ335" s="14" t="s">
        <v>63</v>
      </c>
      <c r="AK335" s="15">
        <v>45657</v>
      </c>
      <c r="AL335" s="9" t="s">
        <v>63</v>
      </c>
      <c r="AM335" s="15">
        <v>45658</v>
      </c>
      <c r="AN335" s="15">
        <v>46752</v>
      </c>
      <c r="AO335" s="9"/>
    </row>
    <row r="336" spans="1:41">
      <c r="A336" s="9">
        <v>60</v>
      </c>
      <c r="B336" s="9" t="s">
        <v>570</v>
      </c>
      <c r="C336" s="21" t="s">
        <v>571</v>
      </c>
      <c r="D336" s="9" t="s">
        <v>572</v>
      </c>
      <c r="E336" s="9" t="s">
        <v>1923</v>
      </c>
      <c r="F336" s="9" t="s">
        <v>1924</v>
      </c>
      <c r="G336" s="9" t="s">
        <v>991</v>
      </c>
      <c r="H336" s="9" t="s">
        <v>692</v>
      </c>
      <c r="I336" s="9" t="s">
        <v>1925</v>
      </c>
      <c r="J336" s="9">
        <v>1</v>
      </c>
      <c r="K336" s="9" t="s">
        <v>576</v>
      </c>
      <c r="L336" s="9" t="s">
        <v>577</v>
      </c>
      <c r="M336" s="10" t="s">
        <v>1926</v>
      </c>
      <c r="N336" s="9"/>
      <c r="O336" s="9">
        <v>96751113</v>
      </c>
      <c r="P336" s="9" t="s">
        <v>1067</v>
      </c>
      <c r="Q336" s="9">
        <v>76</v>
      </c>
      <c r="R336" s="22">
        <v>36</v>
      </c>
      <c r="S336" s="13">
        <v>35000</v>
      </c>
      <c r="T336" s="13"/>
      <c r="U336" s="13"/>
      <c r="V336" s="12">
        <f t="shared" si="134"/>
        <v>35000</v>
      </c>
      <c r="W336" s="13">
        <f t="shared" si="135"/>
        <v>35000</v>
      </c>
      <c r="X336" s="13">
        <f t="shared" si="136"/>
        <v>0</v>
      </c>
      <c r="Y336" s="13">
        <f t="shared" si="137"/>
        <v>0</v>
      </c>
      <c r="Z336" s="12">
        <f t="shared" si="138"/>
        <v>35000</v>
      </c>
      <c r="AA336" s="13">
        <f t="shared" si="139"/>
        <v>35000</v>
      </c>
      <c r="AB336" s="13">
        <f t="shared" si="140"/>
        <v>0</v>
      </c>
      <c r="AC336" s="13">
        <f t="shared" si="141"/>
        <v>0</v>
      </c>
      <c r="AD336" s="12">
        <f t="shared" si="142"/>
        <v>35000</v>
      </c>
      <c r="AE336" s="12">
        <f t="shared" si="143"/>
        <v>105000</v>
      </c>
      <c r="AF336" s="14" t="s">
        <v>450</v>
      </c>
      <c r="AG336" s="14" t="s">
        <v>60</v>
      </c>
      <c r="AH336" s="14" t="s">
        <v>451</v>
      </c>
      <c r="AI336" s="14" t="s">
        <v>62</v>
      </c>
      <c r="AJ336" s="14" t="s">
        <v>63</v>
      </c>
      <c r="AK336" s="15">
        <v>45657</v>
      </c>
      <c r="AL336" s="9" t="s">
        <v>63</v>
      </c>
      <c r="AM336" s="15">
        <v>45658</v>
      </c>
      <c r="AN336" s="15">
        <v>46752</v>
      </c>
      <c r="AO336" s="9"/>
    </row>
    <row r="337" spans="1:41">
      <c r="A337" s="9">
        <v>61</v>
      </c>
      <c r="B337" s="9" t="s">
        <v>570</v>
      </c>
      <c r="C337" s="21" t="s">
        <v>571</v>
      </c>
      <c r="D337" s="9" t="s">
        <v>572</v>
      </c>
      <c r="E337" s="9" t="s">
        <v>1923</v>
      </c>
      <c r="F337" s="9" t="s">
        <v>1924</v>
      </c>
      <c r="G337" s="9" t="s">
        <v>1593</v>
      </c>
      <c r="H337" s="9" t="s">
        <v>692</v>
      </c>
      <c r="I337" s="9" t="s">
        <v>1925</v>
      </c>
      <c r="J337" s="9">
        <v>1</v>
      </c>
      <c r="K337" s="9" t="s">
        <v>576</v>
      </c>
      <c r="L337" s="9" t="s">
        <v>577</v>
      </c>
      <c r="M337" s="10" t="s">
        <v>1927</v>
      </c>
      <c r="N337" s="9"/>
      <c r="O337" s="9">
        <v>3672252</v>
      </c>
      <c r="P337" s="9" t="s">
        <v>945</v>
      </c>
      <c r="Q337" s="9">
        <v>9</v>
      </c>
      <c r="R337" s="22">
        <v>36</v>
      </c>
      <c r="S337" s="13">
        <v>500</v>
      </c>
      <c r="T337" s="13"/>
      <c r="U337" s="13"/>
      <c r="V337" s="12">
        <f t="shared" si="134"/>
        <v>500</v>
      </c>
      <c r="W337" s="13">
        <f t="shared" si="135"/>
        <v>500</v>
      </c>
      <c r="X337" s="13">
        <f t="shared" si="136"/>
        <v>0</v>
      </c>
      <c r="Y337" s="13">
        <f t="shared" si="137"/>
        <v>0</v>
      </c>
      <c r="Z337" s="12">
        <f t="shared" si="138"/>
        <v>500</v>
      </c>
      <c r="AA337" s="13">
        <f t="shared" si="139"/>
        <v>500</v>
      </c>
      <c r="AB337" s="13">
        <f t="shared" si="140"/>
        <v>0</v>
      </c>
      <c r="AC337" s="13">
        <f t="shared" si="141"/>
        <v>0</v>
      </c>
      <c r="AD337" s="12">
        <f t="shared" si="142"/>
        <v>500</v>
      </c>
      <c r="AE337" s="12">
        <f t="shared" si="143"/>
        <v>1500</v>
      </c>
      <c r="AF337" s="14" t="s">
        <v>450</v>
      </c>
      <c r="AG337" s="14" t="s">
        <v>60</v>
      </c>
      <c r="AH337" s="14" t="s">
        <v>451</v>
      </c>
      <c r="AI337" s="14" t="s">
        <v>62</v>
      </c>
      <c r="AJ337" s="14" t="s">
        <v>63</v>
      </c>
      <c r="AK337" s="15">
        <v>45657</v>
      </c>
      <c r="AL337" s="9" t="s">
        <v>63</v>
      </c>
      <c r="AM337" s="15">
        <v>45658</v>
      </c>
      <c r="AN337" s="15">
        <v>46752</v>
      </c>
      <c r="AO337" s="9"/>
    </row>
    <row r="338" spans="1:41">
      <c r="A338" s="16"/>
      <c r="B338" s="17" t="s">
        <v>570</v>
      </c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9">
        <f t="shared" ref="S338:AE338" si="144">SUM(S277:S337)</f>
        <v>282000</v>
      </c>
      <c r="T338" s="19">
        <f t="shared" si="144"/>
        <v>6000</v>
      </c>
      <c r="U338" s="19">
        <f t="shared" si="144"/>
        <v>0</v>
      </c>
      <c r="V338" s="19">
        <f t="shared" si="144"/>
        <v>288000</v>
      </c>
      <c r="W338" s="19">
        <f t="shared" si="144"/>
        <v>282000</v>
      </c>
      <c r="X338" s="19">
        <f t="shared" si="144"/>
        <v>6000</v>
      </c>
      <c r="Y338" s="19">
        <f t="shared" si="144"/>
        <v>0</v>
      </c>
      <c r="Z338" s="19">
        <f t="shared" si="144"/>
        <v>288000</v>
      </c>
      <c r="AA338" s="19">
        <f t="shared" si="144"/>
        <v>282000</v>
      </c>
      <c r="AB338" s="19">
        <f t="shared" si="144"/>
        <v>6000</v>
      </c>
      <c r="AC338" s="19">
        <f t="shared" si="144"/>
        <v>0</v>
      </c>
      <c r="AD338" s="19">
        <f t="shared" si="144"/>
        <v>288000</v>
      </c>
      <c r="AE338" s="19">
        <f t="shared" si="144"/>
        <v>864000</v>
      </c>
      <c r="AF338" s="16"/>
      <c r="AG338" s="16"/>
      <c r="AH338" s="16"/>
      <c r="AI338" s="16"/>
      <c r="AJ338" s="16"/>
      <c r="AK338" s="16"/>
      <c r="AL338" s="16"/>
      <c r="AM338" s="16"/>
      <c r="AN338" s="16"/>
      <c r="AO338" s="96"/>
    </row>
    <row r="339" spans="1:41">
      <c r="A339" s="9">
        <v>1</v>
      </c>
      <c r="B339" s="9" t="s">
        <v>1928</v>
      </c>
      <c r="C339" s="23" t="s">
        <v>1929</v>
      </c>
      <c r="D339" s="9" t="s">
        <v>1930</v>
      </c>
      <c r="E339" s="9" t="s">
        <v>1928</v>
      </c>
      <c r="F339" s="9" t="s">
        <v>1930</v>
      </c>
      <c r="G339" s="9" t="s">
        <v>1931</v>
      </c>
      <c r="H339" s="9" t="s">
        <v>577</v>
      </c>
      <c r="I339" s="9" t="s">
        <v>622</v>
      </c>
      <c r="J339" s="9"/>
      <c r="K339" s="9" t="s">
        <v>576</v>
      </c>
      <c r="L339" s="9" t="s">
        <v>577</v>
      </c>
      <c r="M339" s="10" t="s">
        <v>1932</v>
      </c>
      <c r="N339" s="9"/>
      <c r="O339" s="9">
        <v>56074500</v>
      </c>
      <c r="P339" s="9" t="s">
        <v>202</v>
      </c>
      <c r="Q339" s="9">
        <v>32</v>
      </c>
      <c r="R339" s="22">
        <v>36</v>
      </c>
      <c r="S339" s="13">
        <v>2500</v>
      </c>
      <c r="T339" s="13"/>
      <c r="U339" s="13"/>
      <c r="V339" s="12">
        <f>SUM(S339:U339)</f>
        <v>2500</v>
      </c>
      <c r="W339" s="13">
        <f t="shared" ref="W339:Y341" si="145">S339</f>
        <v>2500</v>
      </c>
      <c r="X339" s="13">
        <f t="shared" si="145"/>
        <v>0</v>
      </c>
      <c r="Y339" s="13">
        <f t="shared" si="145"/>
        <v>0</v>
      </c>
      <c r="Z339" s="12">
        <f>SUM(W339:Y339)</f>
        <v>2500</v>
      </c>
      <c r="AA339" s="13">
        <f t="shared" ref="AA339:AC341" si="146">W339</f>
        <v>2500</v>
      </c>
      <c r="AB339" s="13">
        <f t="shared" si="146"/>
        <v>0</v>
      </c>
      <c r="AC339" s="13">
        <f t="shared" si="146"/>
        <v>0</v>
      </c>
      <c r="AD339" s="12">
        <f>SUM(AA339:AC339)</f>
        <v>2500</v>
      </c>
      <c r="AE339" s="12">
        <f>V339+Z339+AD339</f>
        <v>7500</v>
      </c>
      <c r="AF339" s="14" t="s">
        <v>450</v>
      </c>
      <c r="AG339" s="14" t="s">
        <v>60</v>
      </c>
      <c r="AH339" s="14" t="s">
        <v>451</v>
      </c>
      <c r="AI339" s="14" t="s">
        <v>62</v>
      </c>
      <c r="AJ339" s="14" t="s">
        <v>63</v>
      </c>
      <c r="AK339" s="15">
        <v>45657</v>
      </c>
      <c r="AL339" s="9" t="s">
        <v>63</v>
      </c>
      <c r="AM339" s="15">
        <v>45658</v>
      </c>
      <c r="AN339" s="15">
        <v>46752</v>
      </c>
      <c r="AO339" s="9"/>
    </row>
    <row r="340" spans="1:41">
      <c r="A340" s="9">
        <v>2</v>
      </c>
      <c r="B340" s="9" t="s">
        <v>1928</v>
      </c>
      <c r="C340" s="23" t="s">
        <v>1929</v>
      </c>
      <c r="D340" s="9" t="s">
        <v>1930</v>
      </c>
      <c r="E340" s="9" t="s">
        <v>1928</v>
      </c>
      <c r="F340" s="9" t="s">
        <v>1930</v>
      </c>
      <c r="G340" s="9" t="s">
        <v>1933</v>
      </c>
      <c r="H340" s="9" t="s">
        <v>577</v>
      </c>
      <c r="I340" s="9" t="s">
        <v>1934</v>
      </c>
      <c r="J340" s="9">
        <v>7</v>
      </c>
      <c r="K340" s="9" t="s">
        <v>576</v>
      </c>
      <c r="L340" s="9" t="s">
        <v>577</v>
      </c>
      <c r="M340" s="10" t="s">
        <v>1935</v>
      </c>
      <c r="N340" s="9"/>
      <c r="O340" s="9">
        <v>56199449</v>
      </c>
      <c r="P340" s="9" t="s">
        <v>449</v>
      </c>
      <c r="Q340" s="9">
        <v>17</v>
      </c>
      <c r="R340" s="22">
        <v>36</v>
      </c>
      <c r="S340" s="13">
        <v>17000</v>
      </c>
      <c r="T340" s="13"/>
      <c r="U340" s="13"/>
      <c r="V340" s="12">
        <f>SUM(S340:U340)</f>
        <v>17000</v>
      </c>
      <c r="W340" s="13">
        <f t="shared" si="145"/>
        <v>17000</v>
      </c>
      <c r="X340" s="13">
        <f t="shared" si="145"/>
        <v>0</v>
      </c>
      <c r="Y340" s="13">
        <f t="shared" si="145"/>
        <v>0</v>
      </c>
      <c r="Z340" s="12">
        <f>SUM(W340:Y340)</f>
        <v>17000</v>
      </c>
      <c r="AA340" s="13">
        <f t="shared" si="146"/>
        <v>17000</v>
      </c>
      <c r="AB340" s="13">
        <f t="shared" si="146"/>
        <v>0</v>
      </c>
      <c r="AC340" s="13">
        <f t="shared" si="146"/>
        <v>0</v>
      </c>
      <c r="AD340" s="12">
        <f>SUM(AA340:AC340)</f>
        <v>17000</v>
      </c>
      <c r="AE340" s="12">
        <f>V340+Z340+AD340</f>
        <v>51000</v>
      </c>
      <c r="AF340" s="14" t="s">
        <v>450</v>
      </c>
      <c r="AG340" s="14" t="s">
        <v>60</v>
      </c>
      <c r="AH340" s="14" t="s">
        <v>451</v>
      </c>
      <c r="AI340" s="14" t="s">
        <v>62</v>
      </c>
      <c r="AJ340" s="14" t="s">
        <v>63</v>
      </c>
      <c r="AK340" s="15">
        <v>45657</v>
      </c>
      <c r="AL340" s="9" t="s">
        <v>63</v>
      </c>
      <c r="AM340" s="15">
        <v>45658</v>
      </c>
      <c r="AN340" s="15">
        <v>46752</v>
      </c>
      <c r="AO340" s="9"/>
    </row>
    <row r="341" spans="1:41">
      <c r="A341" s="9">
        <v>3</v>
      </c>
      <c r="B341" s="9" t="s">
        <v>1928</v>
      </c>
      <c r="C341" s="23" t="s">
        <v>1929</v>
      </c>
      <c r="D341" s="9" t="s">
        <v>1930</v>
      </c>
      <c r="E341" s="9" t="s">
        <v>1928</v>
      </c>
      <c r="F341" s="9" t="s">
        <v>1930</v>
      </c>
      <c r="G341" s="9" t="s">
        <v>1936</v>
      </c>
      <c r="H341" s="9" t="s">
        <v>577</v>
      </c>
      <c r="I341" s="9" t="s">
        <v>1934</v>
      </c>
      <c r="J341" s="9">
        <v>7</v>
      </c>
      <c r="K341" s="9" t="s">
        <v>576</v>
      </c>
      <c r="L341" s="9" t="s">
        <v>577</v>
      </c>
      <c r="M341" s="10" t="s">
        <v>1937</v>
      </c>
      <c r="N341" s="9"/>
      <c r="O341" s="9">
        <v>56199453</v>
      </c>
      <c r="P341" s="9" t="s">
        <v>449</v>
      </c>
      <c r="Q341" s="9">
        <v>27</v>
      </c>
      <c r="R341" s="22">
        <v>36</v>
      </c>
      <c r="S341" s="13">
        <v>22000</v>
      </c>
      <c r="T341" s="13"/>
      <c r="U341" s="13"/>
      <c r="V341" s="12">
        <f>SUM(S341:U341)</f>
        <v>22000</v>
      </c>
      <c r="W341" s="13">
        <f t="shared" si="145"/>
        <v>22000</v>
      </c>
      <c r="X341" s="13">
        <f t="shared" si="145"/>
        <v>0</v>
      </c>
      <c r="Y341" s="13">
        <f t="shared" si="145"/>
        <v>0</v>
      </c>
      <c r="Z341" s="12">
        <f>SUM(W341:Y341)</f>
        <v>22000</v>
      </c>
      <c r="AA341" s="13">
        <f t="shared" si="146"/>
        <v>22000</v>
      </c>
      <c r="AB341" s="13">
        <f t="shared" si="146"/>
        <v>0</v>
      </c>
      <c r="AC341" s="13">
        <f t="shared" si="146"/>
        <v>0</v>
      </c>
      <c r="AD341" s="12">
        <f>SUM(AA341:AC341)</f>
        <v>22000</v>
      </c>
      <c r="AE341" s="12">
        <f>V341+Z341+AD341</f>
        <v>66000</v>
      </c>
      <c r="AF341" s="14" t="s">
        <v>450</v>
      </c>
      <c r="AG341" s="14" t="s">
        <v>60</v>
      </c>
      <c r="AH341" s="14" t="s">
        <v>451</v>
      </c>
      <c r="AI341" s="14" t="s">
        <v>62</v>
      </c>
      <c r="AJ341" s="14" t="s">
        <v>63</v>
      </c>
      <c r="AK341" s="15">
        <v>45657</v>
      </c>
      <c r="AL341" s="9" t="s">
        <v>63</v>
      </c>
      <c r="AM341" s="15">
        <v>45658</v>
      </c>
      <c r="AN341" s="15">
        <v>46752</v>
      </c>
      <c r="AO341" s="9"/>
    </row>
    <row r="342" spans="1:41">
      <c r="A342" s="16"/>
      <c r="B342" s="17" t="s">
        <v>1928</v>
      </c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9">
        <f t="shared" ref="S342:AE342" si="147">SUM(S339:S341)</f>
        <v>41500</v>
      </c>
      <c r="T342" s="19">
        <f t="shared" si="147"/>
        <v>0</v>
      </c>
      <c r="U342" s="19">
        <f t="shared" si="147"/>
        <v>0</v>
      </c>
      <c r="V342" s="19">
        <f t="shared" si="147"/>
        <v>41500</v>
      </c>
      <c r="W342" s="19">
        <f t="shared" si="147"/>
        <v>41500</v>
      </c>
      <c r="X342" s="19">
        <f t="shared" si="147"/>
        <v>0</v>
      </c>
      <c r="Y342" s="19">
        <f t="shared" si="147"/>
        <v>0</v>
      </c>
      <c r="Z342" s="19">
        <f t="shared" si="147"/>
        <v>41500</v>
      </c>
      <c r="AA342" s="19">
        <f t="shared" si="147"/>
        <v>41500</v>
      </c>
      <c r="AB342" s="19">
        <f t="shared" si="147"/>
        <v>0</v>
      </c>
      <c r="AC342" s="19">
        <f t="shared" si="147"/>
        <v>0</v>
      </c>
      <c r="AD342" s="19">
        <f t="shared" si="147"/>
        <v>41500</v>
      </c>
      <c r="AE342" s="19">
        <f t="shared" si="147"/>
        <v>124500</v>
      </c>
      <c r="AF342" s="16"/>
      <c r="AG342" s="16"/>
      <c r="AH342" s="16"/>
      <c r="AI342" s="16"/>
      <c r="AJ342" s="16"/>
      <c r="AK342" s="16"/>
      <c r="AL342" s="16"/>
      <c r="AM342" s="16"/>
      <c r="AN342" s="16"/>
      <c r="AO342" s="96"/>
    </row>
    <row r="343" spans="1:41">
      <c r="A343" s="9">
        <v>1</v>
      </c>
      <c r="B343" s="9" t="s">
        <v>702</v>
      </c>
      <c r="C343" s="21">
        <v>8771462731</v>
      </c>
      <c r="D343" s="9" t="s">
        <v>703</v>
      </c>
      <c r="E343" s="9" t="s">
        <v>702</v>
      </c>
      <c r="F343" s="9" t="s">
        <v>703</v>
      </c>
      <c r="G343" s="9" t="s">
        <v>1938</v>
      </c>
      <c r="H343" s="9" t="s">
        <v>705</v>
      </c>
      <c r="I343" s="9" t="s">
        <v>1939</v>
      </c>
      <c r="J343" s="9" t="s">
        <v>1940</v>
      </c>
      <c r="K343" s="9" t="s">
        <v>708</v>
      </c>
      <c r="L343" s="9" t="s">
        <v>705</v>
      </c>
      <c r="M343" s="10" t="s">
        <v>1941</v>
      </c>
      <c r="N343" s="9"/>
      <c r="O343" s="9" t="s">
        <v>1942</v>
      </c>
      <c r="P343" s="9" t="s">
        <v>945</v>
      </c>
      <c r="Q343" s="22">
        <v>2</v>
      </c>
      <c r="R343" s="22">
        <v>36</v>
      </c>
      <c r="S343" s="13">
        <v>50</v>
      </c>
      <c r="T343" s="13">
        <v>0</v>
      </c>
      <c r="U343" s="13"/>
      <c r="V343" s="12">
        <f t="shared" ref="V343:V362" si="148">SUM(S343:U343)</f>
        <v>50</v>
      </c>
      <c r="W343" s="13">
        <f t="shared" ref="W343:W362" si="149">S343</f>
        <v>50</v>
      </c>
      <c r="X343" s="13">
        <f t="shared" ref="X343:X362" si="150">T343</f>
        <v>0</v>
      </c>
      <c r="Y343" s="13">
        <f t="shared" ref="Y343:Y362" si="151">U343</f>
        <v>0</v>
      </c>
      <c r="Z343" s="12">
        <f t="shared" ref="Z343:Z362" si="152">SUM(W343:Y343)</f>
        <v>50</v>
      </c>
      <c r="AA343" s="13">
        <f t="shared" ref="AA343:AA362" si="153">W343</f>
        <v>50</v>
      </c>
      <c r="AB343" s="13">
        <f t="shared" ref="AB343:AB362" si="154">X343</f>
        <v>0</v>
      </c>
      <c r="AC343" s="13">
        <f t="shared" ref="AC343:AC362" si="155">Y343</f>
        <v>0</v>
      </c>
      <c r="AD343" s="12">
        <f t="shared" ref="AD343:AD362" si="156">SUM(AA343:AC343)</f>
        <v>50</v>
      </c>
      <c r="AE343" s="12">
        <f t="shared" ref="AE343:AE362" si="157">V343+Z343+AD343</f>
        <v>150</v>
      </c>
      <c r="AF343" s="14" t="s">
        <v>450</v>
      </c>
      <c r="AG343" s="14" t="s">
        <v>60</v>
      </c>
      <c r="AH343" s="14" t="s">
        <v>711</v>
      </c>
      <c r="AI343" s="14" t="s">
        <v>62</v>
      </c>
      <c r="AJ343" s="14" t="s">
        <v>63</v>
      </c>
      <c r="AK343" s="15">
        <v>45657</v>
      </c>
      <c r="AL343" s="9" t="s">
        <v>63</v>
      </c>
      <c r="AM343" s="15">
        <v>45658</v>
      </c>
      <c r="AN343" s="15">
        <v>46752</v>
      </c>
      <c r="AO343" s="9"/>
    </row>
    <row r="344" spans="1:41">
      <c r="A344" s="9">
        <v>2</v>
      </c>
      <c r="B344" s="9" t="s">
        <v>702</v>
      </c>
      <c r="C344" s="21">
        <v>8771462731</v>
      </c>
      <c r="D344" s="9" t="s">
        <v>703</v>
      </c>
      <c r="E344" s="9" t="s">
        <v>702</v>
      </c>
      <c r="F344" s="9" t="s">
        <v>703</v>
      </c>
      <c r="G344" s="9" t="s">
        <v>1943</v>
      </c>
      <c r="H344" s="9" t="s">
        <v>705</v>
      </c>
      <c r="I344" s="9" t="s">
        <v>1944</v>
      </c>
      <c r="J344" s="9"/>
      <c r="K344" s="9" t="s">
        <v>708</v>
      </c>
      <c r="L344" s="9" t="s">
        <v>705</v>
      </c>
      <c r="M344" s="10" t="s">
        <v>1945</v>
      </c>
      <c r="N344" s="9"/>
      <c r="O344" s="9" t="s">
        <v>1946</v>
      </c>
      <c r="P344" s="9" t="s">
        <v>449</v>
      </c>
      <c r="Q344" s="22">
        <v>4</v>
      </c>
      <c r="R344" s="22">
        <v>36</v>
      </c>
      <c r="S344" s="13">
        <v>10</v>
      </c>
      <c r="T344" s="13">
        <v>10</v>
      </c>
      <c r="U344" s="13"/>
      <c r="V344" s="12">
        <f t="shared" si="148"/>
        <v>20</v>
      </c>
      <c r="W344" s="13">
        <f t="shared" si="149"/>
        <v>10</v>
      </c>
      <c r="X344" s="13">
        <f t="shared" si="150"/>
        <v>10</v>
      </c>
      <c r="Y344" s="13">
        <f t="shared" si="151"/>
        <v>0</v>
      </c>
      <c r="Z344" s="12">
        <f t="shared" si="152"/>
        <v>20</v>
      </c>
      <c r="AA344" s="13">
        <f t="shared" si="153"/>
        <v>10</v>
      </c>
      <c r="AB344" s="13">
        <f t="shared" si="154"/>
        <v>10</v>
      </c>
      <c r="AC344" s="13">
        <f t="shared" si="155"/>
        <v>0</v>
      </c>
      <c r="AD344" s="12">
        <f t="shared" si="156"/>
        <v>20</v>
      </c>
      <c r="AE344" s="12">
        <f t="shared" si="157"/>
        <v>60</v>
      </c>
      <c r="AF344" s="14" t="s">
        <v>450</v>
      </c>
      <c r="AG344" s="14" t="s">
        <v>60</v>
      </c>
      <c r="AH344" s="14" t="s">
        <v>711</v>
      </c>
      <c r="AI344" s="14" t="s">
        <v>62</v>
      </c>
      <c r="AJ344" s="14" t="s">
        <v>63</v>
      </c>
      <c r="AK344" s="15">
        <v>45657</v>
      </c>
      <c r="AL344" s="9" t="s">
        <v>63</v>
      </c>
      <c r="AM344" s="15">
        <v>45658</v>
      </c>
      <c r="AN344" s="15">
        <v>46752</v>
      </c>
      <c r="AO344" s="9"/>
    </row>
    <row r="345" spans="1:41">
      <c r="A345" s="9">
        <v>3</v>
      </c>
      <c r="B345" s="9" t="s">
        <v>702</v>
      </c>
      <c r="C345" s="21">
        <v>8771462731</v>
      </c>
      <c r="D345" s="9" t="s">
        <v>703</v>
      </c>
      <c r="E345" s="9" t="s">
        <v>702</v>
      </c>
      <c r="F345" s="9" t="s">
        <v>703</v>
      </c>
      <c r="G345" s="9" t="s">
        <v>1947</v>
      </c>
      <c r="H345" s="9" t="s">
        <v>705</v>
      </c>
      <c r="I345" s="9" t="s">
        <v>734</v>
      </c>
      <c r="J345" s="9"/>
      <c r="K345" s="9" t="s">
        <v>708</v>
      </c>
      <c r="L345" s="9" t="s">
        <v>705</v>
      </c>
      <c r="M345" s="10" t="s">
        <v>1948</v>
      </c>
      <c r="N345" s="9"/>
      <c r="O345" s="9" t="s">
        <v>1949</v>
      </c>
      <c r="P345" s="9" t="s">
        <v>449</v>
      </c>
      <c r="Q345" s="22">
        <v>17</v>
      </c>
      <c r="R345" s="22">
        <v>36</v>
      </c>
      <c r="S345" s="13">
        <v>700</v>
      </c>
      <c r="T345" s="13">
        <v>1300</v>
      </c>
      <c r="U345" s="13"/>
      <c r="V345" s="12">
        <f t="shared" si="148"/>
        <v>2000</v>
      </c>
      <c r="W345" s="13">
        <f t="shared" si="149"/>
        <v>700</v>
      </c>
      <c r="X345" s="13">
        <f t="shared" si="150"/>
        <v>1300</v>
      </c>
      <c r="Y345" s="13">
        <f t="shared" si="151"/>
        <v>0</v>
      </c>
      <c r="Z345" s="12">
        <f t="shared" si="152"/>
        <v>2000</v>
      </c>
      <c r="AA345" s="13">
        <f t="shared" si="153"/>
        <v>700</v>
      </c>
      <c r="AB345" s="13">
        <f t="shared" si="154"/>
        <v>1300</v>
      </c>
      <c r="AC345" s="13">
        <f t="shared" si="155"/>
        <v>0</v>
      </c>
      <c r="AD345" s="12">
        <f t="shared" si="156"/>
        <v>2000</v>
      </c>
      <c r="AE345" s="12">
        <f t="shared" si="157"/>
        <v>6000</v>
      </c>
      <c r="AF345" s="14" t="s">
        <v>450</v>
      </c>
      <c r="AG345" s="14" t="s">
        <v>60</v>
      </c>
      <c r="AH345" s="14" t="s">
        <v>711</v>
      </c>
      <c r="AI345" s="14" t="s">
        <v>62</v>
      </c>
      <c r="AJ345" s="14" t="s">
        <v>63</v>
      </c>
      <c r="AK345" s="15">
        <v>45657</v>
      </c>
      <c r="AL345" s="9" t="s">
        <v>63</v>
      </c>
      <c r="AM345" s="15">
        <v>45658</v>
      </c>
      <c r="AN345" s="15">
        <v>46752</v>
      </c>
      <c r="AO345" s="9"/>
    </row>
    <row r="346" spans="1:41">
      <c r="A346" s="9">
        <v>4</v>
      </c>
      <c r="B346" s="9" t="s">
        <v>702</v>
      </c>
      <c r="C346" s="21">
        <v>8771462731</v>
      </c>
      <c r="D346" s="9" t="s">
        <v>703</v>
      </c>
      <c r="E346" s="9" t="s">
        <v>702</v>
      </c>
      <c r="F346" s="9" t="s">
        <v>703</v>
      </c>
      <c r="G346" s="9" t="s">
        <v>1950</v>
      </c>
      <c r="H346" s="9" t="s">
        <v>705</v>
      </c>
      <c r="I346" s="9" t="s">
        <v>706</v>
      </c>
      <c r="J346" s="9">
        <v>1</v>
      </c>
      <c r="K346" s="9" t="s">
        <v>708</v>
      </c>
      <c r="L346" s="9" t="s">
        <v>705</v>
      </c>
      <c r="M346" s="10" t="s">
        <v>1951</v>
      </c>
      <c r="N346" s="9"/>
      <c r="O346" s="9" t="s">
        <v>1952</v>
      </c>
      <c r="P346" s="9" t="s">
        <v>449</v>
      </c>
      <c r="Q346" s="22">
        <v>27</v>
      </c>
      <c r="R346" s="22">
        <v>36</v>
      </c>
      <c r="S346" s="13">
        <v>14100</v>
      </c>
      <c r="T346" s="13">
        <v>39100</v>
      </c>
      <c r="U346" s="13"/>
      <c r="V346" s="12">
        <f t="shared" si="148"/>
        <v>53200</v>
      </c>
      <c r="W346" s="13">
        <f t="shared" si="149"/>
        <v>14100</v>
      </c>
      <c r="X346" s="13">
        <f t="shared" si="150"/>
        <v>39100</v>
      </c>
      <c r="Y346" s="13">
        <f t="shared" si="151"/>
        <v>0</v>
      </c>
      <c r="Z346" s="12">
        <f t="shared" si="152"/>
        <v>53200</v>
      </c>
      <c r="AA346" s="13">
        <f t="shared" si="153"/>
        <v>14100</v>
      </c>
      <c r="AB346" s="13">
        <f t="shared" si="154"/>
        <v>39100</v>
      </c>
      <c r="AC346" s="13">
        <f t="shared" si="155"/>
        <v>0</v>
      </c>
      <c r="AD346" s="12">
        <f t="shared" si="156"/>
        <v>53200</v>
      </c>
      <c r="AE346" s="12">
        <f t="shared" si="157"/>
        <v>159600</v>
      </c>
      <c r="AF346" s="14" t="s">
        <v>450</v>
      </c>
      <c r="AG346" s="14" t="s">
        <v>60</v>
      </c>
      <c r="AH346" s="14" t="s">
        <v>711</v>
      </c>
      <c r="AI346" s="14" t="s">
        <v>62</v>
      </c>
      <c r="AJ346" s="14" t="s">
        <v>63</v>
      </c>
      <c r="AK346" s="15">
        <v>45657</v>
      </c>
      <c r="AL346" s="9" t="s">
        <v>63</v>
      </c>
      <c r="AM346" s="15">
        <v>45658</v>
      </c>
      <c r="AN346" s="15">
        <v>46752</v>
      </c>
      <c r="AO346" s="9"/>
    </row>
    <row r="347" spans="1:41">
      <c r="A347" s="9">
        <v>5</v>
      </c>
      <c r="B347" s="9" t="s">
        <v>702</v>
      </c>
      <c r="C347" s="21">
        <v>8771462731</v>
      </c>
      <c r="D347" s="9" t="s">
        <v>703</v>
      </c>
      <c r="E347" s="9" t="s">
        <v>702</v>
      </c>
      <c r="F347" s="9" t="s">
        <v>703</v>
      </c>
      <c r="G347" s="9" t="s">
        <v>1953</v>
      </c>
      <c r="H347" s="9" t="s">
        <v>705</v>
      </c>
      <c r="I347" s="9" t="s">
        <v>1954</v>
      </c>
      <c r="J347" s="9" t="s">
        <v>1955</v>
      </c>
      <c r="K347" s="9" t="s">
        <v>708</v>
      </c>
      <c r="L347" s="9" t="s">
        <v>705</v>
      </c>
      <c r="M347" s="10" t="s">
        <v>1956</v>
      </c>
      <c r="N347" s="9"/>
      <c r="O347" s="9" t="s">
        <v>1957</v>
      </c>
      <c r="P347" s="9" t="s">
        <v>449</v>
      </c>
      <c r="Q347" s="22">
        <v>2</v>
      </c>
      <c r="R347" s="22">
        <v>36</v>
      </c>
      <c r="S347" s="13">
        <v>210</v>
      </c>
      <c r="T347" s="13">
        <v>680</v>
      </c>
      <c r="U347" s="13"/>
      <c r="V347" s="12">
        <f t="shared" si="148"/>
        <v>890</v>
      </c>
      <c r="W347" s="13">
        <f t="shared" si="149"/>
        <v>210</v>
      </c>
      <c r="X347" s="13">
        <f t="shared" si="150"/>
        <v>680</v>
      </c>
      <c r="Y347" s="13">
        <f t="shared" si="151"/>
        <v>0</v>
      </c>
      <c r="Z347" s="12">
        <f t="shared" si="152"/>
        <v>890</v>
      </c>
      <c r="AA347" s="13">
        <f t="shared" si="153"/>
        <v>210</v>
      </c>
      <c r="AB347" s="13">
        <f t="shared" si="154"/>
        <v>680</v>
      </c>
      <c r="AC347" s="13">
        <f t="shared" si="155"/>
        <v>0</v>
      </c>
      <c r="AD347" s="12">
        <f t="shared" si="156"/>
        <v>890</v>
      </c>
      <c r="AE347" s="12">
        <f t="shared" si="157"/>
        <v>2670</v>
      </c>
      <c r="AF347" s="14" t="s">
        <v>450</v>
      </c>
      <c r="AG347" s="14" t="s">
        <v>60</v>
      </c>
      <c r="AH347" s="14" t="s">
        <v>711</v>
      </c>
      <c r="AI347" s="14" t="s">
        <v>62</v>
      </c>
      <c r="AJ347" s="14" t="s">
        <v>63</v>
      </c>
      <c r="AK347" s="15">
        <v>45657</v>
      </c>
      <c r="AL347" s="9" t="s">
        <v>63</v>
      </c>
      <c r="AM347" s="15">
        <v>45658</v>
      </c>
      <c r="AN347" s="15">
        <v>46752</v>
      </c>
      <c r="AO347" s="9"/>
    </row>
    <row r="348" spans="1:41">
      <c r="A348" s="9">
        <v>6</v>
      </c>
      <c r="B348" s="9" t="s">
        <v>702</v>
      </c>
      <c r="C348" s="21">
        <v>8771462731</v>
      </c>
      <c r="D348" s="9" t="s">
        <v>703</v>
      </c>
      <c r="E348" s="9" t="s">
        <v>702</v>
      </c>
      <c r="F348" s="9" t="s">
        <v>703</v>
      </c>
      <c r="G348" s="9" t="s">
        <v>1953</v>
      </c>
      <c r="H348" s="9" t="s">
        <v>705</v>
      </c>
      <c r="I348" s="9" t="s">
        <v>597</v>
      </c>
      <c r="J348" s="9" t="s">
        <v>1958</v>
      </c>
      <c r="K348" s="9" t="s">
        <v>708</v>
      </c>
      <c r="L348" s="9" t="s">
        <v>705</v>
      </c>
      <c r="M348" s="10" t="s">
        <v>1959</v>
      </c>
      <c r="N348" s="9"/>
      <c r="O348" s="9" t="s">
        <v>1960</v>
      </c>
      <c r="P348" s="9" t="s">
        <v>449</v>
      </c>
      <c r="Q348" s="22">
        <v>2</v>
      </c>
      <c r="R348" s="22">
        <v>36</v>
      </c>
      <c r="S348" s="13">
        <v>180</v>
      </c>
      <c r="T348" s="13">
        <v>600</v>
      </c>
      <c r="U348" s="13"/>
      <c r="V348" s="12">
        <f t="shared" si="148"/>
        <v>780</v>
      </c>
      <c r="W348" s="13">
        <f t="shared" si="149"/>
        <v>180</v>
      </c>
      <c r="X348" s="13">
        <f t="shared" si="150"/>
        <v>600</v>
      </c>
      <c r="Y348" s="13">
        <f t="shared" si="151"/>
        <v>0</v>
      </c>
      <c r="Z348" s="12">
        <f t="shared" si="152"/>
        <v>780</v>
      </c>
      <c r="AA348" s="13">
        <f t="shared" si="153"/>
        <v>180</v>
      </c>
      <c r="AB348" s="13">
        <f t="shared" si="154"/>
        <v>600</v>
      </c>
      <c r="AC348" s="13">
        <f t="shared" si="155"/>
        <v>0</v>
      </c>
      <c r="AD348" s="12">
        <f t="shared" si="156"/>
        <v>780</v>
      </c>
      <c r="AE348" s="12">
        <f t="shared" si="157"/>
        <v>2340</v>
      </c>
      <c r="AF348" s="14" t="s">
        <v>450</v>
      </c>
      <c r="AG348" s="14" t="s">
        <v>60</v>
      </c>
      <c r="AH348" s="14" t="s">
        <v>711</v>
      </c>
      <c r="AI348" s="14" t="s">
        <v>62</v>
      </c>
      <c r="AJ348" s="14" t="s">
        <v>63</v>
      </c>
      <c r="AK348" s="15">
        <v>45657</v>
      </c>
      <c r="AL348" s="9" t="s">
        <v>63</v>
      </c>
      <c r="AM348" s="15">
        <v>45658</v>
      </c>
      <c r="AN348" s="15">
        <v>46752</v>
      </c>
      <c r="AO348" s="9"/>
    </row>
    <row r="349" spans="1:41">
      <c r="A349" s="9">
        <v>7</v>
      </c>
      <c r="B349" s="9" t="s">
        <v>702</v>
      </c>
      <c r="C349" s="21">
        <v>8771462731</v>
      </c>
      <c r="D349" s="9" t="s">
        <v>703</v>
      </c>
      <c r="E349" s="9" t="s">
        <v>702</v>
      </c>
      <c r="F349" s="9" t="s">
        <v>703</v>
      </c>
      <c r="G349" s="9" t="s">
        <v>1961</v>
      </c>
      <c r="H349" s="9" t="s">
        <v>705</v>
      </c>
      <c r="I349" s="9" t="s">
        <v>1962</v>
      </c>
      <c r="J349" s="9" t="s">
        <v>1474</v>
      </c>
      <c r="K349" s="9" t="s">
        <v>708</v>
      </c>
      <c r="L349" s="9" t="s">
        <v>705</v>
      </c>
      <c r="M349" s="10" t="s">
        <v>1963</v>
      </c>
      <c r="N349" s="9"/>
      <c r="O349" s="9" t="s">
        <v>1964</v>
      </c>
      <c r="P349" s="9" t="s">
        <v>945</v>
      </c>
      <c r="Q349" s="22">
        <v>10.5</v>
      </c>
      <c r="R349" s="22">
        <v>36</v>
      </c>
      <c r="S349" s="13">
        <v>10</v>
      </c>
      <c r="T349" s="13">
        <v>0</v>
      </c>
      <c r="U349" s="13"/>
      <c r="V349" s="12">
        <f t="shared" si="148"/>
        <v>10</v>
      </c>
      <c r="W349" s="13">
        <f t="shared" si="149"/>
        <v>10</v>
      </c>
      <c r="X349" s="13">
        <f t="shared" si="150"/>
        <v>0</v>
      </c>
      <c r="Y349" s="13">
        <f t="shared" si="151"/>
        <v>0</v>
      </c>
      <c r="Z349" s="12">
        <f t="shared" si="152"/>
        <v>10</v>
      </c>
      <c r="AA349" s="13">
        <f t="shared" si="153"/>
        <v>10</v>
      </c>
      <c r="AB349" s="13">
        <f t="shared" si="154"/>
        <v>0</v>
      </c>
      <c r="AC349" s="13">
        <f t="shared" si="155"/>
        <v>0</v>
      </c>
      <c r="AD349" s="12">
        <f t="shared" si="156"/>
        <v>10</v>
      </c>
      <c r="AE349" s="12">
        <f t="shared" si="157"/>
        <v>30</v>
      </c>
      <c r="AF349" s="14" t="s">
        <v>450</v>
      </c>
      <c r="AG349" s="14" t="s">
        <v>60</v>
      </c>
      <c r="AH349" s="14" t="s">
        <v>711</v>
      </c>
      <c r="AI349" s="14" t="s">
        <v>62</v>
      </c>
      <c r="AJ349" s="14" t="s">
        <v>63</v>
      </c>
      <c r="AK349" s="15">
        <v>45657</v>
      </c>
      <c r="AL349" s="9" t="s">
        <v>63</v>
      </c>
      <c r="AM349" s="15">
        <v>45658</v>
      </c>
      <c r="AN349" s="15">
        <v>46752</v>
      </c>
      <c r="AO349" s="9"/>
    </row>
    <row r="350" spans="1:41">
      <c r="A350" s="9">
        <v>8</v>
      </c>
      <c r="B350" s="9" t="s">
        <v>702</v>
      </c>
      <c r="C350" s="21">
        <v>8771462731</v>
      </c>
      <c r="D350" s="9" t="s">
        <v>703</v>
      </c>
      <c r="E350" s="9" t="s">
        <v>1965</v>
      </c>
      <c r="F350" s="9" t="s">
        <v>703</v>
      </c>
      <c r="G350" s="9" t="s">
        <v>1966</v>
      </c>
      <c r="H350" s="9" t="s">
        <v>705</v>
      </c>
      <c r="I350" s="9" t="s">
        <v>1967</v>
      </c>
      <c r="J350" s="9">
        <v>4</v>
      </c>
      <c r="K350" s="9" t="s">
        <v>708</v>
      </c>
      <c r="L350" s="9" t="s">
        <v>705</v>
      </c>
      <c r="M350" s="10" t="s">
        <v>1968</v>
      </c>
      <c r="N350" s="9"/>
      <c r="O350" s="9" t="s">
        <v>1969</v>
      </c>
      <c r="P350" s="9" t="s">
        <v>449</v>
      </c>
      <c r="Q350" s="22">
        <v>11</v>
      </c>
      <c r="R350" s="22">
        <v>36</v>
      </c>
      <c r="S350" s="13">
        <v>1500</v>
      </c>
      <c r="T350" s="13">
        <v>3000</v>
      </c>
      <c r="U350" s="13"/>
      <c r="V350" s="12">
        <f t="shared" si="148"/>
        <v>4500</v>
      </c>
      <c r="W350" s="13">
        <f t="shared" si="149"/>
        <v>1500</v>
      </c>
      <c r="X350" s="13">
        <f t="shared" si="150"/>
        <v>3000</v>
      </c>
      <c r="Y350" s="13">
        <f t="shared" si="151"/>
        <v>0</v>
      </c>
      <c r="Z350" s="12">
        <f t="shared" si="152"/>
        <v>4500</v>
      </c>
      <c r="AA350" s="13">
        <f t="shared" si="153"/>
        <v>1500</v>
      </c>
      <c r="AB350" s="13">
        <f t="shared" si="154"/>
        <v>3000</v>
      </c>
      <c r="AC350" s="13">
        <f t="shared" si="155"/>
        <v>0</v>
      </c>
      <c r="AD350" s="12">
        <f t="shared" si="156"/>
        <v>4500</v>
      </c>
      <c r="AE350" s="12">
        <f t="shared" si="157"/>
        <v>13500</v>
      </c>
      <c r="AF350" s="14" t="s">
        <v>450</v>
      </c>
      <c r="AG350" s="14" t="s">
        <v>60</v>
      </c>
      <c r="AH350" s="14" t="s">
        <v>711</v>
      </c>
      <c r="AI350" s="14" t="s">
        <v>62</v>
      </c>
      <c r="AJ350" s="14" t="s">
        <v>63</v>
      </c>
      <c r="AK350" s="15">
        <v>45657</v>
      </c>
      <c r="AL350" s="9" t="s">
        <v>63</v>
      </c>
      <c r="AM350" s="15">
        <v>45658</v>
      </c>
      <c r="AN350" s="15">
        <v>46752</v>
      </c>
      <c r="AO350" s="9"/>
    </row>
    <row r="351" spans="1:41">
      <c r="A351" s="9">
        <v>9</v>
      </c>
      <c r="B351" s="9" t="s">
        <v>702</v>
      </c>
      <c r="C351" s="21">
        <v>8771462731</v>
      </c>
      <c r="D351" s="9" t="s">
        <v>703</v>
      </c>
      <c r="E351" s="9" t="s">
        <v>1970</v>
      </c>
      <c r="F351" s="9" t="s">
        <v>1971</v>
      </c>
      <c r="G351" s="9" t="s">
        <v>1972</v>
      </c>
      <c r="H351" s="9" t="s">
        <v>705</v>
      </c>
      <c r="I351" s="9" t="s">
        <v>720</v>
      </c>
      <c r="J351" s="9">
        <v>20</v>
      </c>
      <c r="K351" s="9" t="s">
        <v>708</v>
      </c>
      <c r="L351" s="9" t="s">
        <v>705</v>
      </c>
      <c r="M351" s="10" t="s">
        <v>1973</v>
      </c>
      <c r="N351" s="9"/>
      <c r="O351" s="9" t="s">
        <v>1974</v>
      </c>
      <c r="P351" s="9" t="s">
        <v>449</v>
      </c>
      <c r="Q351" s="22">
        <v>27</v>
      </c>
      <c r="R351" s="22">
        <v>36</v>
      </c>
      <c r="S351" s="13">
        <v>6099</v>
      </c>
      <c r="T351" s="13">
        <v>19800</v>
      </c>
      <c r="U351" s="13"/>
      <c r="V351" s="12">
        <f t="shared" si="148"/>
        <v>25899</v>
      </c>
      <c r="W351" s="13">
        <f t="shared" si="149"/>
        <v>6099</v>
      </c>
      <c r="X351" s="13">
        <f t="shared" si="150"/>
        <v>19800</v>
      </c>
      <c r="Y351" s="13">
        <f t="shared" si="151"/>
        <v>0</v>
      </c>
      <c r="Z351" s="12">
        <f t="shared" si="152"/>
        <v>25899</v>
      </c>
      <c r="AA351" s="13">
        <f t="shared" si="153"/>
        <v>6099</v>
      </c>
      <c r="AB351" s="13">
        <f t="shared" si="154"/>
        <v>19800</v>
      </c>
      <c r="AC351" s="13">
        <f t="shared" si="155"/>
        <v>0</v>
      </c>
      <c r="AD351" s="12">
        <f t="shared" si="156"/>
        <v>25899</v>
      </c>
      <c r="AE351" s="12">
        <f t="shared" si="157"/>
        <v>77697</v>
      </c>
      <c r="AF351" s="14" t="s">
        <v>450</v>
      </c>
      <c r="AG351" s="14" t="s">
        <v>60</v>
      </c>
      <c r="AH351" s="14" t="s">
        <v>711</v>
      </c>
      <c r="AI351" s="14" t="s">
        <v>62</v>
      </c>
      <c r="AJ351" s="14" t="s">
        <v>63</v>
      </c>
      <c r="AK351" s="15">
        <v>45657</v>
      </c>
      <c r="AL351" s="9" t="s">
        <v>63</v>
      </c>
      <c r="AM351" s="15">
        <v>45658</v>
      </c>
      <c r="AN351" s="15">
        <v>46752</v>
      </c>
      <c r="AO351" s="9"/>
    </row>
    <row r="352" spans="1:41">
      <c r="A352" s="9">
        <v>10</v>
      </c>
      <c r="B352" s="9" t="s">
        <v>702</v>
      </c>
      <c r="C352" s="21">
        <v>8771462731</v>
      </c>
      <c r="D352" s="9" t="s">
        <v>703</v>
      </c>
      <c r="E352" s="9" t="s">
        <v>1970</v>
      </c>
      <c r="F352" s="9" t="s">
        <v>1971</v>
      </c>
      <c r="G352" s="9" t="s">
        <v>1975</v>
      </c>
      <c r="H352" s="9" t="s">
        <v>705</v>
      </c>
      <c r="I352" s="9" t="s">
        <v>720</v>
      </c>
      <c r="J352" s="9">
        <v>20</v>
      </c>
      <c r="K352" s="9" t="s">
        <v>708</v>
      </c>
      <c r="L352" s="9" t="s">
        <v>705</v>
      </c>
      <c r="M352" s="10" t="s">
        <v>1976</v>
      </c>
      <c r="N352" s="9"/>
      <c r="O352" s="9" t="s">
        <v>1977</v>
      </c>
      <c r="P352" s="9" t="s">
        <v>1978</v>
      </c>
      <c r="Q352" s="22">
        <v>30</v>
      </c>
      <c r="R352" s="22">
        <v>36</v>
      </c>
      <c r="S352" s="13">
        <v>42550</v>
      </c>
      <c r="T352" s="13">
        <v>0</v>
      </c>
      <c r="U352" s="13"/>
      <c r="V352" s="12">
        <f t="shared" si="148"/>
        <v>42550</v>
      </c>
      <c r="W352" s="13">
        <f t="shared" si="149"/>
        <v>42550</v>
      </c>
      <c r="X352" s="13">
        <f t="shared" si="150"/>
        <v>0</v>
      </c>
      <c r="Y352" s="13">
        <f t="shared" si="151"/>
        <v>0</v>
      </c>
      <c r="Z352" s="12">
        <f t="shared" si="152"/>
        <v>42550</v>
      </c>
      <c r="AA352" s="13">
        <f t="shared" si="153"/>
        <v>42550</v>
      </c>
      <c r="AB352" s="13">
        <f t="shared" si="154"/>
        <v>0</v>
      </c>
      <c r="AC352" s="13">
        <f t="shared" si="155"/>
        <v>0</v>
      </c>
      <c r="AD352" s="12">
        <f t="shared" si="156"/>
        <v>42550</v>
      </c>
      <c r="AE352" s="12">
        <f t="shared" si="157"/>
        <v>127650</v>
      </c>
      <c r="AF352" s="14" t="s">
        <v>450</v>
      </c>
      <c r="AG352" s="14" t="s">
        <v>60</v>
      </c>
      <c r="AH352" s="14" t="s">
        <v>711</v>
      </c>
      <c r="AI352" s="14" t="s">
        <v>62</v>
      </c>
      <c r="AJ352" s="14" t="s">
        <v>63</v>
      </c>
      <c r="AK352" s="15">
        <v>45657</v>
      </c>
      <c r="AL352" s="9" t="s">
        <v>63</v>
      </c>
      <c r="AM352" s="15">
        <v>45658</v>
      </c>
      <c r="AN352" s="15">
        <v>46752</v>
      </c>
      <c r="AO352" s="9" t="s">
        <v>2202</v>
      </c>
    </row>
    <row r="353" spans="1:41">
      <c r="A353" s="9">
        <v>11</v>
      </c>
      <c r="B353" s="9" t="s">
        <v>702</v>
      </c>
      <c r="C353" s="21">
        <v>8771462731</v>
      </c>
      <c r="D353" s="9" t="s">
        <v>703</v>
      </c>
      <c r="E353" s="9" t="s">
        <v>1970</v>
      </c>
      <c r="F353" s="9" t="s">
        <v>1971</v>
      </c>
      <c r="G353" s="9" t="s">
        <v>1979</v>
      </c>
      <c r="H353" s="9" t="s">
        <v>705</v>
      </c>
      <c r="I353" s="9" t="s">
        <v>720</v>
      </c>
      <c r="J353" s="9">
        <v>20</v>
      </c>
      <c r="K353" s="9" t="s">
        <v>708</v>
      </c>
      <c r="L353" s="9" t="s">
        <v>705</v>
      </c>
      <c r="M353" s="10" t="s">
        <v>1980</v>
      </c>
      <c r="N353" s="9"/>
      <c r="O353" s="9" t="s">
        <v>1981</v>
      </c>
      <c r="P353" s="9" t="s">
        <v>449</v>
      </c>
      <c r="Q353" s="22">
        <v>22</v>
      </c>
      <c r="R353" s="22">
        <v>36</v>
      </c>
      <c r="S353" s="13">
        <v>3840</v>
      </c>
      <c r="T353" s="13">
        <v>10440</v>
      </c>
      <c r="U353" s="13"/>
      <c r="V353" s="12">
        <f t="shared" si="148"/>
        <v>14280</v>
      </c>
      <c r="W353" s="13">
        <f t="shared" si="149"/>
        <v>3840</v>
      </c>
      <c r="X353" s="13">
        <f t="shared" si="150"/>
        <v>10440</v>
      </c>
      <c r="Y353" s="13">
        <f t="shared" si="151"/>
        <v>0</v>
      </c>
      <c r="Z353" s="12">
        <f t="shared" si="152"/>
        <v>14280</v>
      </c>
      <c r="AA353" s="13">
        <f t="shared" si="153"/>
        <v>3840</v>
      </c>
      <c r="AB353" s="13">
        <f t="shared" si="154"/>
        <v>10440</v>
      </c>
      <c r="AC353" s="13">
        <f t="shared" si="155"/>
        <v>0</v>
      </c>
      <c r="AD353" s="12">
        <f t="shared" si="156"/>
        <v>14280</v>
      </c>
      <c r="AE353" s="12">
        <f t="shared" si="157"/>
        <v>42840</v>
      </c>
      <c r="AF353" s="14" t="s">
        <v>450</v>
      </c>
      <c r="AG353" s="14" t="s">
        <v>60</v>
      </c>
      <c r="AH353" s="14" t="s">
        <v>711</v>
      </c>
      <c r="AI353" s="14" t="s">
        <v>62</v>
      </c>
      <c r="AJ353" s="14" t="s">
        <v>63</v>
      </c>
      <c r="AK353" s="15">
        <v>45657</v>
      </c>
      <c r="AL353" s="9" t="s">
        <v>63</v>
      </c>
      <c r="AM353" s="15">
        <v>45658</v>
      </c>
      <c r="AN353" s="15">
        <v>46752</v>
      </c>
      <c r="AO353" s="9"/>
    </row>
    <row r="354" spans="1:41">
      <c r="A354" s="9">
        <v>12</v>
      </c>
      <c r="B354" s="9" t="s">
        <v>702</v>
      </c>
      <c r="C354" s="21">
        <v>8771462731</v>
      </c>
      <c r="D354" s="9" t="s">
        <v>703</v>
      </c>
      <c r="E354" s="9" t="s">
        <v>1970</v>
      </c>
      <c r="F354" s="9" t="s">
        <v>1971</v>
      </c>
      <c r="G354" s="9" t="s">
        <v>1982</v>
      </c>
      <c r="H354" s="9" t="s">
        <v>705</v>
      </c>
      <c r="I354" s="9" t="s">
        <v>720</v>
      </c>
      <c r="J354" s="9">
        <v>20</v>
      </c>
      <c r="K354" s="9" t="s">
        <v>708</v>
      </c>
      <c r="L354" s="9" t="s">
        <v>705</v>
      </c>
      <c r="M354" s="10" t="s">
        <v>1983</v>
      </c>
      <c r="N354" s="9"/>
      <c r="O354" s="9" t="s">
        <v>1984</v>
      </c>
      <c r="P354" s="9" t="s">
        <v>202</v>
      </c>
      <c r="Q354" s="22">
        <v>30</v>
      </c>
      <c r="R354" s="22">
        <v>36</v>
      </c>
      <c r="S354" s="13">
        <v>8040</v>
      </c>
      <c r="T354" s="13">
        <v>0</v>
      </c>
      <c r="U354" s="13"/>
      <c r="V354" s="12">
        <f t="shared" si="148"/>
        <v>8040</v>
      </c>
      <c r="W354" s="13">
        <f t="shared" si="149"/>
        <v>8040</v>
      </c>
      <c r="X354" s="13">
        <f t="shared" si="150"/>
        <v>0</v>
      </c>
      <c r="Y354" s="13">
        <f t="shared" si="151"/>
        <v>0</v>
      </c>
      <c r="Z354" s="12">
        <f t="shared" si="152"/>
        <v>8040</v>
      </c>
      <c r="AA354" s="13">
        <f t="shared" si="153"/>
        <v>8040</v>
      </c>
      <c r="AB354" s="13">
        <f t="shared" si="154"/>
        <v>0</v>
      </c>
      <c r="AC354" s="13">
        <f t="shared" si="155"/>
        <v>0</v>
      </c>
      <c r="AD354" s="12">
        <f t="shared" si="156"/>
        <v>8040</v>
      </c>
      <c r="AE354" s="12">
        <f t="shared" si="157"/>
        <v>24120</v>
      </c>
      <c r="AF354" s="14" t="s">
        <v>450</v>
      </c>
      <c r="AG354" s="14" t="s">
        <v>60</v>
      </c>
      <c r="AH354" s="14" t="s">
        <v>711</v>
      </c>
      <c r="AI354" s="14" t="s">
        <v>62</v>
      </c>
      <c r="AJ354" s="14" t="s">
        <v>63</v>
      </c>
      <c r="AK354" s="15">
        <v>45657</v>
      </c>
      <c r="AL354" s="9" t="s">
        <v>63</v>
      </c>
      <c r="AM354" s="15">
        <v>45658</v>
      </c>
      <c r="AN354" s="15">
        <v>46752</v>
      </c>
      <c r="AO354" s="9"/>
    </row>
    <row r="355" spans="1:41">
      <c r="A355" s="9">
        <v>13</v>
      </c>
      <c r="B355" s="9" t="s">
        <v>702</v>
      </c>
      <c r="C355" s="21">
        <v>8771462731</v>
      </c>
      <c r="D355" s="9" t="s">
        <v>703</v>
      </c>
      <c r="E355" s="9" t="s">
        <v>1985</v>
      </c>
      <c r="F355" s="9" t="s">
        <v>1986</v>
      </c>
      <c r="G355" s="9" t="s">
        <v>999</v>
      </c>
      <c r="H355" s="9" t="s">
        <v>705</v>
      </c>
      <c r="I355" s="9" t="s">
        <v>1954</v>
      </c>
      <c r="J355" s="9">
        <v>3</v>
      </c>
      <c r="K355" s="9" t="s">
        <v>708</v>
      </c>
      <c r="L355" s="9" t="s">
        <v>705</v>
      </c>
      <c r="M355" s="10" t="s">
        <v>1987</v>
      </c>
      <c r="N355" s="9"/>
      <c r="O355" s="9" t="s">
        <v>1988</v>
      </c>
      <c r="P355" s="9" t="s">
        <v>449</v>
      </c>
      <c r="Q355" s="22">
        <v>32.5</v>
      </c>
      <c r="R355" s="22">
        <v>36</v>
      </c>
      <c r="S355" s="13">
        <v>13330</v>
      </c>
      <c r="T355" s="13">
        <v>24690</v>
      </c>
      <c r="U355" s="13"/>
      <c r="V355" s="12">
        <f t="shared" si="148"/>
        <v>38020</v>
      </c>
      <c r="W355" s="13">
        <f t="shared" si="149"/>
        <v>13330</v>
      </c>
      <c r="X355" s="13">
        <f t="shared" si="150"/>
        <v>24690</v>
      </c>
      <c r="Y355" s="13">
        <f t="shared" si="151"/>
        <v>0</v>
      </c>
      <c r="Z355" s="12">
        <f t="shared" si="152"/>
        <v>38020</v>
      </c>
      <c r="AA355" s="13">
        <f t="shared" si="153"/>
        <v>13330</v>
      </c>
      <c r="AB355" s="13">
        <f t="shared" si="154"/>
        <v>24690</v>
      </c>
      <c r="AC355" s="13">
        <f t="shared" si="155"/>
        <v>0</v>
      </c>
      <c r="AD355" s="12">
        <f t="shared" si="156"/>
        <v>38020</v>
      </c>
      <c r="AE355" s="12">
        <f t="shared" si="157"/>
        <v>114060</v>
      </c>
      <c r="AF355" s="14" t="s">
        <v>450</v>
      </c>
      <c r="AG355" s="14" t="s">
        <v>60</v>
      </c>
      <c r="AH355" s="14" t="s">
        <v>711</v>
      </c>
      <c r="AI355" s="14" t="s">
        <v>62</v>
      </c>
      <c r="AJ355" s="14" t="s">
        <v>63</v>
      </c>
      <c r="AK355" s="15">
        <v>45657</v>
      </c>
      <c r="AL355" s="9" t="s">
        <v>63</v>
      </c>
      <c r="AM355" s="15">
        <v>45658</v>
      </c>
      <c r="AN355" s="15">
        <v>46752</v>
      </c>
      <c r="AO355" s="9"/>
    </row>
    <row r="356" spans="1:41">
      <c r="A356" s="9">
        <v>14</v>
      </c>
      <c r="B356" s="9" t="s">
        <v>702</v>
      </c>
      <c r="C356" s="21">
        <v>8771462731</v>
      </c>
      <c r="D356" s="9" t="s">
        <v>703</v>
      </c>
      <c r="E356" s="9" t="s">
        <v>1985</v>
      </c>
      <c r="F356" s="9" t="s">
        <v>1986</v>
      </c>
      <c r="G356" s="9" t="s">
        <v>1643</v>
      </c>
      <c r="H356" s="9" t="s">
        <v>705</v>
      </c>
      <c r="I356" s="9" t="s">
        <v>720</v>
      </c>
      <c r="J356" s="9">
        <v>3</v>
      </c>
      <c r="K356" s="9" t="s">
        <v>708</v>
      </c>
      <c r="L356" s="9" t="s">
        <v>705</v>
      </c>
      <c r="M356" s="10" t="s">
        <v>1989</v>
      </c>
      <c r="N356" s="9"/>
      <c r="O356" s="9" t="s">
        <v>1990</v>
      </c>
      <c r="P356" s="9" t="s">
        <v>449</v>
      </c>
      <c r="Q356" s="22">
        <v>32.5</v>
      </c>
      <c r="R356" s="22">
        <v>36</v>
      </c>
      <c r="S356" s="13">
        <v>19250</v>
      </c>
      <c r="T356" s="13">
        <v>38420</v>
      </c>
      <c r="U356" s="13"/>
      <c r="V356" s="12">
        <f t="shared" si="148"/>
        <v>57670</v>
      </c>
      <c r="W356" s="13">
        <f t="shared" si="149"/>
        <v>19250</v>
      </c>
      <c r="X356" s="13">
        <f t="shared" si="150"/>
        <v>38420</v>
      </c>
      <c r="Y356" s="13">
        <f t="shared" si="151"/>
        <v>0</v>
      </c>
      <c r="Z356" s="12">
        <f t="shared" si="152"/>
        <v>57670</v>
      </c>
      <c r="AA356" s="13">
        <f t="shared" si="153"/>
        <v>19250</v>
      </c>
      <c r="AB356" s="13">
        <f t="shared" si="154"/>
        <v>38420</v>
      </c>
      <c r="AC356" s="13">
        <f t="shared" si="155"/>
        <v>0</v>
      </c>
      <c r="AD356" s="12">
        <f t="shared" si="156"/>
        <v>57670</v>
      </c>
      <c r="AE356" s="12">
        <f t="shared" si="157"/>
        <v>173010</v>
      </c>
      <c r="AF356" s="14" t="s">
        <v>450</v>
      </c>
      <c r="AG356" s="14" t="s">
        <v>60</v>
      </c>
      <c r="AH356" s="14" t="s">
        <v>711</v>
      </c>
      <c r="AI356" s="14" t="s">
        <v>62</v>
      </c>
      <c r="AJ356" s="14" t="s">
        <v>63</v>
      </c>
      <c r="AK356" s="15">
        <v>45657</v>
      </c>
      <c r="AL356" s="9" t="s">
        <v>63</v>
      </c>
      <c r="AM356" s="15">
        <v>45658</v>
      </c>
      <c r="AN356" s="15">
        <v>46752</v>
      </c>
      <c r="AO356" s="9"/>
    </row>
    <row r="357" spans="1:41">
      <c r="A357" s="9">
        <v>15</v>
      </c>
      <c r="B357" s="9" t="s">
        <v>702</v>
      </c>
      <c r="C357" s="21">
        <v>8771462731</v>
      </c>
      <c r="D357" s="9" t="s">
        <v>703</v>
      </c>
      <c r="E357" s="9" t="s">
        <v>1985</v>
      </c>
      <c r="F357" s="9" t="s">
        <v>1986</v>
      </c>
      <c r="G357" s="9" t="s">
        <v>1991</v>
      </c>
      <c r="H357" s="9" t="s">
        <v>705</v>
      </c>
      <c r="I357" s="9" t="s">
        <v>720</v>
      </c>
      <c r="J357" s="9">
        <v>3</v>
      </c>
      <c r="K357" s="9" t="s">
        <v>708</v>
      </c>
      <c r="L357" s="9" t="s">
        <v>705</v>
      </c>
      <c r="M357" s="10" t="s">
        <v>1992</v>
      </c>
      <c r="N357" s="9"/>
      <c r="O357" s="9" t="s">
        <v>1993</v>
      </c>
      <c r="P357" s="9" t="s">
        <v>449</v>
      </c>
      <c r="Q357" s="22">
        <v>25.5</v>
      </c>
      <c r="R357" s="22">
        <v>36</v>
      </c>
      <c r="S357" s="13">
        <v>9300</v>
      </c>
      <c r="T357" s="13">
        <v>16970</v>
      </c>
      <c r="U357" s="13"/>
      <c r="V357" s="12">
        <f t="shared" si="148"/>
        <v>26270</v>
      </c>
      <c r="W357" s="13">
        <f t="shared" si="149"/>
        <v>9300</v>
      </c>
      <c r="X357" s="13">
        <f t="shared" si="150"/>
        <v>16970</v>
      </c>
      <c r="Y357" s="13">
        <f t="shared" si="151"/>
        <v>0</v>
      </c>
      <c r="Z357" s="12">
        <f t="shared" si="152"/>
        <v>26270</v>
      </c>
      <c r="AA357" s="13">
        <f t="shared" si="153"/>
        <v>9300</v>
      </c>
      <c r="AB357" s="13">
        <f t="shared" si="154"/>
        <v>16970</v>
      </c>
      <c r="AC357" s="13">
        <f t="shared" si="155"/>
        <v>0</v>
      </c>
      <c r="AD357" s="12">
        <f t="shared" si="156"/>
        <v>26270</v>
      </c>
      <c r="AE357" s="12">
        <f t="shared" si="157"/>
        <v>78810</v>
      </c>
      <c r="AF357" s="14" t="s">
        <v>450</v>
      </c>
      <c r="AG357" s="14" t="s">
        <v>60</v>
      </c>
      <c r="AH357" s="14" t="s">
        <v>711</v>
      </c>
      <c r="AI357" s="14" t="s">
        <v>62</v>
      </c>
      <c r="AJ357" s="14" t="s">
        <v>63</v>
      </c>
      <c r="AK357" s="15">
        <v>45657</v>
      </c>
      <c r="AL357" s="9" t="s">
        <v>63</v>
      </c>
      <c r="AM357" s="15">
        <v>45658</v>
      </c>
      <c r="AN357" s="15">
        <v>46752</v>
      </c>
      <c r="AO357" s="9"/>
    </row>
    <row r="358" spans="1:41">
      <c r="A358" s="9">
        <v>16</v>
      </c>
      <c r="B358" s="9" t="s">
        <v>702</v>
      </c>
      <c r="C358" s="21">
        <v>8771462731</v>
      </c>
      <c r="D358" s="9" t="s">
        <v>703</v>
      </c>
      <c r="E358" s="9" t="s">
        <v>1994</v>
      </c>
      <c r="F358" s="9" t="s">
        <v>1995</v>
      </c>
      <c r="G358" s="9" t="s">
        <v>1996</v>
      </c>
      <c r="H358" s="9" t="s">
        <v>705</v>
      </c>
      <c r="I358" s="9" t="s">
        <v>1954</v>
      </c>
      <c r="J358" s="9" t="s">
        <v>1997</v>
      </c>
      <c r="K358" s="9" t="s">
        <v>708</v>
      </c>
      <c r="L358" s="9" t="s">
        <v>705</v>
      </c>
      <c r="M358" s="10" t="s">
        <v>1998</v>
      </c>
      <c r="N358" s="9"/>
      <c r="O358" s="9" t="s">
        <v>1999</v>
      </c>
      <c r="P358" s="9" t="s">
        <v>449</v>
      </c>
      <c r="Q358" s="22">
        <v>14</v>
      </c>
      <c r="R358" s="22">
        <v>36</v>
      </c>
      <c r="S358" s="13">
        <v>3526</v>
      </c>
      <c r="T358" s="13">
        <v>5418</v>
      </c>
      <c r="U358" s="13"/>
      <c r="V358" s="12">
        <f t="shared" si="148"/>
        <v>8944</v>
      </c>
      <c r="W358" s="13">
        <f t="shared" si="149"/>
        <v>3526</v>
      </c>
      <c r="X358" s="13">
        <f t="shared" si="150"/>
        <v>5418</v>
      </c>
      <c r="Y358" s="13">
        <f t="shared" si="151"/>
        <v>0</v>
      </c>
      <c r="Z358" s="12">
        <f t="shared" si="152"/>
        <v>8944</v>
      </c>
      <c r="AA358" s="13">
        <f t="shared" si="153"/>
        <v>3526</v>
      </c>
      <c r="AB358" s="13">
        <f t="shared" si="154"/>
        <v>5418</v>
      </c>
      <c r="AC358" s="13">
        <f t="shared" si="155"/>
        <v>0</v>
      </c>
      <c r="AD358" s="12">
        <f t="shared" si="156"/>
        <v>8944</v>
      </c>
      <c r="AE358" s="12">
        <f t="shared" si="157"/>
        <v>26832</v>
      </c>
      <c r="AF358" s="14" t="s">
        <v>450</v>
      </c>
      <c r="AG358" s="14" t="s">
        <v>60</v>
      </c>
      <c r="AH358" s="14" t="s">
        <v>711</v>
      </c>
      <c r="AI358" s="14" t="s">
        <v>62</v>
      </c>
      <c r="AJ358" s="14" t="s">
        <v>63</v>
      </c>
      <c r="AK358" s="15">
        <v>45657</v>
      </c>
      <c r="AL358" s="9" t="s">
        <v>63</v>
      </c>
      <c r="AM358" s="15">
        <v>45658</v>
      </c>
      <c r="AN358" s="15">
        <v>46752</v>
      </c>
      <c r="AO358" s="9"/>
    </row>
    <row r="359" spans="1:41">
      <c r="A359" s="9">
        <v>17</v>
      </c>
      <c r="B359" s="9" t="s">
        <v>702</v>
      </c>
      <c r="C359" s="21">
        <v>8771462731</v>
      </c>
      <c r="D359" s="9" t="s">
        <v>703</v>
      </c>
      <c r="E359" s="9" t="s">
        <v>1994</v>
      </c>
      <c r="F359" s="9" t="s">
        <v>1995</v>
      </c>
      <c r="G359" s="9" t="s">
        <v>1996</v>
      </c>
      <c r="H359" s="9" t="s">
        <v>705</v>
      </c>
      <c r="I359" s="9" t="s">
        <v>1954</v>
      </c>
      <c r="J359" s="9" t="s">
        <v>1997</v>
      </c>
      <c r="K359" s="9" t="s">
        <v>708</v>
      </c>
      <c r="L359" s="9" t="s">
        <v>705</v>
      </c>
      <c r="M359" s="10" t="s">
        <v>2000</v>
      </c>
      <c r="N359" s="9"/>
      <c r="O359" s="9" t="s">
        <v>2001</v>
      </c>
      <c r="P359" s="9" t="s">
        <v>449</v>
      </c>
      <c r="Q359" s="22">
        <v>35</v>
      </c>
      <c r="R359" s="22">
        <v>36</v>
      </c>
      <c r="S359" s="13">
        <v>18018</v>
      </c>
      <c r="T359" s="13">
        <v>29683</v>
      </c>
      <c r="U359" s="13"/>
      <c r="V359" s="12">
        <f t="shared" si="148"/>
        <v>47701</v>
      </c>
      <c r="W359" s="13">
        <f t="shared" si="149"/>
        <v>18018</v>
      </c>
      <c r="X359" s="13">
        <f t="shared" si="150"/>
        <v>29683</v>
      </c>
      <c r="Y359" s="13">
        <f t="shared" si="151"/>
        <v>0</v>
      </c>
      <c r="Z359" s="12">
        <f t="shared" si="152"/>
        <v>47701</v>
      </c>
      <c r="AA359" s="13">
        <f t="shared" si="153"/>
        <v>18018</v>
      </c>
      <c r="AB359" s="13">
        <f t="shared" si="154"/>
        <v>29683</v>
      </c>
      <c r="AC359" s="13">
        <f t="shared" si="155"/>
        <v>0</v>
      </c>
      <c r="AD359" s="12">
        <f t="shared" si="156"/>
        <v>47701</v>
      </c>
      <c r="AE359" s="12">
        <f t="shared" si="157"/>
        <v>143103</v>
      </c>
      <c r="AF359" s="14" t="s">
        <v>450</v>
      </c>
      <c r="AG359" s="14" t="s">
        <v>60</v>
      </c>
      <c r="AH359" s="14" t="s">
        <v>711</v>
      </c>
      <c r="AI359" s="14" t="s">
        <v>62</v>
      </c>
      <c r="AJ359" s="14" t="s">
        <v>63</v>
      </c>
      <c r="AK359" s="15">
        <v>45657</v>
      </c>
      <c r="AL359" s="9" t="s">
        <v>63</v>
      </c>
      <c r="AM359" s="15">
        <v>45658</v>
      </c>
      <c r="AN359" s="15">
        <v>46752</v>
      </c>
      <c r="AO359" s="9"/>
    </row>
    <row r="360" spans="1:41">
      <c r="A360" s="9">
        <v>18</v>
      </c>
      <c r="B360" s="9" t="s">
        <v>702</v>
      </c>
      <c r="C360" s="21">
        <v>8771462731</v>
      </c>
      <c r="D360" s="9" t="s">
        <v>703</v>
      </c>
      <c r="E360" s="9" t="s">
        <v>1994</v>
      </c>
      <c r="F360" s="9" t="s">
        <v>1995</v>
      </c>
      <c r="G360" s="9" t="s">
        <v>2002</v>
      </c>
      <c r="H360" s="9" t="s">
        <v>705</v>
      </c>
      <c r="I360" s="9" t="s">
        <v>1954</v>
      </c>
      <c r="J360" s="9"/>
      <c r="K360" s="9" t="s">
        <v>708</v>
      </c>
      <c r="L360" s="9" t="s">
        <v>705</v>
      </c>
      <c r="M360" s="10" t="s">
        <v>2003</v>
      </c>
      <c r="N360" s="9"/>
      <c r="O360" s="9" t="s">
        <v>2004</v>
      </c>
      <c r="P360" s="9" t="s">
        <v>449</v>
      </c>
      <c r="Q360" s="22">
        <v>32.5</v>
      </c>
      <c r="R360" s="22">
        <v>36</v>
      </c>
      <c r="S360" s="13">
        <v>2288</v>
      </c>
      <c r="T360" s="13">
        <v>2302</v>
      </c>
      <c r="U360" s="13"/>
      <c r="V360" s="12">
        <f t="shared" si="148"/>
        <v>4590</v>
      </c>
      <c r="W360" s="13">
        <f t="shared" si="149"/>
        <v>2288</v>
      </c>
      <c r="X360" s="13">
        <f t="shared" si="150"/>
        <v>2302</v>
      </c>
      <c r="Y360" s="13">
        <f t="shared" si="151"/>
        <v>0</v>
      </c>
      <c r="Z360" s="12">
        <f t="shared" si="152"/>
        <v>4590</v>
      </c>
      <c r="AA360" s="13">
        <f t="shared" si="153"/>
        <v>2288</v>
      </c>
      <c r="AB360" s="13">
        <f t="shared" si="154"/>
        <v>2302</v>
      </c>
      <c r="AC360" s="13">
        <f t="shared" si="155"/>
        <v>0</v>
      </c>
      <c r="AD360" s="12">
        <f t="shared" si="156"/>
        <v>4590</v>
      </c>
      <c r="AE360" s="12">
        <f t="shared" si="157"/>
        <v>13770</v>
      </c>
      <c r="AF360" s="14" t="s">
        <v>450</v>
      </c>
      <c r="AG360" s="14" t="s">
        <v>60</v>
      </c>
      <c r="AH360" s="14" t="s">
        <v>711</v>
      </c>
      <c r="AI360" s="14" t="s">
        <v>62</v>
      </c>
      <c r="AJ360" s="14" t="s">
        <v>63</v>
      </c>
      <c r="AK360" s="15">
        <v>45657</v>
      </c>
      <c r="AL360" s="9" t="s">
        <v>63</v>
      </c>
      <c r="AM360" s="15">
        <v>45658</v>
      </c>
      <c r="AN360" s="15">
        <v>46752</v>
      </c>
      <c r="AO360" s="9"/>
    </row>
    <row r="361" spans="1:41">
      <c r="A361" s="9">
        <v>19</v>
      </c>
      <c r="B361" s="9" t="s">
        <v>702</v>
      </c>
      <c r="C361" s="21">
        <v>8771462731</v>
      </c>
      <c r="D361" s="9" t="s">
        <v>703</v>
      </c>
      <c r="E361" s="9" t="s">
        <v>2005</v>
      </c>
      <c r="F361" s="9" t="s">
        <v>2006</v>
      </c>
      <c r="G361" s="9" t="s">
        <v>2007</v>
      </c>
      <c r="H361" s="9" t="s">
        <v>705</v>
      </c>
      <c r="I361" s="9" t="s">
        <v>1939</v>
      </c>
      <c r="J361" s="9">
        <v>14</v>
      </c>
      <c r="K361" s="9" t="s">
        <v>708</v>
      </c>
      <c r="L361" s="9" t="s">
        <v>705</v>
      </c>
      <c r="M361" s="10" t="s">
        <v>2008</v>
      </c>
      <c r="N361" s="9"/>
      <c r="O361" s="9" t="s">
        <v>2009</v>
      </c>
      <c r="P361" s="9" t="s">
        <v>449</v>
      </c>
      <c r="Q361" s="22">
        <v>32.5</v>
      </c>
      <c r="R361" s="22">
        <v>36</v>
      </c>
      <c r="S361" s="13">
        <v>6700</v>
      </c>
      <c r="T361" s="13">
        <v>12600</v>
      </c>
      <c r="U361" s="13"/>
      <c r="V361" s="12">
        <f t="shared" si="148"/>
        <v>19300</v>
      </c>
      <c r="W361" s="13">
        <f t="shared" si="149"/>
        <v>6700</v>
      </c>
      <c r="X361" s="13">
        <f t="shared" si="150"/>
        <v>12600</v>
      </c>
      <c r="Y361" s="13">
        <f t="shared" si="151"/>
        <v>0</v>
      </c>
      <c r="Z361" s="12">
        <f t="shared" si="152"/>
        <v>19300</v>
      </c>
      <c r="AA361" s="13">
        <f t="shared" si="153"/>
        <v>6700</v>
      </c>
      <c r="AB361" s="13">
        <f t="shared" si="154"/>
        <v>12600</v>
      </c>
      <c r="AC361" s="13">
        <f t="shared" si="155"/>
        <v>0</v>
      </c>
      <c r="AD361" s="12">
        <f t="shared" si="156"/>
        <v>19300</v>
      </c>
      <c r="AE361" s="12">
        <f t="shared" si="157"/>
        <v>57900</v>
      </c>
      <c r="AF361" s="14" t="s">
        <v>450</v>
      </c>
      <c r="AG361" s="14" t="s">
        <v>60</v>
      </c>
      <c r="AH361" s="14" t="s">
        <v>711</v>
      </c>
      <c r="AI361" s="14" t="s">
        <v>62</v>
      </c>
      <c r="AJ361" s="14" t="s">
        <v>63</v>
      </c>
      <c r="AK361" s="15">
        <v>45657</v>
      </c>
      <c r="AL361" s="9" t="s">
        <v>63</v>
      </c>
      <c r="AM361" s="15">
        <v>45658</v>
      </c>
      <c r="AN361" s="15">
        <v>46752</v>
      </c>
      <c r="AO361" s="9"/>
    </row>
    <row r="362" spans="1:41">
      <c r="A362" s="9">
        <v>20</v>
      </c>
      <c r="B362" s="9" t="s">
        <v>702</v>
      </c>
      <c r="C362" s="21">
        <v>8771462731</v>
      </c>
      <c r="D362" s="9" t="s">
        <v>703</v>
      </c>
      <c r="E362" s="9" t="s">
        <v>2005</v>
      </c>
      <c r="F362" s="9" t="s">
        <v>2006</v>
      </c>
      <c r="G362" s="9" t="s">
        <v>2007</v>
      </c>
      <c r="H362" s="9" t="s">
        <v>705</v>
      </c>
      <c r="I362" s="9" t="s">
        <v>1939</v>
      </c>
      <c r="J362" s="9">
        <v>14</v>
      </c>
      <c r="K362" s="9" t="s">
        <v>708</v>
      </c>
      <c r="L362" s="9" t="s">
        <v>705</v>
      </c>
      <c r="M362" s="10" t="s">
        <v>2010</v>
      </c>
      <c r="N362" s="9"/>
      <c r="O362" s="9" t="s">
        <v>2011</v>
      </c>
      <c r="P362" s="9" t="s">
        <v>449</v>
      </c>
      <c r="Q362" s="22">
        <v>32.5</v>
      </c>
      <c r="R362" s="22">
        <v>36</v>
      </c>
      <c r="S362" s="13">
        <v>11070</v>
      </c>
      <c r="T362" s="13">
        <v>19280</v>
      </c>
      <c r="U362" s="13"/>
      <c r="V362" s="12">
        <f t="shared" si="148"/>
        <v>30350</v>
      </c>
      <c r="W362" s="13">
        <f t="shared" si="149"/>
        <v>11070</v>
      </c>
      <c r="X362" s="13">
        <f t="shared" si="150"/>
        <v>19280</v>
      </c>
      <c r="Y362" s="13">
        <f t="shared" si="151"/>
        <v>0</v>
      </c>
      <c r="Z362" s="12">
        <f t="shared" si="152"/>
        <v>30350</v>
      </c>
      <c r="AA362" s="13">
        <f t="shared" si="153"/>
        <v>11070</v>
      </c>
      <c r="AB362" s="13">
        <f t="shared" si="154"/>
        <v>19280</v>
      </c>
      <c r="AC362" s="13">
        <f t="shared" si="155"/>
        <v>0</v>
      </c>
      <c r="AD362" s="12">
        <f t="shared" si="156"/>
        <v>30350</v>
      </c>
      <c r="AE362" s="12">
        <f t="shared" si="157"/>
        <v>91050</v>
      </c>
      <c r="AF362" s="14" t="s">
        <v>450</v>
      </c>
      <c r="AG362" s="14" t="s">
        <v>60</v>
      </c>
      <c r="AH362" s="14" t="s">
        <v>711</v>
      </c>
      <c r="AI362" s="14" t="s">
        <v>62</v>
      </c>
      <c r="AJ362" s="14" t="s">
        <v>63</v>
      </c>
      <c r="AK362" s="15">
        <v>45657</v>
      </c>
      <c r="AL362" s="9" t="s">
        <v>63</v>
      </c>
      <c r="AM362" s="15">
        <v>45658</v>
      </c>
      <c r="AN362" s="15">
        <v>46752</v>
      </c>
      <c r="AO362" s="9"/>
    </row>
    <row r="363" spans="1:41">
      <c r="A363" s="16"/>
      <c r="B363" s="17" t="s">
        <v>702</v>
      </c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9">
        <f t="shared" ref="S363:AE363" si="158">SUM(S343:S362)</f>
        <v>160771</v>
      </c>
      <c r="T363" s="19">
        <f t="shared" si="158"/>
        <v>224293</v>
      </c>
      <c r="U363" s="19">
        <f t="shared" si="158"/>
        <v>0</v>
      </c>
      <c r="V363" s="19">
        <f t="shared" si="158"/>
        <v>385064</v>
      </c>
      <c r="W363" s="19">
        <f t="shared" si="158"/>
        <v>160771</v>
      </c>
      <c r="X363" s="19">
        <f t="shared" si="158"/>
        <v>224293</v>
      </c>
      <c r="Y363" s="19">
        <f t="shared" si="158"/>
        <v>0</v>
      </c>
      <c r="Z363" s="19">
        <f t="shared" si="158"/>
        <v>385064</v>
      </c>
      <c r="AA363" s="19">
        <f t="shared" si="158"/>
        <v>160771</v>
      </c>
      <c r="AB363" s="19">
        <f t="shared" si="158"/>
        <v>224293</v>
      </c>
      <c r="AC363" s="19">
        <f t="shared" si="158"/>
        <v>0</v>
      </c>
      <c r="AD363" s="19">
        <f t="shared" si="158"/>
        <v>385064</v>
      </c>
      <c r="AE363" s="19">
        <f t="shared" si="158"/>
        <v>1155192</v>
      </c>
      <c r="AF363" s="16"/>
      <c r="AG363" s="16"/>
      <c r="AH363" s="16"/>
      <c r="AI363" s="16"/>
      <c r="AJ363" s="16"/>
      <c r="AK363" s="16"/>
      <c r="AL363" s="16"/>
      <c r="AM363" s="16"/>
      <c r="AN363" s="16"/>
      <c r="AO363" s="96"/>
    </row>
    <row r="364" spans="1:41">
      <c r="A364" s="9">
        <v>1</v>
      </c>
      <c r="B364" s="9" t="s">
        <v>2012</v>
      </c>
      <c r="C364" s="21">
        <v>8771420589</v>
      </c>
      <c r="D364" s="9" t="s">
        <v>2013</v>
      </c>
      <c r="E364" s="9" t="s">
        <v>2012</v>
      </c>
      <c r="F364" s="9" t="s">
        <v>2013</v>
      </c>
      <c r="G364" s="9" t="s">
        <v>2014</v>
      </c>
      <c r="H364" s="9" t="s">
        <v>705</v>
      </c>
      <c r="I364" s="9" t="s">
        <v>1939</v>
      </c>
      <c r="J364" s="9" t="s">
        <v>1474</v>
      </c>
      <c r="K364" s="9" t="s">
        <v>708</v>
      </c>
      <c r="L364" s="9" t="s">
        <v>705</v>
      </c>
      <c r="M364" s="10" t="s">
        <v>2015</v>
      </c>
      <c r="N364" s="9"/>
      <c r="O364" s="9" t="s">
        <v>2016</v>
      </c>
      <c r="P364" s="9" t="s">
        <v>449</v>
      </c>
      <c r="Q364" s="9">
        <v>27</v>
      </c>
      <c r="R364" s="22">
        <v>36</v>
      </c>
      <c r="S364" s="26">
        <v>2937</v>
      </c>
      <c r="T364" s="26">
        <v>7169</v>
      </c>
      <c r="U364" s="26"/>
      <c r="V364" s="12">
        <f>SUM(S364:U364)</f>
        <v>10106</v>
      </c>
      <c r="W364" s="13">
        <f>S364</f>
        <v>2937</v>
      </c>
      <c r="X364" s="13">
        <f>T364</f>
        <v>7169</v>
      </c>
      <c r="Y364" s="13">
        <f>U364</f>
        <v>0</v>
      </c>
      <c r="Z364" s="12">
        <f>SUM(W364:Y364)</f>
        <v>10106</v>
      </c>
      <c r="AA364" s="13">
        <f>W364</f>
        <v>2937</v>
      </c>
      <c r="AB364" s="13">
        <f>X364</f>
        <v>7169</v>
      </c>
      <c r="AC364" s="13">
        <f>Y364</f>
        <v>0</v>
      </c>
      <c r="AD364" s="12">
        <f>SUM(AA364:AC364)</f>
        <v>10106</v>
      </c>
      <c r="AE364" s="12">
        <f>V364+Z364+AD364</f>
        <v>30318</v>
      </c>
      <c r="AF364" s="14" t="s">
        <v>450</v>
      </c>
      <c r="AG364" s="14" t="s">
        <v>60</v>
      </c>
      <c r="AH364" s="14" t="s">
        <v>711</v>
      </c>
      <c r="AI364" s="14" t="s">
        <v>62</v>
      </c>
      <c r="AJ364" s="14" t="s">
        <v>63</v>
      </c>
      <c r="AK364" s="15">
        <v>45657</v>
      </c>
      <c r="AL364" s="9" t="s">
        <v>63</v>
      </c>
      <c r="AM364" s="15">
        <v>45658</v>
      </c>
      <c r="AN364" s="15">
        <v>46752</v>
      </c>
      <c r="AO364" s="9"/>
    </row>
    <row r="365" spans="1:41">
      <c r="A365" s="16"/>
      <c r="B365" s="17" t="s">
        <v>2012</v>
      </c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9">
        <f t="shared" ref="S365:AE365" si="159">SUM(S364)</f>
        <v>2937</v>
      </c>
      <c r="T365" s="19">
        <f t="shared" si="159"/>
        <v>7169</v>
      </c>
      <c r="U365" s="19">
        <f t="shared" si="159"/>
        <v>0</v>
      </c>
      <c r="V365" s="19">
        <f t="shared" si="159"/>
        <v>10106</v>
      </c>
      <c r="W365" s="19">
        <f t="shared" si="159"/>
        <v>2937</v>
      </c>
      <c r="X365" s="19">
        <f t="shared" si="159"/>
        <v>7169</v>
      </c>
      <c r="Y365" s="19">
        <f t="shared" si="159"/>
        <v>0</v>
      </c>
      <c r="Z365" s="19">
        <f t="shared" si="159"/>
        <v>10106</v>
      </c>
      <c r="AA365" s="19">
        <f t="shared" si="159"/>
        <v>2937</v>
      </c>
      <c r="AB365" s="19">
        <f t="shared" si="159"/>
        <v>7169</v>
      </c>
      <c r="AC365" s="19">
        <f t="shared" si="159"/>
        <v>0</v>
      </c>
      <c r="AD365" s="19">
        <f t="shared" si="159"/>
        <v>10106</v>
      </c>
      <c r="AE365" s="19">
        <f t="shared" si="159"/>
        <v>30318</v>
      </c>
      <c r="AF365" s="16"/>
      <c r="AG365" s="16"/>
      <c r="AH365" s="16"/>
      <c r="AI365" s="16"/>
      <c r="AJ365" s="16"/>
      <c r="AK365" s="16"/>
      <c r="AL365" s="16"/>
      <c r="AM365" s="16"/>
      <c r="AN365" s="16"/>
      <c r="AO365" s="96"/>
    </row>
    <row r="366" spans="1:41">
      <c r="A366" s="9">
        <v>1</v>
      </c>
      <c r="B366" s="9" t="s">
        <v>2017</v>
      </c>
      <c r="C366" s="23">
        <v>8771009026</v>
      </c>
      <c r="D366" s="9" t="s">
        <v>2018</v>
      </c>
      <c r="E366" s="9" t="s">
        <v>2017</v>
      </c>
      <c r="F366" s="9" t="s">
        <v>2018</v>
      </c>
      <c r="G366" s="9" t="s">
        <v>1045</v>
      </c>
      <c r="H366" s="9" t="s">
        <v>705</v>
      </c>
      <c r="I366" s="9" t="s">
        <v>1944</v>
      </c>
      <c r="J366" s="9" t="s">
        <v>2019</v>
      </c>
      <c r="K366" s="9" t="s">
        <v>708</v>
      </c>
      <c r="L366" s="9" t="s">
        <v>705</v>
      </c>
      <c r="M366" s="10" t="s">
        <v>2020</v>
      </c>
      <c r="N366" s="9"/>
      <c r="O366" s="9" t="s">
        <v>2021</v>
      </c>
      <c r="P366" s="9" t="s">
        <v>449</v>
      </c>
      <c r="Q366" s="22">
        <v>20.5</v>
      </c>
      <c r="R366" s="22">
        <v>36</v>
      </c>
      <c r="S366" s="13">
        <v>4910</v>
      </c>
      <c r="T366" s="13">
        <v>13150</v>
      </c>
      <c r="U366" s="13"/>
      <c r="V366" s="12">
        <f>SUM(S366:U366)</f>
        <v>18060</v>
      </c>
      <c r="W366" s="13">
        <f t="shared" ref="W366:Y367" si="160">S366</f>
        <v>4910</v>
      </c>
      <c r="X366" s="13">
        <f t="shared" si="160"/>
        <v>13150</v>
      </c>
      <c r="Y366" s="13">
        <f t="shared" si="160"/>
        <v>0</v>
      </c>
      <c r="Z366" s="12">
        <f>SUM(W366:Y366)</f>
        <v>18060</v>
      </c>
      <c r="AA366" s="13">
        <f t="shared" ref="AA366:AC367" si="161">W366</f>
        <v>4910</v>
      </c>
      <c r="AB366" s="13">
        <f t="shared" si="161"/>
        <v>13150</v>
      </c>
      <c r="AC366" s="13">
        <f t="shared" si="161"/>
        <v>0</v>
      </c>
      <c r="AD366" s="12">
        <f>SUM(AA366:AC366)</f>
        <v>18060</v>
      </c>
      <c r="AE366" s="12">
        <f>V366+Z366+AD366</f>
        <v>54180</v>
      </c>
      <c r="AF366" s="14" t="s">
        <v>450</v>
      </c>
      <c r="AG366" s="14" t="s">
        <v>60</v>
      </c>
      <c r="AH366" s="14" t="s">
        <v>451</v>
      </c>
      <c r="AI366" s="14" t="s">
        <v>62</v>
      </c>
      <c r="AJ366" s="14" t="s">
        <v>63</v>
      </c>
      <c r="AK366" s="15">
        <v>45657</v>
      </c>
      <c r="AL366" s="9" t="s">
        <v>63</v>
      </c>
      <c r="AM366" s="15">
        <v>45658</v>
      </c>
      <c r="AN366" s="15">
        <v>46752</v>
      </c>
      <c r="AO366" s="9"/>
    </row>
    <row r="367" spans="1:41">
      <c r="A367" s="9">
        <v>2</v>
      </c>
      <c r="B367" s="9" t="s">
        <v>2017</v>
      </c>
      <c r="C367" s="23">
        <v>8771009026</v>
      </c>
      <c r="D367" s="9" t="s">
        <v>2018</v>
      </c>
      <c r="E367" s="9" t="s">
        <v>2017</v>
      </c>
      <c r="F367" s="9" t="s">
        <v>2018</v>
      </c>
      <c r="G367" s="9" t="s">
        <v>2022</v>
      </c>
      <c r="H367" s="9" t="s">
        <v>705</v>
      </c>
      <c r="I367" s="9" t="s">
        <v>706</v>
      </c>
      <c r="J367" s="9" t="s">
        <v>2023</v>
      </c>
      <c r="K367" s="9" t="s">
        <v>708</v>
      </c>
      <c r="L367" s="9" t="s">
        <v>705</v>
      </c>
      <c r="M367" s="10" t="s">
        <v>2024</v>
      </c>
      <c r="N367" s="9"/>
      <c r="O367" s="9" t="s">
        <v>2025</v>
      </c>
      <c r="P367" s="9" t="s">
        <v>1425</v>
      </c>
      <c r="Q367" s="22">
        <v>50.5</v>
      </c>
      <c r="R367" s="22">
        <v>36</v>
      </c>
      <c r="S367" s="13">
        <v>7020</v>
      </c>
      <c r="T367" s="13">
        <v>17770</v>
      </c>
      <c r="U367" s="13"/>
      <c r="V367" s="12">
        <f>SUM(S367:U367)</f>
        <v>24790</v>
      </c>
      <c r="W367" s="13">
        <f t="shared" si="160"/>
        <v>7020</v>
      </c>
      <c r="X367" s="13">
        <f t="shared" si="160"/>
        <v>17770</v>
      </c>
      <c r="Y367" s="13">
        <f t="shared" si="160"/>
        <v>0</v>
      </c>
      <c r="Z367" s="12">
        <f>SUM(W367:Y367)</f>
        <v>24790</v>
      </c>
      <c r="AA367" s="13">
        <f t="shared" si="161"/>
        <v>7020</v>
      </c>
      <c r="AB367" s="13">
        <f t="shared" si="161"/>
        <v>17770</v>
      </c>
      <c r="AC367" s="13">
        <f t="shared" si="161"/>
        <v>0</v>
      </c>
      <c r="AD367" s="12">
        <f>SUM(AA367:AC367)</f>
        <v>24790</v>
      </c>
      <c r="AE367" s="12">
        <f>V367+Z367+AD367</f>
        <v>74370</v>
      </c>
      <c r="AF367" s="14" t="s">
        <v>450</v>
      </c>
      <c r="AG367" s="14" t="s">
        <v>60</v>
      </c>
      <c r="AH367" s="14" t="s">
        <v>451</v>
      </c>
      <c r="AI367" s="14" t="s">
        <v>62</v>
      </c>
      <c r="AJ367" s="14" t="s">
        <v>63</v>
      </c>
      <c r="AK367" s="15">
        <v>45657</v>
      </c>
      <c r="AL367" s="9" t="s">
        <v>63</v>
      </c>
      <c r="AM367" s="15">
        <v>45658</v>
      </c>
      <c r="AN367" s="15">
        <v>46752</v>
      </c>
      <c r="AO367" s="9"/>
    </row>
    <row r="368" spans="1:41">
      <c r="A368" s="16"/>
      <c r="B368" s="17" t="s">
        <v>2017</v>
      </c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9">
        <f t="shared" ref="S368:AE368" si="162">SUM(S366:S367)</f>
        <v>11930</v>
      </c>
      <c r="T368" s="19">
        <f t="shared" si="162"/>
        <v>30920</v>
      </c>
      <c r="U368" s="19">
        <f t="shared" si="162"/>
        <v>0</v>
      </c>
      <c r="V368" s="19">
        <f t="shared" si="162"/>
        <v>42850</v>
      </c>
      <c r="W368" s="19">
        <f t="shared" si="162"/>
        <v>11930</v>
      </c>
      <c r="X368" s="19">
        <f t="shared" si="162"/>
        <v>30920</v>
      </c>
      <c r="Y368" s="19">
        <f t="shared" si="162"/>
        <v>0</v>
      </c>
      <c r="Z368" s="19">
        <f t="shared" si="162"/>
        <v>42850</v>
      </c>
      <c r="AA368" s="19">
        <f t="shared" si="162"/>
        <v>11930</v>
      </c>
      <c r="AB368" s="19">
        <f t="shared" si="162"/>
        <v>30920</v>
      </c>
      <c r="AC368" s="19">
        <f t="shared" si="162"/>
        <v>0</v>
      </c>
      <c r="AD368" s="19">
        <f t="shared" si="162"/>
        <v>42850</v>
      </c>
      <c r="AE368" s="19">
        <f t="shared" si="162"/>
        <v>128550</v>
      </c>
      <c r="AF368" s="16"/>
      <c r="AG368" s="16"/>
      <c r="AH368" s="16"/>
      <c r="AI368" s="16"/>
      <c r="AJ368" s="16"/>
      <c r="AK368" s="16"/>
      <c r="AL368" s="16"/>
      <c r="AM368" s="16"/>
      <c r="AN368" s="16"/>
      <c r="AO368" s="96"/>
    </row>
    <row r="369" spans="1:41">
      <c r="A369" s="9">
        <v>1</v>
      </c>
      <c r="B369" s="9" t="s">
        <v>742</v>
      </c>
      <c r="C369" s="21">
        <v>7411979704</v>
      </c>
      <c r="D369" s="9" t="s">
        <v>743</v>
      </c>
      <c r="E369" s="9" t="s">
        <v>744</v>
      </c>
      <c r="F369" s="9" t="s">
        <v>743</v>
      </c>
      <c r="G369" s="9" t="s">
        <v>1788</v>
      </c>
      <c r="H369" s="9" t="s">
        <v>749</v>
      </c>
      <c r="I369" s="9"/>
      <c r="J369" s="9">
        <v>42</v>
      </c>
      <c r="K369" s="9" t="s">
        <v>746</v>
      </c>
      <c r="L369" s="9" t="s">
        <v>747</v>
      </c>
      <c r="M369" s="10" t="s">
        <v>2026</v>
      </c>
      <c r="N369" s="9"/>
      <c r="O369" s="9">
        <v>30013381</v>
      </c>
      <c r="P369" s="9" t="s">
        <v>57</v>
      </c>
      <c r="Q369" s="22">
        <v>15</v>
      </c>
      <c r="R369" s="22">
        <v>36</v>
      </c>
      <c r="S369" s="26">
        <v>720</v>
      </c>
      <c r="T369" s="26">
        <v>1620</v>
      </c>
      <c r="U369" s="26"/>
      <c r="V369" s="12">
        <f t="shared" ref="V369:V413" si="163">SUM(S369:U369)</f>
        <v>2340</v>
      </c>
      <c r="W369" s="13">
        <f t="shared" ref="W369:W413" si="164">S369</f>
        <v>720</v>
      </c>
      <c r="X369" s="13">
        <f t="shared" ref="X369:X413" si="165">T369</f>
        <v>1620</v>
      </c>
      <c r="Y369" s="13">
        <f t="shared" ref="Y369:Y413" si="166">U369</f>
        <v>0</v>
      </c>
      <c r="Z369" s="12">
        <f t="shared" ref="Z369:Z413" si="167">SUM(W369:Y369)</f>
        <v>2340</v>
      </c>
      <c r="AA369" s="13">
        <f t="shared" ref="AA369:AA413" si="168">W369</f>
        <v>720</v>
      </c>
      <c r="AB369" s="13">
        <f t="shared" ref="AB369:AB413" si="169">X369</f>
        <v>1620</v>
      </c>
      <c r="AC369" s="13">
        <f t="shared" ref="AC369:AC413" si="170">Y369</f>
        <v>0</v>
      </c>
      <c r="AD369" s="12">
        <f t="shared" ref="AD369:AD413" si="171">SUM(AA369:AC369)</f>
        <v>2340</v>
      </c>
      <c r="AE369" s="12">
        <f t="shared" ref="AE369:AE413" si="172">V369+Z369+AD369</f>
        <v>7020</v>
      </c>
      <c r="AF369" s="27" t="s">
        <v>579</v>
      </c>
      <c r="AG369" s="27" t="s">
        <v>60</v>
      </c>
      <c r="AH369" s="27" t="s">
        <v>137</v>
      </c>
      <c r="AI369" s="27" t="s">
        <v>62</v>
      </c>
      <c r="AJ369" s="27" t="s">
        <v>63</v>
      </c>
      <c r="AK369" s="28">
        <v>45657</v>
      </c>
      <c r="AL369" s="22" t="s">
        <v>63</v>
      </c>
      <c r="AM369" s="28">
        <v>45658</v>
      </c>
      <c r="AN369" s="28">
        <v>46752</v>
      </c>
      <c r="AO369" s="9"/>
    </row>
    <row r="370" spans="1:41">
      <c r="A370" s="9">
        <v>2</v>
      </c>
      <c r="B370" s="9" t="s">
        <v>742</v>
      </c>
      <c r="C370" s="21">
        <v>7411979704</v>
      </c>
      <c r="D370" s="9" t="s">
        <v>743</v>
      </c>
      <c r="E370" s="9" t="s">
        <v>744</v>
      </c>
      <c r="F370" s="9" t="s">
        <v>743</v>
      </c>
      <c r="G370" s="9" t="s">
        <v>1788</v>
      </c>
      <c r="H370" s="9" t="s">
        <v>764</v>
      </c>
      <c r="I370" s="9"/>
      <c r="J370" s="9" t="s">
        <v>2027</v>
      </c>
      <c r="K370" s="9" t="s">
        <v>746</v>
      </c>
      <c r="L370" s="9" t="s">
        <v>747</v>
      </c>
      <c r="M370" s="10" t="s">
        <v>2028</v>
      </c>
      <c r="N370" s="9"/>
      <c r="O370" s="9">
        <v>30037175</v>
      </c>
      <c r="P370" s="9" t="s">
        <v>57</v>
      </c>
      <c r="Q370" s="22">
        <v>15</v>
      </c>
      <c r="R370" s="22">
        <v>36</v>
      </c>
      <c r="S370" s="26">
        <v>630</v>
      </c>
      <c r="T370" s="26">
        <v>1440</v>
      </c>
      <c r="U370" s="26"/>
      <c r="V370" s="12">
        <f t="shared" si="163"/>
        <v>2070</v>
      </c>
      <c r="W370" s="13">
        <f t="shared" si="164"/>
        <v>630</v>
      </c>
      <c r="X370" s="13">
        <f t="shared" si="165"/>
        <v>1440</v>
      </c>
      <c r="Y370" s="13">
        <f t="shared" si="166"/>
        <v>0</v>
      </c>
      <c r="Z370" s="12">
        <f t="shared" si="167"/>
        <v>2070</v>
      </c>
      <c r="AA370" s="13">
        <f t="shared" si="168"/>
        <v>630</v>
      </c>
      <c r="AB370" s="13">
        <f t="shared" si="169"/>
        <v>1440</v>
      </c>
      <c r="AC370" s="13">
        <f t="shared" si="170"/>
        <v>0</v>
      </c>
      <c r="AD370" s="12">
        <f t="shared" si="171"/>
        <v>2070</v>
      </c>
      <c r="AE370" s="12">
        <f t="shared" si="172"/>
        <v>6210</v>
      </c>
      <c r="AF370" s="27" t="s">
        <v>579</v>
      </c>
      <c r="AG370" s="27" t="s">
        <v>60</v>
      </c>
      <c r="AH370" s="27" t="s">
        <v>137</v>
      </c>
      <c r="AI370" s="27" t="s">
        <v>62</v>
      </c>
      <c r="AJ370" s="27" t="s">
        <v>63</v>
      </c>
      <c r="AK370" s="28">
        <v>45657</v>
      </c>
      <c r="AL370" s="22" t="s">
        <v>63</v>
      </c>
      <c r="AM370" s="28">
        <v>45658</v>
      </c>
      <c r="AN370" s="28">
        <v>46752</v>
      </c>
      <c r="AO370" s="9"/>
    </row>
    <row r="371" spans="1:41">
      <c r="A371" s="9">
        <v>3</v>
      </c>
      <c r="B371" s="9" t="s">
        <v>742</v>
      </c>
      <c r="C371" s="21">
        <v>7411979704</v>
      </c>
      <c r="D371" s="9" t="s">
        <v>743</v>
      </c>
      <c r="E371" s="9" t="s">
        <v>744</v>
      </c>
      <c r="F371" s="9" t="s">
        <v>743</v>
      </c>
      <c r="G371" s="9" t="s">
        <v>1788</v>
      </c>
      <c r="H371" s="9" t="s">
        <v>782</v>
      </c>
      <c r="I371" s="9"/>
      <c r="J371" s="9">
        <v>55</v>
      </c>
      <c r="K371" s="9" t="s">
        <v>746</v>
      </c>
      <c r="L371" s="9" t="s">
        <v>747</v>
      </c>
      <c r="M371" s="10" t="s">
        <v>2029</v>
      </c>
      <c r="N371" s="9"/>
      <c r="O371" s="9">
        <v>30037193</v>
      </c>
      <c r="P371" s="9" t="s">
        <v>57</v>
      </c>
      <c r="Q371" s="22">
        <v>10</v>
      </c>
      <c r="R371" s="22">
        <v>36</v>
      </c>
      <c r="S371" s="26">
        <v>630</v>
      </c>
      <c r="T371" s="26">
        <v>1530</v>
      </c>
      <c r="U371" s="26"/>
      <c r="V371" s="12">
        <f t="shared" si="163"/>
        <v>2160</v>
      </c>
      <c r="W371" s="13">
        <f t="shared" si="164"/>
        <v>630</v>
      </c>
      <c r="X371" s="13">
        <f t="shared" si="165"/>
        <v>1530</v>
      </c>
      <c r="Y371" s="13">
        <f t="shared" si="166"/>
        <v>0</v>
      </c>
      <c r="Z371" s="12">
        <f t="shared" si="167"/>
        <v>2160</v>
      </c>
      <c r="AA371" s="13">
        <f t="shared" si="168"/>
        <v>630</v>
      </c>
      <c r="AB371" s="13">
        <f t="shared" si="169"/>
        <v>1530</v>
      </c>
      <c r="AC371" s="13">
        <f t="shared" si="170"/>
        <v>0</v>
      </c>
      <c r="AD371" s="12">
        <f t="shared" si="171"/>
        <v>2160</v>
      </c>
      <c r="AE371" s="12">
        <f t="shared" si="172"/>
        <v>6480</v>
      </c>
      <c r="AF371" s="27" t="s">
        <v>579</v>
      </c>
      <c r="AG371" s="27" t="s">
        <v>60</v>
      </c>
      <c r="AH371" s="27" t="s">
        <v>137</v>
      </c>
      <c r="AI371" s="27" t="s">
        <v>62</v>
      </c>
      <c r="AJ371" s="27" t="s">
        <v>63</v>
      </c>
      <c r="AK371" s="28">
        <v>45657</v>
      </c>
      <c r="AL371" s="22" t="s">
        <v>63</v>
      </c>
      <c r="AM371" s="28">
        <v>45658</v>
      </c>
      <c r="AN371" s="28">
        <v>46752</v>
      </c>
      <c r="AO371" s="9"/>
    </row>
    <row r="372" spans="1:41">
      <c r="A372" s="9">
        <v>4</v>
      </c>
      <c r="B372" s="9" t="s">
        <v>742</v>
      </c>
      <c r="C372" s="21">
        <v>7411979704</v>
      </c>
      <c r="D372" s="9" t="s">
        <v>743</v>
      </c>
      <c r="E372" s="9" t="s">
        <v>744</v>
      </c>
      <c r="F372" s="9" t="s">
        <v>743</v>
      </c>
      <c r="G372" s="9" t="s">
        <v>1788</v>
      </c>
      <c r="H372" s="9" t="s">
        <v>2030</v>
      </c>
      <c r="I372" s="9"/>
      <c r="J372" s="9" t="s">
        <v>58</v>
      </c>
      <c r="K372" s="9" t="s">
        <v>746</v>
      </c>
      <c r="L372" s="9" t="s">
        <v>747</v>
      </c>
      <c r="M372" s="10" t="s">
        <v>2031</v>
      </c>
      <c r="N372" s="9"/>
      <c r="O372" s="9">
        <v>30037663</v>
      </c>
      <c r="P372" s="9" t="s">
        <v>57</v>
      </c>
      <c r="Q372" s="22">
        <v>15</v>
      </c>
      <c r="R372" s="22">
        <v>36</v>
      </c>
      <c r="S372" s="26">
        <v>900</v>
      </c>
      <c r="T372" s="26">
        <v>2160</v>
      </c>
      <c r="U372" s="26"/>
      <c r="V372" s="12">
        <f t="shared" si="163"/>
        <v>3060</v>
      </c>
      <c r="W372" s="13">
        <f t="shared" si="164"/>
        <v>900</v>
      </c>
      <c r="X372" s="13">
        <f t="shared" si="165"/>
        <v>2160</v>
      </c>
      <c r="Y372" s="13">
        <f t="shared" si="166"/>
        <v>0</v>
      </c>
      <c r="Z372" s="12">
        <f t="shared" si="167"/>
        <v>3060</v>
      </c>
      <c r="AA372" s="13">
        <f t="shared" si="168"/>
        <v>900</v>
      </c>
      <c r="AB372" s="13">
        <f t="shared" si="169"/>
        <v>2160</v>
      </c>
      <c r="AC372" s="13">
        <f t="shared" si="170"/>
        <v>0</v>
      </c>
      <c r="AD372" s="12">
        <f t="shared" si="171"/>
        <v>3060</v>
      </c>
      <c r="AE372" s="12">
        <f t="shared" si="172"/>
        <v>9180</v>
      </c>
      <c r="AF372" s="27" t="s">
        <v>579</v>
      </c>
      <c r="AG372" s="27" t="s">
        <v>60</v>
      </c>
      <c r="AH372" s="27" t="s">
        <v>137</v>
      </c>
      <c r="AI372" s="27" t="s">
        <v>62</v>
      </c>
      <c r="AJ372" s="27" t="s">
        <v>63</v>
      </c>
      <c r="AK372" s="28">
        <v>45657</v>
      </c>
      <c r="AL372" s="22" t="s">
        <v>63</v>
      </c>
      <c r="AM372" s="28">
        <v>45658</v>
      </c>
      <c r="AN372" s="28">
        <v>46752</v>
      </c>
      <c r="AO372" s="9"/>
    </row>
    <row r="373" spans="1:41">
      <c r="A373" s="9">
        <v>5</v>
      </c>
      <c r="B373" s="9" t="s">
        <v>742</v>
      </c>
      <c r="C373" s="21">
        <v>7411979704</v>
      </c>
      <c r="D373" s="9" t="s">
        <v>743</v>
      </c>
      <c r="E373" s="9" t="s">
        <v>744</v>
      </c>
      <c r="F373" s="9" t="s">
        <v>743</v>
      </c>
      <c r="G373" s="9" t="s">
        <v>1788</v>
      </c>
      <c r="H373" s="9" t="s">
        <v>825</v>
      </c>
      <c r="I373" s="9"/>
      <c r="J373" s="9" t="s">
        <v>2032</v>
      </c>
      <c r="K373" s="9" t="s">
        <v>746</v>
      </c>
      <c r="L373" s="9" t="s">
        <v>747</v>
      </c>
      <c r="M373" s="10" t="s">
        <v>2033</v>
      </c>
      <c r="N373" s="9"/>
      <c r="O373" s="9">
        <v>30030961</v>
      </c>
      <c r="P373" s="9" t="s">
        <v>57</v>
      </c>
      <c r="Q373" s="22">
        <v>12.5</v>
      </c>
      <c r="R373" s="22">
        <v>36</v>
      </c>
      <c r="S373" s="26">
        <v>810</v>
      </c>
      <c r="T373" s="26">
        <v>1890</v>
      </c>
      <c r="U373" s="26"/>
      <c r="V373" s="12">
        <f t="shared" si="163"/>
        <v>2700</v>
      </c>
      <c r="W373" s="13">
        <f t="shared" si="164"/>
        <v>810</v>
      </c>
      <c r="X373" s="13">
        <f t="shared" si="165"/>
        <v>1890</v>
      </c>
      <c r="Y373" s="13">
        <f t="shared" si="166"/>
        <v>0</v>
      </c>
      <c r="Z373" s="12">
        <f t="shared" si="167"/>
        <v>2700</v>
      </c>
      <c r="AA373" s="13">
        <f t="shared" si="168"/>
        <v>810</v>
      </c>
      <c r="AB373" s="13">
        <f t="shared" si="169"/>
        <v>1890</v>
      </c>
      <c r="AC373" s="13">
        <f t="shared" si="170"/>
        <v>0</v>
      </c>
      <c r="AD373" s="12">
        <f t="shared" si="171"/>
        <v>2700</v>
      </c>
      <c r="AE373" s="12">
        <f t="shared" si="172"/>
        <v>8100</v>
      </c>
      <c r="AF373" s="27" t="s">
        <v>579</v>
      </c>
      <c r="AG373" s="27" t="s">
        <v>60</v>
      </c>
      <c r="AH373" s="27" t="s">
        <v>137</v>
      </c>
      <c r="AI373" s="27" t="s">
        <v>62</v>
      </c>
      <c r="AJ373" s="27" t="s">
        <v>63</v>
      </c>
      <c r="AK373" s="28">
        <v>45657</v>
      </c>
      <c r="AL373" s="22" t="s">
        <v>63</v>
      </c>
      <c r="AM373" s="28">
        <v>45658</v>
      </c>
      <c r="AN373" s="28">
        <v>46752</v>
      </c>
      <c r="AO373" s="9"/>
    </row>
    <row r="374" spans="1:41">
      <c r="A374" s="9">
        <v>6</v>
      </c>
      <c r="B374" s="9" t="s">
        <v>742</v>
      </c>
      <c r="C374" s="21">
        <v>7411979704</v>
      </c>
      <c r="D374" s="9" t="s">
        <v>743</v>
      </c>
      <c r="E374" s="9" t="s">
        <v>744</v>
      </c>
      <c r="F374" s="9" t="s">
        <v>743</v>
      </c>
      <c r="G374" s="9" t="s">
        <v>1788</v>
      </c>
      <c r="H374" s="9" t="s">
        <v>778</v>
      </c>
      <c r="I374" s="9"/>
      <c r="J374" s="9">
        <v>49</v>
      </c>
      <c r="K374" s="9" t="s">
        <v>746</v>
      </c>
      <c r="L374" s="9" t="s">
        <v>747</v>
      </c>
      <c r="M374" s="10" t="s">
        <v>2034</v>
      </c>
      <c r="N374" s="9"/>
      <c r="O374" s="9">
        <v>30075525</v>
      </c>
      <c r="P374" s="9" t="s">
        <v>202</v>
      </c>
      <c r="Q374" s="22">
        <v>10</v>
      </c>
      <c r="R374" s="22">
        <v>36</v>
      </c>
      <c r="S374" s="26">
        <v>630</v>
      </c>
      <c r="T374" s="26">
        <v>0</v>
      </c>
      <c r="U374" s="26"/>
      <c r="V374" s="12">
        <f t="shared" si="163"/>
        <v>630</v>
      </c>
      <c r="W374" s="13">
        <f t="shared" si="164"/>
        <v>630</v>
      </c>
      <c r="X374" s="13">
        <f t="shared" si="165"/>
        <v>0</v>
      </c>
      <c r="Y374" s="13">
        <f t="shared" si="166"/>
        <v>0</v>
      </c>
      <c r="Z374" s="12">
        <f t="shared" si="167"/>
        <v>630</v>
      </c>
      <c r="AA374" s="13">
        <f t="shared" si="168"/>
        <v>630</v>
      </c>
      <c r="AB374" s="13">
        <f t="shared" si="169"/>
        <v>0</v>
      </c>
      <c r="AC374" s="13">
        <f t="shared" si="170"/>
        <v>0</v>
      </c>
      <c r="AD374" s="12">
        <f t="shared" si="171"/>
        <v>630</v>
      </c>
      <c r="AE374" s="12">
        <f t="shared" si="172"/>
        <v>1890</v>
      </c>
      <c r="AF374" s="27" t="s">
        <v>579</v>
      </c>
      <c r="AG374" s="27" t="s">
        <v>60</v>
      </c>
      <c r="AH374" s="27" t="s">
        <v>137</v>
      </c>
      <c r="AI374" s="27" t="s">
        <v>62</v>
      </c>
      <c r="AJ374" s="27" t="s">
        <v>63</v>
      </c>
      <c r="AK374" s="28">
        <v>45657</v>
      </c>
      <c r="AL374" s="22" t="s">
        <v>63</v>
      </c>
      <c r="AM374" s="28">
        <v>45658</v>
      </c>
      <c r="AN374" s="28">
        <v>46752</v>
      </c>
      <c r="AO374" s="9"/>
    </row>
    <row r="375" spans="1:41">
      <c r="A375" s="9">
        <v>7</v>
      </c>
      <c r="B375" s="9" t="s">
        <v>742</v>
      </c>
      <c r="C375" s="21">
        <v>7411979704</v>
      </c>
      <c r="D375" s="9" t="s">
        <v>743</v>
      </c>
      <c r="E375" s="9" t="s">
        <v>744</v>
      </c>
      <c r="F375" s="9" t="s">
        <v>743</v>
      </c>
      <c r="G375" s="9" t="s">
        <v>1788</v>
      </c>
      <c r="H375" s="9" t="s">
        <v>2035</v>
      </c>
      <c r="I375" s="9"/>
      <c r="J375" s="9">
        <v>42</v>
      </c>
      <c r="K375" s="9" t="s">
        <v>746</v>
      </c>
      <c r="L375" s="9" t="s">
        <v>747</v>
      </c>
      <c r="M375" s="10" t="s">
        <v>2036</v>
      </c>
      <c r="N375" s="9"/>
      <c r="O375" s="9">
        <v>30122806</v>
      </c>
      <c r="P375" s="9" t="s">
        <v>202</v>
      </c>
      <c r="Q375" s="22">
        <v>15</v>
      </c>
      <c r="R375" s="22">
        <v>36</v>
      </c>
      <c r="S375" s="26">
        <v>540</v>
      </c>
      <c r="T375" s="26">
        <v>0</v>
      </c>
      <c r="U375" s="26"/>
      <c r="V375" s="12">
        <f t="shared" si="163"/>
        <v>540</v>
      </c>
      <c r="W375" s="13">
        <f t="shared" si="164"/>
        <v>540</v>
      </c>
      <c r="X375" s="13">
        <f t="shared" si="165"/>
        <v>0</v>
      </c>
      <c r="Y375" s="13">
        <f t="shared" si="166"/>
        <v>0</v>
      </c>
      <c r="Z375" s="12">
        <f t="shared" si="167"/>
        <v>540</v>
      </c>
      <c r="AA375" s="13">
        <f t="shared" si="168"/>
        <v>540</v>
      </c>
      <c r="AB375" s="13">
        <f t="shared" si="169"/>
        <v>0</v>
      </c>
      <c r="AC375" s="13">
        <f t="shared" si="170"/>
        <v>0</v>
      </c>
      <c r="AD375" s="12">
        <f t="shared" si="171"/>
        <v>540</v>
      </c>
      <c r="AE375" s="12">
        <f t="shared" si="172"/>
        <v>1620</v>
      </c>
      <c r="AF375" s="27" t="s">
        <v>579</v>
      </c>
      <c r="AG375" s="27" t="s">
        <v>60</v>
      </c>
      <c r="AH375" s="27" t="s">
        <v>137</v>
      </c>
      <c r="AI375" s="27" t="s">
        <v>62</v>
      </c>
      <c r="AJ375" s="27" t="s">
        <v>63</v>
      </c>
      <c r="AK375" s="28">
        <v>45657</v>
      </c>
      <c r="AL375" s="22" t="s">
        <v>63</v>
      </c>
      <c r="AM375" s="28">
        <v>45658</v>
      </c>
      <c r="AN375" s="28">
        <v>46752</v>
      </c>
      <c r="AO375" s="9"/>
    </row>
    <row r="376" spans="1:41">
      <c r="A376" s="9">
        <v>8</v>
      </c>
      <c r="B376" s="9" t="s">
        <v>742</v>
      </c>
      <c r="C376" s="21">
        <v>7411979704</v>
      </c>
      <c r="D376" s="9" t="s">
        <v>743</v>
      </c>
      <c r="E376" s="9" t="s">
        <v>744</v>
      </c>
      <c r="F376" s="9" t="s">
        <v>743</v>
      </c>
      <c r="G376" s="9" t="s">
        <v>2037</v>
      </c>
      <c r="H376" s="9" t="s">
        <v>758</v>
      </c>
      <c r="I376" s="9"/>
      <c r="J376" s="9">
        <v>12</v>
      </c>
      <c r="K376" s="9" t="s">
        <v>746</v>
      </c>
      <c r="L376" s="9" t="s">
        <v>747</v>
      </c>
      <c r="M376" s="10" t="s">
        <v>2038</v>
      </c>
      <c r="N376" s="9"/>
      <c r="O376" s="9">
        <v>10042315</v>
      </c>
      <c r="P376" s="9" t="s">
        <v>202</v>
      </c>
      <c r="Q376" s="22">
        <v>5</v>
      </c>
      <c r="R376" s="22">
        <v>36</v>
      </c>
      <c r="S376" s="26">
        <v>360</v>
      </c>
      <c r="T376" s="26">
        <v>0</v>
      </c>
      <c r="U376" s="26"/>
      <c r="V376" s="12">
        <f t="shared" si="163"/>
        <v>360</v>
      </c>
      <c r="W376" s="13">
        <f t="shared" si="164"/>
        <v>360</v>
      </c>
      <c r="X376" s="13">
        <f t="shared" si="165"/>
        <v>0</v>
      </c>
      <c r="Y376" s="13">
        <f t="shared" si="166"/>
        <v>0</v>
      </c>
      <c r="Z376" s="12">
        <f t="shared" si="167"/>
        <v>360</v>
      </c>
      <c r="AA376" s="13">
        <f t="shared" si="168"/>
        <v>360</v>
      </c>
      <c r="AB376" s="13">
        <f t="shared" si="169"/>
        <v>0</v>
      </c>
      <c r="AC376" s="13">
        <f t="shared" si="170"/>
        <v>0</v>
      </c>
      <c r="AD376" s="12">
        <f t="shared" si="171"/>
        <v>360</v>
      </c>
      <c r="AE376" s="12">
        <f t="shared" si="172"/>
        <v>1080</v>
      </c>
      <c r="AF376" s="27" t="s">
        <v>579</v>
      </c>
      <c r="AG376" s="27" t="s">
        <v>60</v>
      </c>
      <c r="AH376" s="27" t="s">
        <v>137</v>
      </c>
      <c r="AI376" s="27" t="s">
        <v>62</v>
      </c>
      <c r="AJ376" s="27" t="s">
        <v>63</v>
      </c>
      <c r="AK376" s="28">
        <v>45657</v>
      </c>
      <c r="AL376" s="22" t="s">
        <v>63</v>
      </c>
      <c r="AM376" s="28">
        <v>45658</v>
      </c>
      <c r="AN376" s="28">
        <v>46752</v>
      </c>
      <c r="AO376" s="9"/>
    </row>
    <row r="377" spans="1:41">
      <c r="A377" s="9">
        <v>9</v>
      </c>
      <c r="B377" s="9" t="s">
        <v>742</v>
      </c>
      <c r="C377" s="21">
        <v>7411979704</v>
      </c>
      <c r="D377" s="9" t="s">
        <v>743</v>
      </c>
      <c r="E377" s="9" t="s">
        <v>744</v>
      </c>
      <c r="F377" s="9" t="s">
        <v>743</v>
      </c>
      <c r="G377" s="9" t="s">
        <v>2002</v>
      </c>
      <c r="H377" s="9" t="s">
        <v>747</v>
      </c>
      <c r="I377" s="9" t="s">
        <v>812</v>
      </c>
      <c r="J377" s="9" t="s">
        <v>2039</v>
      </c>
      <c r="K377" s="9" t="s">
        <v>746</v>
      </c>
      <c r="L377" s="9" t="s">
        <v>747</v>
      </c>
      <c r="M377" s="10" t="s">
        <v>2040</v>
      </c>
      <c r="N377" s="9"/>
      <c r="O377" s="9">
        <v>58008215</v>
      </c>
      <c r="P377" s="9" t="s">
        <v>1546</v>
      </c>
      <c r="Q377" s="22">
        <v>21</v>
      </c>
      <c r="R377" s="22">
        <v>36</v>
      </c>
      <c r="S377" s="26">
        <v>9000</v>
      </c>
      <c r="T377" s="26">
        <v>4500</v>
      </c>
      <c r="U377" s="26">
        <v>9000</v>
      </c>
      <c r="V377" s="12">
        <f t="shared" si="163"/>
        <v>22500</v>
      </c>
      <c r="W377" s="13">
        <f t="shared" si="164"/>
        <v>9000</v>
      </c>
      <c r="X377" s="13">
        <f t="shared" si="165"/>
        <v>4500</v>
      </c>
      <c r="Y377" s="13">
        <f t="shared" si="166"/>
        <v>9000</v>
      </c>
      <c r="Z377" s="12">
        <f t="shared" si="167"/>
        <v>22500</v>
      </c>
      <c r="AA377" s="13">
        <f t="shared" si="168"/>
        <v>9000</v>
      </c>
      <c r="AB377" s="13">
        <f t="shared" si="169"/>
        <v>4500</v>
      </c>
      <c r="AC377" s="13">
        <f t="shared" si="170"/>
        <v>9000</v>
      </c>
      <c r="AD377" s="12">
        <f t="shared" si="171"/>
        <v>22500</v>
      </c>
      <c r="AE377" s="12">
        <f t="shared" si="172"/>
        <v>67500</v>
      </c>
      <c r="AF377" s="27" t="s">
        <v>579</v>
      </c>
      <c r="AG377" s="27" t="s">
        <v>60</v>
      </c>
      <c r="AH377" s="27" t="s">
        <v>137</v>
      </c>
      <c r="AI377" s="27" t="s">
        <v>62</v>
      </c>
      <c r="AJ377" s="27" t="s">
        <v>63</v>
      </c>
      <c r="AK377" s="28">
        <v>45657</v>
      </c>
      <c r="AL377" s="22" t="s">
        <v>63</v>
      </c>
      <c r="AM377" s="28">
        <v>45658</v>
      </c>
      <c r="AN377" s="28">
        <v>46752</v>
      </c>
      <c r="AO377" s="9"/>
    </row>
    <row r="378" spans="1:41">
      <c r="A378" s="9">
        <v>10</v>
      </c>
      <c r="B378" s="9" t="s">
        <v>742</v>
      </c>
      <c r="C378" s="21">
        <v>7411979704</v>
      </c>
      <c r="D378" s="9" t="s">
        <v>743</v>
      </c>
      <c r="E378" s="9" t="s">
        <v>744</v>
      </c>
      <c r="F378" s="9" t="s">
        <v>743</v>
      </c>
      <c r="G378" s="9" t="s">
        <v>2041</v>
      </c>
      <c r="H378" s="9" t="s">
        <v>747</v>
      </c>
      <c r="I378" s="29" t="s">
        <v>865</v>
      </c>
      <c r="J378" s="9">
        <v>9</v>
      </c>
      <c r="K378" s="9" t="s">
        <v>746</v>
      </c>
      <c r="L378" s="9" t="s">
        <v>747</v>
      </c>
      <c r="M378" s="10" t="s">
        <v>2042</v>
      </c>
      <c r="N378" s="9"/>
      <c r="O378" s="9">
        <v>30074579</v>
      </c>
      <c r="P378" s="9" t="s">
        <v>449</v>
      </c>
      <c r="Q378" s="22">
        <v>20</v>
      </c>
      <c r="R378" s="22">
        <v>36</v>
      </c>
      <c r="S378" s="26">
        <v>19440</v>
      </c>
      <c r="T378" s="26">
        <v>45360</v>
      </c>
      <c r="U378" s="26"/>
      <c r="V378" s="12">
        <f t="shared" si="163"/>
        <v>64800</v>
      </c>
      <c r="W378" s="13">
        <f t="shared" si="164"/>
        <v>19440</v>
      </c>
      <c r="X378" s="13">
        <f t="shared" si="165"/>
        <v>45360</v>
      </c>
      <c r="Y378" s="13">
        <f t="shared" si="166"/>
        <v>0</v>
      </c>
      <c r="Z378" s="12">
        <f t="shared" si="167"/>
        <v>64800</v>
      </c>
      <c r="AA378" s="13">
        <f t="shared" si="168"/>
        <v>19440</v>
      </c>
      <c r="AB378" s="13">
        <f t="shared" si="169"/>
        <v>45360</v>
      </c>
      <c r="AC378" s="13">
        <f t="shared" si="170"/>
        <v>0</v>
      </c>
      <c r="AD378" s="12">
        <f t="shared" si="171"/>
        <v>64800</v>
      </c>
      <c r="AE378" s="12">
        <f t="shared" si="172"/>
        <v>194400</v>
      </c>
      <c r="AF378" s="27" t="s">
        <v>579</v>
      </c>
      <c r="AG378" s="27" t="s">
        <v>60</v>
      </c>
      <c r="AH378" s="27" t="s">
        <v>137</v>
      </c>
      <c r="AI378" s="27" t="s">
        <v>62</v>
      </c>
      <c r="AJ378" s="27" t="s">
        <v>63</v>
      </c>
      <c r="AK378" s="28">
        <v>45657</v>
      </c>
      <c r="AL378" s="22" t="s">
        <v>63</v>
      </c>
      <c r="AM378" s="28">
        <v>45658</v>
      </c>
      <c r="AN378" s="28">
        <v>46752</v>
      </c>
      <c r="AO378" s="9"/>
    </row>
    <row r="379" spans="1:41">
      <c r="A379" s="9">
        <v>11</v>
      </c>
      <c r="B379" s="9" t="s">
        <v>742</v>
      </c>
      <c r="C379" s="21">
        <v>7411979704</v>
      </c>
      <c r="D379" s="9" t="s">
        <v>743</v>
      </c>
      <c r="E379" s="9" t="s">
        <v>744</v>
      </c>
      <c r="F379" s="9" t="s">
        <v>743</v>
      </c>
      <c r="G379" s="9" t="s">
        <v>2043</v>
      </c>
      <c r="H379" s="9" t="s">
        <v>747</v>
      </c>
      <c r="I379" s="9" t="s">
        <v>2044</v>
      </c>
      <c r="J379" s="9">
        <v>1</v>
      </c>
      <c r="K379" s="9" t="s">
        <v>746</v>
      </c>
      <c r="L379" s="9" t="s">
        <v>747</v>
      </c>
      <c r="M379" s="10" t="s">
        <v>2045</v>
      </c>
      <c r="N379" s="9"/>
      <c r="O379" s="9">
        <v>30071283</v>
      </c>
      <c r="P379" s="9" t="s">
        <v>449</v>
      </c>
      <c r="Q379" s="22">
        <v>20</v>
      </c>
      <c r="R379" s="22">
        <v>36</v>
      </c>
      <c r="S379" s="26">
        <v>720</v>
      </c>
      <c r="T379" s="26">
        <v>1800</v>
      </c>
      <c r="U379" s="26"/>
      <c r="V379" s="12">
        <f t="shared" si="163"/>
        <v>2520</v>
      </c>
      <c r="W379" s="13">
        <f t="shared" si="164"/>
        <v>720</v>
      </c>
      <c r="X379" s="13">
        <f t="shared" si="165"/>
        <v>1800</v>
      </c>
      <c r="Y379" s="13">
        <f t="shared" si="166"/>
        <v>0</v>
      </c>
      <c r="Z379" s="12">
        <f t="shared" si="167"/>
        <v>2520</v>
      </c>
      <c r="AA379" s="13">
        <f t="shared" si="168"/>
        <v>720</v>
      </c>
      <c r="AB379" s="13">
        <f t="shared" si="169"/>
        <v>1800</v>
      </c>
      <c r="AC379" s="13">
        <f t="shared" si="170"/>
        <v>0</v>
      </c>
      <c r="AD379" s="12">
        <f t="shared" si="171"/>
        <v>2520</v>
      </c>
      <c r="AE379" s="12">
        <f t="shared" si="172"/>
        <v>7560</v>
      </c>
      <c r="AF379" s="27" t="s">
        <v>579</v>
      </c>
      <c r="AG379" s="27" t="s">
        <v>60</v>
      </c>
      <c r="AH379" s="27" t="s">
        <v>137</v>
      </c>
      <c r="AI379" s="27" t="s">
        <v>62</v>
      </c>
      <c r="AJ379" s="27" t="s">
        <v>63</v>
      </c>
      <c r="AK379" s="28">
        <v>45657</v>
      </c>
      <c r="AL379" s="22" t="s">
        <v>63</v>
      </c>
      <c r="AM379" s="28">
        <v>45658</v>
      </c>
      <c r="AN379" s="28">
        <v>46752</v>
      </c>
      <c r="AO379" s="9"/>
    </row>
    <row r="380" spans="1:41">
      <c r="A380" s="9">
        <v>12</v>
      </c>
      <c r="B380" s="9" t="s">
        <v>742</v>
      </c>
      <c r="C380" s="21">
        <v>7411979704</v>
      </c>
      <c r="D380" s="9" t="s">
        <v>743</v>
      </c>
      <c r="E380" s="9" t="s">
        <v>744</v>
      </c>
      <c r="F380" s="9" t="s">
        <v>743</v>
      </c>
      <c r="G380" s="9" t="s">
        <v>2043</v>
      </c>
      <c r="H380" s="9" t="s">
        <v>747</v>
      </c>
      <c r="I380" s="9" t="s">
        <v>2044</v>
      </c>
      <c r="J380" s="9">
        <v>1</v>
      </c>
      <c r="K380" s="9" t="s">
        <v>746</v>
      </c>
      <c r="L380" s="9" t="s">
        <v>747</v>
      </c>
      <c r="M380" s="10" t="s">
        <v>2046</v>
      </c>
      <c r="N380" s="9"/>
      <c r="O380" s="9">
        <v>30020542</v>
      </c>
      <c r="P380" s="9" t="s">
        <v>449</v>
      </c>
      <c r="Q380" s="22">
        <v>25</v>
      </c>
      <c r="R380" s="22">
        <v>36</v>
      </c>
      <c r="S380" s="26">
        <v>7200</v>
      </c>
      <c r="T380" s="26">
        <v>14400</v>
      </c>
      <c r="U380" s="26"/>
      <c r="V380" s="12">
        <f t="shared" si="163"/>
        <v>21600</v>
      </c>
      <c r="W380" s="13">
        <f t="shared" si="164"/>
        <v>7200</v>
      </c>
      <c r="X380" s="13">
        <f t="shared" si="165"/>
        <v>14400</v>
      </c>
      <c r="Y380" s="13">
        <f t="shared" si="166"/>
        <v>0</v>
      </c>
      <c r="Z380" s="12">
        <f t="shared" si="167"/>
        <v>21600</v>
      </c>
      <c r="AA380" s="13">
        <f t="shared" si="168"/>
        <v>7200</v>
      </c>
      <c r="AB380" s="13">
        <f t="shared" si="169"/>
        <v>14400</v>
      </c>
      <c r="AC380" s="13">
        <f t="shared" si="170"/>
        <v>0</v>
      </c>
      <c r="AD380" s="12">
        <f t="shared" si="171"/>
        <v>21600</v>
      </c>
      <c r="AE380" s="12">
        <f t="shared" si="172"/>
        <v>64800</v>
      </c>
      <c r="AF380" s="27" t="s">
        <v>579</v>
      </c>
      <c r="AG380" s="27" t="s">
        <v>60</v>
      </c>
      <c r="AH380" s="27" t="s">
        <v>137</v>
      </c>
      <c r="AI380" s="27" t="s">
        <v>62</v>
      </c>
      <c r="AJ380" s="27" t="s">
        <v>63</v>
      </c>
      <c r="AK380" s="28">
        <v>45657</v>
      </c>
      <c r="AL380" s="22" t="s">
        <v>63</v>
      </c>
      <c r="AM380" s="28">
        <v>45658</v>
      </c>
      <c r="AN380" s="28">
        <v>46752</v>
      </c>
      <c r="AO380" s="9"/>
    </row>
    <row r="381" spans="1:41">
      <c r="A381" s="9">
        <v>13</v>
      </c>
      <c r="B381" s="9" t="s">
        <v>742</v>
      </c>
      <c r="C381" s="21">
        <v>7411979704</v>
      </c>
      <c r="D381" s="9" t="s">
        <v>743</v>
      </c>
      <c r="E381" s="9" t="s">
        <v>744</v>
      </c>
      <c r="F381" s="9" t="s">
        <v>743</v>
      </c>
      <c r="G381" s="9" t="s">
        <v>2047</v>
      </c>
      <c r="H381" s="9" t="s">
        <v>747</v>
      </c>
      <c r="I381" s="9" t="s">
        <v>851</v>
      </c>
      <c r="J381" s="9">
        <v>7</v>
      </c>
      <c r="K381" s="9" t="s">
        <v>746</v>
      </c>
      <c r="L381" s="9" t="s">
        <v>747</v>
      </c>
      <c r="M381" s="10" t="s">
        <v>2048</v>
      </c>
      <c r="N381" s="9"/>
      <c r="O381" s="9">
        <v>30019105</v>
      </c>
      <c r="P381" s="9" t="s">
        <v>449</v>
      </c>
      <c r="Q381" s="22">
        <v>18</v>
      </c>
      <c r="R381" s="22">
        <v>36</v>
      </c>
      <c r="S381" s="26">
        <v>1260</v>
      </c>
      <c r="T381" s="26">
        <v>3060</v>
      </c>
      <c r="U381" s="26"/>
      <c r="V381" s="12">
        <f t="shared" si="163"/>
        <v>4320</v>
      </c>
      <c r="W381" s="13">
        <f t="shared" si="164"/>
        <v>1260</v>
      </c>
      <c r="X381" s="13">
        <f t="shared" si="165"/>
        <v>3060</v>
      </c>
      <c r="Y381" s="13">
        <f t="shared" si="166"/>
        <v>0</v>
      </c>
      <c r="Z381" s="12">
        <f t="shared" si="167"/>
        <v>4320</v>
      </c>
      <c r="AA381" s="13">
        <f t="shared" si="168"/>
        <v>1260</v>
      </c>
      <c r="AB381" s="13">
        <f t="shared" si="169"/>
        <v>3060</v>
      </c>
      <c r="AC381" s="13">
        <f t="shared" si="170"/>
        <v>0</v>
      </c>
      <c r="AD381" s="12">
        <f t="shared" si="171"/>
        <v>4320</v>
      </c>
      <c r="AE381" s="12">
        <f t="shared" si="172"/>
        <v>12960</v>
      </c>
      <c r="AF381" s="27" t="s">
        <v>579</v>
      </c>
      <c r="AG381" s="27" t="s">
        <v>60</v>
      </c>
      <c r="AH381" s="27" t="s">
        <v>137</v>
      </c>
      <c r="AI381" s="27" t="s">
        <v>62</v>
      </c>
      <c r="AJ381" s="27" t="s">
        <v>63</v>
      </c>
      <c r="AK381" s="28">
        <v>45657</v>
      </c>
      <c r="AL381" s="22" t="s">
        <v>63</v>
      </c>
      <c r="AM381" s="28">
        <v>45658</v>
      </c>
      <c r="AN381" s="28">
        <v>46752</v>
      </c>
      <c r="AO381" s="9"/>
    </row>
    <row r="382" spans="1:41">
      <c r="A382" s="9">
        <v>14</v>
      </c>
      <c r="B382" s="9" t="s">
        <v>742</v>
      </c>
      <c r="C382" s="21">
        <v>7411979704</v>
      </c>
      <c r="D382" s="9" t="s">
        <v>743</v>
      </c>
      <c r="E382" s="9" t="s">
        <v>744</v>
      </c>
      <c r="F382" s="9" t="s">
        <v>743</v>
      </c>
      <c r="G382" s="9" t="s">
        <v>2049</v>
      </c>
      <c r="H382" s="9" t="s">
        <v>747</v>
      </c>
      <c r="I382" s="9" t="s">
        <v>2050</v>
      </c>
      <c r="J382" s="9" t="s">
        <v>2051</v>
      </c>
      <c r="K382" s="9" t="s">
        <v>746</v>
      </c>
      <c r="L382" s="9" t="s">
        <v>747</v>
      </c>
      <c r="M382" s="10" t="s">
        <v>2052</v>
      </c>
      <c r="N382" s="9"/>
      <c r="O382" s="9">
        <v>30013470</v>
      </c>
      <c r="P382" s="9" t="s">
        <v>57</v>
      </c>
      <c r="Q382" s="22">
        <v>12.5</v>
      </c>
      <c r="R382" s="22">
        <v>36</v>
      </c>
      <c r="S382" s="26">
        <v>540</v>
      </c>
      <c r="T382" s="26">
        <v>1260</v>
      </c>
      <c r="U382" s="26"/>
      <c r="V382" s="12">
        <f t="shared" si="163"/>
        <v>1800</v>
      </c>
      <c r="W382" s="13">
        <f t="shared" si="164"/>
        <v>540</v>
      </c>
      <c r="X382" s="13">
        <f t="shared" si="165"/>
        <v>1260</v>
      </c>
      <c r="Y382" s="13">
        <f t="shared" si="166"/>
        <v>0</v>
      </c>
      <c r="Z382" s="12">
        <f t="shared" si="167"/>
        <v>1800</v>
      </c>
      <c r="AA382" s="13">
        <f t="shared" si="168"/>
        <v>540</v>
      </c>
      <c r="AB382" s="13">
        <f t="shared" si="169"/>
        <v>1260</v>
      </c>
      <c r="AC382" s="13">
        <f t="shared" si="170"/>
        <v>0</v>
      </c>
      <c r="AD382" s="12">
        <f t="shared" si="171"/>
        <v>1800</v>
      </c>
      <c r="AE382" s="12">
        <f t="shared" si="172"/>
        <v>5400</v>
      </c>
      <c r="AF382" s="27" t="s">
        <v>579</v>
      </c>
      <c r="AG382" s="27" t="s">
        <v>60</v>
      </c>
      <c r="AH382" s="27" t="s">
        <v>137</v>
      </c>
      <c r="AI382" s="27" t="s">
        <v>62</v>
      </c>
      <c r="AJ382" s="27" t="s">
        <v>63</v>
      </c>
      <c r="AK382" s="28">
        <v>45657</v>
      </c>
      <c r="AL382" s="22" t="s">
        <v>63</v>
      </c>
      <c r="AM382" s="28">
        <v>45658</v>
      </c>
      <c r="AN382" s="28">
        <v>46752</v>
      </c>
      <c r="AO382" s="9"/>
    </row>
    <row r="383" spans="1:41">
      <c r="A383" s="9">
        <v>15</v>
      </c>
      <c r="B383" s="9" t="s">
        <v>742</v>
      </c>
      <c r="C383" s="21">
        <v>7411979704</v>
      </c>
      <c r="D383" s="9" t="s">
        <v>743</v>
      </c>
      <c r="E383" s="9" t="s">
        <v>744</v>
      </c>
      <c r="F383" s="9" t="s">
        <v>743</v>
      </c>
      <c r="G383" s="9" t="s">
        <v>1788</v>
      </c>
      <c r="H383" s="9" t="s">
        <v>793</v>
      </c>
      <c r="I383" s="9"/>
      <c r="J383" s="9">
        <v>15</v>
      </c>
      <c r="K383" s="9" t="s">
        <v>746</v>
      </c>
      <c r="L383" s="9" t="s">
        <v>747</v>
      </c>
      <c r="M383" s="10" t="s">
        <v>2053</v>
      </c>
      <c r="N383" s="9"/>
      <c r="O383" s="9">
        <v>30020551</v>
      </c>
      <c r="P383" s="9" t="s">
        <v>449</v>
      </c>
      <c r="Q383" s="22">
        <v>16.5</v>
      </c>
      <c r="R383" s="22">
        <v>36</v>
      </c>
      <c r="S383" s="26">
        <v>1350</v>
      </c>
      <c r="T383" s="26">
        <v>3150</v>
      </c>
      <c r="U383" s="26"/>
      <c r="V383" s="12">
        <f t="shared" si="163"/>
        <v>4500</v>
      </c>
      <c r="W383" s="13">
        <f t="shared" si="164"/>
        <v>1350</v>
      </c>
      <c r="X383" s="13">
        <f t="shared" si="165"/>
        <v>3150</v>
      </c>
      <c r="Y383" s="13">
        <f t="shared" si="166"/>
        <v>0</v>
      </c>
      <c r="Z383" s="12">
        <f t="shared" si="167"/>
        <v>4500</v>
      </c>
      <c r="AA383" s="13">
        <f t="shared" si="168"/>
        <v>1350</v>
      </c>
      <c r="AB383" s="13">
        <f t="shared" si="169"/>
        <v>3150</v>
      </c>
      <c r="AC383" s="13">
        <f t="shared" si="170"/>
        <v>0</v>
      </c>
      <c r="AD383" s="12">
        <f t="shared" si="171"/>
        <v>4500</v>
      </c>
      <c r="AE383" s="12">
        <f t="shared" si="172"/>
        <v>13500</v>
      </c>
      <c r="AF383" s="27" t="s">
        <v>579</v>
      </c>
      <c r="AG383" s="27" t="s">
        <v>60</v>
      </c>
      <c r="AH383" s="27" t="s">
        <v>137</v>
      </c>
      <c r="AI383" s="27" t="s">
        <v>62</v>
      </c>
      <c r="AJ383" s="27" t="s">
        <v>63</v>
      </c>
      <c r="AK383" s="28">
        <v>45657</v>
      </c>
      <c r="AL383" s="22" t="s">
        <v>63</v>
      </c>
      <c r="AM383" s="28">
        <v>45658</v>
      </c>
      <c r="AN383" s="28">
        <v>46752</v>
      </c>
      <c r="AO383" s="9"/>
    </row>
    <row r="384" spans="1:41">
      <c r="A384" s="9">
        <v>16</v>
      </c>
      <c r="B384" s="9" t="s">
        <v>742</v>
      </c>
      <c r="C384" s="21">
        <v>7411979704</v>
      </c>
      <c r="D384" s="9" t="s">
        <v>743</v>
      </c>
      <c r="E384" s="9" t="s">
        <v>742</v>
      </c>
      <c r="F384" s="9" t="s">
        <v>743</v>
      </c>
      <c r="G384" s="9" t="s">
        <v>1788</v>
      </c>
      <c r="H384" s="9" t="s">
        <v>756</v>
      </c>
      <c r="I384" s="9"/>
      <c r="J384" s="9" t="s">
        <v>2054</v>
      </c>
      <c r="K384" s="9" t="s">
        <v>746</v>
      </c>
      <c r="L384" s="9" t="s">
        <v>747</v>
      </c>
      <c r="M384" s="10" t="s">
        <v>2055</v>
      </c>
      <c r="N384" s="9"/>
      <c r="O384" s="9">
        <v>30144666</v>
      </c>
      <c r="P384" s="9" t="s">
        <v>57</v>
      </c>
      <c r="Q384" s="22">
        <v>15</v>
      </c>
      <c r="R384" s="22">
        <v>36</v>
      </c>
      <c r="S384" s="26">
        <v>720</v>
      </c>
      <c r="T384" s="26">
        <v>1710</v>
      </c>
      <c r="U384" s="26"/>
      <c r="V384" s="12">
        <f t="shared" si="163"/>
        <v>2430</v>
      </c>
      <c r="W384" s="13">
        <f t="shared" si="164"/>
        <v>720</v>
      </c>
      <c r="X384" s="13">
        <f t="shared" si="165"/>
        <v>1710</v>
      </c>
      <c r="Y384" s="13">
        <f t="shared" si="166"/>
        <v>0</v>
      </c>
      <c r="Z384" s="12">
        <f t="shared" si="167"/>
        <v>2430</v>
      </c>
      <c r="AA384" s="13">
        <f t="shared" si="168"/>
        <v>720</v>
      </c>
      <c r="AB384" s="13">
        <f t="shared" si="169"/>
        <v>1710</v>
      </c>
      <c r="AC384" s="13">
        <f t="shared" si="170"/>
        <v>0</v>
      </c>
      <c r="AD384" s="12">
        <f t="shared" si="171"/>
        <v>2430</v>
      </c>
      <c r="AE384" s="12">
        <f t="shared" si="172"/>
        <v>7290</v>
      </c>
      <c r="AF384" s="27" t="s">
        <v>579</v>
      </c>
      <c r="AG384" s="27" t="s">
        <v>60</v>
      </c>
      <c r="AH384" s="27" t="s">
        <v>137</v>
      </c>
      <c r="AI384" s="27" t="s">
        <v>62</v>
      </c>
      <c r="AJ384" s="27" t="s">
        <v>63</v>
      </c>
      <c r="AK384" s="28">
        <v>45657</v>
      </c>
      <c r="AL384" s="22" t="s">
        <v>63</v>
      </c>
      <c r="AM384" s="28">
        <v>45658</v>
      </c>
      <c r="AN384" s="28">
        <v>46752</v>
      </c>
      <c r="AO384" s="9"/>
    </row>
    <row r="385" spans="1:41">
      <c r="A385" s="9">
        <v>17</v>
      </c>
      <c r="B385" s="9" t="s">
        <v>742</v>
      </c>
      <c r="C385" s="21">
        <v>7411979704</v>
      </c>
      <c r="D385" s="9" t="s">
        <v>743</v>
      </c>
      <c r="E385" s="9" t="s">
        <v>742</v>
      </c>
      <c r="F385" s="9" t="s">
        <v>743</v>
      </c>
      <c r="G385" s="9" t="s">
        <v>1788</v>
      </c>
      <c r="H385" s="9" t="s">
        <v>817</v>
      </c>
      <c r="I385" s="9"/>
      <c r="J385" s="9">
        <v>34</v>
      </c>
      <c r="K385" s="9" t="s">
        <v>746</v>
      </c>
      <c r="L385" s="9" t="s">
        <v>747</v>
      </c>
      <c r="M385" s="10" t="s">
        <v>2056</v>
      </c>
      <c r="N385" s="9"/>
      <c r="O385" s="9">
        <v>30037650</v>
      </c>
      <c r="P385" s="9" t="s">
        <v>57</v>
      </c>
      <c r="Q385" s="22">
        <v>15</v>
      </c>
      <c r="R385" s="22">
        <v>36</v>
      </c>
      <c r="S385" s="26">
        <v>1080</v>
      </c>
      <c r="T385" s="26">
        <v>2610</v>
      </c>
      <c r="U385" s="26"/>
      <c r="V385" s="12">
        <f t="shared" si="163"/>
        <v>3690</v>
      </c>
      <c r="W385" s="13">
        <f t="shared" si="164"/>
        <v>1080</v>
      </c>
      <c r="X385" s="13">
        <f t="shared" si="165"/>
        <v>2610</v>
      </c>
      <c r="Y385" s="13">
        <f t="shared" si="166"/>
        <v>0</v>
      </c>
      <c r="Z385" s="12">
        <f t="shared" si="167"/>
        <v>3690</v>
      </c>
      <c r="AA385" s="13">
        <f t="shared" si="168"/>
        <v>1080</v>
      </c>
      <c r="AB385" s="13">
        <f t="shared" si="169"/>
        <v>2610</v>
      </c>
      <c r="AC385" s="13">
        <f t="shared" si="170"/>
        <v>0</v>
      </c>
      <c r="AD385" s="12">
        <f t="shared" si="171"/>
        <v>3690</v>
      </c>
      <c r="AE385" s="12">
        <f t="shared" si="172"/>
        <v>11070</v>
      </c>
      <c r="AF385" s="27" t="s">
        <v>579</v>
      </c>
      <c r="AG385" s="27" t="s">
        <v>60</v>
      </c>
      <c r="AH385" s="27" t="s">
        <v>137</v>
      </c>
      <c r="AI385" s="27" t="s">
        <v>62</v>
      </c>
      <c r="AJ385" s="27" t="s">
        <v>63</v>
      </c>
      <c r="AK385" s="28">
        <v>45657</v>
      </c>
      <c r="AL385" s="22" t="s">
        <v>63</v>
      </c>
      <c r="AM385" s="28">
        <v>45658</v>
      </c>
      <c r="AN385" s="28">
        <v>46752</v>
      </c>
      <c r="AO385" s="9"/>
    </row>
    <row r="386" spans="1:41">
      <c r="A386" s="9">
        <v>18</v>
      </c>
      <c r="B386" s="9" t="s">
        <v>742</v>
      </c>
      <c r="C386" s="21">
        <v>7411979704</v>
      </c>
      <c r="D386" s="9" t="s">
        <v>743</v>
      </c>
      <c r="E386" s="9" t="s">
        <v>742</v>
      </c>
      <c r="F386" s="9" t="s">
        <v>743</v>
      </c>
      <c r="G386" s="9" t="s">
        <v>1788</v>
      </c>
      <c r="H386" s="9" t="s">
        <v>780</v>
      </c>
      <c r="I386" s="9"/>
      <c r="J386" s="9" t="s">
        <v>2057</v>
      </c>
      <c r="K386" s="9" t="s">
        <v>746</v>
      </c>
      <c r="L386" s="9" t="s">
        <v>747</v>
      </c>
      <c r="M386" s="10" t="s">
        <v>2058</v>
      </c>
      <c r="N386" s="9"/>
      <c r="O386" s="9">
        <v>30108326</v>
      </c>
      <c r="P386" s="9" t="s">
        <v>202</v>
      </c>
      <c r="Q386" s="22">
        <v>25</v>
      </c>
      <c r="R386" s="22">
        <v>36</v>
      </c>
      <c r="S386" s="26">
        <v>2070</v>
      </c>
      <c r="T386" s="26">
        <v>0</v>
      </c>
      <c r="U386" s="26"/>
      <c r="V386" s="12">
        <f t="shared" si="163"/>
        <v>2070</v>
      </c>
      <c r="W386" s="13">
        <f t="shared" si="164"/>
        <v>2070</v>
      </c>
      <c r="X386" s="13">
        <f t="shared" si="165"/>
        <v>0</v>
      </c>
      <c r="Y386" s="13">
        <f t="shared" si="166"/>
        <v>0</v>
      </c>
      <c r="Z386" s="12">
        <f t="shared" si="167"/>
        <v>2070</v>
      </c>
      <c r="AA386" s="13">
        <f t="shared" si="168"/>
        <v>2070</v>
      </c>
      <c r="AB386" s="13">
        <f t="shared" si="169"/>
        <v>0</v>
      </c>
      <c r="AC386" s="13">
        <f t="shared" si="170"/>
        <v>0</v>
      </c>
      <c r="AD386" s="12">
        <f t="shared" si="171"/>
        <v>2070</v>
      </c>
      <c r="AE386" s="12">
        <f t="shared" si="172"/>
        <v>6210</v>
      </c>
      <c r="AF386" s="27" t="s">
        <v>579</v>
      </c>
      <c r="AG386" s="27" t="s">
        <v>60</v>
      </c>
      <c r="AH386" s="27" t="s">
        <v>137</v>
      </c>
      <c r="AI386" s="27" t="s">
        <v>62</v>
      </c>
      <c r="AJ386" s="27" t="s">
        <v>63</v>
      </c>
      <c r="AK386" s="28">
        <v>45657</v>
      </c>
      <c r="AL386" s="22" t="s">
        <v>63</v>
      </c>
      <c r="AM386" s="28">
        <v>45658</v>
      </c>
      <c r="AN386" s="28">
        <v>46752</v>
      </c>
      <c r="AO386" s="9"/>
    </row>
    <row r="387" spans="1:41">
      <c r="A387" s="9">
        <v>19</v>
      </c>
      <c r="B387" s="9" t="s">
        <v>742</v>
      </c>
      <c r="C387" s="21">
        <v>7411979704</v>
      </c>
      <c r="D387" s="9" t="s">
        <v>743</v>
      </c>
      <c r="E387" s="9" t="s">
        <v>2059</v>
      </c>
      <c r="F387" s="9" t="s">
        <v>2060</v>
      </c>
      <c r="G387" s="9" t="s">
        <v>2061</v>
      </c>
      <c r="H387" s="9" t="s">
        <v>747</v>
      </c>
      <c r="I387" s="9" t="s">
        <v>851</v>
      </c>
      <c r="J387" s="9">
        <v>9</v>
      </c>
      <c r="K387" s="9" t="s">
        <v>746</v>
      </c>
      <c r="L387" s="9" t="s">
        <v>747</v>
      </c>
      <c r="M387" s="10" t="s">
        <v>2062</v>
      </c>
      <c r="N387" s="9"/>
      <c r="O387" s="9">
        <v>30138521</v>
      </c>
      <c r="P387" s="9" t="s">
        <v>449</v>
      </c>
      <c r="Q387" s="22">
        <v>12.5</v>
      </c>
      <c r="R387" s="22">
        <v>36</v>
      </c>
      <c r="S387" s="26">
        <v>3240</v>
      </c>
      <c r="T387" s="26">
        <v>7560</v>
      </c>
      <c r="U387" s="26"/>
      <c r="V387" s="12">
        <f t="shared" si="163"/>
        <v>10800</v>
      </c>
      <c r="W387" s="13">
        <f t="shared" si="164"/>
        <v>3240</v>
      </c>
      <c r="X387" s="13">
        <f t="shared" si="165"/>
        <v>7560</v>
      </c>
      <c r="Y387" s="13">
        <f t="shared" si="166"/>
        <v>0</v>
      </c>
      <c r="Z387" s="12">
        <f t="shared" si="167"/>
        <v>10800</v>
      </c>
      <c r="AA387" s="13">
        <f t="shared" si="168"/>
        <v>3240</v>
      </c>
      <c r="AB387" s="13">
        <f t="shared" si="169"/>
        <v>7560</v>
      </c>
      <c r="AC387" s="13">
        <f t="shared" si="170"/>
        <v>0</v>
      </c>
      <c r="AD387" s="12">
        <f t="shared" si="171"/>
        <v>10800</v>
      </c>
      <c r="AE387" s="12">
        <f t="shared" si="172"/>
        <v>32400</v>
      </c>
      <c r="AF387" s="27" t="s">
        <v>579</v>
      </c>
      <c r="AG387" s="27" t="s">
        <v>60</v>
      </c>
      <c r="AH387" s="27" t="s">
        <v>137</v>
      </c>
      <c r="AI387" s="27" t="s">
        <v>62</v>
      </c>
      <c r="AJ387" s="27" t="s">
        <v>63</v>
      </c>
      <c r="AK387" s="28">
        <v>45657</v>
      </c>
      <c r="AL387" s="22" t="s">
        <v>63</v>
      </c>
      <c r="AM387" s="28">
        <v>45658</v>
      </c>
      <c r="AN387" s="28">
        <v>46752</v>
      </c>
      <c r="AO387" s="9"/>
    </row>
    <row r="388" spans="1:41">
      <c r="A388" s="9">
        <v>20</v>
      </c>
      <c r="B388" s="9" t="s">
        <v>742</v>
      </c>
      <c r="C388" s="21">
        <v>7411979704</v>
      </c>
      <c r="D388" s="9" t="s">
        <v>743</v>
      </c>
      <c r="E388" s="9" t="s">
        <v>2059</v>
      </c>
      <c r="F388" s="9" t="s">
        <v>2060</v>
      </c>
      <c r="G388" s="9" t="s">
        <v>2063</v>
      </c>
      <c r="H388" s="9" t="s">
        <v>747</v>
      </c>
      <c r="I388" s="9" t="s">
        <v>851</v>
      </c>
      <c r="J388" s="9">
        <v>9</v>
      </c>
      <c r="K388" s="9" t="s">
        <v>746</v>
      </c>
      <c r="L388" s="9" t="s">
        <v>747</v>
      </c>
      <c r="M388" s="10" t="s">
        <v>2064</v>
      </c>
      <c r="N388" s="9"/>
      <c r="O388" s="9">
        <v>30138645</v>
      </c>
      <c r="P388" s="9" t="s">
        <v>449</v>
      </c>
      <c r="Q388" s="22">
        <v>12.5</v>
      </c>
      <c r="R388" s="22">
        <v>36</v>
      </c>
      <c r="S388" s="26">
        <v>2880</v>
      </c>
      <c r="T388" s="26">
        <v>6660</v>
      </c>
      <c r="U388" s="26"/>
      <c r="V388" s="12">
        <f t="shared" si="163"/>
        <v>9540</v>
      </c>
      <c r="W388" s="13">
        <f t="shared" si="164"/>
        <v>2880</v>
      </c>
      <c r="X388" s="13">
        <f t="shared" si="165"/>
        <v>6660</v>
      </c>
      <c r="Y388" s="13">
        <f t="shared" si="166"/>
        <v>0</v>
      </c>
      <c r="Z388" s="12">
        <f t="shared" si="167"/>
        <v>9540</v>
      </c>
      <c r="AA388" s="13">
        <f t="shared" si="168"/>
        <v>2880</v>
      </c>
      <c r="AB388" s="13">
        <f t="shared" si="169"/>
        <v>6660</v>
      </c>
      <c r="AC388" s="13">
        <f t="shared" si="170"/>
        <v>0</v>
      </c>
      <c r="AD388" s="12">
        <f t="shared" si="171"/>
        <v>9540</v>
      </c>
      <c r="AE388" s="12">
        <f t="shared" si="172"/>
        <v>28620</v>
      </c>
      <c r="AF388" s="27" t="s">
        <v>579</v>
      </c>
      <c r="AG388" s="27" t="s">
        <v>60</v>
      </c>
      <c r="AH388" s="27" t="s">
        <v>137</v>
      </c>
      <c r="AI388" s="27" t="s">
        <v>62</v>
      </c>
      <c r="AJ388" s="27" t="s">
        <v>63</v>
      </c>
      <c r="AK388" s="28">
        <v>45657</v>
      </c>
      <c r="AL388" s="22" t="s">
        <v>63</v>
      </c>
      <c r="AM388" s="28">
        <v>45658</v>
      </c>
      <c r="AN388" s="28">
        <v>46752</v>
      </c>
      <c r="AO388" s="9"/>
    </row>
    <row r="389" spans="1:41">
      <c r="A389" s="9">
        <v>21</v>
      </c>
      <c r="B389" s="9" t="s">
        <v>742</v>
      </c>
      <c r="C389" s="21">
        <v>7411979704</v>
      </c>
      <c r="D389" s="9" t="s">
        <v>743</v>
      </c>
      <c r="E389" s="9" t="s">
        <v>2065</v>
      </c>
      <c r="F389" s="9" t="s">
        <v>2066</v>
      </c>
      <c r="G389" s="9" t="s">
        <v>2065</v>
      </c>
      <c r="H389" s="9" t="s">
        <v>747</v>
      </c>
      <c r="I389" s="29" t="s">
        <v>865</v>
      </c>
      <c r="J389" s="9">
        <v>11</v>
      </c>
      <c r="K389" s="9" t="s">
        <v>746</v>
      </c>
      <c r="L389" s="9" t="s">
        <v>747</v>
      </c>
      <c r="M389" s="10" t="s">
        <v>2067</v>
      </c>
      <c r="N389" s="9"/>
      <c r="O389" s="9">
        <v>30075387</v>
      </c>
      <c r="P389" s="9" t="s">
        <v>449</v>
      </c>
      <c r="Q389" s="22">
        <v>40</v>
      </c>
      <c r="R389" s="22">
        <v>36</v>
      </c>
      <c r="S389" s="26">
        <v>9720</v>
      </c>
      <c r="T389" s="26">
        <v>22680</v>
      </c>
      <c r="U389" s="26"/>
      <c r="V389" s="12">
        <f t="shared" si="163"/>
        <v>32400</v>
      </c>
      <c r="W389" s="13">
        <f t="shared" si="164"/>
        <v>9720</v>
      </c>
      <c r="X389" s="13">
        <f t="shared" si="165"/>
        <v>22680</v>
      </c>
      <c r="Y389" s="13">
        <f t="shared" si="166"/>
        <v>0</v>
      </c>
      <c r="Z389" s="12">
        <f t="shared" si="167"/>
        <v>32400</v>
      </c>
      <c r="AA389" s="13">
        <f t="shared" si="168"/>
        <v>9720</v>
      </c>
      <c r="AB389" s="13">
        <f t="shared" si="169"/>
        <v>22680</v>
      </c>
      <c r="AC389" s="13">
        <f t="shared" si="170"/>
        <v>0</v>
      </c>
      <c r="AD389" s="12">
        <f t="shared" si="171"/>
        <v>32400</v>
      </c>
      <c r="AE389" s="12">
        <f t="shared" si="172"/>
        <v>97200</v>
      </c>
      <c r="AF389" s="27" t="s">
        <v>579</v>
      </c>
      <c r="AG389" s="27" t="s">
        <v>60</v>
      </c>
      <c r="AH389" s="27" t="s">
        <v>137</v>
      </c>
      <c r="AI389" s="27" t="s">
        <v>62</v>
      </c>
      <c r="AJ389" s="27" t="s">
        <v>63</v>
      </c>
      <c r="AK389" s="28">
        <v>45657</v>
      </c>
      <c r="AL389" s="22" t="s">
        <v>63</v>
      </c>
      <c r="AM389" s="28">
        <v>45658</v>
      </c>
      <c r="AN389" s="28">
        <v>46752</v>
      </c>
      <c r="AO389" s="9"/>
    </row>
    <row r="390" spans="1:41">
      <c r="A390" s="9">
        <v>22</v>
      </c>
      <c r="B390" s="9" t="s">
        <v>742</v>
      </c>
      <c r="C390" s="21">
        <v>7411979704</v>
      </c>
      <c r="D390" s="9" t="s">
        <v>743</v>
      </c>
      <c r="E390" s="9" t="s">
        <v>2065</v>
      </c>
      <c r="F390" s="9" t="s">
        <v>2066</v>
      </c>
      <c r="G390" s="9" t="s">
        <v>2065</v>
      </c>
      <c r="H390" s="9" t="s">
        <v>747</v>
      </c>
      <c r="I390" s="29" t="s">
        <v>865</v>
      </c>
      <c r="J390" s="9" t="s">
        <v>2068</v>
      </c>
      <c r="K390" s="9" t="s">
        <v>746</v>
      </c>
      <c r="L390" s="9" t="s">
        <v>747</v>
      </c>
      <c r="M390" s="10" t="s">
        <v>2069</v>
      </c>
      <c r="N390" s="9"/>
      <c r="O390" s="9">
        <v>10042700</v>
      </c>
      <c r="P390" s="9" t="s">
        <v>449</v>
      </c>
      <c r="Q390" s="22">
        <v>4</v>
      </c>
      <c r="R390" s="22">
        <v>36</v>
      </c>
      <c r="S390" s="26">
        <v>270</v>
      </c>
      <c r="T390" s="26">
        <v>630</v>
      </c>
      <c r="U390" s="26"/>
      <c r="V390" s="12">
        <f t="shared" si="163"/>
        <v>900</v>
      </c>
      <c r="W390" s="13">
        <f t="shared" si="164"/>
        <v>270</v>
      </c>
      <c r="X390" s="13">
        <f t="shared" si="165"/>
        <v>630</v>
      </c>
      <c r="Y390" s="13">
        <f t="shared" si="166"/>
        <v>0</v>
      </c>
      <c r="Z390" s="12">
        <f t="shared" si="167"/>
        <v>900</v>
      </c>
      <c r="AA390" s="13">
        <f t="shared" si="168"/>
        <v>270</v>
      </c>
      <c r="AB390" s="13">
        <f t="shared" si="169"/>
        <v>630</v>
      </c>
      <c r="AC390" s="13">
        <f t="shared" si="170"/>
        <v>0</v>
      </c>
      <c r="AD390" s="12">
        <f t="shared" si="171"/>
        <v>900</v>
      </c>
      <c r="AE390" s="12">
        <f t="shared" si="172"/>
        <v>2700</v>
      </c>
      <c r="AF390" s="27" t="s">
        <v>579</v>
      </c>
      <c r="AG390" s="27" t="s">
        <v>60</v>
      </c>
      <c r="AH390" s="27" t="s">
        <v>137</v>
      </c>
      <c r="AI390" s="27" t="s">
        <v>62</v>
      </c>
      <c r="AJ390" s="27" t="s">
        <v>63</v>
      </c>
      <c r="AK390" s="28">
        <v>45657</v>
      </c>
      <c r="AL390" s="22" t="s">
        <v>63</v>
      </c>
      <c r="AM390" s="28">
        <v>45658</v>
      </c>
      <c r="AN390" s="28">
        <v>46752</v>
      </c>
      <c r="AO390" s="9"/>
    </row>
    <row r="391" spans="1:41">
      <c r="A391" s="9">
        <v>23</v>
      </c>
      <c r="B391" s="9" t="s">
        <v>742</v>
      </c>
      <c r="C391" s="21">
        <v>7411979704</v>
      </c>
      <c r="D391" s="9" t="s">
        <v>743</v>
      </c>
      <c r="E391" s="9" t="s">
        <v>2070</v>
      </c>
      <c r="F391" s="9" t="s">
        <v>2071</v>
      </c>
      <c r="G391" s="9" t="s">
        <v>2070</v>
      </c>
      <c r="H391" s="9" t="s">
        <v>747</v>
      </c>
      <c r="I391" s="9" t="s">
        <v>2072</v>
      </c>
      <c r="J391" s="9">
        <v>15</v>
      </c>
      <c r="K391" s="9" t="s">
        <v>746</v>
      </c>
      <c r="L391" s="9" t="s">
        <v>747</v>
      </c>
      <c r="M391" s="10" t="s">
        <v>2073</v>
      </c>
      <c r="N391" s="9"/>
      <c r="O391" s="9">
        <v>30107881</v>
      </c>
      <c r="P391" s="9" t="s">
        <v>449</v>
      </c>
      <c r="Q391" s="22">
        <v>40</v>
      </c>
      <c r="R391" s="22">
        <v>36</v>
      </c>
      <c r="S391" s="26">
        <v>4860</v>
      </c>
      <c r="T391" s="26">
        <v>11430</v>
      </c>
      <c r="U391" s="26"/>
      <c r="V391" s="12">
        <f t="shared" si="163"/>
        <v>16290</v>
      </c>
      <c r="W391" s="13">
        <f t="shared" si="164"/>
        <v>4860</v>
      </c>
      <c r="X391" s="13">
        <f t="shared" si="165"/>
        <v>11430</v>
      </c>
      <c r="Y391" s="13">
        <f t="shared" si="166"/>
        <v>0</v>
      </c>
      <c r="Z391" s="12">
        <f t="shared" si="167"/>
        <v>16290</v>
      </c>
      <c r="AA391" s="13">
        <f t="shared" si="168"/>
        <v>4860</v>
      </c>
      <c r="AB391" s="13">
        <f t="shared" si="169"/>
        <v>11430</v>
      </c>
      <c r="AC391" s="13">
        <f t="shared" si="170"/>
        <v>0</v>
      </c>
      <c r="AD391" s="12">
        <f t="shared" si="171"/>
        <v>16290</v>
      </c>
      <c r="AE391" s="12">
        <f t="shared" si="172"/>
        <v>48870</v>
      </c>
      <c r="AF391" s="27" t="s">
        <v>579</v>
      </c>
      <c r="AG391" s="27" t="s">
        <v>60</v>
      </c>
      <c r="AH391" s="27" t="s">
        <v>137</v>
      </c>
      <c r="AI391" s="27" t="s">
        <v>62</v>
      </c>
      <c r="AJ391" s="27" t="s">
        <v>63</v>
      </c>
      <c r="AK391" s="28">
        <v>45657</v>
      </c>
      <c r="AL391" s="22" t="s">
        <v>63</v>
      </c>
      <c r="AM391" s="28">
        <v>45658</v>
      </c>
      <c r="AN391" s="28">
        <v>46752</v>
      </c>
      <c r="AO391" s="9"/>
    </row>
    <row r="392" spans="1:41">
      <c r="A392" s="9">
        <v>24</v>
      </c>
      <c r="B392" s="9" t="s">
        <v>742</v>
      </c>
      <c r="C392" s="21">
        <v>7411979704</v>
      </c>
      <c r="D392" s="9" t="s">
        <v>743</v>
      </c>
      <c r="E392" s="9" t="s">
        <v>2074</v>
      </c>
      <c r="F392" s="9" t="s">
        <v>2075</v>
      </c>
      <c r="G392" s="9" t="s">
        <v>2074</v>
      </c>
      <c r="H392" s="9" t="s">
        <v>747</v>
      </c>
      <c r="I392" s="9" t="s">
        <v>862</v>
      </c>
      <c r="J392" s="9">
        <v>23</v>
      </c>
      <c r="K392" s="9" t="s">
        <v>746</v>
      </c>
      <c r="L392" s="9" t="s">
        <v>747</v>
      </c>
      <c r="M392" s="10" t="s">
        <v>2076</v>
      </c>
      <c r="N392" s="9"/>
      <c r="O392" s="9">
        <v>30079860</v>
      </c>
      <c r="P392" s="9" t="s">
        <v>449</v>
      </c>
      <c r="Q392" s="22">
        <v>40</v>
      </c>
      <c r="R392" s="22">
        <v>36</v>
      </c>
      <c r="S392" s="26">
        <v>9360</v>
      </c>
      <c r="T392" s="26">
        <v>21780</v>
      </c>
      <c r="U392" s="26"/>
      <c r="V392" s="12">
        <f t="shared" si="163"/>
        <v>31140</v>
      </c>
      <c r="W392" s="13">
        <f t="shared" si="164"/>
        <v>9360</v>
      </c>
      <c r="X392" s="13">
        <f t="shared" si="165"/>
        <v>21780</v>
      </c>
      <c r="Y392" s="13">
        <f t="shared" si="166"/>
        <v>0</v>
      </c>
      <c r="Z392" s="12">
        <f t="shared" si="167"/>
        <v>31140</v>
      </c>
      <c r="AA392" s="13">
        <f t="shared" si="168"/>
        <v>9360</v>
      </c>
      <c r="AB392" s="13">
        <f t="shared" si="169"/>
        <v>21780</v>
      </c>
      <c r="AC392" s="13">
        <f t="shared" si="170"/>
        <v>0</v>
      </c>
      <c r="AD392" s="12">
        <f t="shared" si="171"/>
        <v>31140</v>
      </c>
      <c r="AE392" s="12">
        <f t="shared" si="172"/>
        <v>93420</v>
      </c>
      <c r="AF392" s="27" t="s">
        <v>579</v>
      </c>
      <c r="AG392" s="27" t="s">
        <v>60</v>
      </c>
      <c r="AH392" s="27" t="s">
        <v>137</v>
      </c>
      <c r="AI392" s="27" t="s">
        <v>62</v>
      </c>
      <c r="AJ392" s="27" t="s">
        <v>63</v>
      </c>
      <c r="AK392" s="28">
        <v>45657</v>
      </c>
      <c r="AL392" s="22" t="s">
        <v>63</v>
      </c>
      <c r="AM392" s="28">
        <v>45658</v>
      </c>
      <c r="AN392" s="28">
        <v>46752</v>
      </c>
      <c r="AO392" s="9"/>
    </row>
    <row r="393" spans="1:41">
      <c r="A393" s="9">
        <v>25</v>
      </c>
      <c r="B393" s="9" t="s">
        <v>742</v>
      </c>
      <c r="C393" s="21">
        <v>7411979704</v>
      </c>
      <c r="D393" s="9" t="s">
        <v>743</v>
      </c>
      <c r="E393" s="9" t="s">
        <v>2077</v>
      </c>
      <c r="F393" s="9" t="s">
        <v>2078</v>
      </c>
      <c r="G393" s="9" t="s">
        <v>2077</v>
      </c>
      <c r="H393" s="9" t="s">
        <v>827</v>
      </c>
      <c r="I393" s="9"/>
      <c r="J393" s="9" t="s">
        <v>2079</v>
      </c>
      <c r="K393" s="9" t="s">
        <v>746</v>
      </c>
      <c r="L393" s="9" t="s">
        <v>747</v>
      </c>
      <c r="M393" s="10" t="s">
        <v>2080</v>
      </c>
      <c r="N393" s="9"/>
      <c r="O393" s="9">
        <v>58008198</v>
      </c>
      <c r="P393" s="9" t="s">
        <v>449</v>
      </c>
      <c r="Q393" s="22">
        <v>40</v>
      </c>
      <c r="R393" s="22">
        <v>36</v>
      </c>
      <c r="S393" s="26">
        <v>15120</v>
      </c>
      <c r="T393" s="26">
        <v>35280</v>
      </c>
      <c r="U393" s="26"/>
      <c r="V393" s="12">
        <f t="shared" si="163"/>
        <v>50400</v>
      </c>
      <c r="W393" s="13">
        <f t="shared" si="164"/>
        <v>15120</v>
      </c>
      <c r="X393" s="13">
        <f t="shared" si="165"/>
        <v>35280</v>
      </c>
      <c r="Y393" s="13">
        <f t="shared" si="166"/>
        <v>0</v>
      </c>
      <c r="Z393" s="12">
        <f t="shared" si="167"/>
        <v>50400</v>
      </c>
      <c r="AA393" s="13">
        <f t="shared" si="168"/>
        <v>15120</v>
      </c>
      <c r="AB393" s="13">
        <f t="shared" si="169"/>
        <v>35280</v>
      </c>
      <c r="AC393" s="13">
        <f t="shared" si="170"/>
        <v>0</v>
      </c>
      <c r="AD393" s="12">
        <f t="shared" si="171"/>
        <v>50400</v>
      </c>
      <c r="AE393" s="12">
        <f t="shared" si="172"/>
        <v>151200</v>
      </c>
      <c r="AF393" s="27" t="s">
        <v>579</v>
      </c>
      <c r="AG393" s="27" t="s">
        <v>60</v>
      </c>
      <c r="AH393" s="27" t="s">
        <v>137</v>
      </c>
      <c r="AI393" s="27" t="s">
        <v>62</v>
      </c>
      <c r="AJ393" s="27" t="s">
        <v>63</v>
      </c>
      <c r="AK393" s="28">
        <v>45657</v>
      </c>
      <c r="AL393" s="22" t="s">
        <v>63</v>
      </c>
      <c r="AM393" s="28">
        <v>45658</v>
      </c>
      <c r="AN393" s="28">
        <v>46752</v>
      </c>
      <c r="AO393" s="9"/>
    </row>
    <row r="394" spans="1:41">
      <c r="A394" s="9">
        <v>26</v>
      </c>
      <c r="B394" s="9" t="s">
        <v>742</v>
      </c>
      <c r="C394" s="21">
        <v>7411979704</v>
      </c>
      <c r="D394" s="9" t="s">
        <v>743</v>
      </c>
      <c r="E394" s="9" t="s">
        <v>2081</v>
      </c>
      <c r="F394" s="9" t="s">
        <v>2082</v>
      </c>
      <c r="G394" s="9" t="s">
        <v>2083</v>
      </c>
      <c r="H394" s="9" t="s">
        <v>747</v>
      </c>
      <c r="I394" s="9" t="s">
        <v>924</v>
      </c>
      <c r="J394" s="9">
        <v>25</v>
      </c>
      <c r="K394" s="9" t="s">
        <v>746</v>
      </c>
      <c r="L394" s="9" t="s">
        <v>747</v>
      </c>
      <c r="M394" s="10" t="s">
        <v>2084</v>
      </c>
      <c r="N394" s="9"/>
      <c r="O394" s="9">
        <v>54046453</v>
      </c>
      <c r="P394" s="9" t="s">
        <v>1546</v>
      </c>
      <c r="Q394" s="22">
        <v>75</v>
      </c>
      <c r="R394" s="22">
        <v>36</v>
      </c>
      <c r="S394" s="26">
        <v>32400</v>
      </c>
      <c r="T394" s="26">
        <v>5400</v>
      </c>
      <c r="U394" s="26">
        <v>19800</v>
      </c>
      <c r="V394" s="12">
        <f t="shared" si="163"/>
        <v>57600</v>
      </c>
      <c r="W394" s="13">
        <f t="shared" si="164"/>
        <v>32400</v>
      </c>
      <c r="X394" s="13">
        <f t="shared" si="165"/>
        <v>5400</v>
      </c>
      <c r="Y394" s="13">
        <f t="shared" si="166"/>
        <v>19800</v>
      </c>
      <c r="Z394" s="12">
        <f t="shared" si="167"/>
        <v>57600</v>
      </c>
      <c r="AA394" s="13">
        <f t="shared" si="168"/>
        <v>32400</v>
      </c>
      <c r="AB394" s="13">
        <f t="shared" si="169"/>
        <v>5400</v>
      </c>
      <c r="AC394" s="13">
        <f t="shared" si="170"/>
        <v>19800</v>
      </c>
      <c r="AD394" s="12">
        <f t="shared" si="171"/>
        <v>57600</v>
      </c>
      <c r="AE394" s="12">
        <f t="shared" si="172"/>
        <v>172800</v>
      </c>
      <c r="AF394" s="27" t="s">
        <v>579</v>
      </c>
      <c r="AG394" s="27" t="s">
        <v>60</v>
      </c>
      <c r="AH394" s="27" t="s">
        <v>137</v>
      </c>
      <c r="AI394" s="27" t="s">
        <v>62</v>
      </c>
      <c r="AJ394" s="27" t="s">
        <v>63</v>
      </c>
      <c r="AK394" s="28">
        <v>45657</v>
      </c>
      <c r="AL394" s="22" t="s">
        <v>63</v>
      </c>
      <c r="AM394" s="28">
        <v>45658</v>
      </c>
      <c r="AN394" s="28">
        <v>46752</v>
      </c>
      <c r="AO394" s="9"/>
    </row>
    <row r="395" spans="1:41">
      <c r="A395" s="9">
        <v>27</v>
      </c>
      <c r="B395" s="9" t="s">
        <v>742</v>
      </c>
      <c r="C395" s="21">
        <v>7411979704</v>
      </c>
      <c r="D395" s="9" t="s">
        <v>743</v>
      </c>
      <c r="E395" s="9" t="s">
        <v>2081</v>
      </c>
      <c r="F395" s="9" t="s">
        <v>2082</v>
      </c>
      <c r="G395" s="9" t="s">
        <v>2085</v>
      </c>
      <c r="H395" s="9" t="s">
        <v>747</v>
      </c>
      <c r="I395" s="9" t="s">
        <v>924</v>
      </c>
      <c r="J395" s="9">
        <v>25</v>
      </c>
      <c r="K395" s="9" t="s">
        <v>746</v>
      </c>
      <c r="L395" s="9" t="s">
        <v>747</v>
      </c>
      <c r="M395" s="10" t="s">
        <v>2086</v>
      </c>
      <c r="N395" s="9"/>
      <c r="O395" s="9">
        <v>30018835</v>
      </c>
      <c r="P395" s="9" t="s">
        <v>449</v>
      </c>
      <c r="Q395" s="22">
        <v>40</v>
      </c>
      <c r="R395" s="22">
        <v>36</v>
      </c>
      <c r="S395" s="26">
        <v>17530</v>
      </c>
      <c r="T395" s="26">
        <v>15570</v>
      </c>
      <c r="U395" s="26"/>
      <c r="V395" s="12">
        <f t="shared" si="163"/>
        <v>33100</v>
      </c>
      <c r="W395" s="13">
        <f t="shared" si="164"/>
        <v>17530</v>
      </c>
      <c r="X395" s="13">
        <f t="shared" si="165"/>
        <v>15570</v>
      </c>
      <c r="Y395" s="13">
        <f t="shared" si="166"/>
        <v>0</v>
      </c>
      <c r="Z395" s="12">
        <f t="shared" si="167"/>
        <v>33100</v>
      </c>
      <c r="AA395" s="13">
        <f t="shared" si="168"/>
        <v>17530</v>
      </c>
      <c r="AB395" s="13">
        <f t="shared" si="169"/>
        <v>15570</v>
      </c>
      <c r="AC395" s="13">
        <f t="shared" si="170"/>
        <v>0</v>
      </c>
      <c r="AD395" s="12">
        <f t="shared" si="171"/>
        <v>33100</v>
      </c>
      <c r="AE395" s="12">
        <f t="shared" si="172"/>
        <v>99300</v>
      </c>
      <c r="AF395" s="27" t="s">
        <v>579</v>
      </c>
      <c r="AG395" s="27" t="s">
        <v>60</v>
      </c>
      <c r="AH395" s="27" t="s">
        <v>137</v>
      </c>
      <c r="AI395" s="27" t="s">
        <v>62</v>
      </c>
      <c r="AJ395" s="27" t="s">
        <v>63</v>
      </c>
      <c r="AK395" s="28">
        <v>45657</v>
      </c>
      <c r="AL395" s="22" t="s">
        <v>63</v>
      </c>
      <c r="AM395" s="28">
        <v>45658</v>
      </c>
      <c r="AN395" s="28">
        <v>46752</v>
      </c>
      <c r="AO395" s="9"/>
    </row>
    <row r="396" spans="1:41">
      <c r="A396" s="9">
        <v>28</v>
      </c>
      <c r="B396" s="9" t="s">
        <v>742</v>
      </c>
      <c r="C396" s="21">
        <v>7411979704</v>
      </c>
      <c r="D396" s="9" t="s">
        <v>743</v>
      </c>
      <c r="E396" s="9" t="s">
        <v>2087</v>
      </c>
      <c r="F396" s="9" t="s">
        <v>2088</v>
      </c>
      <c r="G396" s="9" t="s">
        <v>2089</v>
      </c>
      <c r="H396" s="9" t="s">
        <v>747</v>
      </c>
      <c r="I396" s="9" t="s">
        <v>2090</v>
      </c>
      <c r="J396" s="9">
        <v>26</v>
      </c>
      <c r="K396" s="9" t="s">
        <v>746</v>
      </c>
      <c r="L396" s="9" t="s">
        <v>747</v>
      </c>
      <c r="M396" s="10" t="s">
        <v>2091</v>
      </c>
      <c r="N396" s="9"/>
      <c r="O396" s="9">
        <v>50642585</v>
      </c>
      <c r="P396" s="9" t="s">
        <v>1546</v>
      </c>
      <c r="Q396" s="22">
        <v>50</v>
      </c>
      <c r="R396" s="22">
        <v>36</v>
      </c>
      <c r="S396" s="26">
        <v>30060</v>
      </c>
      <c r="T396" s="26">
        <v>5190</v>
      </c>
      <c r="U396" s="26">
        <v>24120</v>
      </c>
      <c r="V396" s="12">
        <f t="shared" si="163"/>
        <v>59370</v>
      </c>
      <c r="W396" s="13">
        <f t="shared" si="164"/>
        <v>30060</v>
      </c>
      <c r="X396" s="13">
        <f t="shared" si="165"/>
        <v>5190</v>
      </c>
      <c r="Y396" s="13">
        <f t="shared" si="166"/>
        <v>24120</v>
      </c>
      <c r="Z396" s="12">
        <f t="shared" si="167"/>
        <v>59370</v>
      </c>
      <c r="AA396" s="13">
        <f t="shared" si="168"/>
        <v>30060</v>
      </c>
      <c r="AB396" s="13">
        <f t="shared" si="169"/>
        <v>5190</v>
      </c>
      <c r="AC396" s="13">
        <f t="shared" si="170"/>
        <v>24120</v>
      </c>
      <c r="AD396" s="12">
        <f t="shared" si="171"/>
        <v>59370</v>
      </c>
      <c r="AE396" s="12">
        <f t="shared" si="172"/>
        <v>178110</v>
      </c>
      <c r="AF396" s="27" t="s">
        <v>579</v>
      </c>
      <c r="AG396" s="27" t="s">
        <v>60</v>
      </c>
      <c r="AH396" s="27" t="s">
        <v>137</v>
      </c>
      <c r="AI396" s="27" t="s">
        <v>62</v>
      </c>
      <c r="AJ396" s="27" t="s">
        <v>63</v>
      </c>
      <c r="AK396" s="28">
        <v>45657</v>
      </c>
      <c r="AL396" s="22" t="s">
        <v>63</v>
      </c>
      <c r="AM396" s="28">
        <v>45658</v>
      </c>
      <c r="AN396" s="28">
        <v>46752</v>
      </c>
      <c r="AO396" s="9"/>
    </row>
    <row r="397" spans="1:41">
      <c r="A397" s="9">
        <v>29</v>
      </c>
      <c r="B397" s="9" t="s">
        <v>742</v>
      </c>
      <c r="C397" s="21">
        <v>7411979704</v>
      </c>
      <c r="D397" s="9" t="s">
        <v>743</v>
      </c>
      <c r="E397" s="9" t="s">
        <v>2087</v>
      </c>
      <c r="F397" s="9" t="s">
        <v>2088</v>
      </c>
      <c r="G397" s="9" t="s">
        <v>2089</v>
      </c>
      <c r="H397" s="9" t="s">
        <v>747</v>
      </c>
      <c r="I397" s="9" t="s">
        <v>2090</v>
      </c>
      <c r="J397" s="9">
        <v>26</v>
      </c>
      <c r="K397" s="9" t="s">
        <v>746</v>
      </c>
      <c r="L397" s="9" t="s">
        <v>747</v>
      </c>
      <c r="M397" s="10" t="s">
        <v>2092</v>
      </c>
      <c r="N397" s="9"/>
      <c r="O397" s="9">
        <v>30138649</v>
      </c>
      <c r="P397" s="9" t="s">
        <v>202</v>
      </c>
      <c r="Q397" s="22">
        <v>12.5</v>
      </c>
      <c r="R397" s="22">
        <v>36</v>
      </c>
      <c r="S397" s="26">
        <v>9000</v>
      </c>
      <c r="T397" s="26">
        <v>0</v>
      </c>
      <c r="U397" s="26"/>
      <c r="V397" s="12">
        <f t="shared" si="163"/>
        <v>9000</v>
      </c>
      <c r="W397" s="13">
        <f t="shared" si="164"/>
        <v>9000</v>
      </c>
      <c r="X397" s="13">
        <f t="shared" si="165"/>
        <v>0</v>
      </c>
      <c r="Y397" s="13">
        <f t="shared" si="166"/>
        <v>0</v>
      </c>
      <c r="Z397" s="12">
        <f t="shared" si="167"/>
        <v>9000</v>
      </c>
      <c r="AA397" s="13">
        <f t="shared" si="168"/>
        <v>9000</v>
      </c>
      <c r="AB397" s="13">
        <f t="shared" si="169"/>
        <v>0</v>
      </c>
      <c r="AC397" s="13">
        <f t="shared" si="170"/>
        <v>0</v>
      </c>
      <c r="AD397" s="12">
        <f t="shared" si="171"/>
        <v>9000</v>
      </c>
      <c r="AE397" s="12">
        <f t="shared" si="172"/>
        <v>27000</v>
      </c>
      <c r="AF397" s="27" t="s">
        <v>579</v>
      </c>
      <c r="AG397" s="27" t="s">
        <v>60</v>
      </c>
      <c r="AH397" s="27" t="s">
        <v>137</v>
      </c>
      <c r="AI397" s="27" t="s">
        <v>62</v>
      </c>
      <c r="AJ397" s="27" t="s">
        <v>63</v>
      </c>
      <c r="AK397" s="28">
        <v>45657</v>
      </c>
      <c r="AL397" s="22" t="s">
        <v>63</v>
      </c>
      <c r="AM397" s="28">
        <v>45658</v>
      </c>
      <c r="AN397" s="28">
        <v>46752</v>
      </c>
      <c r="AO397" s="9"/>
    </row>
    <row r="398" spans="1:41">
      <c r="A398" s="9">
        <v>30</v>
      </c>
      <c r="B398" s="9" t="s">
        <v>742</v>
      </c>
      <c r="C398" s="21">
        <v>7411979704</v>
      </c>
      <c r="D398" s="9" t="s">
        <v>743</v>
      </c>
      <c r="E398" s="9" t="s">
        <v>2093</v>
      </c>
      <c r="F398" s="9" t="s">
        <v>2094</v>
      </c>
      <c r="G398" s="9" t="s">
        <v>2095</v>
      </c>
      <c r="H398" s="9" t="s">
        <v>747</v>
      </c>
      <c r="I398" s="9" t="s">
        <v>775</v>
      </c>
      <c r="J398" s="9">
        <v>17</v>
      </c>
      <c r="K398" s="9" t="s">
        <v>746</v>
      </c>
      <c r="L398" s="9" t="s">
        <v>747</v>
      </c>
      <c r="M398" s="10" t="s">
        <v>2096</v>
      </c>
      <c r="N398" s="9"/>
      <c r="O398" s="9">
        <v>30022090</v>
      </c>
      <c r="P398" s="9" t="s">
        <v>449</v>
      </c>
      <c r="Q398" s="22">
        <v>31</v>
      </c>
      <c r="R398" s="22">
        <v>36</v>
      </c>
      <c r="S398" s="26">
        <v>12830</v>
      </c>
      <c r="T398" s="26">
        <v>27000</v>
      </c>
      <c r="U398" s="26"/>
      <c r="V398" s="12">
        <f t="shared" si="163"/>
        <v>39830</v>
      </c>
      <c r="W398" s="13">
        <f t="shared" si="164"/>
        <v>12830</v>
      </c>
      <c r="X398" s="13">
        <f t="shared" si="165"/>
        <v>27000</v>
      </c>
      <c r="Y398" s="13">
        <f t="shared" si="166"/>
        <v>0</v>
      </c>
      <c r="Z398" s="12">
        <f t="shared" si="167"/>
        <v>39830</v>
      </c>
      <c r="AA398" s="13">
        <f t="shared" si="168"/>
        <v>12830</v>
      </c>
      <c r="AB398" s="13">
        <f t="shared" si="169"/>
        <v>27000</v>
      </c>
      <c r="AC398" s="13">
        <f t="shared" si="170"/>
        <v>0</v>
      </c>
      <c r="AD398" s="12">
        <f t="shared" si="171"/>
        <v>39830</v>
      </c>
      <c r="AE398" s="12">
        <f t="shared" si="172"/>
        <v>119490</v>
      </c>
      <c r="AF398" s="27" t="s">
        <v>579</v>
      </c>
      <c r="AG398" s="27" t="s">
        <v>60</v>
      </c>
      <c r="AH398" s="27" t="s">
        <v>137</v>
      </c>
      <c r="AI398" s="27" t="s">
        <v>62</v>
      </c>
      <c r="AJ398" s="27" t="s">
        <v>63</v>
      </c>
      <c r="AK398" s="28">
        <v>45657</v>
      </c>
      <c r="AL398" s="22" t="s">
        <v>63</v>
      </c>
      <c r="AM398" s="28">
        <v>45658</v>
      </c>
      <c r="AN398" s="28">
        <v>46752</v>
      </c>
      <c r="AO398" s="9"/>
    </row>
    <row r="399" spans="1:41">
      <c r="A399" s="9">
        <v>31</v>
      </c>
      <c r="B399" s="9" t="s">
        <v>742</v>
      </c>
      <c r="C399" s="21">
        <v>7411979704</v>
      </c>
      <c r="D399" s="9" t="s">
        <v>743</v>
      </c>
      <c r="E399" s="9" t="s">
        <v>2093</v>
      </c>
      <c r="F399" s="9" t="s">
        <v>2094</v>
      </c>
      <c r="G399" s="9" t="s">
        <v>2095</v>
      </c>
      <c r="H399" s="9" t="s">
        <v>747</v>
      </c>
      <c r="I399" s="9" t="s">
        <v>775</v>
      </c>
      <c r="J399" s="9">
        <v>17</v>
      </c>
      <c r="K399" s="9" t="s">
        <v>746</v>
      </c>
      <c r="L399" s="9" t="s">
        <v>747</v>
      </c>
      <c r="M399" s="10" t="s">
        <v>2097</v>
      </c>
      <c r="N399" s="9"/>
      <c r="O399" s="9">
        <v>11721681</v>
      </c>
      <c r="P399" s="9" t="s">
        <v>449</v>
      </c>
      <c r="Q399" s="22">
        <v>40</v>
      </c>
      <c r="R399" s="22">
        <v>36</v>
      </c>
      <c r="S399" s="26">
        <v>28800</v>
      </c>
      <c r="T399" s="26">
        <v>53100</v>
      </c>
      <c r="U399" s="26"/>
      <c r="V399" s="12">
        <f t="shared" si="163"/>
        <v>81900</v>
      </c>
      <c r="W399" s="13">
        <f t="shared" si="164"/>
        <v>28800</v>
      </c>
      <c r="X399" s="13">
        <f t="shared" si="165"/>
        <v>53100</v>
      </c>
      <c r="Y399" s="13">
        <f t="shared" si="166"/>
        <v>0</v>
      </c>
      <c r="Z399" s="12">
        <f t="shared" si="167"/>
        <v>81900</v>
      </c>
      <c r="AA399" s="13">
        <f t="shared" si="168"/>
        <v>28800</v>
      </c>
      <c r="AB399" s="13">
        <f t="shared" si="169"/>
        <v>53100</v>
      </c>
      <c r="AC399" s="13">
        <f t="shared" si="170"/>
        <v>0</v>
      </c>
      <c r="AD399" s="12">
        <f t="shared" si="171"/>
        <v>81900</v>
      </c>
      <c r="AE399" s="12">
        <f t="shared" si="172"/>
        <v>245700</v>
      </c>
      <c r="AF399" s="27" t="s">
        <v>579</v>
      </c>
      <c r="AG399" s="27" t="s">
        <v>60</v>
      </c>
      <c r="AH399" s="27" t="s">
        <v>137</v>
      </c>
      <c r="AI399" s="27" t="s">
        <v>62</v>
      </c>
      <c r="AJ399" s="27" t="s">
        <v>63</v>
      </c>
      <c r="AK399" s="28">
        <v>45657</v>
      </c>
      <c r="AL399" s="22" t="s">
        <v>63</v>
      </c>
      <c r="AM399" s="28">
        <v>45658</v>
      </c>
      <c r="AN399" s="28">
        <v>46752</v>
      </c>
      <c r="AO399" s="9"/>
    </row>
    <row r="400" spans="1:41">
      <c r="A400" s="9">
        <v>32</v>
      </c>
      <c r="B400" s="9" t="s">
        <v>742</v>
      </c>
      <c r="C400" s="21">
        <v>7411979704</v>
      </c>
      <c r="D400" s="9" t="s">
        <v>743</v>
      </c>
      <c r="E400" s="9" t="s">
        <v>2098</v>
      </c>
      <c r="F400" s="9" t="s">
        <v>2099</v>
      </c>
      <c r="G400" s="9" t="s">
        <v>2100</v>
      </c>
      <c r="H400" s="9" t="s">
        <v>747</v>
      </c>
      <c r="I400" s="9" t="s">
        <v>574</v>
      </c>
      <c r="J400" s="9">
        <v>2</v>
      </c>
      <c r="K400" s="9" t="s">
        <v>746</v>
      </c>
      <c r="L400" s="9" t="s">
        <v>747</v>
      </c>
      <c r="M400" s="10" t="s">
        <v>2101</v>
      </c>
      <c r="N400" s="9"/>
      <c r="O400" s="9">
        <v>30022024</v>
      </c>
      <c r="P400" s="9" t="s">
        <v>449</v>
      </c>
      <c r="Q400" s="22">
        <v>40</v>
      </c>
      <c r="R400" s="22">
        <v>36</v>
      </c>
      <c r="S400" s="26">
        <v>3240</v>
      </c>
      <c r="T400" s="26">
        <v>7560</v>
      </c>
      <c r="U400" s="26"/>
      <c r="V400" s="12">
        <f t="shared" si="163"/>
        <v>10800</v>
      </c>
      <c r="W400" s="13">
        <f t="shared" si="164"/>
        <v>3240</v>
      </c>
      <c r="X400" s="13">
        <f t="shared" si="165"/>
        <v>7560</v>
      </c>
      <c r="Y400" s="13">
        <f t="shared" si="166"/>
        <v>0</v>
      </c>
      <c r="Z400" s="12">
        <f t="shared" si="167"/>
        <v>10800</v>
      </c>
      <c r="AA400" s="13">
        <f t="shared" si="168"/>
        <v>3240</v>
      </c>
      <c r="AB400" s="13">
        <f t="shared" si="169"/>
        <v>7560</v>
      </c>
      <c r="AC400" s="13">
        <f t="shared" si="170"/>
        <v>0</v>
      </c>
      <c r="AD400" s="12">
        <f t="shared" si="171"/>
        <v>10800</v>
      </c>
      <c r="AE400" s="12">
        <f t="shared" si="172"/>
        <v>32400</v>
      </c>
      <c r="AF400" s="27" t="s">
        <v>579</v>
      </c>
      <c r="AG400" s="27" t="s">
        <v>60</v>
      </c>
      <c r="AH400" s="27" t="s">
        <v>137</v>
      </c>
      <c r="AI400" s="27" t="s">
        <v>62</v>
      </c>
      <c r="AJ400" s="27" t="s">
        <v>63</v>
      </c>
      <c r="AK400" s="28">
        <v>45657</v>
      </c>
      <c r="AL400" s="22" t="s">
        <v>63</v>
      </c>
      <c r="AM400" s="28">
        <v>45658</v>
      </c>
      <c r="AN400" s="28">
        <v>46752</v>
      </c>
      <c r="AO400" s="9"/>
    </row>
    <row r="401" spans="1:41">
      <c r="A401" s="9">
        <v>33</v>
      </c>
      <c r="B401" s="9" t="s">
        <v>742</v>
      </c>
      <c r="C401" s="21">
        <v>7411979704</v>
      </c>
      <c r="D401" s="9" t="s">
        <v>743</v>
      </c>
      <c r="E401" s="9" t="s">
        <v>2098</v>
      </c>
      <c r="F401" s="9" t="s">
        <v>2099</v>
      </c>
      <c r="G401" s="9" t="s">
        <v>2102</v>
      </c>
      <c r="H401" s="9" t="s">
        <v>747</v>
      </c>
      <c r="I401" s="9" t="s">
        <v>2103</v>
      </c>
      <c r="J401" s="9">
        <v>2</v>
      </c>
      <c r="K401" s="9" t="s">
        <v>746</v>
      </c>
      <c r="L401" s="9" t="s">
        <v>747</v>
      </c>
      <c r="M401" s="10" t="s">
        <v>2104</v>
      </c>
      <c r="N401" s="9"/>
      <c r="O401" s="9">
        <v>54046745</v>
      </c>
      <c r="P401" s="9" t="s">
        <v>1546</v>
      </c>
      <c r="Q401" s="22">
        <v>40</v>
      </c>
      <c r="R401" s="22">
        <v>36</v>
      </c>
      <c r="S401" s="26">
        <v>11160</v>
      </c>
      <c r="T401" s="26">
        <v>5580</v>
      </c>
      <c r="U401" s="26">
        <v>11160</v>
      </c>
      <c r="V401" s="12">
        <f t="shared" si="163"/>
        <v>27900</v>
      </c>
      <c r="W401" s="13">
        <f t="shared" si="164"/>
        <v>11160</v>
      </c>
      <c r="X401" s="13">
        <f t="shared" si="165"/>
        <v>5580</v>
      </c>
      <c r="Y401" s="13">
        <f t="shared" si="166"/>
        <v>11160</v>
      </c>
      <c r="Z401" s="12">
        <f t="shared" si="167"/>
        <v>27900</v>
      </c>
      <c r="AA401" s="13">
        <f t="shared" si="168"/>
        <v>11160</v>
      </c>
      <c r="AB401" s="13">
        <f t="shared" si="169"/>
        <v>5580</v>
      </c>
      <c r="AC401" s="13">
        <f t="shared" si="170"/>
        <v>11160</v>
      </c>
      <c r="AD401" s="12">
        <f t="shared" si="171"/>
        <v>27900</v>
      </c>
      <c r="AE401" s="12">
        <f t="shared" si="172"/>
        <v>83700</v>
      </c>
      <c r="AF401" s="27" t="s">
        <v>579</v>
      </c>
      <c r="AG401" s="27" t="s">
        <v>60</v>
      </c>
      <c r="AH401" s="27" t="s">
        <v>137</v>
      </c>
      <c r="AI401" s="27" t="s">
        <v>62</v>
      </c>
      <c r="AJ401" s="27" t="s">
        <v>63</v>
      </c>
      <c r="AK401" s="28">
        <v>45657</v>
      </c>
      <c r="AL401" s="22" t="s">
        <v>63</v>
      </c>
      <c r="AM401" s="28">
        <v>45658</v>
      </c>
      <c r="AN401" s="28">
        <v>46752</v>
      </c>
      <c r="AO401" s="9"/>
    </row>
    <row r="402" spans="1:41">
      <c r="A402" s="9">
        <v>34</v>
      </c>
      <c r="B402" s="9" t="s">
        <v>742</v>
      </c>
      <c r="C402" s="21">
        <v>7411979704</v>
      </c>
      <c r="D402" s="9" t="s">
        <v>743</v>
      </c>
      <c r="E402" s="9" t="s">
        <v>2105</v>
      </c>
      <c r="F402" s="9" t="s">
        <v>2106</v>
      </c>
      <c r="G402" s="9" t="s">
        <v>2107</v>
      </c>
      <c r="H402" s="9" t="s">
        <v>749</v>
      </c>
      <c r="I402" s="9"/>
      <c r="J402" s="9">
        <v>117</v>
      </c>
      <c r="K402" s="9" t="s">
        <v>746</v>
      </c>
      <c r="L402" s="9" t="s">
        <v>747</v>
      </c>
      <c r="M402" s="10" t="s">
        <v>2108</v>
      </c>
      <c r="N402" s="9"/>
      <c r="O402" s="9">
        <v>30019104</v>
      </c>
      <c r="P402" s="9" t="s">
        <v>449</v>
      </c>
      <c r="Q402" s="22">
        <v>20</v>
      </c>
      <c r="R402" s="22">
        <v>36</v>
      </c>
      <c r="S402" s="26">
        <v>2700</v>
      </c>
      <c r="T402" s="26">
        <v>6300</v>
      </c>
      <c r="U402" s="26"/>
      <c r="V402" s="12">
        <f t="shared" si="163"/>
        <v>9000</v>
      </c>
      <c r="W402" s="13">
        <f t="shared" si="164"/>
        <v>2700</v>
      </c>
      <c r="X402" s="13">
        <f t="shared" si="165"/>
        <v>6300</v>
      </c>
      <c r="Y402" s="13">
        <f t="shared" si="166"/>
        <v>0</v>
      </c>
      <c r="Z402" s="12">
        <f t="shared" si="167"/>
        <v>9000</v>
      </c>
      <c r="AA402" s="13">
        <f t="shared" si="168"/>
        <v>2700</v>
      </c>
      <c r="AB402" s="13">
        <f t="shared" si="169"/>
        <v>6300</v>
      </c>
      <c r="AC402" s="13">
        <f t="shared" si="170"/>
        <v>0</v>
      </c>
      <c r="AD402" s="12">
        <f t="shared" si="171"/>
        <v>9000</v>
      </c>
      <c r="AE402" s="12">
        <f t="shared" si="172"/>
        <v>27000</v>
      </c>
      <c r="AF402" s="27" t="s">
        <v>579</v>
      </c>
      <c r="AG402" s="27" t="s">
        <v>60</v>
      </c>
      <c r="AH402" s="27" t="s">
        <v>137</v>
      </c>
      <c r="AI402" s="27" t="s">
        <v>62</v>
      </c>
      <c r="AJ402" s="27" t="s">
        <v>63</v>
      </c>
      <c r="AK402" s="28">
        <v>45657</v>
      </c>
      <c r="AL402" s="22" t="s">
        <v>63</v>
      </c>
      <c r="AM402" s="28">
        <v>45658</v>
      </c>
      <c r="AN402" s="28">
        <v>46752</v>
      </c>
      <c r="AO402" s="9"/>
    </row>
    <row r="403" spans="1:41">
      <c r="A403" s="9">
        <v>35</v>
      </c>
      <c r="B403" s="9" t="s">
        <v>742</v>
      </c>
      <c r="C403" s="21">
        <v>7411979704</v>
      </c>
      <c r="D403" s="9" t="s">
        <v>743</v>
      </c>
      <c r="E403" s="9" t="s">
        <v>2105</v>
      </c>
      <c r="F403" s="9" t="s">
        <v>2106</v>
      </c>
      <c r="G403" s="9" t="s">
        <v>2107</v>
      </c>
      <c r="H403" s="9" t="s">
        <v>749</v>
      </c>
      <c r="I403" s="9"/>
      <c r="J403" s="9">
        <v>117</v>
      </c>
      <c r="K403" s="9" t="s">
        <v>746</v>
      </c>
      <c r="L403" s="9" t="s">
        <v>747</v>
      </c>
      <c r="M403" s="10" t="s">
        <v>2109</v>
      </c>
      <c r="N403" s="9"/>
      <c r="O403" s="9">
        <v>30019108</v>
      </c>
      <c r="P403" s="9" t="s">
        <v>449</v>
      </c>
      <c r="Q403" s="22">
        <v>40</v>
      </c>
      <c r="R403" s="22">
        <v>36</v>
      </c>
      <c r="S403" s="26">
        <v>7560</v>
      </c>
      <c r="T403" s="26">
        <v>17640</v>
      </c>
      <c r="U403" s="26"/>
      <c r="V403" s="12">
        <f t="shared" si="163"/>
        <v>25200</v>
      </c>
      <c r="W403" s="13">
        <f t="shared" si="164"/>
        <v>7560</v>
      </c>
      <c r="X403" s="13">
        <f t="shared" si="165"/>
        <v>17640</v>
      </c>
      <c r="Y403" s="13">
        <f t="shared" si="166"/>
        <v>0</v>
      </c>
      <c r="Z403" s="12">
        <f t="shared" si="167"/>
        <v>25200</v>
      </c>
      <c r="AA403" s="13">
        <f t="shared" si="168"/>
        <v>7560</v>
      </c>
      <c r="AB403" s="13">
        <f t="shared" si="169"/>
        <v>17640</v>
      </c>
      <c r="AC403" s="13">
        <f t="shared" si="170"/>
        <v>0</v>
      </c>
      <c r="AD403" s="12">
        <f t="shared" si="171"/>
        <v>25200</v>
      </c>
      <c r="AE403" s="12">
        <f t="shared" si="172"/>
        <v>75600</v>
      </c>
      <c r="AF403" s="27" t="s">
        <v>579</v>
      </c>
      <c r="AG403" s="27" t="s">
        <v>60</v>
      </c>
      <c r="AH403" s="27" t="s">
        <v>137</v>
      </c>
      <c r="AI403" s="27" t="s">
        <v>62</v>
      </c>
      <c r="AJ403" s="27" t="s">
        <v>63</v>
      </c>
      <c r="AK403" s="28">
        <v>45657</v>
      </c>
      <c r="AL403" s="22" t="s">
        <v>63</v>
      </c>
      <c r="AM403" s="28">
        <v>45658</v>
      </c>
      <c r="AN403" s="28">
        <v>46752</v>
      </c>
      <c r="AO403" s="9"/>
    </row>
    <row r="404" spans="1:41">
      <c r="A404" s="9">
        <v>36</v>
      </c>
      <c r="B404" s="9" t="s">
        <v>742</v>
      </c>
      <c r="C404" s="21">
        <v>7411979704</v>
      </c>
      <c r="D404" s="9" t="s">
        <v>743</v>
      </c>
      <c r="E404" s="9" t="s">
        <v>2110</v>
      </c>
      <c r="F404" s="9" t="s">
        <v>2111</v>
      </c>
      <c r="G404" s="9" t="s">
        <v>2112</v>
      </c>
      <c r="H404" s="9" t="s">
        <v>793</v>
      </c>
      <c r="I404" s="9"/>
      <c r="J404" s="9">
        <v>75</v>
      </c>
      <c r="K404" s="9" t="s">
        <v>746</v>
      </c>
      <c r="L404" s="9" t="s">
        <v>747</v>
      </c>
      <c r="M404" s="10" t="s">
        <v>2113</v>
      </c>
      <c r="N404" s="9"/>
      <c r="O404" s="9">
        <v>10050792</v>
      </c>
      <c r="P404" s="9" t="s">
        <v>202</v>
      </c>
      <c r="Q404" s="22">
        <v>5</v>
      </c>
      <c r="R404" s="22">
        <v>36</v>
      </c>
      <c r="S404" s="26">
        <v>540</v>
      </c>
      <c r="T404" s="26">
        <v>0</v>
      </c>
      <c r="U404" s="26"/>
      <c r="V404" s="12">
        <f t="shared" si="163"/>
        <v>540</v>
      </c>
      <c r="W404" s="13">
        <f t="shared" si="164"/>
        <v>540</v>
      </c>
      <c r="X404" s="13">
        <f t="shared" si="165"/>
        <v>0</v>
      </c>
      <c r="Y404" s="13">
        <f t="shared" si="166"/>
        <v>0</v>
      </c>
      <c r="Z404" s="12">
        <f t="shared" si="167"/>
        <v>540</v>
      </c>
      <c r="AA404" s="13">
        <f t="shared" si="168"/>
        <v>540</v>
      </c>
      <c r="AB404" s="13">
        <f t="shared" si="169"/>
        <v>0</v>
      </c>
      <c r="AC404" s="13">
        <f t="shared" si="170"/>
        <v>0</v>
      </c>
      <c r="AD404" s="12">
        <f t="shared" si="171"/>
        <v>540</v>
      </c>
      <c r="AE404" s="12">
        <f t="shared" si="172"/>
        <v>1620</v>
      </c>
      <c r="AF404" s="27" t="s">
        <v>579</v>
      </c>
      <c r="AG404" s="27" t="s">
        <v>60</v>
      </c>
      <c r="AH404" s="27" t="s">
        <v>137</v>
      </c>
      <c r="AI404" s="27" t="s">
        <v>62</v>
      </c>
      <c r="AJ404" s="27" t="s">
        <v>63</v>
      </c>
      <c r="AK404" s="28">
        <v>45657</v>
      </c>
      <c r="AL404" s="22" t="s">
        <v>63</v>
      </c>
      <c r="AM404" s="28">
        <v>45658</v>
      </c>
      <c r="AN404" s="28">
        <v>46752</v>
      </c>
      <c r="AO404" s="9"/>
    </row>
    <row r="405" spans="1:41">
      <c r="A405" s="9">
        <v>37</v>
      </c>
      <c r="B405" s="9" t="s">
        <v>742</v>
      </c>
      <c r="C405" s="21">
        <v>7411979704</v>
      </c>
      <c r="D405" s="9" t="s">
        <v>743</v>
      </c>
      <c r="E405" s="9" t="s">
        <v>2110</v>
      </c>
      <c r="F405" s="9" t="s">
        <v>2111</v>
      </c>
      <c r="G405" s="9" t="s">
        <v>2114</v>
      </c>
      <c r="H405" s="9" t="s">
        <v>793</v>
      </c>
      <c r="I405" s="9"/>
      <c r="J405" s="9"/>
      <c r="K405" s="9" t="s">
        <v>746</v>
      </c>
      <c r="L405" s="9" t="s">
        <v>747</v>
      </c>
      <c r="M405" s="10" t="s">
        <v>2115</v>
      </c>
      <c r="N405" s="9"/>
      <c r="O405" s="9">
        <v>30071286</v>
      </c>
      <c r="P405" s="9" t="s">
        <v>449</v>
      </c>
      <c r="Q405" s="22">
        <v>20</v>
      </c>
      <c r="R405" s="22">
        <v>36</v>
      </c>
      <c r="S405" s="26">
        <v>2430</v>
      </c>
      <c r="T405" s="26">
        <v>5580</v>
      </c>
      <c r="U405" s="26"/>
      <c r="V405" s="12">
        <f t="shared" si="163"/>
        <v>8010</v>
      </c>
      <c r="W405" s="13">
        <f t="shared" si="164"/>
        <v>2430</v>
      </c>
      <c r="X405" s="13">
        <f t="shared" si="165"/>
        <v>5580</v>
      </c>
      <c r="Y405" s="13">
        <f t="shared" si="166"/>
        <v>0</v>
      </c>
      <c r="Z405" s="12">
        <f t="shared" si="167"/>
        <v>8010</v>
      </c>
      <c r="AA405" s="13">
        <f t="shared" si="168"/>
        <v>2430</v>
      </c>
      <c r="AB405" s="13">
        <f t="shared" si="169"/>
        <v>5580</v>
      </c>
      <c r="AC405" s="13">
        <f t="shared" si="170"/>
        <v>0</v>
      </c>
      <c r="AD405" s="12">
        <f t="shared" si="171"/>
        <v>8010</v>
      </c>
      <c r="AE405" s="12">
        <f t="shared" si="172"/>
        <v>24030</v>
      </c>
      <c r="AF405" s="27" t="s">
        <v>579</v>
      </c>
      <c r="AG405" s="27" t="s">
        <v>60</v>
      </c>
      <c r="AH405" s="27" t="s">
        <v>137</v>
      </c>
      <c r="AI405" s="27" t="s">
        <v>62</v>
      </c>
      <c r="AJ405" s="27" t="s">
        <v>63</v>
      </c>
      <c r="AK405" s="28">
        <v>45657</v>
      </c>
      <c r="AL405" s="22" t="s">
        <v>63</v>
      </c>
      <c r="AM405" s="28">
        <v>45658</v>
      </c>
      <c r="AN405" s="28">
        <v>46752</v>
      </c>
      <c r="AO405" s="9"/>
    </row>
    <row r="406" spans="1:41">
      <c r="A406" s="9">
        <v>38</v>
      </c>
      <c r="B406" s="9" t="s">
        <v>742</v>
      </c>
      <c r="C406" s="21">
        <v>7411979704</v>
      </c>
      <c r="D406" s="9" t="s">
        <v>743</v>
      </c>
      <c r="E406" s="9" t="s">
        <v>2110</v>
      </c>
      <c r="F406" s="9" t="s">
        <v>2111</v>
      </c>
      <c r="G406" s="9" t="s">
        <v>2112</v>
      </c>
      <c r="H406" s="9" t="s">
        <v>756</v>
      </c>
      <c r="I406" s="9"/>
      <c r="J406" s="9" t="s">
        <v>2116</v>
      </c>
      <c r="K406" s="9" t="s">
        <v>746</v>
      </c>
      <c r="L406" s="9" t="s">
        <v>747</v>
      </c>
      <c r="M406" s="10" t="s">
        <v>2117</v>
      </c>
      <c r="N406" s="9"/>
      <c r="O406" s="9">
        <v>30082600</v>
      </c>
      <c r="P406" s="9" t="s">
        <v>449</v>
      </c>
      <c r="Q406" s="22">
        <v>40</v>
      </c>
      <c r="R406" s="22">
        <v>36</v>
      </c>
      <c r="S406" s="26">
        <v>8100</v>
      </c>
      <c r="T406" s="26">
        <v>19530</v>
      </c>
      <c r="U406" s="26"/>
      <c r="V406" s="12">
        <f t="shared" si="163"/>
        <v>27630</v>
      </c>
      <c r="W406" s="13">
        <f t="shared" si="164"/>
        <v>8100</v>
      </c>
      <c r="X406" s="13">
        <f t="shared" si="165"/>
        <v>19530</v>
      </c>
      <c r="Y406" s="13">
        <f t="shared" si="166"/>
        <v>0</v>
      </c>
      <c r="Z406" s="12">
        <f t="shared" si="167"/>
        <v>27630</v>
      </c>
      <c r="AA406" s="13">
        <f t="shared" si="168"/>
        <v>8100</v>
      </c>
      <c r="AB406" s="13">
        <f t="shared" si="169"/>
        <v>19530</v>
      </c>
      <c r="AC406" s="13">
        <f t="shared" si="170"/>
        <v>0</v>
      </c>
      <c r="AD406" s="12">
        <f t="shared" si="171"/>
        <v>27630</v>
      </c>
      <c r="AE406" s="12">
        <f t="shared" si="172"/>
        <v>82890</v>
      </c>
      <c r="AF406" s="27" t="s">
        <v>579</v>
      </c>
      <c r="AG406" s="27" t="s">
        <v>60</v>
      </c>
      <c r="AH406" s="27" t="s">
        <v>137</v>
      </c>
      <c r="AI406" s="27" t="s">
        <v>62</v>
      </c>
      <c r="AJ406" s="27" t="s">
        <v>63</v>
      </c>
      <c r="AK406" s="28">
        <v>45657</v>
      </c>
      <c r="AL406" s="22" t="s">
        <v>63</v>
      </c>
      <c r="AM406" s="28">
        <v>45658</v>
      </c>
      <c r="AN406" s="28">
        <v>46752</v>
      </c>
      <c r="AO406" s="9"/>
    </row>
    <row r="407" spans="1:41" ht="15">
      <c r="A407" s="9">
        <v>39</v>
      </c>
      <c r="B407" s="9" t="s">
        <v>742</v>
      </c>
      <c r="C407" s="21">
        <v>7411979704</v>
      </c>
      <c r="D407" s="9" t="s">
        <v>743</v>
      </c>
      <c r="E407" s="9" t="s">
        <v>2209</v>
      </c>
      <c r="F407" s="2" t="s">
        <v>2208</v>
      </c>
      <c r="G407" s="9" t="s">
        <v>2118</v>
      </c>
      <c r="H407" s="9" t="s">
        <v>747</v>
      </c>
      <c r="I407" s="9" t="s">
        <v>762</v>
      </c>
      <c r="J407" s="9">
        <v>1</v>
      </c>
      <c r="K407" s="9" t="s">
        <v>746</v>
      </c>
      <c r="L407" s="9" t="s">
        <v>747</v>
      </c>
      <c r="M407" s="10" t="s">
        <v>2119</v>
      </c>
      <c r="N407" s="9"/>
      <c r="O407" s="9">
        <v>30020554</v>
      </c>
      <c r="P407" s="9" t="s">
        <v>449</v>
      </c>
      <c r="Q407" s="22">
        <v>40</v>
      </c>
      <c r="R407" s="22">
        <v>36</v>
      </c>
      <c r="S407" s="26">
        <v>8190</v>
      </c>
      <c r="T407" s="26">
        <v>10000</v>
      </c>
      <c r="U407" s="26"/>
      <c r="V407" s="12">
        <f t="shared" si="163"/>
        <v>18190</v>
      </c>
      <c r="W407" s="13">
        <f t="shared" si="164"/>
        <v>8190</v>
      </c>
      <c r="X407" s="13">
        <f t="shared" si="165"/>
        <v>10000</v>
      </c>
      <c r="Y407" s="13">
        <f t="shared" si="166"/>
        <v>0</v>
      </c>
      <c r="Z407" s="12">
        <f t="shared" si="167"/>
        <v>18190</v>
      </c>
      <c r="AA407" s="13">
        <f t="shared" si="168"/>
        <v>8190</v>
      </c>
      <c r="AB407" s="13">
        <f t="shared" si="169"/>
        <v>10000</v>
      </c>
      <c r="AC407" s="13">
        <f t="shared" si="170"/>
        <v>0</v>
      </c>
      <c r="AD407" s="12">
        <f t="shared" si="171"/>
        <v>18190</v>
      </c>
      <c r="AE407" s="12">
        <f t="shared" si="172"/>
        <v>54570</v>
      </c>
      <c r="AF407" s="27" t="s">
        <v>579</v>
      </c>
      <c r="AG407" s="27" t="s">
        <v>60</v>
      </c>
      <c r="AH407" s="27" t="s">
        <v>2120</v>
      </c>
      <c r="AI407" s="27" t="s">
        <v>62</v>
      </c>
      <c r="AJ407" s="27" t="s">
        <v>63</v>
      </c>
      <c r="AK407" s="28">
        <v>45657</v>
      </c>
      <c r="AL407" s="22" t="s">
        <v>63</v>
      </c>
      <c r="AM407" s="28">
        <v>45658</v>
      </c>
      <c r="AN407" s="28">
        <v>46752</v>
      </c>
      <c r="AO407" s="9"/>
    </row>
    <row r="408" spans="1:41" ht="15">
      <c r="A408" s="9">
        <v>40</v>
      </c>
      <c r="B408" s="9" t="s">
        <v>742</v>
      </c>
      <c r="C408" s="21">
        <v>7411979704</v>
      </c>
      <c r="D408" s="9" t="s">
        <v>743</v>
      </c>
      <c r="E408" s="9" t="s">
        <v>2209</v>
      </c>
      <c r="F408" s="2" t="s">
        <v>2208</v>
      </c>
      <c r="G408" s="9" t="s">
        <v>2121</v>
      </c>
      <c r="H408" s="9" t="s">
        <v>747</v>
      </c>
      <c r="I408" s="9" t="s">
        <v>2122</v>
      </c>
      <c r="J408" s="9"/>
      <c r="K408" s="9" t="s">
        <v>746</v>
      </c>
      <c r="L408" s="9" t="s">
        <v>747</v>
      </c>
      <c r="M408" s="10" t="s">
        <v>2123</v>
      </c>
      <c r="N408" s="9"/>
      <c r="O408" s="9">
        <v>10059240</v>
      </c>
      <c r="P408" s="9" t="s">
        <v>449</v>
      </c>
      <c r="Q408" s="22">
        <v>5</v>
      </c>
      <c r="R408" s="22">
        <v>36</v>
      </c>
      <c r="S408" s="26">
        <v>2000</v>
      </c>
      <c r="T408" s="26">
        <v>1580</v>
      </c>
      <c r="U408" s="26"/>
      <c r="V408" s="12">
        <f t="shared" si="163"/>
        <v>3580</v>
      </c>
      <c r="W408" s="13">
        <f t="shared" si="164"/>
        <v>2000</v>
      </c>
      <c r="X408" s="13">
        <f t="shared" si="165"/>
        <v>1580</v>
      </c>
      <c r="Y408" s="13">
        <f t="shared" si="166"/>
        <v>0</v>
      </c>
      <c r="Z408" s="12">
        <f t="shared" si="167"/>
        <v>3580</v>
      </c>
      <c r="AA408" s="13">
        <f t="shared" si="168"/>
        <v>2000</v>
      </c>
      <c r="AB408" s="13">
        <f t="shared" si="169"/>
        <v>1580</v>
      </c>
      <c r="AC408" s="13">
        <f t="shared" si="170"/>
        <v>0</v>
      </c>
      <c r="AD408" s="12">
        <f t="shared" si="171"/>
        <v>3580</v>
      </c>
      <c r="AE408" s="12">
        <f t="shared" si="172"/>
        <v>10740</v>
      </c>
      <c r="AF408" s="27" t="s">
        <v>579</v>
      </c>
      <c r="AG408" s="27" t="s">
        <v>60</v>
      </c>
      <c r="AH408" s="27" t="s">
        <v>2120</v>
      </c>
      <c r="AI408" s="27" t="s">
        <v>62</v>
      </c>
      <c r="AJ408" s="27" t="s">
        <v>63</v>
      </c>
      <c r="AK408" s="28">
        <v>45657</v>
      </c>
      <c r="AL408" s="22" t="s">
        <v>63</v>
      </c>
      <c r="AM408" s="28">
        <v>45658</v>
      </c>
      <c r="AN408" s="28">
        <v>46752</v>
      </c>
      <c r="AO408" s="9"/>
    </row>
    <row r="409" spans="1:41" ht="15">
      <c r="A409" s="9">
        <v>41</v>
      </c>
      <c r="B409" s="9" t="s">
        <v>742</v>
      </c>
      <c r="C409" s="21">
        <v>7411979704</v>
      </c>
      <c r="D409" s="9" t="s">
        <v>743</v>
      </c>
      <c r="E409" s="9" t="s">
        <v>2209</v>
      </c>
      <c r="F409" s="2" t="s">
        <v>2208</v>
      </c>
      <c r="G409" s="9" t="s">
        <v>2124</v>
      </c>
      <c r="H409" s="9" t="s">
        <v>747</v>
      </c>
      <c r="I409" s="9" t="s">
        <v>2090</v>
      </c>
      <c r="J409" s="9">
        <v>36</v>
      </c>
      <c r="K409" s="9" t="s">
        <v>746</v>
      </c>
      <c r="L409" s="9" t="s">
        <v>747</v>
      </c>
      <c r="M409" s="10" t="s">
        <v>2125</v>
      </c>
      <c r="N409" s="9"/>
      <c r="O409" s="9">
        <v>30079807</v>
      </c>
      <c r="P409" s="9" t="s">
        <v>449</v>
      </c>
      <c r="Q409" s="22">
        <v>32.5</v>
      </c>
      <c r="R409" s="22">
        <v>36</v>
      </c>
      <c r="S409" s="26">
        <v>3000</v>
      </c>
      <c r="T409" s="26">
        <v>2260</v>
      </c>
      <c r="U409" s="26"/>
      <c r="V409" s="12">
        <f t="shared" si="163"/>
        <v>5260</v>
      </c>
      <c r="W409" s="13">
        <f t="shared" si="164"/>
        <v>3000</v>
      </c>
      <c r="X409" s="13">
        <f t="shared" si="165"/>
        <v>2260</v>
      </c>
      <c r="Y409" s="13">
        <f t="shared" si="166"/>
        <v>0</v>
      </c>
      <c r="Z409" s="12">
        <f t="shared" si="167"/>
        <v>5260</v>
      </c>
      <c r="AA409" s="13">
        <f t="shared" si="168"/>
        <v>3000</v>
      </c>
      <c r="AB409" s="13">
        <f t="shared" si="169"/>
        <v>2260</v>
      </c>
      <c r="AC409" s="13">
        <f t="shared" si="170"/>
        <v>0</v>
      </c>
      <c r="AD409" s="12">
        <f t="shared" si="171"/>
        <v>5260</v>
      </c>
      <c r="AE409" s="12">
        <f t="shared" si="172"/>
        <v>15780</v>
      </c>
      <c r="AF409" s="27" t="s">
        <v>579</v>
      </c>
      <c r="AG409" s="27" t="s">
        <v>60</v>
      </c>
      <c r="AH409" s="27" t="s">
        <v>2120</v>
      </c>
      <c r="AI409" s="27" t="s">
        <v>62</v>
      </c>
      <c r="AJ409" s="27" t="s">
        <v>63</v>
      </c>
      <c r="AK409" s="28">
        <v>45657</v>
      </c>
      <c r="AL409" s="22" t="s">
        <v>63</v>
      </c>
      <c r="AM409" s="28">
        <v>45658</v>
      </c>
      <c r="AN409" s="28">
        <v>46752</v>
      </c>
      <c r="AO409" s="9"/>
    </row>
    <row r="410" spans="1:41" ht="15">
      <c r="A410" s="9">
        <v>42</v>
      </c>
      <c r="B410" s="9" t="s">
        <v>742</v>
      </c>
      <c r="C410" s="21">
        <v>7411979704</v>
      </c>
      <c r="D410" s="9" t="s">
        <v>743</v>
      </c>
      <c r="E410" s="9" t="s">
        <v>2209</v>
      </c>
      <c r="F410" s="2" t="s">
        <v>2208</v>
      </c>
      <c r="G410" s="9" t="s">
        <v>2126</v>
      </c>
      <c r="H410" s="9" t="s">
        <v>800</v>
      </c>
      <c r="I410" s="9"/>
      <c r="J410" s="9"/>
      <c r="K410" s="9" t="s">
        <v>746</v>
      </c>
      <c r="L410" s="9" t="s">
        <v>747</v>
      </c>
      <c r="M410" s="10" t="s">
        <v>2127</v>
      </c>
      <c r="N410" s="9"/>
      <c r="O410" s="9">
        <v>10050752</v>
      </c>
      <c r="P410" s="9" t="s">
        <v>57</v>
      </c>
      <c r="Q410" s="22">
        <v>2.5</v>
      </c>
      <c r="R410" s="22">
        <v>36</v>
      </c>
      <c r="S410" s="26">
        <v>700</v>
      </c>
      <c r="T410" s="26">
        <v>660</v>
      </c>
      <c r="U410" s="26"/>
      <c r="V410" s="12">
        <f t="shared" si="163"/>
        <v>1360</v>
      </c>
      <c r="W410" s="13">
        <f t="shared" si="164"/>
        <v>700</v>
      </c>
      <c r="X410" s="13">
        <f t="shared" si="165"/>
        <v>660</v>
      </c>
      <c r="Y410" s="13">
        <f t="shared" si="166"/>
        <v>0</v>
      </c>
      <c r="Z410" s="12">
        <f t="shared" si="167"/>
        <v>1360</v>
      </c>
      <c r="AA410" s="13">
        <f t="shared" si="168"/>
        <v>700</v>
      </c>
      <c r="AB410" s="13">
        <f t="shared" si="169"/>
        <v>660</v>
      </c>
      <c r="AC410" s="13">
        <f t="shared" si="170"/>
        <v>0</v>
      </c>
      <c r="AD410" s="12">
        <f t="shared" si="171"/>
        <v>1360</v>
      </c>
      <c r="AE410" s="12">
        <f t="shared" si="172"/>
        <v>4080</v>
      </c>
      <c r="AF410" s="27" t="s">
        <v>579</v>
      </c>
      <c r="AG410" s="27" t="s">
        <v>60</v>
      </c>
      <c r="AH410" s="27" t="s">
        <v>2120</v>
      </c>
      <c r="AI410" s="27" t="s">
        <v>62</v>
      </c>
      <c r="AJ410" s="27" t="s">
        <v>63</v>
      </c>
      <c r="AK410" s="28">
        <v>45657</v>
      </c>
      <c r="AL410" s="22" t="s">
        <v>63</v>
      </c>
      <c r="AM410" s="28">
        <v>45658</v>
      </c>
      <c r="AN410" s="28">
        <v>46752</v>
      </c>
      <c r="AO410" s="9"/>
    </row>
    <row r="411" spans="1:41" ht="15">
      <c r="A411" s="9">
        <v>43</v>
      </c>
      <c r="B411" s="9" t="s">
        <v>742</v>
      </c>
      <c r="C411" s="21">
        <v>7411979704</v>
      </c>
      <c r="D411" s="9" t="s">
        <v>743</v>
      </c>
      <c r="E411" s="9" t="s">
        <v>2209</v>
      </c>
      <c r="F411" s="2" t="s">
        <v>2208</v>
      </c>
      <c r="G411" s="9" t="s">
        <v>2128</v>
      </c>
      <c r="H411" s="9" t="s">
        <v>747</v>
      </c>
      <c r="I411" s="9" t="s">
        <v>924</v>
      </c>
      <c r="J411" s="9" t="s">
        <v>2129</v>
      </c>
      <c r="K411" s="9" t="s">
        <v>746</v>
      </c>
      <c r="L411" s="9" t="s">
        <v>747</v>
      </c>
      <c r="M411" s="10" t="s">
        <v>2130</v>
      </c>
      <c r="N411" s="9"/>
      <c r="O411" s="9">
        <v>10059228</v>
      </c>
      <c r="P411" s="9" t="s">
        <v>449</v>
      </c>
      <c r="Q411" s="22">
        <v>3.5</v>
      </c>
      <c r="R411" s="22">
        <v>36</v>
      </c>
      <c r="S411" s="26">
        <v>2500</v>
      </c>
      <c r="T411" s="26">
        <v>2500</v>
      </c>
      <c r="U411" s="26"/>
      <c r="V411" s="12">
        <f t="shared" si="163"/>
        <v>5000</v>
      </c>
      <c r="W411" s="13">
        <f t="shared" si="164"/>
        <v>2500</v>
      </c>
      <c r="X411" s="13">
        <f t="shared" si="165"/>
        <v>2500</v>
      </c>
      <c r="Y411" s="13">
        <f t="shared" si="166"/>
        <v>0</v>
      </c>
      <c r="Z411" s="12">
        <f t="shared" si="167"/>
        <v>5000</v>
      </c>
      <c r="AA411" s="13">
        <f t="shared" si="168"/>
        <v>2500</v>
      </c>
      <c r="AB411" s="13">
        <f t="shared" si="169"/>
        <v>2500</v>
      </c>
      <c r="AC411" s="13">
        <f t="shared" si="170"/>
        <v>0</v>
      </c>
      <c r="AD411" s="12">
        <f t="shared" si="171"/>
        <v>5000</v>
      </c>
      <c r="AE411" s="12">
        <f t="shared" si="172"/>
        <v>15000</v>
      </c>
      <c r="AF411" s="27" t="s">
        <v>579</v>
      </c>
      <c r="AG411" s="27" t="s">
        <v>60</v>
      </c>
      <c r="AH411" s="27" t="s">
        <v>2120</v>
      </c>
      <c r="AI411" s="27" t="s">
        <v>62</v>
      </c>
      <c r="AJ411" s="27" t="s">
        <v>63</v>
      </c>
      <c r="AK411" s="28">
        <v>45657</v>
      </c>
      <c r="AL411" s="22" t="s">
        <v>63</v>
      </c>
      <c r="AM411" s="28">
        <v>45658</v>
      </c>
      <c r="AN411" s="28">
        <v>46752</v>
      </c>
      <c r="AO411" s="9"/>
    </row>
    <row r="412" spans="1:41" ht="15">
      <c r="A412" s="9">
        <v>44</v>
      </c>
      <c r="B412" s="9" t="s">
        <v>742</v>
      </c>
      <c r="C412" s="21">
        <v>7411979704</v>
      </c>
      <c r="D412" s="9" t="s">
        <v>743</v>
      </c>
      <c r="E412" s="9" t="s">
        <v>2209</v>
      </c>
      <c r="F412" s="2" t="s">
        <v>2208</v>
      </c>
      <c r="G412" s="9" t="s">
        <v>2131</v>
      </c>
      <c r="H412" s="9" t="s">
        <v>747</v>
      </c>
      <c r="I412" s="9" t="s">
        <v>2132</v>
      </c>
      <c r="J412" s="9" t="s">
        <v>2133</v>
      </c>
      <c r="K412" s="9" t="s">
        <v>746</v>
      </c>
      <c r="L412" s="9" t="s">
        <v>747</v>
      </c>
      <c r="M412" s="10" t="s">
        <v>2134</v>
      </c>
      <c r="N412" s="9"/>
      <c r="O412" s="9">
        <v>10059510</v>
      </c>
      <c r="P412" s="9" t="s">
        <v>57</v>
      </c>
      <c r="Q412" s="22">
        <v>3.5</v>
      </c>
      <c r="R412" s="22">
        <v>36</v>
      </c>
      <c r="S412" s="26">
        <v>2500</v>
      </c>
      <c r="T412" s="26">
        <v>2500</v>
      </c>
      <c r="U412" s="26"/>
      <c r="V412" s="12">
        <f t="shared" si="163"/>
        <v>5000</v>
      </c>
      <c r="W412" s="13">
        <f t="shared" si="164"/>
        <v>2500</v>
      </c>
      <c r="X412" s="13">
        <f t="shared" si="165"/>
        <v>2500</v>
      </c>
      <c r="Y412" s="13">
        <f t="shared" si="166"/>
        <v>0</v>
      </c>
      <c r="Z412" s="12">
        <f t="shared" si="167"/>
        <v>5000</v>
      </c>
      <c r="AA412" s="13">
        <f t="shared" si="168"/>
        <v>2500</v>
      </c>
      <c r="AB412" s="13">
        <f t="shared" si="169"/>
        <v>2500</v>
      </c>
      <c r="AC412" s="13">
        <f t="shared" si="170"/>
        <v>0</v>
      </c>
      <c r="AD412" s="12">
        <f t="shared" si="171"/>
        <v>5000</v>
      </c>
      <c r="AE412" s="12">
        <f t="shared" si="172"/>
        <v>15000</v>
      </c>
      <c r="AF412" s="27" t="s">
        <v>579</v>
      </c>
      <c r="AG412" s="27" t="s">
        <v>60</v>
      </c>
      <c r="AH412" s="27" t="s">
        <v>2120</v>
      </c>
      <c r="AI412" s="27" t="s">
        <v>62</v>
      </c>
      <c r="AJ412" s="27" t="s">
        <v>63</v>
      </c>
      <c r="AK412" s="28">
        <v>45657</v>
      </c>
      <c r="AL412" s="22" t="s">
        <v>63</v>
      </c>
      <c r="AM412" s="28">
        <v>45658</v>
      </c>
      <c r="AN412" s="28">
        <v>46752</v>
      </c>
      <c r="AO412" s="9"/>
    </row>
    <row r="413" spans="1:41" ht="15">
      <c r="A413" s="9">
        <v>45</v>
      </c>
      <c r="B413" s="9" t="s">
        <v>742</v>
      </c>
      <c r="C413" s="21">
        <v>7411979704</v>
      </c>
      <c r="D413" s="9" t="s">
        <v>743</v>
      </c>
      <c r="E413" s="9" t="s">
        <v>2209</v>
      </c>
      <c r="F413" s="2" t="s">
        <v>2208</v>
      </c>
      <c r="G413" s="9" t="s">
        <v>2135</v>
      </c>
      <c r="H413" s="9" t="s">
        <v>747</v>
      </c>
      <c r="I413" s="9" t="s">
        <v>762</v>
      </c>
      <c r="J413" s="9">
        <v>1</v>
      </c>
      <c r="K413" s="9" t="s">
        <v>746</v>
      </c>
      <c r="L413" s="9" t="s">
        <v>747</v>
      </c>
      <c r="M413" s="10" t="s">
        <v>2136</v>
      </c>
      <c r="N413" s="9"/>
      <c r="O413" s="9">
        <v>30020555</v>
      </c>
      <c r="P413" s="9" t="s">
        <v>449</v>
      </c>
      <c r="Q413" s="22">
        <v>16.5</v>
      </c>
      <c r="R413" s="22">
        <v>36</v>
      </c>
      <c r="S413" s="26">
        <v>7678</v>
      </c>
      <c r="T413" s="26">
        <v>10000</v>
      </c>
      <c r="U413" s="26"/>
      <c r="V413" s="12">
        <f t="shared" si="163"/>
        <v>17678</v>
      </c>
      <c r="W413" s="13">
        <f t="shared" si="164"/>
        <v>7678</v>
      </c>
      <c r="X413" s="13">
        <f t="shared" si="165"/>
        <v>10000</v>
      </c>
      <c r="Y413" s="13">
        <f t="shared" si="166"/>
        <v>0</v>
      </c>
      <c r="Z413" s="12">
        <f t="shared" si="167"/>
        <v>17678</v>
      </c>
      <c r="AA413" s="13">
        <f t="shared" si="168"/>
        <v>7678</v>
      </c>
      <c r="AB413" s="13">
        <f t="shared" si="169"/>
        <v>10000</v>
      </c>
      <c r="AC413" s="13">
        <f t="shared" si="170"/>
        <v>0</v>
      </c>
      <c r="AD413" s="12">
        <f t="shared" si="171"/>
        <v>17678</v>
      </c>
      <c r="AE413" s="12">
        <f t="shared" si="172"/>
        <v>53034</v>
      </c>
      <c r="AF413" s="27" t="s">
        <v>579</v>
      </c>
      <c r="AG413" s="27" t="s">
        <v>60</v>
      </c>
      <c r="AH413" s="27" t="s">
        <v>2120</v>
      </c>
      <c r="AI413" s="27" t="s">
        <v>62</v>
      </c>
      <c r="AJ413" s="27" t="s">
        <v>63</v>
      </c>
      <c r="AK413" s="28">
        <v>45657</v>
      </c>
      <c r="AL413" s="22" t="s">
        <v>63</v>
      </c>
      <c r="AM413" s="28">
        <v>45658</v>
      </c>
      <c r="AN413" s="28">
        <v>46752</v>
      </c>
      <c r="AO413" s="9"/>
    </row>
    <row r="414" spans="1:41">
      <c r="A414" s="16"/>
      <c r="B414" s="17" t="s">
        <v>742</v>
      </c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9">
        <f t="shared" ref="S414:AE414" si="173">SUM(S369:S413)</f>
        <v>286968</v>
      </c>
      <c r="T414" s="19">
        <f t="shared" si="173"/>
        <v>390460</v>
      </c>
      <c r="U414" s="19">
        <f t="shared" si="173"/>
        <v>64080</v>
      </c>
      <c r="V414" s="19">
        <f t="shared" si="173"/>
        <v>741508</v>
      </c>
      <c r="W414" s="19">
        <f t="shared" si="173"/>
        <v>286968</v>
      </c>
      <c r="X414" s="19">
        <f t="shared" si="173"/>
        <v>390460</v>
      </c>
      <c r="Y414" s="19">
        <f t="shared" si="173"/>
        <v>64080</v>
      </c>
      <c r="Z414" s="19">
        <f t="shared" si="173"/>
        <v>741508</v>
      </c>
      <c r="AA414" s="19">
        <f t="shared" si="173"/>
        <v>286968</v>
      </c>
      <c r="AB414" s="19">
        <f t="shared" si="173"/>
        <v>390460</v>
      </c>
      <c r="AC414" s="19">
        <f t="shared" si="173"/>
        <v>64080</v>
      </c>
      <c r="AD414" s="19">
        <f t="shared" si="173"/>
        <v>741508</v>
      </c>
      <c r="AE414" s="19">
        <f t="shared" si="173"/>
        <v>2224524</v>
      </c>
      <c r="AF414" s="16"/>
      <c r="AG414" s="16"/>
      <c r="AH414" s="16"/>
      <c r="AI414" s="16"/>
      <c r="AJ414" s="16"/>
      <c r="AK414" s="16"/>
      <c r="AL414" s="16"/>
      <c r="AM414" s="16"/>
      <c r="AN414" s="16"/>
      <c r="AO414" s="96"/>
    </row>
    <row r="415" spans="1:41">
      <c r="A415" s="9">
        <v>1</v>
      </c>
      <c r="B415" s="9" t="s">
        <v>2137</v>
      </c>
      <c r="C415" s="21">
        <v>7410010289</v>
      </c>
      <c r="D415" s="9" t="s">
        <v>2138</v>
      </c>
      <c r="E415" s="9" t="s">
        <v>2137</v>
      </c>
      <c r="F415" s="9" t="s">
        <v>2138</v>
      </c>
      <c r="G415" s="9" t="s">
        <v>1053</v>
      </c>
      <c r="H415" s="9" t="s">
        <v>829</v>
      </c>
      <c r="I415" s="9"/>
      <c r="J415" s="9" t="s">
        <v>2139</v>
      </c>
      <c r="K415" s="9" t="s">
        <v>746</v>
      </c>
      <c r="L415" s="9" t="s">
        <v>747</v>
      </c>
      <c r="M415" s="10" t="s">
        <v>2140</v>
      </c>
      <c r="N415" s="9"/>
      <c r="O415" s="9">
        <v>30030322</v>
      </c>
      <c r="P415" s="9" t="s">
        <v>449</v>
      </c>
      <c r="Q415" s="22">
        <v>12.5</v>
      </c>
      <c r="R415" s="22">
        <v>36</v>
      </c>
      <c r="S415" s="26">
        <v>810</v>
      </c>
      <c r="T415" s="26">
        <v>1620</v>
      </c>
      <c r="U415" s="26"/>
      <c r="V415" s="12">
        <f t="shared" ref="V415:V437" si="174">SUM(S415:U415)</f>
        <v>2430</v>
      </c>
      <c r="W415" s="13">
        <f t="shared" ref="W415:W437" si="175">S415</f>
        <v>810</v>
      </c>
      <c r="X415" s="13">
        <f t="shared" ref="X415:X437" si="176">T415</f>
        <v>1620</v>
      </c>
      <c r="Y415" s="13">
        <f t="shared" ref="Y415:Y437" si="177">U415</f>
        <v>0</v>
      </c>
      <c r="Z415" s="12">
        <f t="shared" ref="Z415:Z437" si="178">SUM(W415:Y415)</f>
        <v>2430</v>
      </c>
      <c r="AA415" s="13">
        <f t="shared" ref="AA415:AA437" si="179">W415</f>
        <v>810</v>
      </c>
      <c r="AB415" s="13">
        <f t="shared" ref="AB415:AB437" si="180">X415</f>
        <v>1620</v>
      </c>
      <c r="AC415" s="13">
        <f t="shared" ref="AC415:AC437" si="181">Y415</f>
        <v>0</v>
      </c>
      <c r="AD415" s="12">
        <f t="shared" ref="AD415:AD437" si="182">SUM(AA415:AC415)</f>
        <v>2430</v>
      </c>
      <c r="AE415" s="12">
        <f t="shared" ref="AE415:AE437" si="183">V415+Z415+AD415</f>
        <v>7290</v>
      </c>
      <c r="AF415" s="27" t="s">
        <v>579</v>
      </c>
      <c r="AG415" s="27" t="s">
        <v>60</v>
      </c>
      <c r="AH415" s="27" t="s">
        <v>137</v>
      </c>
      <c r="AI415" s="27" t="s">
        <v>62</v>
      </c>
      <c r="AJ415" s="27" t="s">
        <v>63</v>
      </c>
      <c r="AK415" s="28">
        <v>45657</v>
      </c>
      <c r="AL415" s="22" t="s">
        <v>63</v>
      </c>
      <c r="AM415" s="28">
        <v>45658</v>
      </c>
      <c r="AN415" s="28">
        <v>46752</v>
      </c>
      <c r="AO415" s="9"/>
    </row>
    <row r="416" spans="1:41">
      <c r="A416" s="9">
        <v>2</v>
      </c>
      <c r="B416" s="9" t="s">
        <v>2137</v>
      </c>
      <c r="C416" s="21">
        <v>7410010289</v>
      </c>
      <c r="D416" s="9" t="s">
        <v>2138</v>
      </c>
      <c r="E416" s="9" t="s">
        <v>2137</v>
      </c>
      <c r="F416" s="9" t="s">
        <v>2138</v>
      </c>
      <c r="G416" s="9" t="s">
        <v>1053</v>
      </c>
      <c r="H416" s="9" t="s">
        <v>766</v>
      </c>
      <c r="I416" s="9"/>
      <c r="J416" s="9" t="s">
        <v>2141</v>
      </c>
      <c r="K416" s="9" t="s">
        <v>746</v>
      </c>
      <c r="L416" s="9" t="s">
        <v>747</v>
      </c>
      <c r="M416" s="10" t="s">
        <v>2142</v>
      </c>
      <c r="N416" s="9"/>
      <c r="O416" s="9">
        <v>10059795</v>
      </c>
      <c r="P416" s="9" t="s">
        <v>202</v>
      </c>
      <c r="Q416" s="22">
        <v>4</v>
      </c>
      <c r="R416" s="22">
        <v>36</v>
      </c>
      <c r="S416" s="26">
        <v>540</v>
      </c>
      <c r="T416" s="26">
        <v>0</v>
      </c>
      <c r="U416" s="26"/>
      <c r="V416" s="12">
        <f t="shared" si="174"/>
        <v>540</v>
      </c>
      <c r="W416" s="13">
        <f t="shared" si="175"/>
        <v>540</v>
      </c>
      <c r="X416" s="13">
        <f t="shared" si="176"/>
        <v>0</v>
      </c>
      <c r="Y416" s="13">
        <f t="shared" si="177"/>
        <v>0</v>
      </c>
      <c r="Z416" s="12">
        <f t="shared" si="178"/>
        <v>540</v>
      </c>
      <c r="AA416" s="13">
        <f t="shared" si="179"/>
        <v>540</v>
      </c>
      <c r="AB416" s="13">
        <f t="shared" si="180"/>
        <v>0</v>
      </c>
      <c r="AC416" s="13">
        <f t="shared" si="181"/>
        <v>0</v>
      </c>
      <c r="AD416" s="12">
        <f t="shared" si="182"/>
        <v>540</v>
      </c>
      <c r="AE416" s="12">
        <f t="shared" si="183"/>
        <v>1620</v>
      </c>
      <c r="AF416" s="27" t="s">
        <v>579</v>
      </c>
      <c r="AG416" s="27" t="s">
        <v>60</v>
      </c>
      <c r="AH416" s="27" t="s">
        <v>137</v>
      </c>
      <c r="AI416" s="27" t="s">
        <v>62</v>
      </c>
      <c r="AJ416" s="27" t="s">
        <v>63</v>
      </c>
      <c r="AK416" s="28">
        <v>45657</v>
      </c>
      <c r="AL416" s="22" t="s">
        <v>63</v>
      </c>
      <c r="AM416" s="28">
        <v>45658</v>
      </c>
      <c r="AN416" s="28">
        <v>46752</v>
      </c>
      <c r="AO416" s="9"/>
    </row>
    <row r="417" spans="1:41">
      <c r="A417" s="9">
        <v>3</v>
      </c>
      <c r="B417" s="9" t="s">
        <v>2137</v>
      </c>
      <c r="C417" s="21">
        <v>7410010289</v>
      </c>
      <c r="D417" s="9" t="s">
        <v>2138</v>
      </c>
      <c r="E417" s="9" t="s">
        <v>2137</v>
      </c>
      <c r="F417" s="9" t="s">
        <v>2138</v>
      </c>
      <c r="G417" s="9" t="s">
        <v>1053</v>
      </c>
      <c r="H417" s="9" t="s">
        <v>778</v>
      </c>
      <c r="I417" s="9"/>
      <c r="J417" s="9"/>
      <c r="K417" s="9" t="s">
        <v>746</v>
      </c>
      <c r="L417" s="9" t="s">
        <v>747</v>
      </c>
      <c r="M417" s="10" t="s">
        <v>2143</v>
      </c>
      <c r="N417" s="9"/>
      <c r="O417" s="9">
        <v>10050431</v>
      </c>
      <c r="P417" s="9" t="s">
        <v>202</v>
      </c>
      <c r="Q417" s="22">
        <v>4</v>
      </c>
      <c r="R417" s="22">
        <v>36</v>
      </c>
      <c r="S417" s="26">
        <v>810</v>
      </c>
      <c r="T417" s="26">
        <v>0</v>
      </c>
      <c r="U417" s="26"/>
      <c r="V417" s="12">
        <f t="shared" si="174"/>
        <v>810</v>
      </c>
      <c r="W417" s="13">
        <f t="shared" si="175"/>
        <v>810</v>
      </c>
      <c r="X417" s="13">
        <f t="shared" si="176"/>
        <v>0</v>
      </c>
      <c r="Y417" s="13">
        <f t="shared" si="177"/>
        <v>0</v>
      </c>
      <c r="Z417" s="12">
        <f t="shared" si="178"/>
        <v>810</v>
      </c>
      <c r="AA417" s="13">
        <f t="shared" si="179"/>
        <v>810</v>
      </c>
      <c r="AB417" s="13">
        <f t="shared" si="180"/>
        <v>0</v>
      </c>
      <c r="AC417" s="13">
        <f t="shared" si="181"/>
        <v>0</v>
      </c>
      <c r="AD417" s="12">
        <f t="shared" si="182"/>
        <v>810</v>
      </c>
      <c r="AE417" s="12">
        <f t="shared" si="183"/>
        <v>2430</v>
      </c>
      <c r="AF417" s="27" t="s">
        <v>579</v>
      </c>
      <c r="AG417" s="27" t="s">
        <v>60</v>
      </c>
      <c r="AH417" s="27" t="s">
        <v>137</v>
      </c>
      <c r="AI417" s="27" t="s">
        <v>62</v>
      </c>
      <c r="AJ417" s="27" t="s">
        <v>63</v>
      </c>
      <c r="AK417" s="28">
        <v>45657</v>
      </c>
      <c r="AL417" s="22" t="s">
        <v>63</v>
      </c>
      <c r="AM417" s="28">
        <v>45658</v>
      </c>
      <c r="AN417" s="28">
        <v>46752</v>
      </c>
      <c r="AO417" s="9"/>
    </row>
    <row r="418" spans="1:41">
      <c r="A418" s="9">
        <v>4</v>
      </c>
      <c r="B418" s="9" t="s">
        <v>2137</v>
      </c>
      <c r="C418" s="21">
        <v>7410010289</v>
      </c>
      <c r="D418" s="9" t="s">
        <v>2138</v>
      </c>
      <c r="E418" s="9" t="s">
        <v>2137</v>
      </c>
      <c r="F418" s="9" t="s">
        <v>2138</v>
      </c>
      <c r="G418" s="9" t="s">
        <v>1053</v>
      </c>
      <c r="H418" s="9" t="s">
        <v>754</v>
      </c>
      <c r="I418" s="9"/>
      <c r="J418" s="9"/>
      <c r="K418" s="9" t="s">
        <v>746</v>
      </c>
      <c r="L418" s="9" t="s">
        <v>747</v>
      </c>
      <c r="M418" s="10" t="s">
        <v>2144</v>
      </c>
      <c r="N418" s="9"/>
      <c r="O418" s="9">
        <v>10050469</v>
      </c>
      <c r="P418" s="9" t="s">
        <v>202</v>
      </c>
      <c r="Q418" s="22">
        <v>3</v>
      </c>
      <c r="R418" s="22">
        <v>36</v>
      </c>
      <c r="S418" s="26">
        <v>540</v>
      </c>
      <c r="T418" s="26">
        <v>0</v>
      </c>
      <c r="U418" s="26"/>
      <c r="V418" s="12">
        <f t="shared" si="174"/>
        <v>540</v>
      </c>
      <c r="W418" s="13">
        <f t="shared" si="175"/>
        <v>540</v>
      </c>
      <c r="X418" s="13">
        <f t="shared" si="176"/>
        <v>0</v>
      </c>
      <c r="Y418" s="13">
        <f t="shared" si="177"/>
        <v>0</v>
      </c>
      <c r="Z418" s="12">
        <f t="shared" si="178"/>
        <v>540</v>
      </c>
      <c r="AA418" s="13">
        <f t="shared" si="179"/>
        <v>540</v>
      </c>
      <c r="AB418" s="13">
        <f t="shared" si="180"/>
        <v>0</v>
      </c>
      <c r="AC418" s="13">
        <f t="shared" si="181"/>
        <v>0</v>
      </c>
      <c r="AD418" s="12">
        <f t="shared" si="182"/>
        <v>540</v>
      </c>
      <c r="AE418" s="12">
        <f t="shared" si="183"/>
        <v>1620</v>
      </c>
      <c r="AF418" s="27" t="s">
        <v>579</v>
      </c>
      <c r="AG418" s="27" t="s">
        <v>60</v>
      </c>
      <c r="AH418" s="27" t="s">
        <v>137</v>
      </c>
      <c r="AI418" s="27" t="s">
        <v>62</v>
      </c>
      <c r="AJ418" s="27" t="s">
        <v>63</v>
      </c>
      <c r="AK418" s="28">
        <v>45657</v>
      </c>
      <c r="AL418" s="22" t="s">
        <v>63</v>
      </c>
      <c r="AM418" s="28">
        <v>45658</v>
      </c>
      <c r="AN418" s="28">
        <v>46752</v>
      </c>
      <c r="AO418" s="9"/>
    </row>
    <row r="419" spans="1:41">
      <c r="A419" s="9">
        <v>5</v>
      </c>
      <c r="B419" s="9" t="s">
        <v>2137</v>
      </c>
      <c r="C419" s="21">
        <v>7410010289</v>
      </c>
      <c r="D419" s="9" t="s">
        <v>2138</v>
      </c>
      <c r="E419" s="9" t="s">
        <v>2137</v>
      </c>
      <c r="F419" s="9" t="s">
        <v>2138</v>
      </c>
      <c r="G419" s="9" t="s">
        <v>1053</v>
      </c>
      <c r="H419" s="9" t="s">
        <v>752</v>
      </c>
      <c r="I419" s="9"/>
      <c r="J419" s="9">
        <v>13</v>
      </c>
      <c r="K419" s="9" t="s">
        <v>746</v>
      </c>
      <c r="L419" s="9" t="s">
        <v>747</v>
      </c>
      <c r="M419" s="10" t="s">
        <v>2145</v>
      </c>
      <c r="N419" s="9"/>
      <c r="O419" s="9">
        <v>10035141</v>
      </c>
      <c r="P419" s="9" t="s">
        <v>202</v>
      </c>
      <c r="Q419" s="22">
        <v>4</v>
      </c>
      <c r="R419" s="22">
        <v>36</v>
      </c>
      <c r="S419" s="26">
        <v>1080</v>
      </c>
      <c r="T419" s="26">
        <v>0</v>
      </c>
      <c r="U419" s="26"/>
      <c r="V419" s="12">
        <f t="shared" si="174"/>
        <v>1080</v>
      </c>
      <c r="W419" s="13">
        <f t="shared" si="175"/>
        <v>1080</v>
      </c>
      <c r="X419" s="13">
        <f t="shared" si="176"/>
        <v>0</v>
      </c>
      <c r="Y419" s="13">
        <f t="shared" si="177"/>
        <v>0</v>
      </c>
      <c r="Z419" s="12">
        <f t="shared" si="178"/>
        <v>1080</v>
      </c>
      <c r="AA419" s="13">
        <f t="shared" si="179"/>
        <v>1080</v>
      </c>
      <c r="AB419" s="13">
        <f t="shared" si="180"/>
        <v>0</v>
      </c>
      <c r="AC419" s="13">
        <f t="shared" si="181"/>
        <v>0</v>
      </c>
      <c r="AD419" s="12">
        <f t="shared" si="182"/>
        <v>1080</v>
      </c>
      <c r="AE419" s="12">
        <f t="shared" si="183"/>
        <v>3240</v>
      </c>
      <c r="AF419" s="27" t="s">
        <v>579</v>
      </c>
      <c r="AG419" s="27" t="s">
        <v>60</v>
      </c>
      <c r="AH419" s="27" t="s">
        <v>137</v>
      </c>
      <c r="AI419" s="27" t="s">
        <v>62</v>
      </c>
      <c r="AJ419" s="27" t="s">
        <v>63</v>
      </c>
      <c r="AK419" s="28">
        <v>45657</v>
      </c>
      <c r="AL419" s="22" t="s">
        <v>63</v>
      </c>
      <c r="AM419" s="28">
        <v>45658</v>
      </c>
      <c r="AN419" s="28">
        <v>46752</v>
      </c>
      <c r="AO419" s="9"/>
    </row>
    <row r="420" spans="1:41">
      <c r="A420" s="9">
        <v>6</v>
      </c>
      <c r="B420" s="9" t="s">
        <v>2137</v>
      </c>
      <c r="C420" s="21">
        <v>7410010289</v>
      </c>
      <c r="D420" s="9" t="s">
        <v>2138</v>
      </c>
      <c r="E420" s="9" t="s">
        <v>2137</v>
      </c>
      <c r="F420" s="9" t="s">
        <v>2138</v>
      </c>
      <c r="G420" s="9" t="s">
        <v>1053</v>
      </c>
      <c r="H420" s="9" t="s">
        <v>838</v>
      </c>
      <c r="I420" s="9"/>
      <c r="J420" s="9"/>
      <c r="K420" s="9" t="s">
        <v>746</v>
      </c>
      <c r="L420" s="9" t="s">
        <v>747</v>
      </c>
      <c r="M420" s="10" t="s">
        <v>2146</v>
      </c>
      <c r="N420" s="9"/>
      <c r="O420" s="9">
        <v>30030327</v>
      </c>
      <c r="P420" s="9" t="s">
        <v>202</v>
      </c>
      <c r="Q420" s="22">
        <v>15</v>
      </c>
      <c r="R420" s="22">
        <v>36</v>
      </c>
      <c r="S420" s="26">
        <v>630</v>
      </c>
      <c r="T420" s="26">
        <v>0</v>
      </c>
      <c r="U420" s="26"/>
      <c r="V420" s="12">
        <f t="shared" si="174"/>
        <v>630</v>
      </c>
      <c r="W420" s="13">
        <f t="shared" si="175"/>
        <v>630</v>
      </c>
      <c r="X420" s="13">
        <f t="shared" si="176"/>
        <v>0</v>
      </c>
      <c r="Y420" s="13">
        <f t="shared" si="177"/>
        <v>0</v>
      </c>
      <c r="Z420" s="12">
        <f t="shared" si="178"/>
        <v>630</v>
      </c>
      <c r="AA420" s="13">
        <f t="shared" si="179"/>
        <v>630</v>
      </c>
      <c r="AB420" s="13">
        <f t="shared" si="180"/>
        <v>0</v>
      </c>
      <c r="AC420" s="13">
        <f t="shared" si="181"/>
        <v>0</v>
      </c>
      <c r="AD420" s="12">
        <f t="shared" si="182"/>
        <v>630</v>
      </c>
      <c r="AE420" s="12">
        <f t="shared" si="183"/>
        <v>1890</v>
      </c>
      <c r="AF420" s="27" t="s">
        <v>579</v>
      </c>
      <c r="AG420" s="27" t="s">
        <v>60</v>
      </c>
      <c r="AH420" s="27" t="s">
        <v>137</v>
      </c>
      <c r="AI420" s="27" t="s">
        <v>62</v>
      </c>
      <c r="AJ420" s="27" t="s">
        <v>63</v>
      </c>
      <c r="AK420" s="28">
        <v>45657</v>
      </c>
      <c r="AL420" s="22" t="s">
        <v>63</v>
      </c>
      <c r="AM420" s="28">
        <v>45658</v>
      </c>
      <c r="AN420" s="28">
        <v>46752</v>
      </c>
      <c r="AO420" s="9"/>
    </row>
    <row r="421" spans="1:41">
      <c r="A421" s="9">
        <v>7</v>
      </c>
      <c r="B421" s="9" t="s">
        <v>2137</v>
      </c>
      <c r="C421" s="21">
        <v>7410010289</v>
      </c>
      <c r="D421" s="9" t="s">
        <v>2138</v>
      </c>
      <c r="E421" s="9" t="s">
        <v>2137</v>
      </c>
      <c r="F421" s="9" t="s">
        <v>2138</v>
      </c>
      <c r="G421" s="9" t="s">
        <v>1053</v>
      </c>
      <c r="H421" s="9" t="s">
        <v>836</v>
      </c>
      <c r="I421" s="9"/>
      <c r="J421" s="9">
        <v>15</v>
      </c>
      <c r="K421" s="9" t="s">
        <v>746</v>
      </c>
      <c r="L421" s="9" t="s">
        <v>747</v>
      </c>
      <c r="M421" s="10" t="s">
        <v>2147</v>
      </c>
      <c r="N421" s="9"/>
      <c r="O421" s="9">
        <v>10042992</v>
      </c>
      <c r="P421" s="9" t="s">
        <v>202</v>
      </c>
      <c r="Q421" s="22">
        <v>4</v>
      </c>
      <c r="R421" s="22">
        <v>36</v>
      </c>
      <c r="S421" s="26">
        <v>720</v>
      </c>
      <c r="T421" s="26">
        <v>0</v>
      </c>
      <c r="U421" s="26"/>
      <c r="V421" s="12">
        <f t="shared" si="174"/>
        <v>720</v>
      </c>
      <c r="W421" s="13">
        <f t="shared" si="175"/>
        <v>720</v>
      </c>
      <c r="X421" s="13">
        <f t="shared" si="176"/>
        <v>0</v>
      </c>
      <c r="Y421" s="13">
        <f t="shared" si="177"/>
        <v>0</v>
      </c>
      <c r="Z421" s="12">
        <f t="shared" si="178"/>
        <v>720</v>
      </c>
      <c r="AA421" s="13">
        <f t="shared" si="179"/>
        <v>720</v>
      </c>
      <c r="AB421" s="13">
        <f t="shared" si="180"/>
        <v>0</v>
      </c>
      <c r="AC421" s="13">
        <f t="shared" si="181"/>
        <v>0</v>
      </c>
      <c r="AD421" s="12">
        <f t="shared" si="182"/>
        <v>720</v>
      </c>
      <c r="AE421" s="12">
        <f t="shared" si="183"/>
        <v>2160</v>
      </c>
      <c r="AF421" s="27" t="s">
        <v>579</v>
      </c>
      <c r="AG421" s="27" t="s">
        <v>60</v>
      </c>
      <c r="AH421" s="27" t="s">
        <v>137</v>
      </c>
      <c r="AI421" s="27" t="s">
        <v>62</v>
      </c>
      <c r="AJ421" s="27" t="s">
        <v>63</v>
      </c>
      <c r="AK421" s="28">
        <v>45657</v>
      </c>
      <c r="AL421" s="22" t="s">
        <v>63</v>
      </c>
      <c r="AM421" s="28">
        <v>45658</v>
      </c>
      <c r="AN421" s="28">
        <v>46752</v>
      </c>
      <c r="AO421" s="9"/>
    </row>
    <row r="422" spans="1:41">
      <c r="A422" s="9">
        <v>8</v>
      </c>
      <c r="B422" s="9" t="s">
        <v>2137</v>
      </c>
      <c r="C422" s="21">
        <v>7410010289</v>
      </c>
      <c r="D422" s="9" t="s">
        <v>2138</v>
      </c>
      <c r="E422" s="9" t="s">
        <v>2137</v>
      </c>
      <c r="F422" s="9" t="s">
        <v>2138</v>
      </c>
      <c r="G422" s="9" t="s">
        <v>1053</v>
      </c>
      <c r="H422" s="9" t="s">
        <v>764</v>
      </c>
      <c r="I422" s="9"/>
      <c r="J422" s="9"/>
      <c r="K422" s="9" t="s">
        <v>746</v>
      </c>
      <c r="L422" s="9" t="s">
        <v>747</v>
      </c>
      <c r="M422" s="10" t="s">
        <v>2148</v>
      </c>
      <c r="N422" s="9"/>
      <c r="O422" s="9">
        <v>30079795</v>
      </c>
      <c r="P422" s="9" t="s">
        <v>449</v>
      </c>
      <c r="Q422" s="22">
        <v>20</v>
      </c>
      <c r="R422" s="22">
        <v>36</v>
      </c>
      <c r="S422" s="26">
        <v>1080</v>
      </c>
      <c r="T422" s="26">
        <v>2700</v>
      </c>
      <c r="U422" s="26"/>
      <c r="V422" s="12">
        <f t="shared" si="174"/>
        <v>3780</v>
      </c>
      <c r="W422" s="13">
        <f t="shared" si="175"/>
        <v>1080</v>
      </c>
      <c r="X422" s="13">
        <f t="shared" si="176"/>
        <v>2700</v>
      </c>
      <c r="Y422" s="13">
        <f t="shared" si="177"/>
        <v>0</v>
      </c>
      <c r="Z422" s="12">
        <f t="shared" si="178"/>
        <v>3780</v>
      </c>
      <c r="AA422" s="13">
        <f t="shared" si="179"/>
        <v>1080</v>
      </c>
      <c r="AB422" s="13">
        <f t="shared" si="180"/>
        <v>2700</v>
      </c>
      <c r="AC422" s="13">
        <f t="shared" si="181"/>
        <v>0</v>
      </c>
      <c r="AD422" s="12">
        <f t="shared" si="182"/>
        <v>3780</v>
      </c>
      <c r="AE422" s="12">
        <f t="shared" si="183"/>
        <v>11340</v>
      </c>
      <c r="AF422" s="27" t="s">
        <v>579</v>
      </c>
      <c r="AG422" s="27" t="s">
        <v>60</v>
      </c>
      <c r="AH422" s="27" t="s">
        <v>137</v>
      </c>
      <c r="AI422" s="27" t="s">
        <v>62</v>
      </c>
      <c r="AJ422" s="27" t="s">
        <v>63</v>
      </c>
      <c r="AK422" s="28">
        <v>45657</v>
      </c>
      <c r="AL422" s="22" t="s">
        <v>63</v>
      </c>
      <c r="AM422" s="28">
        <v>45658</v>
      </c>
      <c r="AN422" s="28">
        <v>46752</v>
      </c>
      <c r="AO422" s="9"/>
    </row>
    <row r="423" spans="1:41">
      <c r="A423" s="9">
        <v>9</v>
      </c>
      <c r="B423" s="9" t="s">
        <v>2137</v>
      </c>
      <c r="C423" s="21">
        <v>7410010289</v>
      </c>
      <c r="D423" s="9" t="s">
        <v>2138</v>
      </c>
      <c r="E423" s="9" t="s">
        <v>2137</v>
      </c>
      <c r="F423" s="9" t="s">
        <v>2138</v>
      </c>
      <c r="G423" s="9" t="s">
        <v>2149</v>
      </c>
      <c r="H423" s="9" t="s">
        <v>747</v>
      </c>
      <c r="I423" s="9" t="s">
        <v>924</v>
      </c>
      <c r="J423" s="9">
        <v>19</v>
      </c>
      <c r="K423" s="9" t="s">
        <v>746</v>
      </c>
      <c r="L423" s="9" t="s">
        <v>747</v>
      </c>
      <c r="M423" s="10" t="s">
        <v>2150</v>
      </c>
      <c r="N423" s="9"/>
      <c r="O423" s="9">
        <v>30049172</v>
      </c>
      <c r="P423" s="9" t="s">
        <v>449</v>
      </c>
      <c r="Q423" s="22">
        <v>20</v>
      </c>
      <c r="R423" s="22">
        <v>36</v>
      </c>
      <c r="S423" s="26">
        <v>6750</v>
      </c>
      <c r="T423" s="26">
        <v>15750</v>
      </c>
      <c r="U423" s="26"/>
      <c r="V423" s="12">
        <f t="shared" si="174"/>
        <v>22500</v>
      </c>
      <c r="W423" s="13">
        <f t="shared" si="175"/>
        <v>6750</v>
      </c>
      <c r="X423" s="13">
        <f t="shared" si="176"/>
        <v>15750</v>
      </c>
      <c r="Y423" s="13">
        <f t="shared" si="177"/>
        <v>0</v>
      </c>
      <c r="Z423" s="12">
        <f t="shared" si="178"/>
        <v>22500</v>
      </c>
      <c r="AA423" s="13">
        <f t="shared" si="179"/>
        <v>6750</v>
      </c>
      <c r="AB423" s="13">
        <f t="shared" si="180"/>
        <v>15750</v>
      </c>
      <c r="AC423" s="13">
        <f t="shared" si="181"/>
        <v>0</v>
      </c>
      <c r="AD423" s="12">
        <f t="shared" si="182"/>
        <v>22500</v>
      </c>
      <c r="AE423" s="12">
        <f t="shared" si="183"/>
        <v>67500</v>
      </c>
      <c r="AF423" s="27" t="s">
        <v>579</v>
      </c>
      <c r="AG423" s="27" t="s">
        <v>60</v>
      </c>
      <c r="AH423" s="27" t="s">
        <v>137</v>
      </c>
      <c r="AI423" s="27" t="s">
        <v>62</v>
      </c>
      <c r="AJ423" s="27" t="s">
        <v>63</v>
      </c>
      <c r="AK423" s="28">
        <v>45657</v>
      </c>
      <c r="AL423" s="22" t="s">
        <v>63</v>
      </c>
      <c r="AM423" s="28">
        <v>45658</v>
      </c>
      <c r="AN423" s="28">
        <v>46752</v>
      </c>
      <c r="AO423" s="9"/>
    </row>
    <row r="424" spans="1:41">
      <c r="A424" s="9">
        <v>10</v>
      </c>
      <c r="B424" s="9" t="s">
        <v>2137</v>
      </c>
      <c r="C424" s="21">
        <v>7410010289</v>
      </c>
      <c r="D424" s="9" t="s">
        <v>2138</v>
      </c>
      <c r="E424" s="9" t="s">
        <v>2137</v>
      </c>
      <c r="F424" s="9" t="s">
        <v>2138</v>
      </c>
      <c r="G424" s="9" t="s">
        <v>2137</v>
      </c>
      <c r="H424" s="9" t="s">
        <v>747</v>
      </c>
      <c r="I424" s="29" t="s">
        <v>924</v>
      </c>
      <c r="J424" s="9">
        <v>19</v>
      </c>
      <c r="K424" s="9" t="s">
        <v>746</v>
      </c>
      <c r="L424" s="9" t="s">
        <v>747</v>
      </c>
      <c r="M424" s="10" t="s">
        <v>2151</v>
      </c>
      <c r="N424" s="9"/>
      <c r="O424" s="9">
        <v>11647642</v>
      </c>
      <c r="P424" s="9" t="s">
        <v>449</v>
      </c>
      <c r="Q424" s="22">
        <v>31</v>
      </c>
      <c r="R424" s="22">
        <v>36</v>
      </c>
      <c r="S424" s="26">
        <v>8100</v>
      </c>
      <c r="T424" s="26">
        <v>18900</v>
      </c>
      <c r="U424" s="26"/>
      <c r="V424" s="12">
        <f t="shared" si="174"/>
        <v>27000</v>
      </c>
      <c r="W424" s="13">
        <f t="shared" si="175"/>
        <v>8100</v>
      </c>
      <c r="X424" s="13">
        <f t="shared" si="176"/>
        <v>18900</v>
      </c>
      <c r="Y424" s="13">
        <f t="shared" si="177"/>
        <v>0</v>
      </c>
      <c r="Z424" s="12">
        <f t="shared" si="178"/>
        <v>27000</v>
      </c>
      <c r="AA424" s="13">
        <f t="shared" si="179"/>
        <v>8100</v>
      </c>
      <c r="AB424" s="13">
        <f t="shared" si="180"/>
        <v>18900</v>
      </c>
      <c r="AC424" s="13">
        <f t="shared" si="181"/>
        <v>0</v>
      </c>
      <c r="AD424" s="12">
        <f t="shared" si="182"/>
        <v>27000</v>
      </c>
      <c r="AE424" s="12">
        <f t="shared" si="183"/>
        <v>81000</v>
      </c>
      <c r="AF424" s="27" t="s">
        <v>579</v>
      </c>
      <c r="AG424" s="27" t="s">
        <v>60</v>
      </c>
      <c r="AH424" s="27" t="s">
        <v>137</v>
      </c>
      <c r="AI424" s="27" t="s">
        <v>62</v>
      </c>
      <c r="AJ424" s="27" t="s">
        <v>63</v>
      </c>
      <c r="AK424" s="28">
        <v>45657</v>
      </c>
      <c r="AL424" s="22" t="s">
        <v>63</v>
      </c>
      <c r="AM424" s="28">
        <v>45658</v>
      </c>
      <c r="AN424" s="28">
        <v>46752</v>
      </c>
      <c r="AO424" s="9"/>
    </row>
    <row r="425" spans="1:41">
      <c r="A425" s="9">
        <v>11</v>
      </c>
      <c r="B425" s="9" t="s">
        <v>2137</v>
      </c>
      <c r="C425" s="21">
        <v>7410010289</v>
      </c>
      <c r="D425" s="9" t="s">
        <v>2138</v>
      </c>
      <c r="E425" s="9" t="s">
        <v>2137</v>
      </c>
      <c r="F425" s="9" t="s">
        <v>2138</v>
      </c>
      <c r="G425" s="9" t="s">
        <v>1053</v>
      </c>
      <c r="H425" s="9" t="s">
        <v>758</v>
      </c>
      <c r="I425" s="9"/>
      <c r="J425" s="9"/>
      <c r="K425" s="9" t="s">
        <v>746</v>
      </c>
      <c r="L425" s="9" t="s">
        <v>747</v>
      </c>
      <c r="M425" s="10" t="s">
        <v>2152</v>
      </c>
      <c r="N425" s="9"/>
      <c r="O425" s="9">
        <v>30037145</v>
      </c>
      <c r="P425" s="9" t="s">
        <v>449</v>
      </c>
      <c r="Q425" s="22">
        <v>15</v>
      </c>
      <c r="R425" s="22">
        <v>36</v>
      </c>
      <c r="S425" s="26">
        <v>720</v>
      </c>
      <c r="T425" s="26">
        <v>1620</v>
      </c>
      <c r="U425" s="26"/>
      <c r="V425" s="12">
        <f t="shared" si="174"/>
        <v>2340</v>
      </c>
      <c r="W425" s="13">
        <f t="shared" si="175"/>
        <v>720</v>
      </c>
      <c r="X425" s="13">
        <f t="shared" si="176"/>
        <v>1620</v>
      </c>
      <c r="Y425" s="13">
        <f t="shared" si="177"/>
        <v>0</v>
      </c>
      <c r="Z425" s="12">
        <f t="shared" si="178"/>
        <v>2340</v>
      </c>
      <c r="AA425" s="13">
        <f t="shared" si="179"/>
        <v>720</v>
      </c>
      <c r="AB425" s="13">
        <f t="shared" si="180"/>
        <v>1620</v>
      </c>
      <c r="AC425" s="13">
        <f t="shared" si="181"/>
        <v>0</v>
      </c>
      <c r="AD425" s="12">
        <f t="shared" si="182"/>
        <v>2340</v>
      </c>
      <c r="AE425" s="12">
        <f t="shared" si="183"/>
        <v>7020</v>
      </c>
      <c r="AF425" s="27" t="s">
        <v>579</v>
      </c>
      <c r="AG425" s="27" t="s">
        <v>60</v>
      </c>
      <c r="AH425" s="27" t="s">
        <v>137</v>
      </c>
      <c r="AI425" s="27" t="s">
        <v>62</v>
      </c>
      <c r="AJ425" s="27" t="s">
        <v>63</v>
      </c>
      <c r="AK425" s="28">
        <v>45657</v>
      </c>
      <c r="AL425" s="22" t="s">
        <v>63</v>
      </c>
      <c r="AM425" s="28">
        <v>45658</v>
      </c>
      <c r="AN425" s="28">
        <v>46752</v>
      </c>
      <c r="AO425" s="9"/>
    </row>
    <row r="426" spans="1:41">
      <c r="A426" s="9">
        <v>12</v>
      </c>
      <c r="B426" s="9" t="s">
        <v>2137</v>
      </c>
      <c r="C426" s="21">
        <v>7410010289</v>
      </c>
      <c r="D426" s="9" t="s">
        <v>2138</v>
      </c>
      <c r="E426" s="9" t="s">
        <v>2137</v>
      </c>
      <c r="F426" s="9" t="s">
        <v>2138</v>
      </c>
      <c r="G426" s="9" t="s">
        <v>1053</v>
      </c>
      <c r="H426" s="9" t="s">
        <v>756</v>
      </c>
      <c r="I426" s="9"/>
      <c r="J426" s="9"/>
      <c r="K426" s="9" t="s">
        <v>746</v>
      </c>
      <c r="L426" s="9" t="s">
        <v>747</v>
      </c>
      <c r="M426" s="10" t="s">
        <v>2153</v>
      </c>
      <c r="N426" s="9"/>
      <c r="O426" s="9">
        <v>10059524</v>
      </c>
      <c r="P426" s="9" t="s">
        <v>449</v>
      </c>
      <c r="Q426" s="22">
        <v>4</v>
      </c>
      <c r="R426" s="22">
        <v>36</v>
      </c>
      <c r="S426" s="26">
        <v>990</v>
      </c>
      <c r="T426" s="26">
        <v>2430</v>
      </c>
      <c r="U426" s="26"/>
      <c r="V426" s="12">
        <f t="shared" si="174"/>
        <v>3420</v>
      </c>
      <c r="W426" s="13">
        <f t="shared" si="175"/>
        <v>990</v>
      </c>
      <c r="X426" s="13">
        <f t="shared" si="176"/>
        <v>2430</v>
      </c>
      <c r="Y426" s="13">
        <f t="shared" si="177"/>
        <v>0</v>
      </c>
      <c r="Z426" s="12">
        <f t="shared" si="178"/>
        <v>3420</v>
      </c>
      <c r="AA426" s="13">
        <f t="shared" si="179"/>
        <v>990</v>
      </c>
      <c r="AB426" s="13">
        <f t="shared" si="180"/>
        <v>2430</v>
      </c>
      <c r="AC426" s="13">
        <f t="shared" si="181"/>
        <v>0</v>
      </c>
      <c r="AD426" s="12">
        <f t="shared" si="182"/>
        <v>3420</v>
      </c>
      <c r="AE426" s="12">
        <f t="shared" si="183"/>
        <v>10260</v>
      </c>
      <c r="AF426" s="27" t="s">
        <v>579</v>
      </c>
      <c r="AG426" s="27" t="s">
        <v>60</v>
      </c>
      <c r="AH426" s="27" t="s">
        <v>137</v>
      </c>
      <c r="AI426" s="27" t="s">
        <v>62</v>
      </c>
      <c r="AJ426" s="27" t="s">
        <v>63</v>
      </c>
      <c r="AK426" s="28">
        <v>45657</v>
      </c>
      <c r="AL426" s="22" t="s">
        <v>63</v>
      </c>
      <c r="AM426" s="28">
        <v>45658</v>
      </c>
      <c r="AN426" s="28">
        <v>46752</v>
      </c>
      <c r="AO426" s="9"/>
    </row>
    <row r="427" spans="1:41">
      <c r="A427" s="9">
        <v>13</v>
      </c>
      <c r="B427" s="9" t="s">
        <v>2137</v>
      </c>
      <c r="C427" s="21">
        <v>7410010289</v>
      </c>
      <c r="D427" s="9" t="s">
        <v>2138</v>
      </c>
      <c r="E427" s="9" t="s">
        <v>2137</v>
      </c>
      <c r="F427" s="9" t="s">
        <v>2138</v>
      </c>
      <c r="G427" s="9" t="s">
        <v>1053</v>
      </c>
      <c r="H427" s="9" t="s">
        <v>780</v>
      </c>
      <c r="I427" s="9"/>
      <c r="J427" s="9"/>
      <c r="K427" s="9" t="s">
        <v>746</v>
      </c>
      <c r="L427" s="9" t="s">
        <v>747</v>
      </c>
      <c r="M427" s="10" t="s">
        <v>2154</v>
      </c>
      <c r="N427" s="9"/>
      <c r="O427" s="9">
        <v>30013972</v>
      </c>
      <c r="P427" s="9" t="s">
        <v>449</v>
      </c>
      <c r="Q427" s="22">
        <v>15</v>
      </c>
      <c r="R427" s="22">
        <v>36</v>
      </c>
      <c r="S427" s="26">
        <v>1170</v>
      </c>
      <c r="T427" s="26">
        <v>2610</v>
      </c>
      <c r="U427" s="26"/>
      <c r="V427" s="12">
        <f t="shared" si="174"/>
        <v>3780</v>
      </c>
      <c r="W427" s="13">
        <f t="shared" si="175"/>
        <v>1170</v>
      </c>
      <c r="X427" s="13">
        <f t="shared" si="176"/>
        <v>2610</v>
      </c>
      <c r="Y427" s="13">
        <f t="shared" si="177"/>
        <v>0</v>
      </c>
      <c r="Z427" s="12">
        <f t="shared" si="178"/>
        <v>3780</v>
      </c>
      <c r="AA427" s="13">
        <f t="shared" si="179"/>
        <v>1170</v>
      </c>
      <c r="AB427" s="13">
        <f t="shared" si="180"/>
        <v>2610</v>
      </c>
      <c r="AC427" s="13">
        <f t="shared" si="181"/>
        <v>0</v>
      </c>
      <c r="AD427" s="12">
        <f t="shared" si="182"/>
        <v>3780</v>
      </c>
      <c r="AE427" s="12">
        <f t="shared" si="183"/>
        <v>11340</v>
      </c>
      <c r="AF427" s="27" t="s">
        <v>579</v>
      </c>
      <c r="AG427" s="27" t="s">
        <v>60</v>
      </c>
      <c r="AH427" s="27" t="s">
        <v>137</v>
      </c>
      <c r="AI427" s="27" t="s">
        <v>62</v>
      </c>
      <c r="AJ427" s="27" t="s">
        <v>63</v>
      </c>
      <c r="AK427" s="28">
        <v>45657</v>
      </c>
      <c r="AL427" s="22" t="s">
        <v>63</v>
      </c>
      <c r="AM427" s="28">
        <v>45658</v>
      </c>
      <c r="AN427" s="28">
        <v>46752</v>
      </c>
      <c r="AO427" s="9"/>
    </row>
    <row r="428" spans="1:41">
      <c r="A428" s="9">
        <v>14</v>
      </c>
      <c r="B428" s="9" t="s">
        <v>2137</v>
      </c>
      <c r="C428" s="21">
        <v>7410010289</v>
      </c>
      <c r="D428" s="9" t="s">
        <v>2138</v>
      </c>
      <c r="E428" s="9" t="s">
        <v>2137</v>
      </c>
      <c r="F428" s="9" t="s">
        <v>2138</v>
      </c>
      <c r="G428" s="9" t="s">
        <v>1053</v>
      </c>
      <c r="H428" s="9" t="s">
        <v>793</v>
      </c>
      <c r="I428" s="9"/>
      <c r="J428" s="9"/>
      <c r="K428" s="9" t="s">
        <v>746</v>
      </c>
      <c r="L428" s="9" t="s">
        <v>747</v>
      </c>
      <c r="M428" s="10" t="s">
        <v>2155</v>
      </c>
      <c r="N428" s="9"/>
      <c r="O428" s="9">
        <v>30038036</v>
      </c>
      <c r="P428" s="9" t="s">
        <v>449</v>
      </c>
      <c r="Q428" s="22">
        <v>12.5</v>
      </c>
      <c r="R428" s="22">
        <v>36</v>
      </c>
      <c r="S428" s="26">
        <v>630</v>
      </c>
      <c r="T428" s="26">
        <v>1530</v>
      </c>
      <c r="U428" s="26"/>
      <c r="V428" s="12">
        <f t="shared" si="174"/>
        <v>2160</v>
      </c>
      <c r="W428" s="13">
        <f t="shared" si="175"/>
        <v>630</v>
      </c>
      <c r="X428" s="13">
        <f t="shared" si="176"/>
        <v>1530</v>
      </c>
      <c r="Y428" s="13">
        <f t="shared" si="177"/>
        <v>0</v>
      </c>
      <c r="Z428" s="12">
        <f t="shared" si="178"/>
        <v>2160</v>
      </c>
      <c r="AA428" s="13">
        <f t="shared" si="179"/>
        <v>630</v>
      </c>
      <c r="AB428" s="13">
        <f t="shared" si="180"/>
        <v>1530</v>
      </c>
      <c r="AC428" s="13">
        <f t="shared" si="181"/>
        <v>0</v>
      </c>
      <c r="AD428" s="12">
        <f t="shared" si="182"/>
        <v>2160</v>
      </c>
      <c r="AE428" s="12">
        <f t="shared" si="183"/>
        <v>6480</v>
      </c>
      <c r="AF428" s="27" t="s">
        <v>579</v>
      </c>
      <c r="AG428" s="27" t="s">
        <v>60</v>
      </c>
      <c r="AH428" s="27" t="s">
        <v>137</v>
      </c>
      <c r="AI428" s="27" t="s">
        <v>62</v>
      </c>
      <c r="AJ428" s="27" t="s">
        <v>63</v>
      </c>
      <c r="AK428" s="28">
        <v>45657</v>
      </c>
      <c r="AL428" s="22" t="s">
        <v>63</v>
      </c>
      <c r="AM428" s="28">
        <v>45658</v>
      </c>
      <c r="AN428" s="28">
        <v>46752</v>
      </c>
      <c r="AO428" s="9"/>
    </row>
    <row r="429" spans="1:41">
      <c r="A429" s="9">
        <v>15</v>
      </c>
      <c r="B429" s="9" t="s">
        <v>2137</v>
      </c>
      <c r="C429" s="21">
        <v>7410010289</v>
      </c>
      <c r="D429" s="9" t="s">
        <v>2138</v>
      </c>
      <c r="E429" s="9" t="s">
        <v>2137</v>
      </c>
      <c r="F429" s="9" t="s">
        <v>2138</v>
      </c>
      <c r="G429" s="9" t="s">
        <v>1053</v>
      </c>
      <c r="H429" s="9" t="s">
        <v>815</v>
      </c>
      <c r="I429" s="9"/>
      <c r="J429" s="9"/>
      <c r="K429" s="9" t="s">
        <v>746</v>
      </c>
      <c r="L429" s="9" t="s">
        <v>747</v>
      </c>
      <c r="M429" s="10" t="s">
        <v>2156</v>
      </c>
      <c r="N429" s="9"/>
      <c r="O429" s="9">
        <v>30013898</v>
      </c>
      <c r="P429" s="9" t="s">
        <v>449</v>
      </c>
      <c r="Q429" s="22">
        <v>12.5</v>
      </c>
      <c r="R429" s="22">
        <v>36</v>
      </c>
      <c r="S429" s="26">
        <v>1440</v>
      </c>
      <c r="T429" s="26">
        <v>3420</v>
      </c>
      <c r="U429" s="26"/>
      <c r="V429" s="12">
        <f t="shared" si="174"/>
        <v>4860</v>
      </c>
      <c r="W429" s="13">
        <f t="shared" si="175"/>
        <v>1440</v>
      </c>
      <c r="X429" s="13">
        <f t="shared" si="176"/>
        <v>3420</v>
      </c>
      <c r="Y429" s="13">
        <f t="shared" si="177"/>
        <v>0</v>
      </c>
      <c r="Z429" s="12">
        <f t="shared" si="178"/>
        <v>4860</v>
      </c>
      <c r="AA429" s="13">
        <f t="shared" si="179"/>
        <v>1440</v>
      </c>
      <c r="AB429" s="13">
        <f t="shared" si="180"/>
        <v>3420</v>
      </c>
      <c r="AC429" s="13">
        <f t="shared" si="181"/>
        <v>0</v>
      </c>
      <c r="AD429" s="12">
        <f t="shared" si="182"/>
        <v>4860</v>
      </c>
      <c r="AE429" s="12">
        <f t="shared" si="183"/>
        <v>14580</v>
      </c>
      <c r="AF429" s="27" t="s">
        <v>579</v>
      </c>
      <c r="AG429" s="27" t="s">
        <v>60</v>
      </c>
      <c r="AH429" s="27" t="s">
        <v>137</v>
      </c>
      <c r="AI429" s="27" t="s">
        <v>62</v>
      </c>
      <c r="AJ429" s="27" t="s">
        <v>63</v>
      </c>
      <c r="AK429" s="28">
        <v>45657</v>
      </c>
      <c r="AL429" s="22" t="s">
        <v>63</v>
      </c>
      <c r="AM429" s="28">
        <v>45658</v>
      </c>
      <c r="AN429" s="28">
        <v>46752</v>
      </c>
      <c r="AO429" s="9"/>
    </row>
    <row r="430" spans="1:41">
      <c r="A430" s="9">
        <v>16</v>
      </c>
      <c r="B430" s="9" t="s">
        <v>2137</v>
      </c>
      <c r="C430" s="21">
        <v>7410010289</v>
      </c>
      <c r="D430" s="9" t="s">
        <v>2138</v>
      </c>
      <c r="E430" s="9" t="s">
        <v>2137</v>
      </c>
      <c r="F430" s="9" t="s">
        <v>2138</v>
      </c>
      <c r="G430" s="9" t="s">
        <v>1053</v>
      </c>
      <c r="H430" s="9" t="s">
        <v>749</v>
      </c>
      <c r="I430" s="9"/>
      <c r="J430" s="9"/>
      <c r="K430" s="9" t="s">
        <v>746</v>
      </c>
      <c r="L430" s="9" t="s">
        <v>747</v>
      </c>
      <c r="M430" s="10" t="s">
        <v>2157</v>
      </c>
      <c r="N430" s="9"/>
      <c r="O430" s="9">
        <v>30013390</v>
      </c>
      <c r="P430" s="9" t="s">
        <v>449</v>
      </c>
      <c r="Q430" s="22">
        <v>15</v>
      </c>
      <c r="R430" s="22">
        <v>36</v>
      </c>
      <c r="S430" s="26">
        <v>1260</v>
      </c>
      <c r="T430" s="26">
        <v>2880</v>
      </c>
      <c r="U430" s="26"/>
      <c r="V430" s="12">
        <f t="shared" si="174"/>
        <v>4140</v>
      </c>
      <c r="W430" s="13">
        <f t="shared" si="175"/>
        <v>1260</v>
      </c>
      <c r="X430" s="13">
        <f t="shared" si="176"/>
        <v>2880</v>
      </c>
      <c r="Y430" s="13">
        <f t="shared" si="177"/>
        <v>0</v>
      </c>
      <c r="Z430" s="12">
        <f t="shared" si="178"/>
        <v>4140</v>
      </c>
      <c r="AA430" s="13">
        <f t="shared" si="179"/>
        <v>1260</v>
      </c>
      <c r="AB430" s="13">
        <f t="shared" si="180"/>
        <v>2880</v>
      </c>
      <c r="AC430" s="13">
        <f t="shared" si="181"/>
        <v>0</v>
      </c>
      <c r="AD430" s="12">
        <f t="shared" si="182"/>
        <v>4140</v>
      </c>
      <c r="AE430" s="12">
        <f t="shared" si="183"/>
        <v>12420</v>
      </c>
      <c r="AF430" s="27" t="s">
        <v>579</v>
      </c>
      <c r="AG430" s="27" t="s">
        <v>60</v>
      </c>
      <c r="AH430" s="27" t="s">
        <v>137</v>
      </c>
      <c r="AI430" s="27" t="s">
        <v>62</v>
      </c>
      <c r="AJ430" s="27" t="s">
        <v>63</v>
      </c>
      <c r="AK430" s="28">
        <v>45657</v>
      </c>
      <c r="AL430" s="22" t="s">
        <v>63</v>
      </c>
      <c r="AM430" s="28">
        <v>45658</v>
      </c>
      <c r="AN430" s="28">
        <v>46752</v>
      </c>
      <c r="AO430" s="9"/>
    </row>
    <row r="431" spans="1:41">
      <c r="A431" s="9">
        <v>17</v>
      </c>
      <c r="B431" s="9" t="s">
        <v>2137</v>
      </c>
      <c r="C431" s="21">
        <v>7410010289</v>
      </c>
      <c r="D431" s="9" t="s">
        <v>2138</v>
      </c>
      <c r="E431" s="9" t="s">
        <v>2137</v>
      </c>
      <c r="F431" s="9" t="s">
        <v>2138</v>
      </c>
      <c r="G431" s="9" t="s">
        <v>1053</v>
      </c>
      <c r="H431" s="9" t="s">
        <v>840</v>
      </c>
      <c r="I431" s="9"/>
      <c r="J431" s="9"/>
      <c r="K431" s="9" t="s">
        <v>746</v>
      </c>
      <c r="L431" s="9" t="s">
        <v>747</v>
      </c>
      <c r="M431" s="10" t="s">
        <v>2158</v>
      </c>
      <c r="N431" s="9"/>
      <c r="O431" s="9">
        <v>30122574</v>
      </c>
      <c r="P431" s="9" t="s">
        <v>449</v>
      </c>
      <c r="Q431" s="22">
        <v>15</v>
      </c>
      <c r="R431" s="22">
        <v>36</v>
      </c>
      <c r="S431" s="26">
        <v>180</v>
      </c>
      <c r="T431" s="26">
        <v>360</v>
      </c>
      <c r="U431" s="26"/>
      <c r="V431" s="12">
        <f t="shared" si="174"/>
        <v>540</v>
      </c>
      <c r="W431" s="13">
        <f t="shared" si="175"/>
        <v>180</v>
      </c>
      <c r="X431" s="13">
        <f t="shared" si="176"/>
        <v>360</v>
      </c>
      <c r="Y431" s="13">
        <f t="shared" si="177"/>
        <v>0</v>
      </c>
      <c r="Z431" s="12">
        <f t="shared" si="178"/>
        <v>540</v>
      </c>
      <c r="AA431" s="13">
        <f t="shared" si="179"/>
        <v>180</v>
      </c>
      <c r="AB431" s="13">
        <f t="shared" si="180"/>
        <v>360</v>
      </c>
      <c r="AC431" s="13">
        <f t="shared" si="181"/>
        <v>0</v>
      </c>
      <c r="AD431" s="12">
        <f t="shared" si="182"/>
        <v>540</v>
      </c>
      <c r="AE431" s="12">
        <f t="shared" si="183"/>
        <v>1620</v>
      </c>
      <c r="AF431" s="27" t="s">
        <v>579</v>
      </c>
      <c r="AG431" s="27" t="s">
        <v>60</v>
      </c>
      <c r="AH431" s="27" t="s">
        <v>137</v>
      </c>
      <c r="AI431" s="27" t="s">
        <v>62</v>
      </c>
      <c r="AJ431" s="27" t="s">
        <v>63</v>
      </c>
      <c r="AK431" s="28">
        <v>45657</v>
      </c>
      <c r="AL431" s="22" t="s">
        <v>63</v>
      </c>
      <c r="AM431" s="28">
        <v>45658</v>
      </c>
      <c r="AN431" s="28">
        <v>46752</v>
      </c>
      <c r="AO431" s="9"/>
    </row>
    <row r="432" spans="1:41">
      <c r="A432" s="9">
        <v>18</v>
      </c>
      <c r="B432" s="9" t="s">
        <v>2137</v>
      </c>
      <c r="C432" s="21">
        <v>7410010289</v>
      </c>
      <c r="D432" s="9" t="s">
        <v>2138</v>
      </c>
      <c r="E432" s="9" t="s">
        <v>2137</v>
      </c>
      <c r="F432" s="9" t="s">
        <v>2138</v>
      </c>
      <c r="G432" s="9" t="s">
        <v>1053</v>
      </c>
      <c r="H432" s="9" t="s">
        <v>831</v>
      </c>
      <c r="I432" s="9"/>
      <c r="J432" s="9" t="s">
        <v>1037</v>
      </c>
      <c r="K432" s="9" t="s">
        <v>746</v>
      </c>
      <c r="L432" s="9" t="s">
        <v>747</v>
      </c>
      <c r="M432" s="10" t="s">
        <v>2159</v>
      </c>
      <c r="N432" s="9"/>
      <c r="O432" s="9">
        <v>30122580</v>
      </c>
      <c r="P432" s="9" t="s">
        <v>449</v>
      </c>
      <c r="Q432" s="22">
        <v>15</v>
      </c>
      <c r="R432" s="22">
        <v>36</v>
      </c>
      <c r="S432" s="26">
        <v>1620</v>
      </c>
      <c r="T432" s="26">
        <v>3780</v>
      </c>
      <c r="U432" s="26"/>
      <c r="V432" s="12">
        <f t="shared" si="174"/>
        <v>5400</v>
      </c>
      <c r="W432" s="13">
        <f t="shared" si="175"/>
        <v>1620</v>
      </c>
      <c r="X432" s="13">
        <f t="shared" si="176"/>
        <v>3780</v>
      </c>
      <c r="Y432" s="13">
        <f t="shared" si="177"/>
        <v>0</v>
      </c>
      <c r="Z432" s="12">
        <f t="shared" si="178"/>
        <v>5400</v>
      </c>
      <c r="AA432" s="13">
        <f t="shared" si="179"/>
        <v>1620</v>
      </c>
      <c r="AB432" s="13">
        <f t="shared" si="180"/>
        <v>3780</v>
      </c>
      <c r="AC432" s="13">
        <f t="shared" si="181"/>
        <v>0</v>
      </c>
      <c r="AD432" s="12">
        <f t="shared" si="182"/>
        <v>5400</v>
      </c>
      <c r="AE432" s="12">
        <f t="shared" si="183"/>
        <v>16200</v>
      </c>
      <c r="AF432" s="27" t="s">
        <v>579</v>
      </c>
      <c r="AG432" s="27" t="s">
        <v>60</v>
      </c>
      <c r="AH432" s="27" t="s">
        <v>137</v>
      </c>
      <c r="AI432" s="27" t="s">
        <v>62</v>
      </c>
      <c r="AJ432" s="27" t="s">
        <v>63</v>
      </c>
      <c r="AK432" s="28">
        <v>45657</v>
      </c>
      <c r="AL432" s="22" t="s">
        <v>63</v>
      </c>
      <c r="AM432" s="28">
        <v>45658</v>
      </c>
      <c r="AN432" s="28">
        <v>46752</v>
      </c>
      <c r="AO432" s="9"/>
    </row>
    <row r="433" spans="1:41">
      <c r="A433" s="9">
        <v>19</v>
      </c>
      <c r="B433" s="9" t="s">
        <v>2137</v>
      </c>
      <c r="C433" s="21">
        <v>7410010289</v>
      </c>
      <c r="D433" s="9" t="s">
        <v>2138</v>
      </c>
      <c r="E433" s="9" t="s">
        <v>2137</v>
      </c>
      <c r="F433" s="9" t="s">
        <v>2138</v>
      </c>
      <c r="G433" s="9" t="s">
        <v>1053</v>
      </c>
      <c r="H433" s="9" t="s">
        <v>834</v>
      </c>
      <c r="I433" s="9"/>
      <c r="J433" s="9"/>
      <c r="K433" s="9" t="s">
        <v>746</v>
      </c>
      <c r="L433" s="9" t="s">
        <v>747</v>
      </c>
      <c r="M433" s="10" t="s">
        <v>2160</v>
      </c>
      <c r="N433" s="9"/>
      <c r="O433" s="9">
        <v>30082592</v>
      </c>
      <c r="P433" s="9" t="s">
        <v>449</v>
      </c>
      <c r="Q433" s="22">
        <v>20</v>
      </c>
      <c r="R433" s="22">
        <v>36</v>
      </c>
      <c r="S433" s="26">
        <v>1260</v>
      </c>
      <c r="T433" s="26">
        <v>3060</v>
      </c>
      <c r="U433" s="26"/>
      <c r="V433" s="12">
        <f t="shared" si="174"/>
        <v>4320</v>
      </c>
      <c r="W433" s="13">
        <f t="shared" si="175"/>
        <v>1260</v>
      </c>
      <c r="X433" s="13">
        <f t="shared" si="176"/>
        <v>3060</v>
      </c>
      <c r="Y433" s="13">
        <f t="shared" si="177"/>
        <v>0</v>
      </c>
      <c r="Z433" s="12">
        <f t="shared" si="178"/>
        <v>4320</v>
      </c>
      <c r="AA433" s="13">
        <f t="shared" si="179"/>
        <v>1260</v>
      </c>
      <c r="AB433" s="13">
        <f t="shared" si="180"/>
        <v>3060</v>
      </c>
      <c r="AC433" s="13">
        <f t="shared" si="181"/>
        <v>0</v>
      </c>
      <c r="AD433" s="12">
        <f t="shared" si="182"/>
        <v>4320</v>
      </c>
      <c r="AE433" s="12">
        <f t="shared" si="183"/>
        <v>12960</v>
      </c>
      <c r="AF433" s="27" t="s">
        <v>579</v>
      </c>
      <c r="AG433" s="27" t="s">
        <v>60</v>
      </c>
      <c r="AH433" s="27" t="s">
        <v>137</v>
      </c>
      <c r="AI433" s="27" t="s">
        <v>62</v>
      </c>
      <c r="AJ433" s="27" t="s">
        <v>63</v>
      </c>
      <c r="AK433" s="28">
        <v>45657</v>
      </c>
      <c r="AL433" s="22" t="s">
        <v>63</v>
      </c>
      <c r="AM433" s="28">
        <v>45658</v>
      </c>
      <c r="AN433" s="28">
        <v>46752</v>
      </c>
      <c r="AO433" s="9"/>
    </row>
    <row r="434" spans="1:41">
      <c r="A434" s="9">
        <v>20</v>
      </c>
      <c r="B434" s="9" t="s">
        <v>2137</v>
      </c>
      <c r="C434" s="21">
        <v>7410010289</v>
      </c>
      <c r="D434" s="9" t="s">
        <v>2138</v>
      </c>
      <c r="E434" s="9" t="s">
        <v>2137</v>
      </c>
      <c r="F434" s="9" t="s">
        <v>2138</v>
      </c>
      <c r="G434" s="9" t="s">
        <v>1053</v>
      </c>
      <c r="H434" s="9" t="s">
        <v>820</v>
      </c>
      <c r="I434" s="9"/>
      <c r="J434" s="9" t="s">
        <v>2161</v>
      </c>
      <c r="K434" s="9" t="s">
        <v>746</v>
      </c>
      <c r="L434" s="9" t="s">
        <v>747</v>
      </c>
      <c r="M434" s="10" t="s">
        <v>2162</v>
      </c>
      <c r="N434" s="9"/>
      <c r="O434" s="9">
        <v>30122572</v>
      </c>
      <c r="P434" s="9" t="s">
        <v>449</v>
      </c>
      <c r="Q434" s="22">
        <v>12.5</v>
      </c>
      <c r="R434" s="22">
        <v>36</v>
      </c>
      <c r="S434" s="26">
        <v>1260</v>
      </c>
      <c r="T434" s="26">
        <v>3060</v>
      </c>
      <c r="U434" s="26"/>
      <c r="V434" s="12">
        <f t="shared" si="174"/>
        <v>4320</v>
      </c>
      <c r="W434" s="13">
        <f t="shared" si="175"/>
        <v>1260</v>
      </c>
      <c r="X434" s="13">
        <f t="shared" si="176"/>
        <v>3060</v>
      </c>
      <c r="Y434" s="13">
        <f t="shared" si="177"/>
        <v>0</v>
      </c>
      <c r="Z434" s="12">
        <f t="shared" si="178"/>
        <v>4320</v>
      </c>
      <c r="AA434" s="13">
        <f t="shared" si="179"/>
        <v>1260</v>
      </c>
      <c r="AB434" s="13">
        <f t="shared" si="180"/>
        <v>3060</v>
      </c>
      <c r="AC434" s="13">
        <f t="shared" si="181"/>
        <v>0</v>
      </c>
      <c r="AD434" s="12">
        <f t="shared" si="182"/>
        <v>4320</v>
      </c>
      <c r="AE434" s="12">
        <f t="shared" si="183"/>
        <v>12960</v>
      </c>
      <c r="AF434" s="27" t="s">
        <v>579</v>
      </c>
      <c r="AG434" s="27" t="s">
        <v>60</v>
      </c>
      <c r="AH434" s="27" t="s">
        <v>137</v>
      </c>
      <c r="AI434" s="27" t="s">
        <v>62</v>
      </c>
      <c r="AJ434" s="27" t="s">
        <v>63</v>
      </c>
      <c r="AK434" s="28">
        <v>45657</v>
      </c>
      <c r="AL434" s="22" t="s">
        <v>63</v>
      </c>
      <c r="AM434" s="28">
        <v>45658</v>
      </c>
      <c r="AN434" s="28">
        <v>46752</v>
      </c>
      <c r="AO434" s="9"/>
    </row>
    <row r="435" spans="1:41">
      <c r="A435" s="9">
        <v>21</v>
      </c>
      <c r="B435" s="9" t="s">
        <v>2137</v>
      </c>
      <c r="C435" s="21">
        <v>7410010289</v>
      </c>
      <c r="D435" s="9" t="s">
        <v>2138</v>
      </c>
      <c r="E435" s="9" t="s">
        <v>2137</v>
      </c>
      <c r="F435" s="9" t="s">
        <v>2138</v>
      </c>
      <c r="G435" s="9" t="s">
        <v>1053</v>
      </c>
      <c r="H435" s="9" t="s">
        <v>782</v>
      </c>
      <c r="I435" s="29"/>
      <c r="J435" s="9">
        <v>250</v>
      </c>
      <c r="K435" s="9" t="s">
        <v>746</v>
      </c>
      <c r="L435" s="9" t="s">
        <v>747</v>
      </c>
      <c r="M435" s="10" t="s">
        <v>2163</v>
      </c>
      <c r="N435" s="9"/>
      <c r="O435" s="9">
        <v>30049208</v>
      </c>
      <c r="P435" s="9" t="s">
        <v>449</v>
      </c>
      <c r="Q435" s="22">
        <v>16.5</v>
      </c>
      <c r="R435" s="22">
        <v>36</v>
      </c>
      <c r="S435" s="26">
        <v>990</v>
      </c>
      <c r="T435" s="26">
        <v>2430</v>
      </c>
      <c r="U435" s="26"/>
      <c r="V435" s="12">
        <f t="shared" si="174"/>
        <v>3420</v>
      </c>
      <c r="W435" s="13">
        <f t="shared" si="175"/>
        <v>990</v>
      </c>
      <c r="X435" s="13">
        <f t="shared" si="176"/>
        <v>2430</v>
      </c>
      <c r="Y435" s="13">
        <f t="shared" si="177"/>
        <v>0</v>
      </c>
      <c r="Z435" s="12">
        <f t="shared" si="178"/>
        <v>3420</v>
      </c>
      <c r="AA435" s="13">
        <f t="shared" si="179"/>
        <v>990</v>
      </c>
      <c r="AB435" s="13">
        <f t="shared" si="180"/>
        <v>2430</v>
      </c>
      <c r="AC435" s="13">
        <f t="shared" si="181"/>
        <v>0</v>
      </c>
      <c r="AD435" s="12">
        <f t="shared" si="182"/>
        <v>3420</v>
      </c>
      <c r="AE435" s="12">
        <f t="shared" si="183"/>
        <v>10260</v>
      </c>
      <c r="AF435" s="27" t="s">
        <v>579</v>
      </c>
      <c r="AG435" s="27" t="s">
        <v>60</v>
      </c>
      <c r="AH435" s="27" t="s">
        <v>137</v>
      </c>
      <c r="AI435" s="27" t="s">
        <v>62</v>
      </c>
      <c r="AJ435" s="27" t="s">
        <v>63</v>
      </c>
      <c r="AK435" s="28">
        <v>45657</v>
      </c>
      <c r="AL435" s="22" t="s">
        <v>63</v>
      </c>
      <c r="AM435" s="28">
        <v>45658</v>
      </c>
      <c r="AN435" s="28">
        <v>46752</v>
      </c>
      <c r="AO435" s="9"/>
    </row>
    <row r="436" spans="1:41">
      <c r="A436" s="9">
        <v>22</v>
      </c>
      <c r="B436" s="9" t="s">
        <v>2137</v>
      </c>
      <c r="C436" s="21">
        <v>7410010289</v>
      </c>
      <c r="D436" s="9" t="s">
        <v>2138</v>
      </c>
      <c r="E436" s="9" t="s">
        <v>2137</v>
      </c>
      <c r="F436" s="9" t="s">
        <v>2138</v>
      </c>
      <c r="G436" s="9" t="s">
        <v>2164</v>
      </c>
      <c r="H436" s="9" t="s">
        <v>756</v>
      </c>
      <c r="I436" s="29"/>
      <c r="J436" s="9" t="s">
        <v>2165</v>
      </c>
      <c r="K436" s="9" t="s">
        <v>746</v>
      </c>
      <c r="L436" s="9" t="s">
        <v>747</v>
      </c>
      <c r="M436" s="10" t="s">
        <v>2166</v>
      </c>
      <c r="N436" s="9"/>
      <c r="O436" s="9">
        <v>30082597</v>
      </c>
      <c r="P436" s="9" t="s">
        <v>449</v>
      </c>
      <c r="Q436" s="22">
        <v>20</v>
      </c>
      <c r="R436" s="22">
        <v>36</v>
      </c>
      <c r="S436" s="26">
        <v>1440</v>
      </c>
      <c r="T436" s="26">
        <v>3420</v>
      </c>
      <c r="U436" s="26"/>
      <c r="V436" s="12">
        <f t="shared" si="174"/>
        <v>4860</v>
      </c>
      <c r="W436" s="13">
        <f t="shared" si="175"/>
        <v>1440</v>
      </c>
      <c r="X436" s="13">
        <f t="shared" si="176"/>
        <v>3420</v>
      </c>
      <c r="Y436" s="13">
        <f t="shared" si="177"/>
        <v>0</v>
      </c>
      <c r="Z436" s="12">
        <f t="shared" si="178"/>
        <v>4860</v>
      </c>
      <c r="AA436" s="13">
        <f t="shared" si="179"/>
        <v>1440</v>
      </c>
      <c r="AB436" s="13">
        <f t="shared" si="180"/>
        <v>3420</v>
      </c>
      <c r="AC436" s="13">
        <f t="shared" si="181"/>
        <v>0</v>
      </c>
      <c r="AD436" s="12">
        <f t="shared" si="182"/>
        <v>4860</v>
      </c>
      <c r="AE436" s="12">
        <f t="shared" si="183"/>
        <v>14580</v>
      </c>
      <c r="AF436" s="27" t="s">
        <v>579</v>
      </c>
      <c r="AG436" s="27" t="s">
        <v>60</v>
      </c>
      <c r="AH436" s="27" t="s">
        <v>137</v>
      </c>
      <c r="AI436" s="27" t="s">
        <v>62</v>
      </c>
      <c r="AJ436" s="27" t="s">
        <v>63</v>
      </c>
      <c r="AK436" s="28">
        <v>45657</v>
      </c>
      <c r="AL436" s="22" t="s">
        <v>63</v>
      </c>
      <c r="AM436" s="28">
        <v>45658</v>
      </c>
      <c r="AN436" s="28">
        <v>46752</v>
      </c>
      <c r="AO436" s="9"/>
    </row>
    <row r="437" spans="1:41">
      <c r="A437" s="9">
        <v>23</v>
      </c>
      <c r="B437" s="9" t="s">
        <v>2137</v>
      </c>
      <c r="C437" s="21">
        <v>7410010289</v>
      </c>
      <c r="D437" s="9" t="s">
        <v>2138</v>
      </c>
      <c r="E437" s="9" t="s">
        <v>2137</v>
      </c>
      <c r="F437" s="9" t="s">
        <v>2138</v>
      </c>
      <c r="G437" s="9" t="s">
        <v>1053</v>
      </c>
      <c r="H437" s="9" t="s">
        <v>827</v>
      </c>
      <c r="I437" s="9"/>
      <c r="J437" s="9">
        <v>30</v>
      </c>
      <c r="K437" s="9" t="s">
        <v>746</v>
      </c>
      <c r="L437" s="9" t="s">
        <v>747</v>
      </c>
      <c r="M437" s="10" t="s">
        <v>2167</v>
      </c>
      <c r="N437" s="9"/>
      <c r="O437" s="9">
        <v>30122569</v>
      </c>
      <c r="P437" s="9" t="s">
        <v>449</v>
      </c>
      <c r="Q437" s="22">
        <v>10</v>
      </c>
      <c r="R437" s="22">
        <v>36</v>
      </c>
      <c r="S437" s="26">
        <v>540</v>
      </c>
      <c r="T437" s="26">
        <v>1800</v>
      </c>
      <c r="U437" s="26"/>
      <c r="V437" s="12">
        <f t="shared" si="174"/>
        <v>2340</v>
      </c>
      <c r="W437" s="13">
        <f t="shared" si="175"/>
        <v>540</v>
      </c>
      <c r="X437" s="13">
        <f t="shared" si="176"/>
        <v>1800</v>
      </c>
      <c r="Y437" s="13">
        <f t="shared" si="177"/>
        <v>0</v>
      </c>
      <c r="Z437" s="12">
        <f t="shared" si="178"/>
        <v>2340</v>
      </c>
      <c r="AA437" s="13">
        <f t="shared" si="179"/>
        <v>540</v>
      </c>
      <c r="AB437" s="13">
        <f t="shared" si="180"/>
        <v>1800</v>
      </c>
      <c r="AC437" s="13">
        <f t="shared" si="181"/>
        <v>0</v>
      </c>
      <c r="AD437" s="12">
        <f t="shared" si="182"/>
        <v>2340</v>
      </c>
      <c r="AE437" s="12">
        <f t="shared" si="183"/>
        <v>7020</v>
      </c>
      <c r="AF437" s="27" t="s">
        <v>579</v>
      </c>
      <c r="AG437" s="27" t="s">
        <v>60</v>
      </c>
      <c r="AH437" s="27" t="s">
        <v>137</v>
      </c>
      <c r="AI437" s="27" t="s">
        <v>62</v>
      </c>
      <c r="AJ437" s="27" t="s">
        <v>63</v>
      </c>
      <c r="AK437" s="28">
        <v>45657</v>
      </c>
      <c r="AL437" s="22" t="s">
        <v>63</v>
      </c>
      <c r="AM437" s="28">
        <v>45658</v>
      </c>
      <c r="AN437" s="28">
        <v>46752</v>
      </c>
      <c r="AO437" s="9"/>
    </row>
    <row r="438" spans="1:41">
      <c r="A438" s="16"/>
      <c r="B438" s="17" t="s">
        <v>2137</v>
      </c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9">
        <f t="shared" ref="S438:AE438" si="184">SUM(S415:S437)</f>
        <v>34560</v>
      </c>
      <c r="T438" s="19">
        <f t="shared" si="184"/>
        <v>71370</v>
      </c>
      <c r="U438" s="19">
        <f t="shared" si="184"/>
        <v>0</v>
      </c>
      <c r="V438" s="19">
        <f t="shared" si="184"/>
        <v>105930</v>
      </c>
      <c r="W438" s="19">
        <f t="shared" si="184"/>
        <v>34560</v>
      </c>
      <c r="X438" s="19">
        <f t="shared" si="184"/>
        <v>71370</v>
      </c>
      <c r="Y438" s="19">
        <f t="shared" si="184"/>
        <v>0</v>
      </c>
      <c r="Z438" s="19">
        <f t="shared" si="184"/>
        <v>105930</v>
      </c>
      <c r="AA438" s="19">
        <f t="shared" si="184"/>
        <v>34560</v>
      </c>
      <c r="AB438" s="19">
        <f t="shared" si="184"/>
        <v>71370</v>
      </c>
      <c r="AC438" s="19">
        <f t="shared" si="184"/>
        <v>0</v>
      </c>
      <c r="AD438" s="19">
        <f t="shared" si="184"/>
        <v>105930</v>
      </c>
      <c r="AE438" s="19">
        <f t="shared" si="184"/>
        <v>317790</v>
      </c>
      <c r="AF438" s="16"/>
      <c r="AG438" s="16"/>
      <c r="AH438" s="16"/>
      <c r="AI438" s="16"/>
      <c r="AJ438" s="16"/>
      <c r="AK438" s="16"/>
      <c r="AL438" s="16"/>
      <c r="AM438" s="16"/>
      <c r="AN438" s="16"/>
      <c r="AO438" s="96"/>
    </row>
    <row r="439" spans="1:41">
      <c r="A439" s="9">
        <v>1</v>
      </c>
      <c r="B439" s="9" t="s">
        <v>2168</v>
      </c>
      <c r="C439" s="21">
        <v>7411486580</v>
      </c>
      <c r="D439" s="9" t="s">
        <v>2169</v>
      </c>
      <c r="E439" s="9" t="s">
        <v>2168</v>
      </c>
      <c r="F439" s="9" t="s">
        <v>2169</v>
      </c>
      <c r="G439" s="9" t="s">
        <v>2014</v>
      </c>
      <c r="H439" s="9" t="s">
        <v>780</v>
      </c>
      <c r="I439" s="29"/>
      <c r="J439" s="9">
        <v>42</v>
      </c>
      <c r="K439" s="9" t="s">
        <v>746</v>
      </c>
      <c r="L439" s="9" t="s">
        <v>747</v>
      </c>
      <c r="M439" s="10" t="s">
        <v>2170</v>
      </c>
      <c r="N439" s="9"/>
      <c r="O439" s="9">
        <v>10076787</v>
      </c>
      <c r="P439" s="9" t="s">
        <v>449</v>
      </c>
      <c r="Q439" s="22">
        <v>4</v>
      </c>
      <c r="R439" s="22">
        <v>36</v>
      </c>
      <c r="S439" s="26">
        <v>900</v>
      </c>
      <c r="T439" s="26">
        <v>1980</v>
      </c>
      <c r="U439" s="26"/>
      <c r="V439" s="12">
        <f>SUM(S439:U439)</f>
        <v>2880</v>
      </c>
      <c r="W439" s="13">
        <f t="shared" ref="W439:Y440" si="185">S439</f>
        <v>900</v>
      </c>
      <c r="X439" s="13">
        <f t="shared" si="185"/>
        <v>1980</v>
      </c>
      <c r="Y439" s="13">
        <f t="shared" si="185"/>
        <v>0</v>
      </c>
      <c r="Z439" s="12">
        <f>SUM(W439:Y439)</f>
        <v>2880</v>
      </c>
      <c r="AA439" s="13">
        <f t="shared" ref="AA439:AC440" si="186">W439</f>
        <v>900</v>
      </c>
      <c r="AB439" s="13">
        <f t="shared" si="186"/>
        <v>1980</v>
      </c>
      <c r="AC439" s="13">
        <f t="shared" si="186"/>
        <v>0</v>
      </c>
      <c r="AD439" s="12">
        <f>SUM(AA439:AC439)</f>
        <v>2880</v>
      </c>
      <c r="AE439" s="12">
        <f>V439+Z439+AD439</f>
        <v>8640</v>
      </c>
      <c r="AF439" s="27" t="s">
        <v>579</v>
      </c>
      <c r="AG439" s="27" t="s">
        <v>60</v>
      </c>
      <c r="AH439" s="27" t="s">
        <v>137</v>
      </c>
      <c r="AI439" s="27" t="s">
        <v>62</v>
      </c>
      <c r="AJ439" s="27" t="s">
        <v>63</v>
      </c>
      <c r="AK439" s="28">
        <v>45657</v>
      </c>
      <c r="AL439" s="22" t="s">
        <v>63</v>
      </c>
      <c r="AM439" s="28">
        <v>45658</v>
      </c>
      <c r="AN439" s="28">
        <v>46752</v>
      </c>
      <c r="AO439" s="9"/>
    </row>
    <row r="440" spans="1:41">
      <c r="A440" s="9">
        <v>2</v>
      </c>
      <c r="B440" s="9" t="s">
        <v>2168</v>
      </c>
      <c r="C440" s="21">
        <v>7411486580</v>
      </c>
      <c r="D440" s="9" t="s">
        <v>2169</v>
      </c>
      <c r="E440" s="9" t="s">
        <v>2168</v>
      </c>
      <c r="F440" s="9" t="s">
        <v>2169</v>
      </c>
      <c r="G440" s="9" t="s">
        <v>2014</v>
      </c>
      <c r="H440" s="9" t="s">
        <v>747</v>
      </c>
      <c r="I440" s="9" t="s">
        <v>855</v>
      </c>
      <c r="J440" s="9">
        <v>16</v>
      </c>
      <c r="K440" s="9" t="s">
        <v>746</v>
      </c>
      <c r="L440" s="9" t="s">
        <v>747</v>
      </c>
      <c r="M440" s="10" t="s">
        <v>2171</v>
      </c>
      <c r="N440" s="9"/>
      <c r="O440" s="9">
        <v>30074510</v>
      </c>
      <c r="P440" s="9" t="s">
        <v>449</v>
      </c>
      <c r="Q440" s="22">
        <v>25.5</v>
      </c>
      <c r="R440" s="22">
        <v>36</v>
      </c>
      <c r="S440" s="26">
        <v>7920</v>
      </c>
      <c r="T440" s="26">
        <v>18900</v>
      </c>
      <c r="U440" s="26"/>
      <c r="V440" s="12">
        <f>SUM(S440:U440)</f>
        <v>26820</v>
      </c>
      <c r="W440" s="13">
        <f t="shared" si="185"/>
        <v>7920</v>
      </c>
      <c r="X440" s="13">
        <f t="shared" si="185"/>
        <v>18900</v>
      </c>
      <c r="Y440" s="13">
        <f t="shared" si="185"/>
        <v>0</v>
      </c>
      <c r="Z440" s="12">
        <f>SUM(W440:Y440)</f>
        <v>26820</v>
      </c>
      <c r="AA440" s="13">
        <f t="shared" si="186"/>
        <v>7920</v>
      </c>
      <c r="AB440" s="13">
        <f t="shared" si="186"/>
        <v>18900</v>
      </c>
      <c r="AC440" s="13">
        <f t="shared" si="186"/>
        <v>0</v>
      </c>
      <c r="AD440" s="12">
        <f>SUM(AA440:AC440)</f>
        <v>26820</v>
      </c>
      <c r="AE440" s="12">
        <f>V440+Z440+AD440</f>
        <v>80460</v>
      </c>
      <c r="AF440" s="27" t="s">
        <v>579</v>
      </c>
      <c r="AG440" s="27" t="s">
        <v>60</v>
      </c>
      <c r="AH440" s="27" t="s">
        <v>137</v>
      </c>
      <c r="AI440" s="27" t="s">
        <v>62</v>
      </c>
      <c r="AJ440" s="27" t="s">
        <v>63</v>
      </c>
      <c r="AK440" s="28">
        <v>45657</v>
      </c>
      <c r="AL440" s="22" t="s">
        <v>63</v>
      </c>
      <c r="AM440" s="28">
        <v>45658</v>
      </c>
      <c r="AN440" s="28">
        <v>46752</v>
      </c>
      <c r="AO440" s="9"/>
    </row>
    <row r="441" spans="1:41">
      <c r="A441" s="16"/>
      <c r="B441" s="17" t="s">
        <v>2168</v>
      </c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9">
        <f t="shared" ref="S441:AE441" si="187">SUM(S439:S440)</f>
        <v>8820</v>
      </c>
      <c r="T441" s="19">
        <f t="shared" si="187"/>
        <v>20880</v>
      </c>
      <c r="U441" s="19">
        <f t="shared" si="187"/>
        <v>0</v>
      </c>
      <c r="V441" s="19">
        <f t="shared" si="187"/>
        <v>29700</v>
      </c>
      <c r="W441" s="19">
        <f t="shared" si="187"/>
        <v>8820</v>
      </c>
      <c r="X441" s="19">
        <f t="shared" si="187"/>
        <v>20880</v>
      </c>
      <c r="Y441" s="19">
        <f t="shared" si="187"/>
        <v>0</v>
      </c>
      <c r="Z441" s="19">
        <f t="shared" si="187"/>
        <v>29700</v>
      </c>
      <c r="AA441" s="19">
        <f t="shared" si="187"/>
        <v>8820</v>
      </c>
      <c r="AB441" s="19">
        <f t="shared" si="187"/>
        <v>20880</v>
      </c>
      <c r="AC441" s="19">
        <f t="shared" si="187"/>
        <v>0</v>
      </c>
      <c r="AD441" s="19">
        <f t="shared" si="187"/>
        <v>29700</v>
      </c>
      <c r="AE441" s="19">
        <f t="shared" si="187"/>
        <v>89100</v>
      </c>
      <c r="AF441" s="16"/>
      <c r="AG441" s="16"/>
      <c r="AH441" s="16"/>
      <c r="AI441" s="16"/>
      <c r="AJ441" s="16"/>
      <c r="AK441" s="16"/>
      <c r="AL441" s="16"/>
      <c r="AM441" s="16"/>
      <c r="AN441" s="16"/>
      <c r="AO441" s="96"/>
    </row>
    <row r="451" spans="2:41" s="31" customFormat="1" ht="32.25" customHeight="1">
      <c r="B451" s="102" t="s">
        <v>933</v>
      </c>
      <c r="C451" s="102"/>
      <c r="D451" s="102"/>
      <c r="E451" s="102"/>
      <c r="F451" s="32">
        <f>V20+V22+V29+V32+V55+V81+V84+V188+V206+V235+V237+V261+V276+V338+V342+V363+V365+V368+V414+V438+V441</f>
        <v>3106567.5</v>
      </c>
      <c r="AO451" s="98"/>
    </row>
    <row r="452" spans="2:41" s="31" customFormat="1" ht="18">
      <c r="B452" s="33"/>
      <c r="C452" s="34"/>
      <c r="D452" s="33"/>
      <c r="E452" s="33"/>
      <c r="F452" s="35"/>
      <c r="AO452" s="98"/>
    </row>
    <row r="453" spans="2:41" s="31" customFormat="1" ht="32.25" customHeight="1">
      <c r="B453" s="102" t="s">
        <v>934</v>
      </c>
      <c r="C453" s="102"/>
      <c r="D453" s="102"/>
      <c r="E453" s="102"/>
      <c r="F453" s="32">
        <f>Z20+Z22+Z29+Z32+Z55+Z81+Z84+Z188+Z206+Z235+Z237+Z261+Z276+Z338+Z342+Z363+Z365+Z368+Z414+Z438+Z441</f>
        <v>4243489.5</v>
      </c>
      <c r="AO453" s="98"/>
    </row>
    <row r="454" spans="2:41" s="31" customFormat="1" ht="32.25" customHeight="1">
      <c r="B454" s="33"/>
      <c r="C454" s="34"/>
      <c r="D454" s="33"/>
      <c r="E454" s="33"/>
      <c r="F454" s="35"/>
      <c r="AO454" s="98"/>
    </row>
    <row r="455" spans="2:41" s="31" customFormat="1" ht="32.25" customHeight="1">
      <c r="B455" s="102" t="s">
        <v>935</v>
      </c>
      <c r="C455" s="102"/>
      <c r="D455" s="102"/>
      <c r="E455" s="102"/>
      <c r="F455" s="32">
        <f>AD20+AD22+AD29+AD32+AD55+AD81+AD84+AD188+AD206+AD235+AD237+AD261+AD276+AD338+AD342+AD363++AD365+AD368+AD414+AD438+AD441</f>
        <v>4243489.5</v>
      </c>
      <c r="AO455" s="98"/>
    </row>
    <row r="456" spans="2:41" s="31" customFormat="1" ht="32.25" customHeight="1">
      <c r="B456" s="33"/>
      <c r="C456" s="34"/>
      <c r="D456" s="33"/>
      <c r="E456" s="33"/>
      <c r="F456" s="35"/>
      <c r="AO456" s="98"/>
    </row>
    <row r="457" spans="2:41" s="31" customFormat="1" ht="32.25" customHeight="1">
      <c r="B457" s="102" t="s">
        <v>936</v>
      </c>
      <c r="C457" s="102"/>
      <c r="D457" s="102"/>
      <c r="E457" s="102"/>
      <c r="F457" s="32">
        <f>AE20+AE22+AE29+AE32+AE55+AE81+AE84+AE188+AE206+AE235+AE237+AE261+AE276+AE338+AE342+AE363+AE365+AE368+AE414+AE438+AE441</f>
        <v>11593546.5</v>
      </c>
      <c r="AO457" s="98"/>
    </row>
  </sheetData>
  <mergeCells count="8">
    <mergeCell ref="B457:E457"/>
    <mergeCell ref="B2:D3"/>
    <mergeCell ref="S2:V2"/>
    <mergeCell ref="W2:Z2"/>
    <mergeCell ref="AA2:AD2"/>
    <mergeCell ref="B451:E451"/>
    <mergeCell ref="B453:E453"/>
    <mergeCell ref="B455:E455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24"/>
  <sheetViews>
    <sheetView zoomScale="85" zoomScaleNormal="85" workbookViewId="0">
      <selection activeCell="E10" sqref="E10"/>
    </sheetView>
  </sheetViews>
  <sheetFormatPr baseColWidth="10" defaultColWidth="15" defaultRowHeight="14"/>
  <cols>
    <col min="1" max="1" width="4.5" style="62" bestFit="1" customWidth="1"/>
    <col min="2" max="2" width="51.1640625" style="62" bestFit="1" customWidth="1"/>
    <col min="3" max="3" width="13.1640625" style="91" bestFit="1" customWidth="1"/>
    <col min="4" max="4" width="41" style="62" bestFit="1" customWidth="1"/>
    <col min="5" max="5" width="47.83203125" style="62" bestFit="1" customWidth="1"/>
    <col min="6" max="6" width="41" style="62" bestFit="1" customWidth="1"/>
    <col min="7" max="7" width="30.1640625" style="62" bestFit="1" customWidth="1"/>
    <col min="8" max="8" width="13.1640625" style="62" bestFit="1" customWidth="1"/>
    <col min="9" max="9" width="29.6640625" style="62" bestFit="1" customWidth="1"/>
    <col min="10" max="10" width="4.33203125" style="62" bestFit="1" customWidth="1"/>
    <col min="11" max="11" width="6.83203125" style="62" bestFit="1" customWidth="1"/>
    <col min="12" max="12" width="13.1640625" style="62" bestFit="1" customWidth="1"/>
    <col min="13" max="13" width="19.33203125" style="62" bestFit="1" customWidth="1"/>
    <col min="14" max="14" width="23.33203125" style="62" bestFit="1" customWidth="1"/>
    <col min="15" max="15" width="14.1640625" style="62" bestFit="1" customWidth="1"/>
    <col min="16" max="16" width="8" style="62" bestFit="1" customWidth="1"/>
    <col min="17" max="17" width="8.83203125" style="62" customWidth="1"/>
    <col min="18" max="18" width="12.5" style="62" bestFit="1" customWidth="1"/>
    <col min="19" max="19" width="13.33203125" style="62" bestFit="1" customWidth="1"/>
    <col min="20" max="20" width="17" style="62" bestFit="1" customWidth="1"/>
    <col min="21" max="21" width="17.5" style="62" bestFit="1" customWidth="1"/>
    <col min="22" max="22" width="17" style="62" bestFit="1" customWidth="1"/>
    <col min="23" max="23" width="13.33203125" style="62" bestFit="1" customWidth="1"/>
    <col min="24" max="24" width="17" style="62" bestFit="1" customWidth="1"/>
    <col min="25" max="25" width="17.5" style="62" bestFit="1" customWidth="1"/>
    <col min="26" max="26" width="17" style="62" bestFit="1" customWidth="1"/>
    <col min="27" max="27" width="13.33203125" style="62" bestFit="1" customWidth="1"/>
    <col min="28" max="28" width="17" style="62" bestFit="1" customWidth="1"/>
    <col min="29" max="29" width="17.5" style="62" bestFit="1" customWidth="1"/>
    <col min="30" max="30" width="17" style="62" bestFit="1" customWidth="1"/>
    <col min="31" max="31" width="14.33203125" style="62" bestFit="1" customWidth="1"/>
    <col min="32" max="32" width="21.5" style="62" bestFit="1" customWidth="1"/>
    <col min="33" max="33" width="13.5" style="62" bestFit="1" customWidth="1"/>
    <col min="34" max="34" width="18.1640625" style="62" bestFit="1" customWidth="1"/>
    <col min="35" max="35" width="13.1640625" style="62" bestFit="1" customWidth="1"/>
    <col min="36" max="36" width="11.1640625" style="62" bestFit="1" customWidth="1"/>
    <col min="37" max="37" width="12.5" style="62" bestFit="1" customWidth="1"/>
    <col min="38" max="38" width="13.5" style="62" bestFit="1" customWidth="1"/>
    <col min="39" max="40" width="11.5" style="62" customWidth="1"/>
    <col min="41" max="41" width="83.6640625" style="62" bestFit="1" customWidth="1"/>
    <col min="42" max="1016" width="15" style="62"/>
    <col min="1017" max="1020" width="11.5" style="62" customWidth="1"/>
    <col min="1021" max="1024" width="9.1640625" style="62" customWidth="1"/>
    <col min="1025" max="16380" width="15" style="62"/>
    <col min="16381" max="16384" width="11.5" style="62" customWidth="1"/>
  </cols>
  <sheetData>
    <row r="2" spans="1:41" ht="15" customHeight="1">
      <c r="B2" s="105" t="s">
        <v>2172</v>
      </c>
      <c r="C2" s="105"/>
      <c r="D2" s="105"/>
      <c r="E2" s="105"/>
      <c r="S2" s="106" t="s">
        <v>1</v>
      </c>
      <c r="T2" s="106"/>
      <c r="U2" s="106"/>
      <c r="V2" s="106"/>
      <c r="W2" s="106" t="s">
        <v>1</v>
      </c>
      <c r="X2" s="106"/>
      <c r="Y2" s="106"/>
      <c r="Z2" s="106"/>
      <c r="AA2" s="106"/>
      <c r="AB2" s="106"/>
      <c r="AC2" s="106"/>
      <c r="AD2" s="106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</row>
    <row r="3" spans="1:41" ht="15.75" customHeight="1">
      <c r="B3" s="105"/>
      <c r="C3" s="105"/>
      <c r="D3" s="105"/>
      <c r="E3" s="105"/>
      <c r="S3" s="63" t="s">
        <v>2</v>
      </c>
      <c r="T3" s="63" t="s">
        <v>3</v>
      </c>
      <c r="U3" s="63" t="s">
        <v>4</v>
      </c>
      <c r="V3" s="65">
        <v>46022</v>
      </c>
      <c r="W3" s="63" t="s">
        <v>2</v>
      </c>
      <c r="X3" s="63" t="s">
        <v>5</v>
      </c>
      <c r="Y3" s="63" t="s">
        <v>4</v>
      </c>
      <c r="Z3" s="65">
        <v>46387</v>
      </c>
      <c r="AA3" s="63" t="s">
        <v>2</v>
      </c>
      <c r="AB3" s="63" t="s">
        <v>6</v>
      </c>
      <c r="AC3" s="63" t="s">
        <v>4</v>
      </c>
      <c r="AD3" s="65">
        <v>46752</v>
      </c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</row>
    <row r="4" spans="1:41" ht="15.75" customHeight="1">
      <c r="B4" s="92"/>
      <c r="C4" s="93"/>
      <c r="D4" s="92"/>
      <c r="S4" s="63"/>
      <c r="T4" s="63"/>
      <c r="U4" s="63"/>
      <c r="V4" s="65"/>
      <c r="W4" s="63"/>
      <c r="X4" s="63"/>
      <c r="Y4" s="63"/>
      <c r="Z4" s="65"/>
      <c r="AA4" s="63"/>
      <c r="AB4" s="63"/>
      <c r="AC4" s="63"/>
      <c r="AD4" s="65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</row>
    <row r="5" spans="1:41" ht="59.25" customHeight="1">
      <c r="A5" s="66" t="s">
        <v>7</v>
      </c>
      <c r="B5" s="66" t="s">
        <v>8</v>
      </c>
      <c r="C5" s="67" t="s">
        <v>9</v>
      </c>
      <c r="D5" s="66" t="s">
        <v>10</v>
      </c>
      <c r="E5" s="66" t="s">
        <v>11</v>
      </c>
      <c r="F5" s="66" t="s">
        <v>12</v>
      </c>
      <c r="G5" s="66" t="s">
        <v>13</v>
      </c>
      <c r="H5" s="66" t="s">
        <v>14</v>
      </c>
      <c r="I5" s="66" t="s">
        <v>15</v>
      </c>
      <c r="J5" s="66" t="s">
        <v>16</v>
      </c>
      <c r="K5" s="66" t="s">
        <v>17</v>
      </c>
      <c r="L5" s="66" t="s">
        <v>18</v>
      </c>
      <c r="M5" s="66" t="s">
        <v>19</v>
      </c>
      <c r="N5" s="66" t="s">
        <v>20</v>
      </c>
      <c r="O5" s="66" t="s">
        <v>21</v>
      </c>
      <c r="P5" s="68" t="s">
        <v>22</v>
      </c>
      <c r="Q5" s="68" t="s">
        <v>23</v>
      </c>
      <c r="R5" s="68" t="s">
        <v>24</v>
      </c>
      <c r="S5" s="63" t="s">
        <v>25</v>
      </c>
      <c r="T5" s="63" t="s">
        <v>26</v>
      </c>
      <c r="U5" s="63" t="s">
        <v>27</v>
      </c>
      <c r="V5" s="69" t="s">
        <v>28</v>
      </c>
      <c r="W5" s="63" t="s">
        <v>29</v>
      </c>
      <c r="X5" s="63" t="s">
        <v>30</v>
      </c>
      <c r="Y5" s="63" t="s">
        <v>31</v>
      </c>
      <c r="Z5" s="69" t="s">
        <v>32</v>
      </c>
      <c r="AA5" s="63" t="s">
        <v>33</v>
      </c>
      <c r="AB5" s="63" t="s">
        <v>34</v>
      </c>
      <c r="AC5" s="63" t="s">
        <v>35</v>
      </c>
      <c r="AD5" s="69" t="s">
        <v>36</v>
      </c>
      <c r="AE5" s="69" t="s">
        <v>37</v>
      </c>
      <c r="AF5" s="63" t="s">
        <v>38</v>
      </c>
      <c r="AG5" s="63" t="s">
        <v>39</v>
      </c>
      <c r="AH5" s="63" t="s">
        <v>40</v>
      </c>
      <c r="AI5" s="63" t="s">
        <v>41</v>
      </c>
      <c r="AJ5" s="63" t="s">
        <v>42</v>
      </c>
      <c r="AK5" s="63" t="s">
        <v>43</v>
      </c>
      <c r="AL5" s="63" t="s">
        <v>44</v>
      </c>
      <c r="AM5" s="63" t="s">
        <v>45</v>
      </c>
      <c r="AN5" s="63" t="s">
        <v>46</v>
      </c>
      <c r="AO5" s="63" t="s">
        <v>47</v>
      </c>
    </row>
    <row r="6" spans="1:41">
      <c r="A6" s="70">
        <v>1</v>
      </c>
      <c r="B6" s="70" t="s">
        <v>2173</v>
      </c>
      <c r="C6" s="71" t="s">
        <v>2174</v>
      </c>
      <c r="D6" s="70" t="s">
        <v>2175</v>
      </c>
      <c r="E6" s="70" t="s">
        <v>2173</v>
      </c>
      <c r="F6" s="70" t="s">
        <v>2175</v>
      </c>
      <c r="G6" s="70" t="s">
        <v>2173</v>
      </c>
      <c r="H6" s="70" t="s">
        <v>747</v>
      </c>
      <c r="I6" s="70" t="s">
        <v>2176</v>
      </c>
      <c r="J6" s="70">
        <v>16</v>
      </c>
      <c r="K6" s="70" t="s">
        <v>746</v>
      </c>
      <c r="L6" s="70" t="s">
        <v>747</v>
      </c>
      <c r="M6" s="71" t="s">
        <v>2177</v>
      </c>
      <c r="N6" s="70"/>
      <c r="O6" s="70">
        <v>42993600</v>
      </c>
      <c r="P6" s="70" t="s">
        <v>2178</v>
      </c>
      <c r="Q6" s="70">
        <v>145</v>
      </c>
      <c r="R6" s="70">
        <v>36</v>
      </c>
      <c r="S6" s="72">
        <v>80000</v>
      </c>
      <c r="T6" s="72">
        <v>80000</v>
      </c>
      <c r="U6" s="72">
        <v>105363</v>
      </c>
      <c r="V6" s="73">
        <f>SUM(S6:U6)</f>
        <v>265363</v>
      </c>
      <c r="W6" s="72">
        <f>S6</f>
        <v>80000</v>
      </c>
      <c r="X6" s="72">
        <f>T6</f>
        <v>80000</v>
      </c>
      <c r="Y6" s="72">
        <f>U6</f>
        <v>105363</v>
      </c>
      <c r="Z6" s="73">
        <f>SUM(W6:Y6)</f>
        <v>265363</v>
      </c>
      <c r="AA6" s="72">
        <f>W6</f>
        <v>80000</v>
      </c>
      <c r="AB6" s="72">
        <f>X6</f>
        <v>80000</v>
      </c>
      <c r="AC6" s="72">
        <f>Y6</f>
        <v>105363</v>
      </c>
      <c r="AD6" s="73">
        <f>SUM(AA6:AC6)</f>
        <v>265363</v>
      </c>
      <c r="AE6" s="73">
        <f>V6+Z6+AD6</f>
        <v>796089</v>
      </c>
      <c r="AF6" s="74" t="s">
        <v>579</v>
      </c>
      <c r="AG6" s="74" t="s">
        <v>60</v>
      </c>
      <c r="AH6" s="74" t="s">
        <v>137</v>
      </c>
      <c r="AI6" s="74" t="s">
        <v>62</v>
      </c>
      <c r="AJ6" s="74" t="s">
        <v>63</v>
      </c>
      <c r="AK6" s="75">
        <v>45657</v>
      </c>
      <c r="AL6" s="70" t="s">
        <v>63</v>
      </c>
      <c r="AM6" s="75">
        <v>45658</v>
      </c>
      <c r="AN6" s="75">
        <v>46752</v>
      </c>
      <c r="AO6" s="76"/>
    </row>
    <row r="7" spans="1:41">
      <c r="A7" s="77"/>
      <c r="B7" s="78" t="s">
        <v>2173</v>
      </c>
      <c r="C7" s="79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80">
        <f t="shared" ref="S7:AE7" si="0">SUM(S6:S6)</f>
        <v>80000</v>
      </c>
      <c r="T7" s="80">
        <f t="shared" si="0"/>
        <v>80000</v>
      </c>
      <c r="U7" s="80">
        <f t="shared" si="0"/>
        <v>105363</v>
      </c>
      <c r="V7" s="80">
        <f t="shared" si="0"/>
        <v>265363</v>
      </c>
      <c r="W7" s="80">
        <f t="shared" si="0"/>
        <v>80000</v>
      </c>
      <c r="X7" s="80">
        <f t="shared" si="0"/>
        <v>80000</v>
      </c>
      <c r="Y7" s="80">
        <f t="shared" si="0"/>
        <v>105363</v>
      </c>
      <c r="Z7" s="80">
        <f t="shared" si="0"/>
        <v>265363</v>
      </c>
      <c r="AA7" s="80">
        <f t="shared" si="0"/>
        <v>80000</v>
      </c>
      <c r="AB7" s="80">
        <f t="shared" si="0"/>
        <v>80000</v>
      </c>
      <c r="AC7" s="80">
        <f t="shared" si="0"/>
        <v>105363</v>
      </c>
      <c r="AD7" s="80">
        <f t="shared" si="0"/>
        <v>265363</v>
      </c>
      <c r="AE7" s="80">
        <f t="shared" si="0"/>
        <v>796089</v>
      </c>
      <c r="AF7" s="77"/>
      <c r="AG7" s="77"/>
      <c r="AH7" s="77"/>
      <c r="AI7" s="77"/>
      <c r="AJ7" s="77"/>
      <c r="AK7" s="77"/>
      <c r="AL7" s="77"/>
      <c r="AM7" s="77"/>
      <c r="AN7" s="77"/>
      <c r="AO7" s="77"/>
    </row>
    <row r="8" spans="1:41">
      <c r="A8" s="70">
        <v>1</v>
      </c>
      <c r="B8" s="70" t="s">
        <v>1653</v>
      </c>
      <c r="C8" s="81">
        <v>5922283090</v>
      </c>
      <c r="D8" s="70" t="s">
        <v>444</v>
      </c>
      <c r="E8" s="70" t="s">
        <v>1653</v>
      </c>
      <c r="F8" s="70" t="s">
        <v>444</v>
      </c>
      <c r="G8" s="70" t="s">
        <v>2179</v>
      </c>
      <c r="H8" s="70" t="s">
        <v>454</v>
      </c>
      <c r="I8" s="70" t="s">
        <v>2180</v>
      </c>
      <c r="J8" s="70">
        <v>46</v>
      </c>
      <c r="K8" s="70" t="s">
        <v>453</v>
      </c>
      <c r="L8" s="70" t="s">
        <v>454</v>
      </c>
      <c r="M8" s="71" t="s">
        <v>2181</v>
      </c>
      <c r="N8" s="70"/>
      <c r="O8" s="70">
        <v>42993680</v>
      </c>
      <c r="P8" s="70" t="s">
        <v>2178</v>
      </c>
      <c r="Q8" s="70">
        <v>55</v>
      </c>
      <c r="R8" s="82">
        <v>36</v>
      </c>
      <c r="S8" s="72">
        <v>52513</v>
      </c>
      <c r="T8" s="72">
        <v>39771</v>
      </c>
      <c r="U8" s="72">
        <v>194046</v>
      </c>
      <c r="V8" s="73">
        <f>SUM(S8:U8)</f>
        <v>286330</v>
      </c>
      <c r="W8" s="72">
        <f>S8</f>
        <v>52513</v>
      </c>
      <c r="X8" s="72">
        <f>T8</f>
        <v>39771</v>
      </c>
      <c r="Y8" s="72">
        <f>U8</f>
        <v>194046</v>
      </c>
      <c r="Z8" s="73">
        <f>SUM(W8:Y8)</f>
        <v>286330</v>
      </c>
      <c r="AA8" s="72">
        <f>W8</f>
        <v>52513</v>
      </c>
      <c r="AB8" s="72">
        <f>X8</f>
        <v>39771</v>
      </c>
      <c r="AC8" s="72">
        <f>Y8</f>
        <v>194046</v>
      </c>
      <c r="AD8" s="73">
        <f>SUM(AA8:AC8)</f>
        <v>286330</v>
      </c>
      <c r="AE8" s="73">
        <f>V8+Z8+AD8</f>
        <v>858990</v>
      </c>
      <c r="AF8" s="74" t="s">
        <v>450</v>
      </c>
      <c r="AG8" s="74" t="s">
        <v>60</v>
      </c>
      <c r="AH8" s="74" t="s">
        <v>451</v>
      </c>
      <c r="AI8" s="74" t="s">
        <v>62</v>
      </c>
      <c r="AJ8" s="74" t="s">
        <v>63</v>
      </c>
      <c r="AK8" s="75">
        <v>45657</v>
      </c>
      <c r="AL8" s="70" t="s">
        <v>63</v>
      </c>
      <c r="AM8" s="75">
        <v>45658</v>
      </c>
      <c r="AN8" s="75">
        <v>46752</v>
      </c>
      <c r="AO8" s="76"/>
    </row>
    <row r="9" spans="1:41">
      <c r="A9" s="77"/>
      <c r="B9" s="78" t="s">
        <v>1653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80">
        <f t="shared" ref="S9:AE9" si="1">SUM(S8)</f>
        <v>52513</v>
      </c>
      <c r="T9" s="80">
        <f t="shared" si="1"/>
        <v>39771</v>
      </c>
      <c r="U9" s="80">
        <f t="shared" si="1"/>
        <v>194046</v>
      </c>
      <c r="V9" s="80">
        <f t="shared" si="1"/>
        <v>286330</v>
      </c>
      <c r="W9" s="80">
        <f t="shared" si="1"/>
        <v>52513</v>
      </c>
      <c r="X9" s="80">
        <f t="shared" si="1"/>
        <v>39771</v>
      </c>
      <c r="Y9" s="80">
        <f t="shared" si="1"/>
        <v>194046</v>
      </c>
      <c r="Z9" s="80">
        <f t="shared" si="1"/>
        <v>286330</v>
      </c>
      <c r="AA9" s="80">
        <f t="shared" si="1"/>
        <v>52513</v>
      </c>
      <c r="AB9" s="80">
        <f t="shared" si="1"/>
        <v>39771</v>
      </c>
      <c r="AC9" s="80">
        <f t="shared" si="1"/>
        <v>194046</v>
      </c>
      <c r="AD9" s="80">
        <f t="shared" si="1"/>
        <v>286330</v>
      </c>
      <c r="AE9" s="80">
        <f t="shared" si="1"/>
        <v>858990</v>
      </c>
      <c r="AF9" s="77"/>
      <c r="AG9" s="77"/>
      <c r="AH9" s="77"/>
      <c r="AI9" s="77"/>
      <c r="AJ9" s="77"/>
      <c r="AK9" s="77"/>
      <c r="AL9" s="77"/>
      <c r="AM9" s="77"/>
      <c r="AN9" s="77"/>
      <c r="AO9" s="77"/>
    </row>
    <row r="10" spans="1:41" ht="30">
      <c r="A10" s="70">
        <v>1</v>
      </c>
      <c r="B10" s="70" t="s">
        <v>291</v>
      </c>
      <c r="C10" s="81">
        <v>6912571184</v>
      </c>
      <c r="D10" s="70" t="s">
        <v>292</v>
      </c>
      <c r="E10" s="63" t="s">
        <v>2214</v>
      </c>
      <c r="F10" s="70" t="s">
        <v>292</v>
      </c>
      <c r="G10" s="70" t="s">
        <v>2179</v>
      </c>
      <c r="H10" s="70" t="s">
        <v>424</v>
      </c>
      <c r="I10" s="70" t="s">
        <v>296</v>
      </c>
      <c r="J10" s="70" t="s">
        <v>296</v>
      </c>
      <c r="K10" s="70" t="s">
        <v>298</v>
      </c>
      <c r="L10" s="70" t="s">
        <v>299</v>
      </c>
      <c r="M10" s="71" t="s">
        <v>2182</v>
      </c>
      <c r="N10" s="70"/>
      <c r="O10" s="70" t="s">
        <v>2183</v>
      </c>
      <c r="P10" s="70" t="s">
        <v>2184</v>
      </c>
      <c r="Q10" s="70">
        <v>25</v>
      </c>
      <c r="R10" s="82">
        <v>36</v>
      </c>
      <c r="S10" s="72">
        <v>120614</v>
      </c>
      <c r="T10" s="72"/>
      <c r="U10" s="72"/>
      <c r="V10" s="73">
        <f>SUM(S10:U10)</f>
        <v>120614</v>
      </c>
      <c r="W10" s="72">
        <f t="shared" ref="W10:Y11" si="2">S10</f>
        <v>120614</v>
      </c>
      <c r="X10" s="72">
        <f t="shared" si="2"/>
        <v>0</v>
      </c>
      <c r="Y10" s="72">
        <f t="shared" si="2"/>
        <v>0</v>
      </c>
      <c r="Z10" s="73">
        <f>SUM(W10:Y10)</f>
        <v>120614</v>
      </c>
      <c r="AA10" s="72">
        <f t="shared" ref="AA10:AC11" si="3">W10</f>
        <v>120614</v>
      </c>
      <c r="AB10" s="72">
        <f t="shared" si="3"/>
        <v>0</v>
      </c>
      <c r="AC10" s="72">
        <f t="shared" si="3"/>
        <v>0</v>
      </c>
      <c r="AD10" s="73">
        <f>SUM(AA10:AC10)</f>
        <v>120614</v>
      </c>
      <c r="AE10" s="73">
        <f>V10+Z10+AD10</f>
        <v>361842</v>
      </c>
      <c r="AF10" s="74" t="s">
        <v>1090</v>
      </c>
      <c r="AG10" s="74" t="s">
        <v>1029</v>
      </c>
      <c r="AH10" s="74" t="s">
        <v>1269</v>
      </c>
      <c r="AI10" s="74" t="s">
        <v>1030</v>
      </c>
      <c r="AJ10" s="74" t="s">
        <v>1031</v>
      </c>
      <c r="AK10" s="75" t="s">
        <v>1032</v>
      </c>
      <c r="AL10" s="70" t="s">
        <v>1033</v>
      </c>
      <c r="AM10" s="75">
        <v>45658</v>
      </c>
      <c r="AN10" s="75">
        <v>46752</v>
      </c>
      <c r="AO10" s="76"/>
    </row>
    <row r="11" spans="1:41" ht="30">
      <c r="A11" s="70">
        <v>2</v>
      </c>
      <c r="B11" s="70" t="s">
        <v>291</v>
      </c>
      <c r="C11" s="81">
        <v>6912571184</v>
      </c>
      <c r="D11" s="70" t="s">
        <v>292</v>
      </c>
      <c r="E11" s="63" t="s">
        <v>2214</v>
      </c>
      <c r="F11" s="70" t="s">
        <v>292</v>
      </c>
      <c r="G11" s="70" t="s">
        <v>2185</v>
      </c>
      <c r="H11" s="70" t="s">
        <v>299</v>
      </c>
      <c r="I11" s="70" t="s">
        <v>1411</v>
      </c>
      <c r="J11" s="70" t="s">
        <v>296</v>
      </c>
      <c r="K11" s="70" t="s">
        <v>298</v>
      </c>
      <c r="L11" s="70" t="s">
        <v>299</v>
      </c>
      <c r="M11" s="71" t="s">
        <v>2186</v>
      </c>
      <c r="N11" s="70"/>
      <c r="O11" s="70" t="s">
        <v>2187</v>
      </c>
      <c r="P11" s="70" t="s">
        <v>2184</v>
      </c>
      <c r="Q11" s="70">
        <v>40</v>
      </c>
      <c r="R11" s="82">
        <v>36</v>
      </c>
      <c r="S11" s="72">
        <v>80130</v>
      </c>
      <c r="T11" s="72"/>
      <c r="U11" s="72"/>
      <c r="V11" s="73">
        <f>SUM(S11:U11)</f>
        <v>80130</v>
      </c>
      <c r="W11" s="72">
        <f t="shared" si="2"/>
        <v>80130</v>
      </c>
      <c r="X11" s="72">
        <f t="shared" si="2"/>
        <v>0</v>
      </c>
      <c r="Y11" s="72">
        <f t="shared" si="2"/>
        <v>0</v>
      </c>
      <c r="Z11" s="73">
        <f>SUM(W11:Y11)</f>
        <v>80130</v>
      </c>
      <c r="AA11" s="72">
        <f t="shared" si="3"/>
        <v>80130</v>
      </c>
      <c r="AB11" s="72">
        <f t="shared" si="3"/>
        <v>0</v>
      </c>
      <c r="AC11" s="72">
        <f t="shared" si="3"/>
        <v>0</v>
      </c>
      <c r="AD11" s="73">
        <f>SUM(AA11:AC11)</f>
        <v>80130</v>
      </c>
      <c r="AE11" s="73">
        <f>V11+Z11+AD11</f>
        <v>240390</v>
      </c>
      <c r="AF11" s="74" t="s">
        <v>1090</v>
      </c>
      <c r="AG11" s="74" t="s">
        <v>1029</v>
      </c>
      <c r="AH11" s="74" t="s">
        <v>1269</v>
      </c>
      <c r="AI11" s="74" t="s">
        <v>1030</v>
      </c>
      <c r="AJ11" s="74" t="s">
        <v>1031</v>
      </c>
      <c r="AK11" s="75" t="s">
        <v>1032</v>
      </c>
      <c r="AL11" s="70" t="s">
        <v>1033</v>
      </c>
      <c r="AM11" s="75">
        <v>45658</v>
      </c>
      <c r="AN11" s="75">
        <v>46752</v>
      </c>
      <c r="AO11" s="76"/>
    </row>
    <row r="12" spans="1:41">
      <c r="A12" s="77"/>
      <c r="B12" s="78" t="s">
        <v>291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80">
        <f t="shared" ref="S12:AE12" si="4">SUM(S10:S11)</f>
        <v>200744</v>
      </c>
      <c r="T12" s="80">
        <f t="shared" si="4"/>
        <v>0</v>
      </c>
      <c r="U12" s="80">
        <f t="shared" si="4"/>
        <v>0</v>
      </c>
      <c r="V12" s="80">
        <f t="shared" si="4"/>
        <v>200744</v>
      </c>
      <c r="W12" s="80">
        <f t="shared" si="4"/>
        <v>200744</v>
      </c>
      <c r="X12" s="80">
        <f t="shared" si="4"/>
        <v>0</v>
      </c>
      <c r="Y12" s="80">
        <f t="shared" si="4"/>
        <v>0</v>
      </c>
      <c r="Z12" s="80">
        <f t="shared" si="4"/>
        <v>200744</v>
      </c>
      <c r="AA12" s="80">
        <f t="shared" si="4"/>
        <v>200744</v>
      </c>
      <c r="AB12" s="80">
        <f t="shared" si="4"/>
        <v>0</v>
      </c>
      <c r="AC12" s="80">
        <f t="shared" si="4"/>
        <v>0</v>
      </c>
      <c r="AD12" s="80">
        <f t="shared" si="4"/>
        <v>200744</v>
      </c>
      <c r="AE12" s="80">
        <f t="shared" si="4"/>
        <v>602232</v>
      </c>
      <c r="AF12" s="77"/>
      <c r="AG12" s="77"/>
      <c r="AH12" s="77"/>
      <c r="AI12" s="77"/>
      <c r="AJ12" s="77"/>
      <c r="AK12" s="77"/>
      <c r="AL12" s="77"/>
      <c r="AM12" s="77"/>
      <c r="AN12" s="77"/>
      <c r="AO12" s="77"/>
    </row>
    <row r="13" spans="1:41">
      <c r="A13" s="70">
        <v>1</v>
      </c>
      <c r="B13" s="70" t="s">
        <v>742</v>
      </c>
      <c r="C13" s="81">
        <v>7411979704</v>
      </c>
      <c r="D13" s="70" t="s">
        <v>743</v>
      </c>
      <c r="E13" s="70" t="s">
        <v>744</v>
      </c>
      <c r="F13" s="70" t="s">
        <v>743</v>
      </c>
      <c r="G13" s="70" t="s">
        <v>2188</v>
      </c>
      <c r="H13" s="70" t="s">
        <v>747</v>
      </c>
      <c r="I13" s="70" t="s">
        <v>2189</v>
      </c>
      <c r="J13" s="70">
        <v>8</v>
      </c>
      <c r="K13" s="70" t="s">
        <v>746</v>
      </c>
      <c r="L13" s="70" t="s">
        <v>747</v>
      </c>
      <c r="M13" s="71" t="s">
        <v>2190</v>
      </c>
      <c r="N13" s="70"/>
      <c r="O13" s="70">
        <v>50644199</v>
      </c>
      <c r="P13" s="70" t="s">
        <v>2178</v>
      </c>
      <c r="Q13" s="82">
        <v>260</v>
      </c>
      <c r="R13" s="82">
        <v>36</v>
      </c>
      <c r="S13" s="83">
        <v>159800</v>
      </c>
      <c r="T13" s="83">
        <v>195800</v>
      </c>
      <c r="U13" s="83">
        <v>631400</v>
      </c>
      <c r="V13" s="73">
        <f>SUM(S13:U13)</f>
        <v>987000</v>
      </c>
      <c r="W13" s="72">
        <f>S13</f>
        <v>159800</v>
      </c>
      <c r="X13" s="72">
        <f>T13</f>
        <v>195800</v>
      </c>
      <c r="Y13" s="72">
        <f>U13</f>
        <v>631400</v>
      </c>
      <c r="Z13" s="73">
        <f>SUM(W13:Y13)</f>
        <v>987000</v>
      </c>
      <c r="AA13" s="72">
        <f>W13</f>
        <v>159800</v>
      </c>
      <c r="AB13" s="72">
        <f>X13</f>
        <v>195800</v>
      </c>
      <c r="AC13" s="72">
        <f>Y13</f>
        <v>631400</v>
      </c>
      <c r="AD13" s="73">
        <f>SUM(AA13:AC13)</f>
        <v>987000</v>
      </c>
      <c r="AE13" s="73">
        <f>V13+Z13+AD13</f>
        <v>2961000</v>
      </c>
      <c r="AF13" s="84" t="s">
        <v>579</v>
      </c>
      <c r="AG13" s="84" t="s">
        <v>60</v>
      </c>
      <c r="AH13" s="84" t="s">
        <v>137</v>
      </c>
      <c r="AI13" s="84" t="s">
        <v>62</v>
      </c>
      <c r="AJ13" s="84" t="s">
        <v>63</v>
      </c>
      <c r="AK13" s="85">
        <v>45657</v>
      </c>
      <c r="AL13" s="82" t="s">
        <v>63</v>
      </c>
      <c r="AM13" s="85">
        <v>45658</v>
      </c>
      <c r="AN13" s="85">
        <v>46752</v>
      </c>
      <c r="AO13" s="76" t="s">
        <v>2191</v>
      </c>
    </row>
    <row r="14" spans="1:41">
      <c r="A14" s="77"/>
      <c r="B14" s="78" t="s">
        <v>742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80">
        <f t="shared" ref="S14:AE14" si="5">SUM(S13:S13)</f>
        <v>159800</v>
      </c>
      <c r="T14" s="80">
        <f t="shared" si="5"/>
        <v>195800</v>
      </c>
      <c r="U14" s="80">
        <f t="shared" si="5"/>
        <v>631400</v>
      </c>
      <c r="V14" s="80">
        <f t="shared" si="5"/>
        <v>987000</v>
      </c>
      <c r="W14" s="80">
        <f t="shared" si="5"/>
        <v>159800</v>
      </c>
      <c r="X14" s="80">
        <f t="shared" si="5"/>
        <v>195800</v>
      </c>
      <c r="Y14" s="80">
        <f t="shared" si="5"/>
        <v>631400</v>
      </c>
      <c r="Z14" s="80">
        <f t="shared" si="5"/>
        <v>987000</v>
      </c>
      <c r="AA14" s="80">
        <f t="shared" si="5"/>
        <v>159800</v>
      </c>
      <c r="AB14" s="80">
        <f t="shared" si="5"/>
        <v>195800</v>
      </c>
      <c r="AC14" s="80">
        <f t="shared" si="5"/>
        <v>631400</v>
      </c>
      <c r="AD14" s="80">
        <f t="shared" si="5"/>
        <v>987000</v>
      </c>
      <c r="AE14" s="80">
        <f t="shared" si="5"/>
        <v>2961000</v>
      </c>
      <c r="AF14" s="77"/>
      <c r="AG14" s="77"/>
      <c r="AH14" s="77"/>
      <c r="AI14" s="77"/>
      <c r="AJ14" s="77"/>
      <c r="AK14" s="77"/>
      <c r="AL14" s="77"/>
      <c r="AM14" s="77"/>
      <c r="AN14" s="77"/>
      <c r="AO14" s="77"/>
    </row>
    <row r="18" spans="2:6" s="86" customFormat="1" ht="32.25" customHeight="1">
      <c r="B18" s="99" t="s">
        <v>933</v>
      </c>
      <c r="C18" s="99"/>
      <c r="D18" s="99"/>
      <c r="E18" s="99"/>
      <c r="F18" s="87">
        <f>V7+V9+V12+V14</f>
        <v>1739437</v>
      </c>
    </row>
    <row r="19" spans="2:6" s="86" customFormat="1" ht="32.25" customHeight="1">
      <c r="B19" s="88"/>
      <c r="C19" s="89"/>
      <c r="D19" s="88"/>
      <c r="E19" s="88"/>
      <c r="F19" s="90"/>
    </row>
    <row r="20" spans="2:6" s="86" customFormat="1" ht="32.25" customHeight="1">
      <c r="B20" s="99" t="s">
        <v>934</v>
      </c>
      <c r="C20" s="99"/>
      <c r="D20" s="99"/>
      <c r="E20" s="99"/>
      <c r="F20" s="87">
        <f>Z7+Z9+Z12+Z14</f>
        <v>1739437</v>
      </c>
    </row>
    <row r="21" spans="2:6" s="86" customFormat="1" ht="32.25" customHeight="1">
      <c r="B21" s="88"/>
      <c r="C21" s="89"/>
      <c r="D21" s="88"/>
      <c r="E21" s="88"/>
      <c r="F21" s="90"/>
    </row>
    <row r="22" spans="2:6" s="86" customFormat="1" ht="32.25" customHeight="1">
      <c r="B22" s="99" t="s">
        <v>935</v>
      </c>
      <c r="C22" s="99"/>
      <c r="D22" s="99"/>
      <c r="E22" s="99"/>
      <c r="F22" s="87">
        <f>AD7+AD9+AD12+AD14</f>
        <v>1739437</v>
      </c>
    </row>
    <row r="23" spans="2:6" s="86" customFormat="1" ht="32.25" customHeight="1">
      <c r="B23" s="88"/>
      <c r="C23" s="89"/>
      <c r="D23" s="88"/>
      <c r="E23" s="88"/>
      <c r="F23" s="90"/>
    </row>
    <row r="24" spans="2:6" s="86" customFormat="1" ht="32.25" customHeight="1">
      <c r="B24" s="99" t="s">
        <v>936</v>
      </c>
      <c r="C24" s="99"/>
      <c r="D24" s="99"/>
      <c r="E24" s="99"/>
      <c r="F24" s="87">
        <f>AE7+AE9+AE12+AE14</f>
        <v>5218311</v>
      </c>
    </row>
  </sheetData>
  <mergeCells count="8">
    <mergeCell ref="B24:E24"/>
    <mergeCell ref="B2:E3"/>
    <mergeCell ref="S2:V2"/>
    <mergeCell ref="W2:Z2"/>
    <mergeCell ref="AA2:AD2"/>
    <mergeCell ref="B18:E18"/>
    <mergeCell ref="B20:E20"/>
    <mergeCell ref="B22:E22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36519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5730</cp:revision>
  <dcterms:created xsi:type="dcterms:W3CDTF">2021-03-29T11:42:03Z</dcterms:created>
  <dcterms:modified xsi:type="dcterms:W3CDTF">2024-11-04T11:41:21Z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