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<sst xmlns="http://schemas.openxmlformats.org/spreadsheetml/2006/main" count="123" uniqueCount="103">
  <si>
    <t>A</t>
  </si>
  <si>
    <t>B</t>
  </si>
  <si>
    <t>VAT</t>
  </si>
  <si>
    <t>Cena jednostkowa netto</t>
  </si>
  <si>
    <t>Cena jednostkowa brutto</t>
  </si>
  <si>
    <t xml:space="preserve">Wartość netto </t>
  </si>
  <si>
    <t xml:space="preserve">Wartość brutto </t>
  </si>
  <si>
    <t>D</t>
  </si>
  <si>
    <t>C = A*B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</si>
  <si>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</si>
  <si>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</si>
  <si>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</si>
  <si>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</si>
  <si>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</si>
  <si>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</si>
  <si>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</si>
  <si>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</si>
  <si>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</si>
  <si>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</si>
  <si>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>1.</t>
  </si>
  <si>
    <t>2.</t>
  </si>
  <si>
    <t>kpl.</t>
  </si>
  <si>
    <t>WZÓR FORMULARZA CENOWEGO - ZP.264.13.2023</t>
  </si>
  <si>
    <t xml:space="preserve">Załącznik nr 2 do zapytania ofertowego </t>
  </si>
  <si>
    <t>Lp.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</si>
  <si>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</si>
  <si>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</si>
  <si>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</si>
  <si>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</si>
  <si>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</si>
  <si>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</si>
  <si>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</si>
  <si>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</si>
  <si>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</si>
  <si>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</si>
  <si>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</si>
  <si>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</si>
  <si>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</si>
  <si>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</si>
  <si>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</si>
  <si>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</si>
  <si>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</si>
  <si>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</si>
  <si>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</si>
  <si>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</si>
  <si>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Model urządzenia</t>
  </si>
  <si>
    <t>Symbol</t>
  </si>
  <si>
    <t>Minimalna wydajność przy 5% zadruku</t>
  </si>
  <si>
    <t>HP LJ P1606dn</t>
  </si>
  <si>
    <t>CE278A</t>
  </si>
  <si>
    <t>HP LJ Pro M404dn / HP M428fdn</t>
  </si>
  <si>
    <t>CF259A</t>
  </si>
  <si>
    <t>HP LJ Pro M201dw</t>
  </si>
  <si>
    <t>CF283A</t>
  </si>
  <si>
    <t>LEXMARK MS312dn</t>
  </si>
  <si>
    <t>50F2000</t>
  </si>
  <si>
    <t>HP LJ P2055d</t>
  </si>
  <si>
    <t xml:space="preserve">CE505A </t>
  </si>
  <si>
    <t>HP LJ Pro 400MFP M401dn, Pro 400MFP  M425dn</t>
  </si>
  <si>
    <t>CF280A</t>
  </si>
  <si>
    <t>LEXMARK C3224dw</t>
  </si>
  <si>
    <t>C3220K0, C3220C0, C3220M0, C3220Y0</t>
  </si>
  <si>
    <t>Canon Color LBP621Cw</t>
  </si>
  <si>
    <t>054 BK 
054 C
054 M
054 Y</t>
  </si>
  <si>
    <t>1 700
1 350
1 350
1 350</t>
  </si>
  <si>
    <t>HP LaserJet Pro M 479FDN / MFP M479dn / M454dn</t>
  </si>
  <si>
    <t>2 400
2 100
2 100
2 100</t>
  </si>
  <si>
    <t>Kyocera FS-1320MFP</t>
  </si>
  <si>
    <t>TK-1115.</t>
  </si>
  <si>
    <t>OKI MB451DN / B401d</t>
  </si>
  <si>
    <t>Bęben LEXMARK MS 312dn</t>
  </si>
  <si>
    <t>50F0Z00</t>
  </si>
  <si>
    <t>Bęben OKI MB 451</t>
  </si>
  <si>
    <t xml:space="preserve">Rimage 2000i </t>
  </si>
  <si>
    <t>RB1</t>
  </si>
  <si>
    <t>HP LaserJet Pro 4002dn (oryginalny)</t>
  </si>
  <si>
    <t xml:space="preserve">W1490A </t>
  </si>
  <si>
    <t>HP Color LaserJet Pro M255dw (oryginalny)</t>
  </si>
  <si>
    <t>W2210A</t>
  </si>
  <si>
    <t>HP LaserJet Pro 6L</t>
  </si>
  <si>
    <t>C3906A</t>
  </si>
  <si>
    <t>Samsung Xpress C 430W</t>
  </si>
  <si>
    <t>1 600
1 000
1 000
1 000</t>
  </si>
  <si>
    <t>HP Laser Jet 1022</t>
  </si>
  <si>
    <t xml:space="preserve">Q2612A </t>
  </si>
  <si>
    <t>HP Desk Jet 3000</t>
  </si>
  <si>
    <t>301 czarny
301 kolor</t>
  </si>
  <si>
    <t>190
165</t>
  </si>
  <si>
    <t>HP Desk Jet 2600</t>
  </si>
  <si>
    <t>304 czarny
304 kolor</t>
  </si>
  <si>
    <t>120
100</t>
  </si>
  <si>
    <t>Canon FAX L 295</t>
  </si>
  <si>
    <t>FX-3</t>
  </si>
  <si>
    <t>W2030A, W2031A, 
W2032A, W2033A</t>
  </si>
  <si>
    <t>CLT-K404S, CLT-C404S, 
CLT-M404S, CLT-Y404S</t>
  </si>
  <si>
    <t>Jedn. Miary</t>
  </si>
  <si>
    <t>Płock</t>
  </si>
  <si>
    <t>W-wa</t>
  </si>
  <si>
    <t>Radom</t>
  </si>
  <si>
    <t>Razem</t>
  </si>
  <si>
    <t>X</t>
  </si>
  <si>
    <t>suma</t>
  </si>
  <si>
    <t>Ilość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</si>
</sst>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9" fontId="2" fillId="0" borderId="10" xfId="52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7.421875" style="1" customWidth="1"/>
    <col min="2" max="2" width="47.140625" style="28" customWidth="1"/>
    <col min="3" max="4" width="24.421875" style="1" customWidth="1"/>
    <col min="5" max="5" width="12.00390625" style="29" customWidth="1"/>
    <col min="6" max="9" width="9.140625" style="29" customWidth="1"/>
    <col min="10" max="10" width="17.00390625" style="1" customWidth="1"/>
    <col min="11" max="11" width="17.7109375" style="1" customWidth="1"/>
    <col min="12" max="12" width="11.421875" style="1" customWidth="1"/>
    <col min="13" max="13" width="17.00390625" style="1" customWidth="1"/>
    <col min="14" max="14" width="13.8515625" style="1" customWidth="1"/>
    <col min="15" max="15" width="15.28125" style="1" customWidth="1"/>
    <col min="16" max="16" width="10.7109375" style="1" customWidth="1"/>
    <col min="17" max="16384" width="9.140625" style="1" customWidth="1"/>
  </cols>
  <sheetData>
    <row r="1" spans="1:15" ht="24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 t="s">
        <v>23</v>
      </c>
      <c r="M1" s="31"/>
      <c r="N1" s="31"/>
      <c r="O1" s="32"/>
    </row>
    <row r="2" spans="1:15" ht="15">
      <c r="A2" s="47"/>
      <c r="B2" s="42" t="s">
        <v>100</v>
      </c>
      <c r="C2" s="42" t="s">
        <v>12</v>
      </c>
      <c r="D2" s="42"/>
      <c r="E2" s="42" t="s">
        <v>17</v>
      </c>
      <c r="F2" s="44" t="s">
        <v>102</v>
      </c>
      <c r="G2" s="44"/>
      <c r="H2" s="44"/>
      <c r="I2" s="44" t="s">
        <v>0</v>
      </c>
      <c r="J2" s="42" t="s">
        <v>1</v>
      </c>
      <c r="K2" s="42" t="s">
        <v>8</v>
      </c>
      <c r="L2" s="42" t="s">
        <v>16</v>
      </c>
      <c r="M2" s="42" t="s">
        <v>7</v>
      </c>
      <c r="N2" s="42" t="s">
        <v>13</v>
      </c>
      <c r="O2" s="42" t="s">
        <v>14</v>
      </c>
    </row>
    <row r="3" spans="1:15" ht="15">
      <c r="A3" s="48"/>
      <c r="B3" s="43"/>
      <c r="C3" s="43"/>
      <c r="D3" s="43"/>
      <c r="E3" s="43"/>
      <c r="F3" s="44"/>
      <c r="G3" s="44"/>
      <c r="H3" s="44"/>
      <c r="I3" s="44"/>
      <c r="J3" s="43"/>
      <c r="K3" s="43"/>
      <c r="L3" s="43"/>
      <c r="M3" s="43"/>
      <c r="N3" s="43"/>
      <c r="O3" s="43"/>
    </row>
    <row r="4" spans="1:18" ht="57.75" customHeight="1">
      <c r="A4" s="3" t="s">
        <v>24</v>
      </c>
      <c r="B4" s="24" t="s">
        <v>45</v>
      </c>
      <c r="C4" s="3" t="s">
        <v>46</v>
      </c>
      <c r="D4" s="3" t="s">
        <v>47</v>
      </c>
      <c r="E4" s="3" t="s">
        <v>95</v>
      </c>
      <c r="F4" s="3" t="s">
        <v>96</v>
      </c>
      <c r="G4" s="3" t="s">
        <v>97</v>
      </c>
      <c r="H4" s="3" t="s">
        <v>98</v>
      </c>
      <c r="I4" s="3" t="s">
        <v>99</v>
      </c>
      <c r="J4" s="3" t="s">
        <v>3</v>
      </c>
      <c r="K4" s="3" t="s">
        <v>5</v>
      </c>
      <c r="L4" s="3" t="s">
        <v>15</v>
      </c>
      <c r="M4" s="3" t="s">
        <v>2</v>
      </c>
      <c r="N4" s="4" t="s">
        <v>4</v>
      </c>
      <c r="O4" s="3" t="s">
        <v>6</v>
      </c>
      <c r="P4" s="5"/>
      <c r="Q4" s="5"/>
      <c r="R4" s="5"/>
    </row>
    <row r="5" spans="1:18" ht="30" customHeight="1">
      <c r="A5" s="2" t="s">
        <v>19</v>
      </c>
      <c r="B5" s="18" t="s">
        <v>48</v>
      </c>
      <c r="C5" s="19" t="s">
        <v>49</v>
      </c>
      <c r="D5" s="17">
        <v>2100</v>
      </c>
      <c r="E5" s="19" t="s">
        <v>18</v>
      </c>
      <c r="F5" s="19">
        <v>5</v>
      </c>
      <c r="G5" s="19">
        <v>1</v>
      </c>
      <c r="H5" s="19">
        <v>4</v>
      </c>
      <c r="I5" s="21">
        <f>SUM(F5:H5)</f>
        <v>10</v>
      </c>
      <c r="J5" s="2"/>
      <c r="K5" s="8">
        <f>ROUND(I5*J5,2)</f>
        <v>0</v>
      </c>
      <c r="L5" s="9">
        <v>0.23</v>
      </c>
      <c r="M5" s="8">
        <f>ROUND(K5*L5,2)</f>
        <v>0</v>
      </c>
      <c r="N5" s="8">
        <f>ROUND(O5/I5,2)</f>
        <v>0</v>
      </c>
      <c r="O5" s="8">
        <f>ROUND(SUM(K5,M5),2)</f>
        <v>0</v>
      </c>
      <c r="P5" s="5"/>
      <c r="Q5" s="5"/>
      <c r="R5" s="5"/>
    </row>
    <row r="6" spans="1:18" ht="30" customHeight="1">
      <c r="A6" s="2" t="s">
        <v>20</v>
      </c>
      <c r="B6" s="18" t="s">
        <v>50</v>
      </c>
      <c r="C6" s="19" t="s">
        <v>51</v>
      </c>
      <c r="D6" s="17">
        <v>3000</v>
      </c>
      <c r="E6" s="19" t="s">
        <v>18</v>
      </c>
      <c r="F6" s="19">
        <v>4</v>
      </c>
      <c r="G6" s="19">
        <v>2</v>
      </c>
      <c r="H6" s="19">
        <v>4</v>
      </c>
      <c r="I6" s="21">
        <f aca="true" t="shared" si="0" ref="I6:I26">SUM(F6:H6)</f>
        <v>10</v>
      </c>
      <c r="J6" s="2"/>
      <c r="K6" s="8">
        <f aca="true" t="shared" si="1" ref="K6:K26">ROUND(I6*J6,2)</f>
        <v>0</v>
      </c>
      <c r="L6" s="9">
        <v>0.23</v>
      </c>
      <c r="M6" s="8">
        <f aca="true" t="shared" si="2" ref="M6:M26">ROUND(K6*L6,2)</f>
        <v>0</v>
      </c>
      <c r="N6" s="8">
        <f aca="true" t="shared" si="3" ref="N6:N26">ROUND(O6/I6,2)</f>
        <v>0</v>
      </c>
      <c r="O6" s="8">
        <f aca="true" t="shared" si="4" ref="O6:O26">ROUND(SUM(K6,M6),2)</f>
        <v>0</v>
      </c>
      <c r="P6" s="5"/>
      <c r="Q6" s="5"/>
      <c r="R6" s="5"/>
    </row>
    <row r="7" spans="1:18" ht="30" customHeight="1">
      <c r="A7" s="2" t="s">
        <v>25</v>
      </c>
      <c r="B7" s="18" t="s">
        <v>52</v>
      </c>
      <c r="C7" s="19" t="s">
        <v>53</v>
      </c>
      <c r="D7" s="17">
        <v>1500</v>
      </c>
      <c r="E7" s="19" t="s">
        <v>18</v>
      </c>
      <c r="F7" s="19">
        <v>4</v>
      </c>
      <c r="G7" s="19">
        <v>2</v>
      </c>
      <c r="H7" s="19">
        <v>3</v>
      </c>
      <c r="I7" s="21">
        <f t="shared" si="0"/>
        <v>9</v>
      </c>
      <c r="J7" s="2"/>
      <c r="K7" s="8">
        <f t="shared" si="1"/>
        <v>0</v>
      </c>
      <c r="L7" s="9">
        <v>0.23</v>
      </c>
      <c r="M7" s="8">
        <f t="shared" si="2"/>
        <v>0</v>
      </c>
      <c r="N7" s="8">
        <f t="shared" si="3"/>
        <v>0</v>
      </c>
      <c r="O7" s="8">
        <f t="shared" si="4"/>
        <v>0</v>
      </c>
      <c r="P7" s="5"/>
      <c r="Q7" s="5"/>
      <c r="R7" s="5"/>
    </row>
    <row r="8" spans="1:18" ht="30" customHeight="1">
      <c r="A8" s="2" t="s">
        <v>26</v>
      </c>
      <c r="B8" s="18" t="s">
        <v>54</v>
      </c>
      <c r="C8" s="19" t="s">
        <v>55</v>
      </c>
      <c r="D8" s="17">
        <v>1500</v>
      </c>
      <c r="E8" s="19" t="s">
        <v>18</v>
      </c>
      <c r="F8" s="19">
        <v>6</v>
      </c>
      <c r="G8" s="19">
        <v>6</v>
      </c>
      <c r="H8" s="19">
        <v>5</v>
      </c>
      <c r="I8" s="21">
        <f t="shared" si="0"/>
        <v>17</v>
      </c>
      <c r="J8" s="2"/>
      <c r="K8" s="8">
        <f t="shared" si="1"/>
        <v>0</v>
      </c>
      <c r="L8" s="9">
        <v>0.23</v>
      </c>
      <c r="M8" s="8">
        <f t="shared" si="2"/>
        <v>0</v>
      </c>
      <c r="N8" s="8">
        <f t="shared" si="3"/>
        <v>0</v>
      </c>
      <c r="O8" s="8">
        <f t="shared" si="4"/>
        <v>0</v>
      </c>
      <c r="P8" s="5"/>
      <c r="Q8" s="5"/>
      <c r="R8" s="5"/>
    </row>
    <row r="9" spans="1:18" ht="30" customHeight="1">
      <c r="A9" s="2" t="s">
        <v>27</v>
      </c>
      <c r="B9" s="18" t="s">
        <v>56</v>
      </c>
      <c r="C9" s="19" t="s">
        <v>57</v>
      </c>
      <c r="D9" s="17">
        <v>2300</v>
      </c>
      <c r="E9" s="19" t="s">
        <v>18</v>
      </c>
      <c r="F9" s="19">
        <v>1</v>
      </c>
      <c r="G9" s="19">
        <v>5</v>
      </c>
      <c r="H9" s="19">
        <v>4</v>
      </c>
      <c r="I9" s="21">
        <f t="shared" si="0"/>
        <v>10</v>
      </c>
      <c r="J9" s="2"/>
      <c r="K9" s="8">
        <f t="shared" si="1"/>
        <v>0</v>
      </c>
      <c r="L9" s="9">
        <v>0.23</v>
      </c>
      <c r="M9" s="8">
        <f t="shared" si="2"/>
        <v>0</v>
      </c>
      <c r="N9" s="8">
        <f t="shared" si="3"/>
        <v>0</v>
      </c>
      <c r="O9" s="8">
        <f t="shared" si="4"/>
        <v>0</v>
      </c>
      <c r="P9" s="5"/>
      <c r="Q9" s="5"/>
      <c r="R9" s="5"/>
    </row>
    <row r="10" spans="1:18" ht="30" customHeight="1">
      <c r="A10" s="2" t="s">
        <v>28</v>
      </c>
      <c r="B10" s="25" t="s">
        <v>58</v>
      </c>
      <c r="C10" s="19" t="s">
        <v>59</v>
      </c>
      <c r="D10" s="17">
        <v>2700</v>
      </c>
      <c r="E10" s="19" t="s">
        <v>18</v>
      </c>
      <c r="F10" s="19">
        <v>2</v>
      </c>
      <c r="G10" s="19"/>
      <c r="H10" s="19"/>
      <c r="I10" s="21">
        <f t="shared" si="0"/>
        <v>2</v>
      </c>
      <c r="J10" s="2"/>
      <c r="K10" s="8">
        <f t="shared" si="1"/>
        <v>0</v>
      </c>
      <c r="L10" s="9">
        <v>0.23</v>
      </c>
      <c r="M10" s="8">
        <f t="shared" si="2"/>
        <v>0</v>
      </c>
      <c r="N10" s="8">
        <f t="shared" si="3"/>
        <v>0</v>
      </c>
      <c r="O10" s="8">
        <f t="shared" si="4"/>
        <v>0</v>
      </c>
      <c r="P10" s="5"/>
      <c r="Q10" s="5"/>
      <c r="R10" s="5"/>
    </row>
    <row r="11" spans="1:18" ht="30" customHeight="1">
      <c r="A11" s="2" t="s">
        <v>29</v>
      </c>
      <c r="B11" s="18" t="s">
        <v>60</v>
      </c>
      <c r="C11" s="20" t="s">
        <v>61</v>
      </c>
      <c r="D11" s="17">
        <v>1500</v>
      </c>
      <c r="E11" s="19" t="s">
        <v>21</v>
      </c>
      <c r="F11" s="19">
        <v>1</v>
      </c>
      <c r="G11" s="19"/>
      <c r="H11" s="19"/>
      <c r="I11" s="21">
        <f t="shared" si="0"/>
        <v>1</v>
      </c>
      <c r="J11" s="2"/>
      <c r="K11" s="8">
        <f t="shared" si="1"/>
        <v>0</v>
      </c>
      <c r="L11" s="9">
        <v>0.23</v>
      </c>
      <c r="M11" s="8">
        <f t="shared" si="2"/>
        <v>0</v>
      </c>
      <c r="N11" s="8">
        <f t="shared" si="3"/>
        <v>0</v>
      </c>
      <c r="O11" s="8">
        <f t="shared" si="4"/>
        <v>0</v>
      </c>
      <c r="P11" s="5"/>
      <c r="Q11" s="5"/>
      <c r="R11" s="5"/>
    </row>
    <row r="12" spans="1:18" ht="73.5" customHeight="1">
      <c r="A12" s="2" t="s">
        <v>30</v>
      </c>
      <c r="B12" s="18" t="s">
        <v>62</v>
      </c>
      <c r="C12" s="20" t="s">
        <v>63</v>
      </c>
      <c r="D12" s="16" t="s">
        <v>64</v>
      </c>
      <c r="E12" s="19" t="s">
        <v>21</v>
      </c>
      <c r="F12" s="19">
        <v>1</v>
      </c>
      <c r="G12" s="19"/>
      <c r="H12" s="19"/>
      <c r="I12" s="21">
        <f t="shared" si="0"/>
        <v>1</v>
      </c>
      <c r="J12" s="2"/>
      <c r="K12" s="8">
        <f t="shared" si="1"/>
        <v>0</v>
      </c>
      <c r="L12" s="9">
        <v>0.23</v>
      </c>
      <c r="M12" s="8">
        <f t="shared" si="2"/>
        <v>0</v>
      </c>
      <c r="N12" s="8">
        <f t="shared" si="3"/>
        <v>0</v>
      </c>
      <c r="O12" s="8">
        <f t="shared" si="4"/>
        <v>0</v>
      </c>
      <c r="P12" s="5"/>
      <c r="Q12" s="5"/>
      <c r="R12" s="5"/>
    </row>
    <row r="13" spans="1:18" ht="72" customHeight="1">
      <c r="A13" s="2" t="s">
        <v>31</v>
      </c>
      <c r="B13" s="25" t="s">
        <v>65</v>
      </c>
      <c r="C13" s="20" t="s">
        <v>93</v>
      </c>
      <c r="D13" s="16" t="s">
        <v>66</v>
      </c>
      <c r="E13" s="19" t="s">
        <v>21</v>
      </c>
      <c r="F13" s="19">
        <v>1</v>
      </c>
      <c r="G13" s="19">
        <v>1</v>
      </c>
      <c r="H13" s="19">
        <v>2</v>
      </c>
      <c r="I13" s="21">
        <f t="shared" si="0"/>
        <v>4</v>
      </c>
      <c r="J13" s="2"/>
      <c r="K13" s="8">
        <f t="shared" si="1"/>
        <v>0</v>
      </c>
      <c r="L13" s="9">
        <v>0.23</v>
      </c>
      <c r="M13" s="8">
        <f t="shared" si="2"/>
        <v>0</v>
      </c>
      <c r="N13" s="8">
        <f t="shared" si="3"/>
        <v>0</v>
      </c>
      <c r="O13" s="8">
        <f t="shared" si="4"/>
        <v>0</v>
      </c>
      <c r="P13" s="5"/>
      <c r="Q13" s="5"/>
      <c r="R13" s="5"/>
    </row>
    <row r="14" spans="1:18" ht="30" customHeight="1">
      <c r="A14" s="2" t="s">
        <v>32</v>
      </c>
      <c r="B14" s="18" t="s">
        <v>67</v>
      </c>
      <c r="C14" s="19" t="s">
        <v>68</v>
      </c>
      <c r="D14" s="17"/>
      <c r="E14" s="19" t="s">
        <v>18</v>
      </c>
      <c r="F14" s="19">
        <v>2</v>
      </c>
      <c r="G14" s="19"/>
      <c r="H14" s="19"/>
      <c r="I14" s="21">
        <f t="shared" si="0"/>
        <v>2</v>
      </c>
      <c r="J14" s="2"/>
      <c r="K14" s="8">
        <f t="shared" si="1"/>
        <v>0</v>
      </c>
      <c r="L14" s="9">
        <v>0.23</v>
      </c>
      <c r="M14" s="8">
        <f t="shared" si="2"/>
        <v>0</v>
      </c>
      <c r="N14" s="8">
        <f t="shared" si="3"/>
        <v>0</v>
      </c>
      <c r="O14" s="8">
        <f t="shared" si="4"/>
        <v>0</v>
      </c>
      <c r="P14" s="5"/>
      <c r="Q14" s="5"/>
      <c r="R14" s="5"/>
    </row>
    <row r="15" spans="1:18" ht="30" customHeight="1">
      <c r="A15" s="2" t="s">
        <v>33</v>
      </c>
      <c r="B15" s="18" t="s">
        <v>69</v>
      </c>
      <c r="C15" s="19">
        <v>44992402</v>
      </c>
      <c r="D15" s="17">
        <v>2500</v>
      </c>
      <c r="E15" s="19" t="s">
        <v>18</v>
      </c>
      <c r="F15" s="19">
        <v>3</v>
      </c>
      <c r="G15" s="19"/>
      <c r="H15" s="19"/>
      <c r="I15" s="21">
        <f t="shared" si="0"/>
        <v>3</v>
      </c>
      <c r="J15" s="2"/>
      <c r="K15" s="8">
        <f t="shared" si="1"/>
        <v>0</v>
      </c>
      <c r="L15" s="9">
        <v>0.23</v>
      </c>
      <c r="M15" s="8">
        <f t="shared" si="2"/>
        <v>0</v>
      </c>
      <c r="N15" s="8">
        <f t="shared" si="3"/>
        <v>0</v>
      </c>
      <c r="O15" s="8">
        <f t="shared" si="4"/>
        <v>0</v>
      </c>
      <c r="P15" s="5"/>
      <c r="Q15" s="5"/>
      <c r="R15" s="5"/>
    </row>
    <row r="16" spans="1:18" ht="30" customHeight="1">
      <c r="A16" s="2" t="s">
        <v>34</v>
      </c>
      <c r="B16" s="18" t="s">
        <v>70</v>
      </c>
      <c r="C16" s="19" t="s">
        <v>71</v>
      </c>
      <c r="D16" s="17">
        <v>60000</v>
      </c>
      <c r="E16" s="19" t="s">
        <v>18</v>
      </c>
      <c r="F16" s="19">
        <v>2</v>
      </c>
      <c r="G16" s="19"/>
      <c r="H16" s="19"/>
      <c r="I16" s="21">
        <f t="shared" si="0"/>
        <v>2</v>
      </c>
      <c r="J16" s="2"/>
      <c r="K16" s="8">
        <f t="shared" si="1"/>
        <v>0</v>
      </c>
      <c r="L16" s="9">
        <v>0.23</v>
      </c>
      <c r="M16" s="8">
        <f t="shared" si="2"/>
        <v>0</v>
      </c>
      <c r="N16" s="8">
        <f t="shared" si="3"/>
        <v>0</v>
      </c>
      <c r="O16" s="8">
        <f t="shared" si="4"/>
        <v>0</v>
      </c>
      <c r="P16" s="5"/>
      <c r="Q16" s="5"/>
      <c r="R16" s="5"/>
    </row>
    <row r="17" spans="1:18" ht="30" customHeight="1">
      <c r="A17" s="2" t="s">
        <v>35</v>
      </c>
      <c r="B17" s="18" t="s">
        <v>72</v>
      </c>
      <c r="C17" s="19">
        <v>44574307</v>
      </c>
      <c r="D17" s="17">
        <v>25000</v>
      </c>
      <c r="E17" s="19" t="s">
        <v>18</v>
      </c>
      <c r="F17" s="19">
        <v>2</v>
      </c>
      <c r="G17" s="19"/>
      <c r="H17" s="19"/>
      <c r="I17" s="21">
        <f t="shared" si="0"/>
        <v>2</v>
      </c>
      <c r="J17" s="2"/>
      <c r="K17" s="8">
        <f t="shared" si="1"/>
        <v>0</v>
      </c>
      <c r="L17" s="9">
        <v>0.23</v>
      </c>
      <c r="M17" s="8">
        <f t="shared" si="2"/>
        <v>0</v>
      </c>
      <c r="N17" s="8">
        <f t="shared" si="3"/>
        <v>0</v>
      </c>
      <c r="O17" s="8">
        <f t="shared" si="4"/>
        <v>0</v>
      </c>
      <c r="P17" s="5"/>
      <c r="Q17" s="5"/>
      <c r="R17" s="5"/>
    </row>
    <row r="18" spans="1:18" ht="30" customHeight="1">
      <c r="A18" s="2" t="s">
        <v>36</v>
      </c>
      <c r="B18" s="18" t="s">
        <v>73</v>
      </c>
      <c r="C18" s="19" t="s">
        <v>74</v>
      </c>
      <c r="D18" s="17"/>
      <c r="E18" s="19" t="s">
        <v>18</v>
      </c>
      <c r="F18" s="19">
        <v>1</v>
      </c>
      <c r="G18" s="19"/>
      <c r="H18" s="19"/>
      <c r="I18" s="21">
        <f t="shared" si="0"/>
        <v>1</v>
      </c>
      <c r="J18" s="2"/>
      <c r="K18" s="8">
        <f t="shared" si="1"/>
        <v>0</v>
      </c>
      <c r="L18" s="9">
        <v>0.23</v>
      </c>
      <c r="M18" s="8">
        <f t="shared" si="2"/>
        <v>0</v>
      </c>
      <c r="N18" s="8">
        <f t="shared" si="3"/>
        <v>0</v>
      </c>
      <c r="O18" s="8">
        <f t="shared" si="4"/>
        <v>0</v>
      </c>
      <c r="P18" s="5"/>
      <c r="Q18" s="5"/>
      <c r="R18" s="5"/>
    </row>
    <row r="19" spans="1:18" ht="30" customHeight="1">
      <c r="A19" s="2" t="s">
        <v>37</v>
      </c>
      <c r="B19" s="26" t="s">
        <v>75</v>
      </c>
      <c r="C19" s="19" t="s">
        <v>76</v>
      </c>
      <c r="D19" s="17">
        <v>2900</v>
      </c>
      <c r="E19" s="19" t="s">
        <v>18</v>
      </c>
      <c r="F19" s="19">
        <v>3</v>
      </c>
      <c r="G19" s="19">
        <v>1</v>
      </c>
      <c r="H19" s="19">
        <v>3</v>
      </c>
      <c r="I19" s="21">
        <f t="shared" si="0"/>
        <v>7</v>
      </c>
      <c r="J19" s="2"/>
      <c r="K19" s="8">
        <f t="shared" si="1"/>
        <v>0</v>
      </c>
      <c r="L19" s="9">
        <v>0.23</v>
      </c>
      <c r="M19" s="8">
        <f t="shared" si="2"/>
        <v>0</v>
      </c>
      <c r="N19" s="8">
        <f t="shared" si="3"/>
        <v>0</v>
      </c>
      <c r="O19" s="8">
        <f t="shared" si="4"/>
        <v>0</v>
      </c>
      <c r="P19" s="5"/>
      <c r="Q19" s="5"/>
      <c r="R19" s="5"/>
    </row>
    <row r="20" spans="1:18" ht="30" customHeight="1">
      <c r="A20" s="2" t="s">
        <v>38</v>
      </c>
      <c r="B20" s="26" t="s">
        <v>77</v>
      </c>
      <c r="C20" s="19" t="s">
        <v>78</v>
      </c>
      <c r="D20" s="17">
        <v>1350</v>
      </c>
      <c r="E20" s="19" t="s">
        <v>21</v>
      </c>
      <c r="F20" s="19">
        <v>1</v>
      </c>
      <c r="G20" s="19"/>
      <c r="H20" s="19"/>
      <c r="I20" s="21">
        <f t="shared" si="0"/>
        <v>1</v>
      </c>
      <c r="J20" s="2"/>
      <c r="K20" s="8">
        <f t="shared" si="1"/>
        <v>0</v>
      </c>
      <c r="L20" s="9">
        <v>0.23</v>
      </c>
      <c r="M20" s="8">
        <f t="shared" si="2"/>
        <v>0</v>
      </c>
      <c r="N20" s="8">
        <f t="shared" si="3"/>
        <v>0</v>
      </c>
      <c r="O20" s="8">
        <f t="shared" si="4"/>
        <v>0</v>
      </c>
      <c r="P20" s="5"/>
      <c r="Q20" s="5"/>
      <c r="R20" s="5"/>
    </row>
    <row r="21" spans="1:18" ht="30" customHeight="1">
      <c r="A21" s="2" t="s">
        <v>39</v>
      </c>
      <c r="B21" s="27" t="s">
        <v>79</v>
      </c>
      <c r="C21" s="19" t="s">
        <v>80</v>
      </c>
      <c r="D21" s="23">
        <v>2700</v>
      </c>
      <c r="E21" s="22" t="s">
        <v>18</v>
      </c>
      <c r="F21" s="22"/>
      <c r="G21" s="22">
        <v>2</v>
      </c>
      <c r="H21" s="22"/>
      <c r="I21" s="21">
        <f t="shared" si="0"/>
        <v>2</v>
      </c>
      <c r="J21" s="2"/>
      <c r="K21" s="8">
        <f t="shared" si="1"/>
        <v>0</v>
      </c>
      <c r="L21" s="9">
        <v>0.23</v>
      </c>
      <c r="M21" s="8">
        <f t="shared" si="2"/>
        <v>0</v>
      </c>
      <c r="N21" s="8">
        <f t="shared" si="3"/>
        <v>0</v>
      </c>
      <c r="O21" s="8">
        <f t="shared" si="4"/>
        <v>0</v>
      </c>
      <c r="P21" s="5"/>
      <c r="Q21" s="5"/>
      <c r="R21" s="5"/>
    </row>
    <row r="22" spans="1:18" ht="71.25" customHeight="1">
      <c r="A22" s="2" t="s">
        <v>40</v>
      </c>
      <c r="B22" s="18" t="s">
        <v>81</v>
      </c>
      <c r="C22" s="20" t="s">
        <v>94</v>
      </c>
      <c r="D22" s="16" t="s">
        <v>82</v>
      </c>
      <c r="E22" s="22" t="s">
        <v>21</v>
      </c>
      <c r="F22" s="19"/>
      <c r="G22" s="19">
        <v>1</v>
      </c>
      <c r="H22" s="19"/>
      <c r="I22" s="21">
        <f t="shared" si="0"/>
        <v>1</v>
      </c>
      <c r="J22" s="2"/>
      <c r="K22" s="8">
        <f t="shared" si="1"/>
        <v>0</v>
      </c>
      <c r="L22" s="9">
        <v>0.23</v>
      </c>
      <c r="M22" s="8">
        <f t="shared" si="2"/>
        <v>0</v>
      </c>
      <c r="N22" s="8">
        <f t="shared" si="3"/>
        <v>0</v>
      </c>
      <c r="O22" s="8">
        <f t="shared" si="4"/>
        <v>0</v>
      </c>
      <c r="P22" s="5"/>
      <c r="Q22" s="5"/>
      <c r="R22" s="5"/>
    </row>
    <row r="23" spans="1:18" ht="30" customHeight="1">
      <c r="A23" s="2" t="s">
        <v>41</v>
      </c>
      <c r="B23" s="18" t="s">
        <v>83</v>
      </c>
      <c r="C23" s="19" t="s">
        <v>84</v>
      </c>
      <c r="D23" s="17">
        <v>2000</v>
      </c>
      <c r="E23" s="22" t="s">
        <v>18</v>
      </c>
      <c r="F23" s="19">
        <v>1</v>
      </c>
      <c r="G23" s="19"/>
      <c r="H23" s="19">
        <v>4</v>
      </c>
      <c r="I23" s="21">
        <f t="shared" si="0"/>
        <v>5</v>
      </c>
      <c r="J23" s="2"/>
      <c r="K23" s="8">
        <f t="shared" si="1"/>
        <v>0</v>
      </c>
      <c r="L23" s="9">
        <v>0.23</v>
      </c>
      <c r="M23" s="8">
        <f t="shared" si="2"/>
        <v>0</v>
      </c>
      <c r="N23" s="8">
        <f t="shared" si="3"/>
        <v>0</v>
      </c>
      <c r="O23" s="8">
        <f t="shared" si="4"/>
        <v>0</v>
      </c>
      <c r="P23" s="5"/>
      <c r="Q23" s="5"/>
      <c r="R23" s="5"/>
    </row>
    <row r="24" spans="1:18" ht="33.75" customHeight="1">
      <c r="A24" s="2" t="s">
        <v>42</v>
      </c>
      <c r="B24" s="18" t="s">
        <v>85</v>
      </c>
      <c r="C24" s="20" t="s">
        <v>86</v>
      </c>
      <c r="D24" s="16" t="s">
        <v>87</v>
      </c>
      <c r="E24" s="19" t="s">
        <v>21</v>
      </c>
      <c r="F24" s="19"/>
      <c r="G24" s="19"/>
      <c r="H24" s="19">
        <v>1</v>
      </c>
      <c r="I24" s="21">
        <f t="shared" si="0"/>
        <v>1</v>
      </c>
      <c r="J24" s="2"/>
      <c r="K24" s="8">
        <f t="shared" si="1"/>
        <v>0</v>
      </c>
      <c r="L24" s="9">
        <v>0.23</v>
      </c>
      <c r="M24" s="8">
        <f t="shared" si="2"/>
        <v>0</v>
      </c>
      <c r="N24" s="8">
        <f t="shared" si="3"/>
        <v>0</v>
      </c>
      <c r="O24" s="8">
        <f t="shared" si="4"/>
        <v>0</v>
      </c>
      <c r="P24" s="5"/>
      <c r="Q24" s="5"/>
      <c r="R24" s="5"/>
    </row>
    <row r="25" spans="1:18" ht="30" customHeight="1">
      <c r="A25" s="2" t="s">
        <v>43</v>
      </c>
      <c r="B25" s="18" t="s">
        <v>88</v>
      </c>
      <c r="C25" s="20" t="s">
        <v>89</v>
      </c>
      <c r="D25" s="16" t="s">
        <v>90</v>
      </c>
      <c r="E25" s="19" t="s">
        <v>21</v>
      </c>
      <c r="F25" s="6">
        <v>1</v>
      </c>
      <c r="G25" s="6"/>
      <c r="H25" s="6"/>
      <c r="I25" s="21">
        <f t="shared" si="0"/>
        <v>1</v>
      </c>
      <c r="J25" s="2"/>
      <c r="K25" s="8">
        <f t="shared" si="1"/>
        <v>0</v>
      </c>
      <c r="L25" s="9">
        <v>0.23</v>
      </c>
      <c r="M25" s="8">
        <f t="shared" si="2"/>
        <v>0</v>
      </c>
      <c r="N25" s="8">
        <f t="shared" si="3"/>
        <v>0</v>
      </c>
      <c r="O25" s="8">
        <f t="shared" si="4"/>
        <v>0</v>
      </c>
      <c r="P25" s="5"/>
      <c r="Q25" s="5"/>
      <c r="R25" s="5"/>
    </row>
    <row r="26" spans="1:18" ht="30" customHeight="1">
      <c r="A26" s="2" t="s">
        <v>44</v>
      </c>
      <c r="B26" s="18" t="s">
        <v>91</v>
      </c>
      <c r="C26" s="19" t="s">
        <v>92</v>
      </c>
      <c r="D26" s="17">
        <v>2700</v>
      </c>
      <c r="E26" s="19" t="s">
        <v>18</v>
      </c>
      <c r="F26" s="7"/>
      <c r="G26" s="7"/>
      <c r="H26" s="7">
        <v>1</v>
      </c>
      <c r="I26" s="21">
        <f t="shared" si="0"/>
        <v>1</v>
      </c>
      <c r="J26" s="2"/>
      <c r="K26" s="8">
        <f t="shared" si="1"/>
        <v>0</v>
      </c>
      <c r="L26" s="9">
        <v>0.23</v>
      </c>
      <c r="M26" s="8">
        <f t="shared" si="2"/>
        <v>0</v>
      </c>
      <c r="N26" s="8">
        <f t="shared" si="3"/>
        <v>0</v>
      </c>
      <c r="O26" s="8">
        <f t="shared" si="4"/>
        <v>0</v>
      </c>
      <c r="P26" s="5"/>
      <c r="Q26" s="5"/>
      <c r="R26" s="5"/>
    </row>
    <row r="27" spans="1:20" ht="30" customHeight="1">
      <c r="A27" s="33"/>
      <c r="B27" s="34"/>
      <c r="C27" s="34"/>
      <c r="D27" s="34"/>
      <c r="E27" s="35"/>
      <c r="F27" s="30" t="s">
        <v>101</v>
      </c>
      <c r="G27" s="31"/>
      <c r="H27" s="32"/>
      <c r="I27" s="15">
        <f>SUM(I5:I26)</f>
        <v>93</v>
      </c>
      <c r="J27" s="10" t="s">
        <v>9</v>
      </c>
      <c r="K27" s="10">
        <f>SUM(K26:K26)</f>
        <v>0</v>
      </c>
      <c r="L27" s="11"/>
      <c r="M27" s="8"/>
      <c r="N27" s="8"/>
      <c r="O27" s="8"/>
      <c r="P27" s="5"/>
      <c r="Q27" s="5"/>
      <c r="R27" s="5"/>
      <c r="T27" s="12"/>
    </row>
    <row r="28" spans="1:20" ht="30" customHeight="1">
      <c r="A28" s="36"/>
      <c r="B28" s="37"/>
      <c r="C28" s="37"/>
      <c r="D28" s="37"/>
      <c r="E28" s="38"/>
      <c r="F28" s="33"/>
      <c r="G28" s="34"/>
      <c r="H28" s="34"/>
      <c r="I28" s="35"/>
      <c r="J28" s="8"/>
      <c r="K28" s="6"/>
      <c r="L28" s="13" t="s">
        <v>10</v>
      </c>
      <c r="M28" s="13">
        <f>SUM(M26:M27)</f>
        <v>0</v>
      </c>
      <c r="N28" s="8"/>
      <c r="O28" s="8"/>
      <c r="P28" s="5"/>
      <c r="Q28" s="5"/>
      <c r="R28" s="5"/>
      <c r="T28" s="12"/>
    </row>
    <row r="29" spans="1:18" ht="30" customHeight="1">
      <c r="A29" s="39"/>
      <c r="B29" s="40"/>
      <c r="C29" s="40"/>
      <c r="D29" s="40"/>
      <c r="E29" s="41"/>
      <c r="F29" s="39"/>
      <c r="G29" s="40"/>
      <c r="H29" s="40"/>
      <c r="I29" s="41"/>
      <c r="J29" s="8"/>
      <c r="K29" s="8"/>
      <c r="L29" s="8"/>
      <c r="M29" s="8"/>
      <c r="N29" s="14" t="s">
        <v>11</v>
      </c>
      <c r="O29" s="14">
        <f>SUM(O26:O28)</f>
        <v>0</v>
      </c>
      <c r="P29" s="5"/>
      <c r="Q29" s="5"/>
      <c r="R29" s="5"/>
    </row>
  </sheetData>
  <sheetProtection/>
  <mergeCells count="18">
    <mergeCell ref="A1:K1"/>
    <mergeCell ref="L1:O1"/>
    <mergeCell ref="A2:A3"/>
    <mergeCell ref="J2:J3"/>
    <mergeCell ref="K2:K3"/>
    <mergeCell ref="L2:L3"/>
    <mergeCell ref="M2:M3"/>
    <mergeCell ref="N2:N3"/>
    <mergeCell ref="O2:O3"/>
    <mergeCell ref="F27:H27"/>
    <mergeCell ref="A27:E29"/>
    <mergeCell ref="F28:I29"/>
    <mergeCell ref="E2:E3"/>
    <mergeCell ref="D2:D3"/>
    <mergeCell ref="C2:C3"/>
    <mergeCell ref="B2:B3"/>
    <mergeCell ref="I2:I3"/>
    <mergeCell ref="F2:H3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Arkadiusz Majchrzak</cp:lastModifiedBy>
  <cp:lastPrinted>2023-10-03T08:10:11Z</cp:lastPrinted>
  <dcterms:created xsi:type="dcterms:W3CDTF">2012-02-10T11:34:38Z</dcterms:created>
  <dcterms:modified xsi:type="dcterms:W3CDTF">2023-10-03T08:25:04Z</dcterms:modified>
  <cp:category/>
  <cp:version/>
  <cp:contentType/>
  <cp:contentStatus/>
</cp:coreProperties>
</file>