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 Brudzyńska\KE\KE - Pliki OneDrive\2.Umowy\2.Zamknięte umowy\Mała Wieś (37)\8.EC POROZUMIENIE\Przetarg 2024\SWZ + zał\"/>
    </mc:Choice>
  </mc:AlternateContent>
  <bookViews>
    <workbookView xWindow="28680" yWindow="-120" windowWidth="19440" windowHeight="15600" tabRatio="500"/>
  </bookViews>
  <sheets>
    <sheet name="Arkusz1" sheetId="1" r:id="rId1"/>
  </sheets>
  <definedNames>
    <definedName name="_xlnm._FilterDatabase" localSheetId="0" hidden="1">Arkusz1!$L$1:$L$153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7" i="1" l="1"/>
  <c r="E64" i="1" l="1"/>
  <c r="F63" i="1"/>
  <c r="F62" i="1"/>
  <c r="E63" i="1"/>
  <c r="E62" i="1"/>
  <c r="E61" i="1"/>
  <c r="H65" i="1"/>
  <c r="F60" i="1"/>
  <c r="E60" i="1"/>
  <c r="J53" i="1" l="1"/>
  <c r="P6" i="1" l="1"/>
  <c r="P7" i="1"/>
  <c r="P8" i="1"/>
  <c r="P9" i="1"/>
  <c r="P10" i="1"/>
  <c r="P11" i="1"/>
  <c r="P12" i="1"/>
  <c r="P13" i="1"/>
  <c r="P14" i="1"/>
  <c r="P15" i="1"/>
  <c r="P16" i="1"/>
  <c r="P18" i="1"/>
  <c r="P19" i="1"/>
  <c r="P20" i="1"/>
  <c r="P21" i="1"/>
  <c r="P22" i="1"/>
  <c r="P23" i="1"/>
  <c r="P24" i="1"/>
  <c r="P25" i="1"/>
  <c r="P26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6" i="1"/>
  <c r="P47" i="1"/>
  <c r="P48" i="1"/>
  <c r="P49" i="1"/>
  <c r="P50" i="1"/>
  <c r="P51" i="1"/>
  <c r="P52" i="1"/>
  <c r="M5" i="1"/>
  <c r="P5" i="1" s="1"/>
  <c r="O53" i="1"/>
  <c r="M43" i="1"/>
  <c r="P43" i="1" s="1"/>
  <c r="K52" i="1" l="1"/>
  <c r="C65" i="1" l="1"/>
  <c r="D65" i="1"/>
  <c r="E65" i="1"/>
  <c r="F65" i="1"/>
  <c r="G65" i="1"/>
  <c r="I65" i="1"/>
  <c r="K51" i="1" l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" i="1"/>
  <c r="K53" i="1" l="1"/>
  <c r="M53" i="1"/>
  <c r="N53" i="1"/>
  <c r="P27" i="1"/>
  <c r="P53" i="1" s="1"/>
</calcChain>
</file>

<file path=xl/sharedStrings.xml><?xml version="1.0" encoding="utf-8"?>
<sst xmlns="http://schemas.openxmlformats.org/spreadsheetml/2006/main" count="637" uniqueCount="268">
  <si>
    <t>Adres obiektu PPE</t>
  </si>
  <si>
    <t>Nabywca</t>
  </si>
  <si>
    <t>Odbiorca /Adres Korespondencyjny</t>
  </si>
  <si>
    <t>Lp.</t>
  </si>
  <si>
    <t>Nazwa obiektu PPE</t>
  </si>
  <si>
    <t>Miejscowość</t>
  </si>
  <si>
    <t>Nr PPE</t>
  </si>
  <si>
    <t>Grupa taryfowa</t>
  </si>
  <si>
    <t>Nazwa</t>
  </si>
  <si>
    <t>NIP</t>
  </si>
  <si>
    <t xml:space="preserve">od </t>
  </si>
  <si>
    <t>do</t>
  </si>
  <si>
    <t>B23</t>
  </si>
  <si>
    <t>C11</t>
  </si>
  <si>
    <t>Nr PPE obowiązujący od 15.04.2021r.</t>
  </si>
  <si>
    <t>PL0037710000305366</t>
  </si>
  <si>
    <t xml:space="preserve">590243871016193708 </t>
  </si>
  <si>
    <t>PL0037710000306174</t>
  </si>
  <si>
    <t>590243871016249726</t>
  </si>
  <si>
    <t>PL0037710000306376</t>
  </si>
  <si>
    <t>590243871015984932</t>
  </si>
  <si>
    <t>PL0037710000363162</t>
  </si>
  <si>
    <t xml:space="preserve">590243871016303718 </t>
  </si>
  <si>
    <t>PL0037710000305669</t>
  </si>
  <si>
    <t>590243871015981108</t>
  </si>
  <si>
    <t>PL0037710000306477</t>
  </si>
  <si>
    <t>590243871016506720</t>
  </si>
  <si>
    <t>PL0037710000305467</t>
  </si>
  <si>
    <t>590243871016133865</t>
  </si>
  <si>
    <t>PL0037710000305568</t>
  </si>
  <si>
    <t>590243871016472636</t>
  </si>
  <si>
    <t>PL0037710000305770</t>
  </si>
  <si>
    <t>590243871016178989</t>
  </si>
  <si>
    <t>PL0037710000307184</t>
  </si>
  <si>
    <t>590243871016397236</t>
  </si>
  <si>
    <t>PL0037710000307891</t>
  </si>
  <si>
    <t>590243871016590811</t>
  </si>
  <si>
    <t>PL0037710000305972</t>
  </si>
  <si>
    <t>590243871016178972</t>
  </si>
  <si>
    <t>PL0037710000362354</t>
  </si>
  <si>
    <t>590243871016663973</t>
  </si>
  <si>
    <t>PL0037710000362455</t>
  </si>
  <si>
    <t>590243871016303701</t>
  </si>
  <si>
    <t>PL0037710000003757</t>
  </si>
  <si>
    <t>590243871016351269</t>
  </si>
  <si>
    <t>PL0037710000003656</t>
  </si>
  <si>
    <t>590243871016396291</t>
  </si>
  <si>
    <t>PL0037710000306780</t>
  </si>
  <si>
    <t>590243871016799054</t>
  </si>
  <si>
    <t>PL0037710000308396</t>
  </si>
  <si>
    <t>590243871016766391</t>
  </si>
  <si>
    <t>PL0037710000306679</t>
  </si>
  <si>
    <t>590243871016193715</t>
  </si>
  <si>
    <t>PL0037710006957950</t>
  </si>
  <si>
    <t>590243871016417071</t>
  </si>
  <si>
    <t>PL0037710000306275</t>
  </si>
  <si>
    <t>590243871016249733</t>
  </si>
  <si>
    <t>PL0037710000305871</t>
  </si>
  <si>
    <t>590243871016694656</t>
  </si>
  <si>
    <t>PL0037710006562573</t>
  </si>
  <si>
    <t>590243871016094807</t>
  </si>
  <si>
    <t>PL0037710006431827</t>
  </si>
  <si>
    <t>590243871016596721</t>
  </si>
  <si>
    <t>PL0037710000306578</t>
  </si>
  <si>
    <t>PL0037710000307083</t>
  </si>
  <si>
    <t>590243871016822394</t>
  </si>
  <si>
    <t>PL0037710000362253</t>
  </si>
  <si>
    <t>590243871016584018</t>
  </si>
  <si>
    <t>PL0037710000306982</t>
  </si>
  <si>
    <t>590243871016249740</t>
  </si>
  <si>
    <t>PL0037710000362758</t>
  </si>
  <si>
    <t>590243871016095118</t>
  </si>
  <si>
    <t>PL0037710000362152</t>
  </si>
  <si>
    <t>590243871016182931</t>
  </si>
  <si>
    <t>PL0037710000362859</t>
  </si>
  <si>
    <t>590243871016622987</t>
  </si>
  <si>
    <t>PL0037710000362657</t>
  </si>
  <si>
    <t>590243871016579199</t>
  </si>
  <si>
    <t>PL0037710000362556</t>
  </si>
  <si>
    <t>590243871016483021</t>
  </si>
  <si>
    <t>PL0037710112633386</t>
  </si>
  <si>
    <t>590243871016687801</t>
  </si>
  <si>
    <t>PL0037710000307285</t>
  </si>
  <si>
    <t>590243871016724506</t>
  </si>
  <si>
    <t>PL0037710000307790</t>
  </si>
  <si>
    <t>590243871016556510</t>
  </si>
  <si>
    <t>PL0037710000127804</t>
  </si>
  <si>
    <t>590243871016649083</t>
  </si>
  <si>
    <t>PL0037710000145904</t>
  </si>
  <si>
    <t>590243871016793144</t>
  </si>
  <si>
    <t>PL0037780000170763</t>
  </si>
  <si>
    <t>590243871016353300</t>
  </si>
  <si>
    <t>C12a</t>
  </si>
  <si>
    <t>G11</t>
  </si>
  <si>
    <t>C23</t>
  </si>
  <si>
    <t>Urząd Gminy</t>
  </si>
  <si>
    <t>Studnia głębinowa</t>
  </si>
  <si>
    <t>Warsztat stolarski, J.Kochanowskiego 1</t>
  </si>
  <si>
    <t>Studnia głębinowa, Nowe Święcice</t>
  </si>
  <si>
    <t>Studnia głębinowa, Lasocin</t>
  </si>
  <si>
    <t>Studnia głębinowa, Brody Duże</t>
  </si>
  <si>
    <t>Studnia głębinowa, Orszymowo</t>
  </si>
  <si>
    <t>Studnia głębinowa, Kiełtyki</t>
  </si>
  <si>
    <t>Świetlica, Lasocin</t>
  </si>
  <si>
    <t>Budynek Komunalny</t>
  </si>
  <si>
    <t>Szkoła Podstawowa Nowe Święcice</t>
  </si>
  <si>
    <t>Stacja Uzdatniania Wody</t>
  </si>
  <si>
    <t>Przepompownia ścieków</t>
  </si>
  <si>
    <t xml:space="preserve">Przepompownia </t>
  </si>
  <si>
    <t>Oczyszczalnia ścieków</t>
  </si>
  <si>
    <t xml:space="preserve">Ochotnicza Straż Pożarna </t>
  </si>
  <si>
    <t>Ochotnicza Straż Pożarna</t>
  </si>
  <si>
    <t xml:space="preserve">Senior + </t>
  </si>
  <si>
    <t>Szkoła Podstawowa w Dzierżanowie</t>
  </si>
  <si>
    <t>Szkoła Podstawowa im.W.H. Gawareckiego w Małej Wsi</t>
  </si>
  <si>
    <t>Samorządowe Przedszkole z Oddziałem Integracyjnym w Małej Wsi</t>
  </si>
  <si>
    <t>Szkoła Podstawowa w Podgórze</t>
  </si>
  <si>
    <t>Świetlica</t>
  </si>
  <si>
    <t>Zaplecze Sportowe</t>
  </si>
  <si>
    <t>Gminny Ośrodek Kultury</t>
  </si>
  <si>
    <t>Nowe Święcice</t>
  </si>
  <si>
    <t>PL0037710006347557</t>
  </si>
  <si>
    <t>590243871016590743</t>
  </si>
  <si>
    <t>PL0037710000307487</t>
  </si>
  <si>
    <t>590243871016397229</t>
  </si>
  <si>
    <t>PL0037710000307588</t>
  </si>
  <si>
    <t> 590243871015981092</t>
  </si>
  <si>
    <t>Świetlica wiejska</t>
  </si>
  <si>
    <t>590243871016242178</t>
  </si>
  <si>
    <t>PL0037710100460220</t>
  </si>
  <si>
    <t>PL0037710006018705</t>
  </si>
  <si>
    <t>590243871016859901</t>
  </si>
  <si>
    <t>PL0037710006326036</t>
  </si>
  <si>
    <t> PL0037710006324016</t>
  </si>
  <si>
    <t>590243871016202349</t>
  </si>
  <si>
    <t>590243871016416883</t>
  </si>
  <si>
    <t>Biuro UG</t>
  </si>
  <si>
    <t>OSP Mała Wieś</t>
  </si>
  <si>
    <t>Podsumowanie</t>
  </si>
  <si>
    <t>Taryfa</t>
  </si>
  <si>
    <t>Razem</t>
  </si>
  <si>
    <t xml:space="preserve"> </t>
  </si>
  <si>
    <t>590243871016806318</t>
  </si>
  <si>
    <t>Adres</t>
  </si>
  <si>
    <t>Szacunkowe zużycie [kWh]        - 1 rok</t>
  </si>
  <si>
    <t>Moc umowna 1 m-c [kW]</t>
  </si>
  <si>
    <t>Moc umowna w okresie obowiązywania umowy 12 m-cy [kW]</t>
  </si>
  <si>
    <t xml:space="preserve">Szacunkowe zużycie energii elektrycznej </t>
  </si>
  <si>
    <t>Strefa I [kWh]</t>
  </si>
  <si>
    <t>Strefa II [kWh]</t>
  </si>
  <si>
    <t>Strefa III [kWh]</t>
  </si>
  <si>
    <t>Ulica</t>
  </si>
  <si>
    <t>Numer</t>
  </si>
  <si>
    <t>Kod pocztowy</t>
  </si>
  <si>
    <t>Okres dostaw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</si>
  <si>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</si>
  <si>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</si>
  <si>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</si>
  <si>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</si>
  <si>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</si>
  <si>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</si>
  <si>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</si>
  <si>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</si>
  <si>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</si>
  <si>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</si>
  <si>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</si>
  <si>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</si>
  <si>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</si>
  <si>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</si>
  <si>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</si>
  <si>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</si>
  <si>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</si>
  <si>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</si>
  <si>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</si>
  <si>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</si>
  <si>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</si>
  <si>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</si>
  <si>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</si>
  <si>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</si>
  <si>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</si>
  <si>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</si>
  <si>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</si>
  <si>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</si>
  <si>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</si>
  <si>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</si>
  <si>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</si>
  <si>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</si>
  <si>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</si>
  <si>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</si>
  <si>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</si>
  <si>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</si>
  <si>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</si>
  <si>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</si>
  <si>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</si>
  <si>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</si>
  <si>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</si>
  <si>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</si>
  <si>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</si>
  <si>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</si>
  <si>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</si>
  <si>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</si>
  <si>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</si>
  <si>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</si>
  <si>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Liczba PPE</t>
  </si>
  <si>
    <t>Moc 1 m-c</t>
  </si>
  <si>
    <t>Moc za 12 m-cy</t>
  </si>
  <si>
    <t>Poczta</t>
  </si>
  <si>
    <t>Niżdzin</t>
  </si>
  <si>
    <t>Kasztanowa</t>
  </si>
  <si>
    <t>Lasocin</t>
  </si>
  <si>
    <t>Brody Duże</t>
  </si>
  <si>
    <t>Orszymowo</t>
  </si>
  <si>
    <t>Kiełtyki</t>
  </si>
  <si>
    <t>Główczyn</t>
  </si>
  <si>
    <t>Dzierżanowo</t>
  </si>
  <si>
    <t>09-460</t>
  </si>
  <si>
    <t>Mała Wieś</t>
  </si>
  <si>
    <t>Przykory</t>
  </si>
  <si>
    <t>Jana Kochanowskiego</t>
  </si>
  <si>
    <t xml:space="preserve">09-460 </t>
  </si>
  <si>
    <t xml:space="preserve">Mała Wieś </t>
  </si>
  <si>
    <t>Botaniczna</t>
  </si>
  <si>
    <t>Łąkowa</t>
  </si>
  <si>
    <t xml:space="preserve">Płońska </t>
  </si>
  <si>
    <t>dz. 440</t>
  </si>
  <si>
    <t xml:space="preserve">Zakrzewo Kościelne </t>
  </si>
  <si>
    <t>Warszawska</t>
  </si>
  <si>
    <t>Podgórze</t>
  </si>
  <si>
    <t>Stare Gałki</t>
  </si>
  <si>
    <t>Węgrzynowo</t>
  </si>
  <si>
    <t>Nakwasin</t>
  </si>
  <si>
    <t>Piekarnicza</t>
  </si>
  <si>
    <t>2A</t>
  </si>
  <si>
    <t>68 dz. m. 201/b</t>
  </si>
  <si>
    <t>36 dz. m. 180/a</t>
  </si>
  <si>
    <t>I strefa 
w ciągu 12 m-cy</t>
  </si>
  <si>
    <t>III strefa 
w ciągu 12 m-cy</t>
  </si>
  <si>
    <t>Wolumen 
za 12 m-cy</t>
  </si>
  <si>
    <t>Gmina Mała Wieś</t>
  </si>
  <si>
    <t>ul. Jana Kochanowskiego 1, 09-460 Mała Wieś</t>
  </si>
  <si>
    <t>Urząd Gminy Mała Wieś</t>
  </si>
  <si>
    <t xml:space="preserve">Gmina Mała Wieś </t>
  </si>
  <si>
    <t>ul. Jana Kochanowskiego 1; 09-460 Mała Wieś</t>
  </si>
  <si>
    <t xml:space="preserve">Ochotnicza Straż Pożarna Orszymowo </t>
  </si>
  <si>
    <t>Orszymowo 15, 09-460 Mała Wieś</t>
  </si>
  <si>
    <t xml:space="preserve">Ochotnicza Straż Pożarna Brody Duże </t>
  </si>
  <si>
    <t>Brody Duże 19; 09-460 Mała Wieś</t>
  </si>
  <si>
    <t>Ochotnicza Straż Pożarna Stare Gałki</t>
  </si>
  <si>
    <t>Stare Gałki 25, 09-460 Mała Wieś</t>
  </si>
  <si>
    <t xml:space="preserve">Ochotnicza Straż Pożarna Podgórze </t>
  </si>
  <si>
    <t>Podgórze 3, 09-460 Mała Wieś</t>
  </si>
  <si>
    <t xml:space="preserve">Ochotnicza Straż Pożarna Zakrzewo </t>
  </si>
  <si>
    <t>Zakrzewo Kościelne 12, 09-460 Mała Wieś</t>
  </si>
  <si>
    <t>Oczyszczalnia Mała Wieś przyłącze nr 2</t>
  </si>
  <si>
    <t>ul. Warszawska</t>
  </si>
  <si>
    <t>590243871041527714</t>
  </si>
  <si>
    <t>Nowy Chylin</t>
  </si>
  <si>
    <t>ul. Jana Kochanowskiego 17, 09-460 Mała Wieś</t>
  </si>
  <si>
    <t xml:space="preserve">Szkoła Podstawowa w Dzierżanowie </t>
  </si>
  <si>
    <t>Dzierżanowo 53, 09-460 Mała Wieś</t>
  </si>
  <si>
    <t>Szkoła Podstawowa im. W.H.Gawareckiego w Małej Wsi</t>
  </si>
  <si>
    <t>Przedszkole - PROSUMENT</t>
  </si>
  <si>
    <t xml:space="preserve">Szkoła Podstawowa w Podgórze </t>
  </si>
  <si>
    <t>Podgórze 6, 09-460 Mała Wieś</t>
  </si>
  <si>
    <t>II strefa 
w ciągu 12 m-cy</t>
  </si>
  <si>
    <t>Oczyszczalnia Nowe Święcice</t>
  </si>
  <si>
    <t>Dz. nr. 11</t>
  </si>
  <si>
    <t>ZAŁĄCZNIK NR 6 do SWZ - Wykaz punktów poboru energii Gmina Mała Wieś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</si>
</sst>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"/>
    <numFmt numFmtId="166" formatCode="0.0"/>
  </numFmts>
  <fonts count="1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1A303E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8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0" xfId="0" applyFont="1" applyAlignment="1">
      <alignment horizontal="left"/>
    </xf>
    <xf numFmtId="0" fontId="0" fillId="3" borderId="0" xfId="0" applyFill="1"/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/>
    <xf numFmtId="0" fontId="12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3" borderId="0" xfId="0" applyNumberFormat="1" applyFill="1"/>
    <xf numFmtId="3" fontId="0" fillId="0" borderId="0" xfId="0" applyNumberFormat="1"/>
    <xf numFmtId="3" fontId="15" fillId="5" borderId="1" xfId="0" applyNumberFormat="1" applyFont="1" applyFill="1" applyBorder="1" applyAlignment="1">
      <alignment horizontal="center" vertical="center" wrapText="1"/>
    </xf>
    <xf numFmtId="3" fontId="0" fillId="3" borderId="0" xfId="0" applyNumberFormat="1" applyFill="1"/>
    <xf numFmtId="0" fontId="15" fillId="0" borderId="0" xfId="0" applyFont="1" applyFill="1" applyBorder="1"/>
    <xf numFmtId="165" fontId="0" fillId="0" borderId="0" xfId="0" applyNumberFormat="1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5" fontId="16" fillId="5" borderId="5" xfId="0" applyNumberFormat="1" applyFont="1" applyFill="1" applyBorder="1" applyAlignment="1">
      <alignment horizontal="center"/>
    </xf>
    <xf numFmtId="3" fontId="16" fillId="5" borderId="5" xfId="0" applyNumberFormat="1" applyFont="1" applyFill="1" applyBorder="1" applyAlignment="1">
      <alignment horizontal="center" vertical="center"/>
    </xf>
    <xf numFmtId="49" fontId="12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9" fontId="13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16</xdr:row>
      <xdr:rowOff>19050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C893DE35-ADB0-4711-BB7D-885BC2B7BA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705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3"/>
  <sheetViews>
    <sheetView tabSelected="1" zoomScale="90" zoomScaleNormal="90" workbookViewId="0">
      <pane ySplit="4" topLeftCell="A62" activePane="bottomLeft" state="frozen"/>
      <selection pane="bottomLeft" activeCell="I29" sqref="I29"/>
    </sheetView>
  </sheetViews>
  <sheetFormatPr defaultRowHeight="15" x14ac:dyDescent="0.25"/>
  <cols>
    <col min="1" max="1" width="4.42578125" style="8" customWidth="1"/>
    <col min="2" max="2" width="24.140625" style="2" customWidth="1"/>
    <col min="3" max="3" width="18.7109375" style="2" bestFit="1" customWidth="1"/>
    <col min="4" max="4" width="18.85546875" style="2" customWidth="1"/>
    <col min="5" max="5" width="16.7109375" style="2" customWidth="1"/>
    <col min="6" max="6" width="16.85546875" style="2" customWidth="1"/>
    <col min="7" max="7" width="18" style="3" customWidth="1"/>
    <col min="8" max="8" width="20.85546875" style="9" customWidth="1"/>
    <col min="9" max="9" width="20.85546875" style="5" customWidth="1"/>
    <col min="10" max="10" width="18.7109375" style="24" customWidth="1"/>
    <col min="11" max="11" width="18" style="24" customWidth="1"/>
    <col min="12" max="12" width="10.42578125" style="13" customWidth="1"/>
    <col min="13" max="16" width="13.5703125" style="27" customWidth="1"/>
    <col min="17" max="17" width="15.7109375" style="6" customWidth="1"/>
    <col min="18" max="18" width="17.140625" style="2" customWidth="1"/>
    <col min="19" max="19" width="15.7109375" style="2" customWidth="1"/>
    <col min="20" max="20" width="19.42578125" style="2" customWidth="1"/>
    <col min="21" max="21" width="17.28515625" style="2" customWidth="1"/>
    <col min="22" max="22" width="11.5703125" style="3" customWidth="1"/>
    <col min="23" max="23" width="11.85546875" style="3" customWidth="1"/>
    <col min="24" max="1021" width="8.7109375" customWidth="1"/>
  </cols>
  <sheetData>
    <row r="1" spans="1:23" ht="30" customHeight="1" x14ac:dyDescent="0.25">
      <c r="B1" s="74" t="s">
        <v>267</v>
      </c>
      <c r="C1" s="74"/>
      <c r="D1" s="74"/>
      <c r="E1" s="74"/>
      <c r="F1" s="74"/>
      <c r="G1" s="74"/>
      <c r="I1" s="1"/>
      <c r="J1" s="23"/>
      <c r="K1" s="23"/>
      <c r="L1" s="1"/>
      <c r="M1" s="25"/>
      <c r="N1" s="25"/>
      <c r="O1" s="25"/>
      <c r="P1" s="25"/>
      <c r="Q1" s="1"/>
      <c r="R1" s="4"/>
      <c r="S1" s="4"/>
      <c r="T1" s="3"/>
      <c r="U1" s="3"/>
    </row>
    <row r="2" spans="1:23" ht="30" customHeight="1" x14ac:dyDescent="0.25">
      <c r="G2" s="2"/>
      <c r="I2" s="1"/>
      <c r="J2" s="23"/>
      <c r="K2" s="23"/>
      <c r="L2" s="1"/>
      <c r="M2" s="25"/>
      <c r="N2" s="25"/>
      <c r="O2" s="25"/>
      <c r="P2" s="25"/>
      <c r="Q2" s="1"/>
      <c r="R2" s="4"/>
      <c r="S2" s="4"/>
      <c r="T2" s="3"/>
      <c r="U2" s="3"/>
    </row>
    <row r="3" spans="1:23" x14ac:dyDescent="0.25">
      <c r="A3" s="69" t="s">
        <v>3</v>
      </c>
      <c r="B3" s="69" t="s">
        <v>4</v>
      </c>
      <c r="C3" s="70" t="s">
        <v>0</v>
      </c>
      <c r="D3" s="71"/>
      <c r="E3" s="71"/>
      <c r="F3" s="71"/>
      <c r="G3" s="72"/>
      <c r="H3" s="69" t="s">
        <v>6</v>
      </c>
      <c r="I3" s="78" t="s">
        <v>14</v>
      </c>
      <c r="J3" s="77" t="s">
        <v>145</v>
      </c>
      <c r="K3" s="77" t="s">
        <v>146</v>
      </c>
      <c r="L3" s="69" t="s">
        <v>7</v>
      </c>
      <c r="M3" s="76" t="s">
        <v>147</v>
      </c>
      <c r="N3" s="76"/>
      <c r="O3" s="76"/>
      <c r="P3" s="76"/>
      <c r="Q3" s="73" t="s">
        <v>1</v>
      </c>
      <c r="R3" s="73"/>
      <c r="S3" s="73"/>
      <c r="T3" s="69" t="s">
        <v>2</v>
      </c>
      <c r="U3" s="69"/>
      <c r="V3" s="73" t="s">
        <v>154</v>
      </c>
      <c r="W3" s="73"/>
    </row>
    <row r="4" spans="1:23" s="7" customFormat="1" ht="45" x14ac:dyDescent="0.25">
      <c r="A4" s="69"/>
      <c r="B4" s="69"/>
      <c r="C4" s="22" t="s">
        <v>5</v>
      </c>
      <c r="D4" s="22" t="s">
        <v>151</v>
      </c>
      <c r="E4" s="22" t="s">
        <v>152</v>
      </c>
      <c r="F4" s="22" t="s">
        <v>153</v>
      </c>
      <c r="G4" s="22" t="s">
        <v>206</v>
      </c>
      <c r="H4" s="69"/>
      <c r="I4" s="78"/>
      <c r="J4" s="77"/>
      <c r="K4" s="77"/>
      <c r="L4" s="69"/>
      <c r="M4" s="26" t="s">
        <v>148</v>
      </c>
      <c r="N4" s="26" t="s">
        <v>149</v>
      </c>
      <c r="O4" s="26" t="s">
        <v>150</v>
      </c>
      <c r="P4" s="26" t="s">
        <v>144</v>
      </c>
      <c r="Q4" s="22" t="s">
        <v>8</v>
      </c>
      <c r="R4" s="22" t="s">
        <v>143</v>
      </c>
      <c r="S4" s="22" t="s">
        <v>9</v>
      </c>
      <c r="T4" s="22" t="s">
        <v>8</v>
      </c>
      <c r="U4" s="22" t="s">
        <v>143</v>
      </c>
      <c r="V4" s="22" t="s">
        <v>10</v>
      </c>
      <c r="W4" s="22" t="s">
        <v>11</v>
      </c>
    </row>
    <row r="5" spans="1:23" s="9" customFormat="1" ht="60" x14ac:dyDescent="0.25">
      <c r="A5" s="18" t="s">
        <v>155</v>
      </c>
      <c r="B5" s="21" t="s">
        <v>95</v>
      </c>
      <c r="C5" s="21" t="s">
        <v>216</v>
      </c>
      <c r="D5" s="21" t="s">
        <v>218</v>
      </c>
      <c r="E5" s="21">
        <v>1</v>
      </c>
      <c r="F5" s="21" t="s">
        <v>215</v>
      </c>
      <c r="G5" s="21" t="s">
        <v>216</v>
      </c>
      <c r="H5" s="18" t="s">
        <v>15</v>
      </c>
      <c r="I5" s="14" t="s">
        <v>16</v>
      </c>
      <c r="J5" s="50">
        <v>16.5</v>
      </c>
      <c r="K5" s="50">
        <f>J5*12</f>
        <v>198</v>
      </c>
      <c r="L5" s="21" t="s">
        <v>92</v>
      </c>
      <c r="M5" s="51">
        <f>22000*0.33</f>
        <v>7260</v>
      </c>
      <c r="N5" s="51">
        <v>14740</v>
      </c>
      <c r="O5" s="51"/>
      <c r="P5" s="51">
        <f>SUM(M5:O5)</f>
        <v>22000</v>
      </c>
      <c r="Q5" s="52" t="s">
        <v>238</v>
      </c>
      <c r="R5" s="18" t="s">
        <v>239</v>
      </c>
      <c r="S5" s="18">
        <v>7743211086</v>
      </c>
      <c r="T5" s="52" t="s">
        <v>240</v>
      </c>
      <c r="U5" s="52" t="s">
        <v>239</v>
      </c>
      <c r="V5" s="53">
        <v>45292</v>
      </c>
      <c r="W5" s="53">
        <v>45657</v>
      </c>
    </row>
    <row r="6" spans="1:23" s="9" customFormat="1" ht="60" x14ac:dyDescent="0.25">
      <c r="A6" s="18" t="s">
        <v>156</v>
      </c>
      <c r="B6" s="21" t="s">
        <v>96</v>
      </c>
      <c r="C6" s="21" t="s">
        <v>207</v>
      </c>
      <c r="D6" s="21"/>
      <c r="E6" s="21"/>
      <c r="F6" s="21" t="s">
        <v>215</v>
      </c>
      <c r="G6" s="21" t="s">
        <v>216</v>
      </c>
      <c r="H6" s="18" t="s">
        <v>17</v>
      </c>
      <c r="I6" s="18" t="s">
        <v>18</v>
      </c>
      <c r="J6" s="50">
        <v>16.5</v>
      </c>
      <c r="K6" s="50">
        <f t="shared" ref="K6:K52" si="0">J6*12</f>
        <v>198</v>
      </c>
      <c r="L6" s="21" t="s">
        <v>92</v>
      </c>
      <c r="M6" s="51">
        <v>33</v>
      </c>
      <c r="N6" s="51">
        <v>67</v>
      </c>
      <c r="O6" s="51"/>
      <c r="P6" s="51">
        <f t="shared" ref="P6:P52" si="1">SUM(M6:O6)</f>
        <v>100</v>
      </c>
      <c r="Q6" s="52" t="s">
        <v>238</v>
      </c>
      <c r="R6" s="18" t="s">
        <v>239</v>
      </c>
      <c r="S6" s="18">
        <v>7743211086</v>
      </c>
      <c r="T6" s="52" t="s">
        <v>240</v>
      </c>
      <c r="U6" s="52" t="s">
        <v>239</v>
      </c>
      <c r="V6" s="53">
        <v>45292</v>
      </c>
      <c r="W6" s="53">
        <v>45657</v>
      </c>
    </row>
    <row r="7" spans="1:23" s="9" customFormat="1" ht="60" x14ac:dyDescent="0.25">
      <c r="A7" s="18" t="s">
        <v>157</v>
      </c>
      <c r="B7" s="21" t="s">
        <v>97</v>
      </c>
      <c r="C7" s="21" t="s">
        <v>216</v>
      </c>
      <c r="D7" s="21" t="s">
        <v>218</v>
      </c>
      <c r="E7" s="21">
        <v>1</v>
      </c>
      <c r="F7" s="21" t="s">
        <v>215</v>
      </c>
      <c r="G7" s="21" t="s">
        <v>216</v>
      </c>
      <c r="H7" s="18" t="s">
        <v>19</v>
      </c>
      <c r="I7" s="18" t="s">
        <v>20</v>
      </c>
      <c r="J7" s="50">
        <v>21.1</v>
      </c>
      <c r="K7" s="50">
        <f t="shared" si="0"/>
        <v>253.20000000000002</v>
      </c>
      <c r="L7" s="21" t="s">
        <v>92</v>
      </c>
      <c r="M7" s="51">
        <v>33</v>
      </c>
      <c r="N7" s="51">
        <v>67</v>
      </c>
      <c r="O7" s="51"/>
      <c r="P7" s="51">
        <f t="shared" si="1"/>
        <v>100</v>
      </c>
      <c r="Q7" s="52" t="s">
        <v>238</v>
      </c>
      <c r="R7" s="18" t="s">
        <v>239</v>
      </c>
      <c r="S7" s="18">
        <v>7743211086</v>
      </c>
      <c r="T7" s="52" t="s">
        <v>240</v>
      </c>
      <c r="U7" s="52" t="s">
        <v>239</v>
      </c>
      <c r="V7" s="53">
        <v>45292</v>
      </c>
      <c r="W7" s="53">
        <v>45657</v>
      </c>
    </row>
    <row r="8" spans="1:23" s="9" customFormat="1" ht="60" x14ac:dyDescent="0.25">
      <c r="A8" s="18" t="s">
        <v>158</v>
      </c>
      <c r="B8" s="54" t="s">
        <v>104</v>
      </c>
      <c r="C8" s="21" t="s">
        <v>216</v>
      </c>
      <c r="D8" s="21" t="s">
        <v>208</v>
      </c>
      <c r="E8" s="21"/>
      <c r="F8" s="21" t="s">
        <v>219</v>
      </c>
      <c r="G8" s="21" t="s">
        <v>216</v>
      </c>
      <c r="H8" s="18" t="s">
        <v>21</v>
      </c>
      <c r="I8" s="18" t="s">
        <v>22</v>
      </c>
      <c r="J8" s="50">
        <v>5.5</v>
      </c>
      <c r="K8" s="50">
        <f t="shared" si="0"/>
        <v>66</v>
      </c>
      <c r="L8" s="21" t="s">
        <v>92</v>
      </c>
      <c r="M8" s="51">
        <v>33</v>
      </c>
      <c r="N8" s="51">
        <v>67</v>
      </c>
      <c r="O8" s="51"/>
      <c r="P8" s="51">
        <f t="shared" si="1"/>
        <v>100</v>
      </c>
      <c r="Q8" s="52" t="s">
        <v>238</v>
      </c>
      <c r="R8" s="18" t="s">
        <v>239</v>
      </c>
      <c r="S8" s="18">
        <v>7743211086</v>
      </c>
      <c r="T8" s="52" t="s">
        <v>240</v>
      </c>
      <c r="U8" s="52" t="s">
        <v>239</v>
      </c>
      <c r="V8" s="53">
        <v>45292</v>
      </c>
      <c r="W8" s="53">
        <v>45657</v>
      </c>
    </row>
    <row r="9" spans="1:23" s="9" customFormat="1" ht="60" x14ac:dyDescent="0.25">
      <c r="A9" s="18" t="s">
        <v>159</v>
      </c>
      <c r="B9" s="21" t="s">
        <v>98</v>
      </c>
      <c r="C9" s="21" t="s">
        <v>120</v>
      </c>
      <c r="D9" s="21"/>
      <c r="E9" s="21"/>
      <c r="F9" s="21" t="s">
        <v>219</v>
      </c>
      <c r="G9" s="21" t="s">
        <v>216</v>
      </c>
      <c r="H9" s="18" t="s">
        <v>23</v>
      </c>
      <c r="I9" s="18" t="s">
        <v>24</v>
      </c>
      <c r="J9" s="50">
        <v>1</v>
      </c>
      <c r="K9" s="50">
        <f t="shared" si="0"/>
        <v>12</v>
      </c>
      <c r="L9" s="21" t="s">
        <v>93</v>
      </c>
      <c r="M9" s="51">
        <v>100</v>
      </c>
      <c r="N9" s="51"/>
      <c r="O9" s="51"/>
      <c r="P9" s="51">
        <f t="shared" si="1"/>
        <v>100</v>
      </c>
      <c r="Q9" s="52" t="s">
        <v>238</v>
      </c>
      <c r="R9" s="18" t="s">
        <v>239</v>
      </c>
      <c r="S9" s="18">
        <v>7743211086</v>
      </c>
      <c r="T9" s="52" t="s">
        <v>240</v>
      </c>
      <c r="U9" s="52" t="s">
        <v>239</v>
      </c>
      <c r="V9" s="53">
        <v>45292</v>
      </c>
      <c r="W9" s="53">
        <v>45657</v>
      </c>
    </row>
    <row r="10" spans="1:23" s="9" customFormat="1" ht="60" x14ac:dyDescent="0.25">
      <c r="A10" s="18" t="s">
        <v>160</v>
      </c>
      <c r="B10" s="21" t="s">
        <v>99</v>
      </c>
      <c r="C10" s="21" t="s">
        <v>209</v>
      </c>
      <c r="D10" s="21"/>
      <c r="E10" s="21"/>
      <c r="F10" s="21" t="s">
        <v>215</v>
      </c>
      <c r="G10" s="21" t="s">
        <v>216</v>
      </c>
      <c r="H10" s="18" t="s">
        <v>25</v>
      </c>
      <c r="I10" s="18" t="s">
        <v>26</v>
      </c>
      <c r="J10" s="50">
        <v>1</v>
      </c>
      <c r="K10" s="50">
        <f t="shared" si="0"/>
        <v>12</v>
      </c>
      <c r="L10" s="21" t="s">
        <v>93</v>
      </c>
      <c r="M10" s="51">
        <v>200</v>
      </c>
      <c r="N10" s="51"/>
      <c r="O10" s="51"/>
      <c r="P10" s="51">
        <f t="shared" si="1"/>
        <v>200</v>
      </c>
      <c r="Q10" s="52" t="s">
        <v>238</v>
      </c>
      <c r="R10" s="18" t="s">
        <v>239</v>
      </c>
      <c r="S10" s="18">
        <v>7743211086</v>
      </c>
      <c r="T10" s="52" t="s">
        <v>240</v>
      </c>
      <c r="U10" s="52" t="s">
        <v>239</v>
      </c>
      <c r="V10" s="53">
        <v>45292</v>
      </c>
      <c r="W10" s="53">
        <v>45657</v>
      </c>
    </row>
    <row r="11" spans="1:23" s="9" customFormat="1" ht="60" x14ac:dyDescent="0.25">
      <c r="A11" s="18" t="s">
        <v>161</v>
      </c>
      <c r="B11" s="21" t="s">
        <v>100</v>
      </c>
      <c r="C11" s="21" t="s">
        <v>210</v>
      </c>
      <c r="D11" s="21"/>
      <c r="E11" s="21"/>
      <c r="F11" s="21" t="s">
        <v>219</v>
      </c>
      <c r="G11" s="55" t="s">
        <v>216</v>
      </c>
      <c r="H11" s="18" t="s">
        <v>27</v>
      </c>
      <c r="I11" s="14" t="s">
        <v>28</v>
      </c>
      <c r="J11" s="50">
        <v>1</v>
      </c>
      <c r="K11" s="50">
        <f t="shared" si="0"/>
        <v>12</v>
      </c>
      <c r="L11" s="21" t="s">
        <v>93</v>
      </c>
      <c r="M11" s="51">
        <v>100</v>
      </c>
      <c r="N11" s="51"/>
      <c r="O11" s="51"/>
      <c r="P11" s="51">
        <f t="shared" si="1"/>
        <v>100</v>
      </c>
      <c r="Q11" s="52" t="s">
        <v>238</v>
      </c>
      <c r="R11" s="18" t="s">
        <v>239</v>
      </c>
      <c r="S11" s="18">
        <v>7743211086</v>
      </c>
      <c r="T11" s="52" t="s">
        <v>240</v>
      </c>
      <c r="U11" s="52" t="s">
        <v>239</v>
      </c>
      <c r="V11" s="53">
        <v>45292</v>
      </c>
      <c r="W11" s="53">
        <v>45657</v>
      </c>
    </row>
    <row r="12" spans="1:23" s="9" customFormat="1" ht="60" x14ac:dyDescent="0.25">
      <c r="A12" s="18" t="s">
        <v>162</v>
      </c>
      <c r="B12" s="21" t="s">
        <v>101</v>
      </c>
      <c r="C12" s="21" t="s">
        <v>211</v>
      </c>
      <c r="D12" s="21"/>
      <c r="E12" s="21"/>
      <c r="F12" s="21" t="s">
        <v>215</v>
      </c>
      <c r="G12" s="55" t="s">
        <v>216</v>
      </c>
      <c r="H12" s="18" t="s">
        <v>29</v>
      </c>
      <c r="I12" s="18" t="s">
        <v>30</v>
      </c>
      <c r="J12" s="50">
        <v>1</v>
      </c>
      <c r="K12" s="50">
        <f t="shared" si="0"/>
        <v>12</v>
      </c>
      <c r="L12" s="21" t="s">
        <v>93</v>
      </c>
      <c r="M12" s="51">
        <v>600</v>
      </c>
      <c r="N12" s="51"/>
      <c r="O12" s="51"/>
      <c r="P12" s="51">
        <f t="shared" si="1"/>
        <v>600</v>
      </c>
      <c r="Q12" s="52" t="s">
        <v>238</v>
      </c>
      <c r="R12" s="18" t="s">
        <v>239</v>
      </c>
      <c r="S12" s="18">
        <v>7743211086</v>
      </c>
      <c r="T12" s="52" t="s">
        <v>240</v>
      </c>
      <c r="U12" s="52" t="s">
        <v>239</v>
      </c>
      <c r="V12" s="53">
        <v>45292</v>
      </c>
      <c r="W12" s="53">
        <v>45657</v>
      </c>
    </row>
    <row r="13" spans="1:23" s="9" customFormat="1" ht="60" x14ac:dyDescent="0.25">
      <c r="A13" s="18" t="s">
        <v>163</v>
      </c>
      <c r="B13" s="21" t="s">
        <v>102</v>
      </c>
      <c r="C13" s="21" t="s">
        <v>212</v>
      </c>
      <c r="D13" s="21"/>
      <c r="E13" s="21"/>
      <c r="F13" s="21" t="s">
        <v>215</v>
      </c>
      <c r="G13" s="55" t="s">
        <v>216</v>
      </c>
      <c r="H13" s="18" t="s">
        <v>31</v>
      </c>
      <c r="I13" s="18" t="s">
        <v>32</v>
      </c>
      <c r="J13" s="50">
        <v>1</v>
      </c>
      <c r="K13" s="50">
        <f t="shared" si="0"/>
        <v>12</v>
      </c>
      <c r="L13" s="21" t="s">
        <v>93</v>
      </c>
      <c r="M13" s="51">
        <v>100</v>
      </c>
      <c r="N13" s="51"/>
      <c r="O13" s="51"/>
      <c r="P13" s="51">
        <f t="shared" si="1"/>
        <v>100</v>
      </c>
      <c r="Q13" s="52" t="s">
        <v>238</v>
      </c>
      <c r="R13" s="18" t="s">
        <v>239</v>
      </c>
      <c r="S13" s="18">
        <v>7743211086</v>
      </c>
      <c r="T13" s="52" t="s">
        <v>240</v>
      </c>
      <c r="U13" s="52" t="s">
        <v>239</v>
      </c>
      <c r="V13" s="53">
        <v>45292</v>
      </c>
      <c r="W13" s="53">
        <v>45657</v>
      </c>
    </row>
    <row r="14" spans="1:23" s="9" customFormat="1" ht="60" x14ac:dyDescent="0.25">
      <c r="A14" s="18" t="s">
        <v>164</v>
      </c>
      <c r="B14" s="21" t="s">
        <v>103</v>
      </c>
      <c r="C14" s="21" t="s">
        <v>209</v>
      </c>
      <c r="D14" s="21"/>
      <c r="E14" s="21"/>
      <c r="F14" s="21" t="s">
        <v>215</v>
      </c>
      <c r="G14" s="21" t="s">
        <v>216</v>
      </c>
      <c r="H14" s="18" t="s">
        <v>33</v>
      </c>
      <c r="I14" s="18" t="s">
        <v>34</v>
      </c>
      <c r="J14" s="50">
        <v>1</v>
      </c>
      <c r="K14" s="50">
        <f t="shared" si="0"/>
        <v>12</v>
      </c>
      <c r="L14" s="21" t="s">
        <v>93</v>
      </c>
      <c r="M14" s="51">
        <v>300</v>
      </c>
      <c r="N14" s="51"/>
      <c r="O14" s="51"/>
      <c r="P14" s="51">
        <f t="shared" si="1"/>
        <v>300</v>
      </c>
      <c r="Q14" s="52" t="s">
        <v>238</v>
      </c>
      <c r="R14" s="18" t="s">
        <v>239</v>
      </c>
      <c r="S14" s="18">
        <v>7743211086</v>
      </c>
      <c r="T14" s="52" t="s">
        <v>240</v>
      </c>
      <c r="U14" s="52" t="s">
        <v>239</v>
      </c>
      <c r="V14" s="53">
        <v>45292</v>
      </c>
      <c r="W14" s="53">
        <v>45657</v>
      </c>
    </row>
    <row r="15" spans="1:23" s="9" customFormat="1" ht="60" x14ac:dyDescent="0.25">
      <c r="A15" s="18" t="s">
        <v>165</v>
      </c>
      <c r="B15" s="21" t="s">
        <v>104</v>
      </c>
      <c r="C15" s="21" t="s">
        <v>220</v>
      </c>
      <c r="D15" s="21" t="s">
        <v>218</v>
      </c>
      <c r="E15" s="21">
        <v>17</v>
      </c>
      <c r="F15" s="21" t="s">
        <v>219</v>
      </c>
      <c r="G15" s="21" t="s">
        <v>216</v>
      </c>
      <c r="H15" s="18" t="s">
        <v>35</v>
      </c>
      <c r="I15" s="14" t="s">
        <v>36</v>
      </c>
      <c r="J15" s="50">
        <v>1</v>
      </c>
      <c r="K15" s="50">
        <f t="shared" si="0"/>
        <v>12</v>
      </c>
      <c r="L15" s="21" t="s">
        <v>93</v>
      </c>
      <c r="M15" s="51">
        <v>100</v>
      </c>
      <c r="N15" s="51"/>
      <c r="O15" s="51"/>
      <c r="P15" s="51">
        <f t="shared" si="1"/>
        <v>100</v>
      </c>
      <c r="Q15" s="52" t="s">
        <v>238</v>
      </c>
      <c r="R15" s="18" t="s">
        <v>239</v>
      </c>
      <c r="S15" s="18">
        <v>7743211086</v>
      </c>
      <c r="T15" s="52" t="s">
        <v>240</v>
      </c>
      <c r="U15" s="52" t="s">
        <v>239</v>
      </c>
      <c r="V15" s="53">
        <v>45292</v>
      </c>
      <c r="W15" s="53">
        <v>45657</v>
      </c>
    </row>
    <row r="16" spans="1:23" s="9" customFormat="1" ht="60" x14ac:dyDescent="0.25">
      <c r="A16" s="18" t="s">
        <v>166</v>
      </c>
      <c r="B16" s="21" t="s">
        <v>104</v>
      </c>
      <c r="C16" s="21" t="s">
        <v>211</v>
      </c>
      <c r="D16" s="21"/>
      <c r="E16" s="21"/>
      <c r="F16" s="21" t="s">
        <v>219</v>
      </c>
      <c r="G16" s="55" t="s">
        <v>216</v>
      </c>
      <c r="H16" s="18" t="s">
        <v>37</v>
      </c>
      <c r="I16" s="18" t="s">
        <v>38</v>
      </c>
      <c r="J16" s="50">
        <v>1</v>
      </c>
      <c r="K16" s="50">
        <f t="shared" si="0"/>
        <v>12</v>
      </c>
      <c r="L16" s="21" t="s">
        <v>93</v>
      </c>
      <c r="M16" s="51">
        <v>100</v>
      </c>
      <c r="N16" s="51"/>
      <c r="O16" s="51"/>
      <c r="P16" s="51">
        <f t="shared" si="1"/>
        <v>100</v>
      </c>
      <c r="Q16" s="52" t="s">
        <v>238</v>
      </c>
      <c r="R16" s="18" t="s">
        <v>239</v>
      </c>
      <c r="S16" s="18">
        <v>7743211086</v>
      </c>
      <c r="T16" s="52" t="s">
        <v>240</v>
      </c>
      <c r="U16" s="52" t="s">
        <v>239</v>
      </c>
      <c r="V16" s="53">
        <v>45292</v>
      </c>
      <c r="W16" s="53">
        <v>45657</v>
      </c>
    </row>
    <row r="17" spans="1:23" s="9" customFormat="1" ht="30" customHeight="1" x14ac:dyDescent="0.25">
      <c r="A17" s="18" t="s">
        <v>167</v>
      </c>
      <c r="B17" s="56" t="s">
        <v>265</v>
      </c>
      <c r="C17" s="21" t="s">
        <v>120</v>
      </c>
      <c r="D17" s="21"/>
      <c r="E17" s="21"/>
      <c r="F17" s="21"/>
      <c r="G17" s="21"/>
      <c r="H17" s="18" t="s">
        <v>39</v>
      </c>
      <c r="I17" s="18" t="s">
        <v>40</v>
      </c>
      <c r="J17" s="50">
        <v>16.5</v>
      </c>
      <c r="K17" s="50">
        <f t="shared" si="0"/>
        <v>198</v>
      </c>
      <c r="L17" s="21" t="s">
        <v>92</v>
      </c>
      <c r="M17" s="51">
        <v>300</v>
      </c>
      <c r="N17" s="51">
        <v>700</v>
      </c>
      <c r="O17" s="51"/>
      <c r="P17" s="51">
        <f>SUM(M17:O17)</f>
        <v>1000</v>
      </c>
      <c r="Q17" s="52" t="s">
        <v>238</v>
      </c>
      <c r="R17" s="18" t="s">
        <v>239</v>
      </c>
      <c r="S17" s="18">
        <v>7743211086</v>
      </c>
      <c r="T17" s="52" t="s">
        <v>240</v>
      </c>
      <c r="U17" s="52" t="s">
        <v>239</v>
      </c>
      <c r="V17" s="53">
        <v>45292</v>
      </c>
      <c r="W17" s="53">
        <v>45657</v>
      </c>
    </row>
    <row r="18" spans="1:23" s="9" customFormat="1" ht="60" x14ac:dyDescent="0.25">
      <c r="A18" s="18" t="s">
        <v>168</v>
      </c>
      <c r="B18" s="21" t="s">
        <v>105</v>
      </c>
      <c r="C18" s="21" t="s">
        <v>120</v>
      </c>
      <c r="D18" s="21"/>
      <c r="E18" s="21"/>
      <c r="F18" s="21"/>
      <c r="G18" s="21"/>
      <c r="H18" s="18" t="s">
        <v>41</v>
      </c>
      <c r="I18" s="14" t="s">
        <v>42</v>
      </c>
      <c r="J18" s="50">
        <v>16.5</v>
      </c>
      <c r="K18" s="50">
        <f t="shared" si="0"/>
        <v>198</v>
      </c>
      <c r="L18" s="21" t="s">
        <v>92</v>
      </c>
      <c r="M18" s="51">
        <v>2937</v>
      </c>
      <c r="N18" s="51">
        <v>5963</v>
      </c>
      <c r="O18" s="51"/>
      <c r="P18" s="51">
        <f t="shared" si="1"/>
        <v>8900</v>
      </c>
      <c r="Q18" s="52" t="s">
        <v>238</v>
      </c>
      <c r="R18" s="18" t="s">
        <v>239</v>
      </c>
      <c r="S18" s="18">
        <v>7743211086</v>
      </c>
      <c r="T18" s="52" t="s">
        <v>240</v>
      </c>
      <c r="U18" s="52" t="s">
        <v>239</v>
      </c>
      <c r="V18" s="53">
        <v>45292</v>
      </c>
      <c r="W18" s="53">
        <v>45657</v>
      </c>
    </row>
    <row r="19" spans="1:23" s="9" customFormat="1" ht="60" x14ac:dyDescent="0.25">
      <c r="A19" s="18" t="s">
        <v>169</v>
      </c>
      <c r="B19" s="21" t="s">
        <v>106</v>
      </c>
      <c r="C19" s="21" t="s">
        <v>213</v>
      </c>
      <c r="D19" s="21"/>
      <c r="E19" s="21"/>
      <c r="F19" s="21" t="s">
        <v>215</v>
      </c>
      <c r="G19" s="55" t="s">
        <v>216</v>
      </c>
      <c r="H19" s="18" t="s">
        <v>43</v>
      </c>
      <c r="I19" s="18" t="s">
        <v>44</v>
      </c>
      <c r="J19" s="57">
        <v>55</v>
      </c>
      <c r="K19" s="50">
        <f t="shared" si="0"/>
        <v>660</v>
      </c>
      <c r="L19" s="18" t="s">
        <v>92</v>
      </c>
      <c r="M19" s="58">
        <v>39270</v>
      </c>
      <c r="N19" s="58">
        <v>79730</v>
      </c>
      <c r="O19" s="58"/>
      <c r="P19" s="51">
        <f t="shared" si="1"/>
        <v>119000</v>
      </c>
      <c r="Q19" s="52" t="s">
        <v>238</v>
      </c>
      <c r="R19" s="18" t="s">
        <v>239</v>
      </c>
      <c r="S19" s="18">
        <v>7743211086</v>
      </c>
      <c r="T19" s="52" t="s">
        <v>240</v>
      </c>
      <c r="U19" s="52" t="s">
        <v>239</v>
      </c>
      <c r="V19" s="53">
        <v>45292</v>
      </c>
      <c r="W19" s="53">
        <v>45657</v>
      </c>
    </row>
    <row r="20" spans="1:23" s="9" customFormat="1" ht="60" x14ac:dyDescent="0.25">
      <c r="A20" s="18" t="s">
        <v>170</v>
      </c>
      <c r="B20" s="21" t="s">
        <v>106</v>
      </c>
      <c r="C20" s="21" t="s">
        <v>217</v>
      </c>
      <c r="D20" s="21"/>
      <c r="E20" s="21"/>
      <c r="F20" s="21" t="s">
        <v>215</v>
      </c>
      <c r="G20" s="55" t="s">
        <v>217</v>
      </c>
      <c r="H20" s="18" t="s">
        <v>45</v>
      </c>
      <c r="I20" s="14" t="s">
        <v>46</v>
      </c>
      <c r="J20" s="57">
        <v>50</v>
      </c>
      <c r="K20" s="50">
        <f t="shared" si="0"/>
        <v>600</v>
      </c>
      <c r="L20" s="18" t="s">
        <v>94</v>
      </c>
      <c r="M20" s="58">
        <v>24044</v>
      </c>
      <c r="N20" s="58">
        <v>45000</v>
      </c>
      <c r="O20" s="58">
        <v>51175</v>
      </c>
      <c r="P20" s="51">
        <f t="shared" si="1"/>
        <v>120219</v>
      </c>
      <c r="Q20" s="52" t="s">
        <v>238</v>
      </c>
      <c r="R20" s="18" t="s">
        <v>239</v>
      </c>
      <c r="S20" s="18">
        <v>7743211086</v>
      </c>
      <c r="T20" s="52" t="s">
        <v>238</v>
      </c>
      <c r="U20" s="52" t="s">
        <v>239</v>
      </c>
      <c r="V20" s="53">
        <v>45292</v>
      </c>
      <c r="W20" s="53">
        <v>45657</v>
      </c>
    </row>
    <row r="21" spans="1:23" s="9" customFormat="1" ht="60" x14ac:dyDescent="0.25">
      <c r="A21" s="18" t="s">
        <v>171</v>
      </c>
      <c r="B21" s="21" t="s">
        <v>107</v>
      </c>
      <c r="C21" s="21" t="s">
        <v>216</v>
      </c>
      <c r="D21" s="21" t="s">
        <v>221</v>
      </c>
      <c r="E21" s="21"/>
      <c r="F21" s="21" t="s">
        <v>215</v>
      </c>
      <c r="G21" s="55" t="s">
        <v>216</v>
      </c>
      <c r="H21" s="18" t="s">
        <v>47</v>
      </c>
      <c r="I21" s="21" t="s">
        <v>48</v>
      </c>
      <c r="J21" s="57">
        <v>12.5</v>
      </c>
      <c r="K21" s="50">
        <f t="shared" si="0"/>
        <v>150</v>
      </c>
      <c r="L21" s="18" t="s">
        <v>92</v>
      </c>
      <c r="M21" s="58">
        <v>99</v>
      </c>
      <c r="N21" s="58">
        <v>201</v>
      </c>
      <c r="O21" s="58"/>
      <c r="P21" s="51">
        <f t="shared" si="1"/>
        <v>300</v>
      </c>
      <c r="Q21" s="52" t="s">
        <v>238</v>
      </c>
      <c r="R21" s="18" t="s">
        <v>239</v>
      </c>
      <c r="S21" s="18">
        <v>7743211086</v>
      </c>
      <c r="T21" s="52" t="s">
        <v>240</v>
      </c>
      <c r="U21" s="52" t="s">
        <v>239</v>
      </c>
      <c r="V21" s="53">
        <v>45292</v>
      </c>
      <c r="W21" s="53">
        <v>45657</v>
      </c>
    </row>
    <row r="22" spans="1:23" s="9" customFormat="1" ht="60" x14ac:dyDescent="0.25">
      <c r="A22" s="18" t="s">
        <v>172</v>
      </c>
      <c r="B22" s="21" t="s">
        <v>108</v>
      </c>
      <c r="C22" s="21" t="s">
        <v>216</v>
      </c>
      <c r="D22" s="21" t="s">
        <v>223</v>
      </c>
      <c r="E22" s="21" t="s">
        <v>224</v>
      </c>
      <c r="F22" s="21"/>
      <c r="G22" s="55"/>
      <c r="H22" s="18" t="s">
        <v>49</v>
      </c>
      <c r="I22" s="18" t="s">
        <v>50</v>
      </c>
      <c r="J22" s="57">
        <v>3</v>
      </c>
      <c r="K22" s="50">
        <f t="shared" si="0"/>
        <v>36</v>
      </c>
      <c r="L22" s="18" t="s">
        <v>92</v>
      </c>
      <c r="M22" s="58">
        <v>50</v>
      </c>
      <c r="N22" s="58">
        <v>100</v>
      </c>
      <c r="O22" s="58"/>
      <c r="P22" s="51">
        <f t="shared" si="1"/>
        <v>150</v>
      </c>
      <c r="Q22" s="52" t="s">
        <v>238</v>
      </c>
      <c r="R22" s="18" t="s">
        <v>239</v>
      </c>
      <c r="S22" s="18">
        <v>7743211086</v>
      </c>
      <c r="T22" s="52" t="s">
        <v>240</v>
      </c>
      <c r="U22" s="52" t="s">
        <v>239</v>
      </c>
      <c r="V22" s="53">
        <v>45292</v>
      </c>
      <c r="W22" s="53">
        <v>45657</v>
      </c>
    </row>
    <row r="23" spans="1:23" s="9" customFormat="1" ht="60" x14ac:dyDescent="0.25">
      <c r="A23" s="18" t="s">
        <v>173</v>
      </c>
      <c r="B23" s="21" t="s">
        <v>109</v>
      </c>
      <c r="C23" s="21" t="s">
        <v>214</v>
      </c>
      <c r="D23" s="21"/>
      <c r="E23" s="21"/>
      <c r="F23" s="21" t="s">
        <v>215</v>
      </c>
      <c r="G23" s="55" t="s">
        <v>216</v>
      </c>
      <c r="H23" s="18" t="s">
        <v>51</v>
      </c>
      <c r="I23" s="18" t="s">
        <v>52</v>
      </c>
      <c r="J23" s="57">
        <v>12.5</v>
      </c>
      <c r="K23" s="50">
        <f t="shared" si="0"/>
        <v>150</v>
      </c>
      <c r="L23" s="18" t="s">
        <v>92</v>
      </c>
      <c r="M23" s="58">
        <v>6996</v>
      </c>
      <c r="N23" s="58">
        <v>14204</v>
      </c>
      <c r="O23" s="58"/>
      <c r="P23" s="51">
        <f t="shared" si="1"/>
        <v>21200</v>
      </c>
      <c r="Q23" s="52" t="s">
        <v>238</v>
      </c>
      <c r="R23" s="18" t="s">
        <v>239</v>
      </c>
      <c r="S23" s="18">
        <v>7743211086</v>
      </c>
      <c r="T23" s="52" t="s">
        <v>240</v>
      </c>
      <c r="U23" s="52" t="s">
        <v>239</v>
      </c>
      <c r="V23" s="53">
        <v>45292</v>
      </c>
      <c r="W23" s="53">
        <v>45657</v>
      </c>
    </row>
    <row r="24" spans="1:23" s="9" customFormat="1" ht="60" x14ac:dyDescent="0.25">
      <c r="A24" s="18" t="s">
        <v>174</v>
      </c>
      <c r="B24" s="21" t="s">
        <v>110</v>
      </c>
      <c r="C24" s="21" t="s">
        <v>225</v>
      </c>
      <c r="D24" s="21"/>
      <c r="E24" s="21">
        <v>12</v>
      </c>
      <c r="F24" s="21" t="s">
        <v>215</v>
      </c>
      <c r="G24" s="55" t="s">
        <v>216</v>
      </c>
      <c r="H24" s="18" t="s">
        <v>53</v>
      </c>
      <c r="I24" s="18" t="s">
        <v>54</v>
      </c>
      <c r="J24" s="57">
        <v>12.5</v>
      </c>
      <c r="K24" s="50">
        <f t="shared" si="0"/>
        <v>150</v>
      </c>
      <c r="L24" s="18" t="s">
        <v>13</v>
      </c>
      <c r="M24" s="58">
        <v>550</v>
      </c>
      <c r="N24" s="58"/>
      <c r="O24" s="58"/>
      <c r="P24" s="51">
        <f t="shared" si="1"/>
        <v>550</v>
      </c>
      <c r="Q24" s="52" t="s">
        <v>238</v>
      </c>
      <c r="R24" s="18" t="s">
        <v>239</v>
      </c>
      <c r="S24" s="18">
        <v>7743211086</v>
      </c>
      <c r="T24" s="52" t="s">
        <v>251</v>
      </c>
      <c r="U24" s="52" t="s">
        <v>252</v>
      </c>
      <c r="V24" s="53">
        <v>45292</v>
      </c>
      <c r="W24" s="53">
        <v>45657</v>
      </c>
    </row>
    <row r="25" spans="1:23" s="9" customFormat="1" ht="60" x14ac:dyDescent="0.25">
      <c r="A25" s="18" t="s">
        <v>175</v>
      </c>
      <c r="B25" s="21" t="s">
        <v>107</v>
      </c>
      <c r="C25" s="21" t="s">
        <v>220</v>
      </c>
      <c r="D25" s="21" t="s">
        <v>223</v>
      </c>
      <c r="E25" s="21"/>
      <c r="F25" s="21" t="s">
        <v>215</v>
      </c>
      <c r="G25" s="55" t="s">
        <v>216</v>
      </c>
      <c r="H25" s="18" t="s">
        <v>55</v>
      </c>
      <c r="I25" s="18" t="s">
        <v>56</v>
      </c>
      <c r="J25" s="57">
        <v>10.5</v>
      </c>
      <c r="K25" s="50">
        <f t="shared" si="0"/>
        <v>126</v>
      </c>
      <c r="L25" s="18" t="s">
        <v>92</v>
      </c>
      <c r="M25" s="58">
        <v>660</v>
      </c>
      <c r="N25" s="58">
        <v>1340</v>
      </c>
      <c r="O25" s="58"/>
      <c r="P25" s="51">
        <f t="shared" si="1"/>
        <v>2000</v>
      </c>
      <c r="Q25" s="52" t="s">
        <v>238</v>
      </c>
      <c r="R25" s="18" t="s">
        <v>239</v>
      </c>
      <c r="S25" s="18">
        <v>7743211086</v>
      </c>
      <c r="T25" s="52" t="s">
        <v>240</v>
      </c>
      <c r="U25" s="52" t="s">
        <v>239</v>
      </c>
      <c r="V25" s="53">
        <v>45292</v>
      </c>
      <c r="W25" s="53">
        <v>45657</v>
      </c>
    </row>
    <row r="26" spans="1:23" s="9" customFormat="1" ht="60" x14ac:dyDescent="0.25">
      <c r="A26" s="18" t="s">
        <v>176</v>
      </c>
      <c r="B26" s="21" t="s">
        <v>107</v>
      </c>
      <c r="C26" s="21" t="s">
        <v>216</v>
      </c>
      <c r="D26" s="21" t="s">
        <v>222</v>
      </c>
      <c r="E26" s="21"/>
      <c r="F26" s="21" t="s">
        <v>215</v>
      </c>
      <c r="G26" s="55" t="s">
        <v>216</v>
      </c>
      <c r="H26" s="18" t="s">
        <v>57</v>
      </c>
      <c r="I26" s="18" t="s">
        <v>58</v>
      </c>
      <c r="J26" s="57">
        <v>10.5</v>
      </c>
      <c r="K26" s="50">
        <f t="shared" si="0"/>
        <v>126</v>
      </c>
      <c r="L26" s="18" t="s">
        <v>92</v>
      </c>
      <c r="M26" s="58">
        <v>248</v>
      </c>
      <c r="N26" s="58">
        <v>502</v>
      </c>
      <c r="O26" s="58"/>
      <c r="P26" s="51">
        <f t="shared" si="1"/>
        <v>750</v>
      </c>
      <c r="Q26" s="52" t="s">
        <v>241</v>
      </c>
      <c r="R26" s="18" t="s">
        <v>242</v>
      </c>
      <c r="S26" s="18">
        <v>7743211086</v>
      </c>
      <c r="T26" s="52" t="s">
        <v>240</v>
      </c>
      <c r="U26" s="52" t="s">
        <v>239</v>
      </c>
      <c r="V26" s="53">
        <v>45292</v>
      </c>
      <c r="W26" s="53">
        <v>45657</v>
      </c>
    </row>
    <row r="27" spans="1:23" s="9" customFormat="1" ht="60" x14ac:dyDescent="0.25">
      <c r="A27" s="18" t="s">
        <v>177</v>
      </c>
      <c r="B27" s="21" t="s">
        <v>111</v>
      </c>
      <c r="C27" s="21" t="s">
        <v>210</v>
      </c>
      <c r="D27" s="21"/>
      <c r="E27" s="21">
        <v>19</v>
      </c>
      <c r="F27" s="21"/>
      <c r="G27" s="55"/>
      <c r="H27" s="18" t="s">
        <v>59</v>
      </c>
      <c r="I27" s="18" t="s">
        <v>60</v>
      </c>
      <c r="J27" s="57">
        <v>16.5</v>
      </c>
      <c r="K27" s="50">
        <f t="shared" si="0"/>
        <v>198</v>
      </c>
      <c r="L27" s="18" t="s">
        <v>92</v>
      </c>
      <c r="M27" s="58">
        <v>825</v>
      </c>
      <c r="N27" s="58">
        <v>1675</v>
      </c>
      <c r="O27" s="58"/>
      <c r="P27" s="51">
        <f t="shared" si="1"/>
        <v>2500</v>
      </c>
      <c r="Q27" s="52" t="s">
        <v>241</v>
      </c>
      <c r="R27" s="18" t="s">
        <v>242</v>
      </c>
      <c r="S27" s="18">
        <v>7743211086</v>
      </c>
      <c r="T27" s="52" t="s">
        <v>245</v>
      </c>
      <c r="U27" s="52" t="s">
        <v>246</v>
      </c>
      <c r="V27" s="53">
        <v>45292</v>
      </c>
      <c r="W27" s="53">
        <v>45657</v>
      </c>
    </row>
    <row r="28" spans="1:23" s="9" customFormat="1" ht="60" x14ac:dyDescent="0.25">
      <c r="A28" s="18" t="s">
        <v>178</v>
      </c>
      <c r="B28" s="21" t="s">
        <v>110</v>
      </c>
      <c r="C28" s="21" t="s">
        <v>211</v>
      </c>
      <c r="D28" s="21"/>
      <c r="E28" s="21">
        <v>15</v>
      </c>
      <c r="F28" s="21" t="s">
        <v>215</v>
      </c>
      <c r="G28" s="55" t="s">
        <v>211</v>
      </c>
      <c r="H28" s="18" t="s">
        <v>61</v>
      </c>
      <c r="I28" s="18" t="s">
        <v>62</v>
      </c>
      <c r="J28" s="57">
        <v>6.5</v>
      </c>
      <c r="K28" s="50">
        <f t="shared" si="0"/>
        <v>78</v>
      </c>
      <c r="L28" s="18" t="s">
        <v>13</v>
      </c>
      <c r="M28" s="58">
        <v>250</v>
      </c>
      <c r="N28" s="58"/>
      <c r="O28" s="58"/>
      <c r="P28" s="51">
        <f t="shared" si="1"/>
        <v>250</v>
      </c>
      <c r="Q28" s="52" t="s">
        <v>241</v>
      </c>
      <c r="R28" s="18" t="s">
        <v>242</v>
      </c>
      <c r="S28" s="18">
        <v>7743211086</v>
      </c>
      <c r="T28" s="52" t="s">
        <v>243</v>
      </c>
      <c r="U28" s="52" t="s">
        <v>244</v>
      </c>
      <c r="V28" s="53">
        <v>45292</v>
      </c>
      <c r="W28" s="53">
        <v>45657</v>
      </c>
    </row>
    <row r="29" spans="1:23" s="9" customFormat="1" ht="60" x14ac:dyDescent="0.25">
      <c r="A29" s="18" t="s">
        <v>179</v>
      </c>
      <c r="B29" s="66" t="s">
        <v>261</v>
      </c>
      <c r="C29" s="21" t="s">
        <v>216</v>
      </c>
      <c r="D29" s="21" t="s">
        <v>218</v>
      </c>
      <c r="E29" s="21">
        <v>17</v>
      </c>
      <c r="F29" s="21" t="s">
        <v>215</v>
      </c>
      <c r="G29" s="55" t="s">
        <v>216</v>
      </c>
      <c r="H29" s="18" t="s">
        <v>63</v>
      </c>
      <c r="I29" s="18">
        <v>5.9024387101662106E+17</v>
      </c>
      <c r="J29" s="57">
        <v>21</v>
      </c>
      <c r="K29" s="50">
        <f t="shared" si="0"/>
        <v>252</v>
      </c>
      <c r="L29" s="18" t="s">
        <v>92</v>
      </c>
      <c r="M29" s="58">
        <v>11880</v>
      </c>
      <c r="N29" s="58">
        <v>24120</v>
      </c>
      <c r="O29" s="58"/>
      <c r="P29" s="51">
        <f t="shared" si="1"/>
        <v>36000</v>
      </c>
      <c r="Q29" s="59" t="s">
        <v>238</v>
      </c>
      <c r="R29" s="18" t="s">
        <v>242</v>
      </c>
      <c r="S29" s="18">
        <v>7743211086</v>
      </c>
      <c r="T29" s="59" t="s">
        <v>238</v>
      </c>
      <c r="U29" s="59" t="s">
        <v>239</v>
      </c>
      <c r="V29" s="53">
        <v>45292</v>
      </c>
      <c r="W29" s="53">
        <v>45657</v>
      </c>
    </row>
    <row r="30" spans="1:23" s="9" customFormat="1" ht="60" x14ac:dyDescent="0.25">
      <c r="A30" s="18" t="s">
        <v>180</v>
      </c>
      <c r="B30" s="18" t="s">
        <v>112</v>
      </c>
      <c r="C30" s="18" t="s">
        <v>216</v>
      </c>
      <c r="D30" s="62" t="s">
        <v>226</v>
      </c>
      <c r="E30" s="18">
        <v>53</v>
      </c>
      <c r="F30" s="18" t="s">
        <v>215</v>
      </c>
      <c r="G30" s="18" t="s">
        <v>216</v>
      </c>
      <c r="H30" s="18" t="s">
        <v>64</v>
      </c>
      <c r="I30" s="18" t="s">
        <v>65</v>
      </c>
      <c r="J30" s="57">
        <v>16.5</v>
      </c>
      <c r="K30" s="50">
        <f t="shared" si="0"/>
        <v>198</v>
      </c>
      <c r="L30" s="18" t="s">
        <v>92</v>
      </c>
      <c r="M30" s="58">
        <v>660</v>
      </c>
      <c r="N30" s="58">
        <v>1340</v>
      </c>
      <c r="O30" s="58"/>
      <c r="P30" s="51">
        <f t="shared" si="1"/>
        <v>2000</v>
      </c>
      <c r="Q30" s="52" t="s">
        <v>238</v>
      </c>
      <c r="R30" s="18" t="s">
        <v>242</v>
      </c>
      <c r="S30" s="18">
        <v>7743211086</v>
      </c>
      <c r="T30" s="52" t="s">
        <v>240</v>
      </c>
      <c r="U30" s="52" t="s">
        <v>239</v>
      </c>
      <c r="V30" s="53">
        <v>45292</v>
      </c>
      <c r="W30" s="53">
        <v>45657</v>
      </c>
    </row>
    <row r="31" spans="1:23" s="9" customFormat="1" ht="60" x14ac:dyDescent="0.25">
      <c r="A31" s="18" t="s">
        <v>181</v>
      </c>
      <c r="B31" s="18" t="s">
        <v>113</v>
      </c>
      <c r="C31" s="18" t="s">
        <v>214</v>
      </c>
      <c r="D31" s="18"/>
      <c r="E31" s="18">
        <v>53</v>
      </c>
      <c r="F31" s="18"/>
      <c r="G31" s="55"/>
      <c r="H31" s="18" t="s">
        <v>66</v>
      </c>
      <c r="I31" s="18" t="s">
        <v>67</v>
      </c>
      <c r="J31" s="57">
        <v>12.5</v>
      </c>
      <c r="K31" s="50">
        <f t="shared" si="0"/>
        <v>150</v>
      </c>
      <c r="L31" s="18" t="s">
        <v>92</v>
      </c>
      <c r="M31" s="58">
        <v>2640</v>
      </c>
      <c r="N31" s="58">
        <v>5360</v>
      </c>
      <c r="O31" s="58"/>
      <c r="P31" s="51">
        <f t="shared" si="1"/>
        <v>8000</v>
      </c>
      <c r="Q31" s="59" t="s">
        <v>238</v>
      </c>
      <c r="R31" s="18" t="s">
        <v>242</v>
      </c>
      <c r="S31" s="18">
        <v>7743211086</v>
      </c>
      <c r="T31" s="18" t="s">
        <v>258</v>
      </c>
      <c r="U31" s="18" t="s">
        <v>259</v>
      </c>
      <c r="V31" s="53">
        <v>45292</v>
      </c>
      <c r="W31" s="53">
        <v>45657</v>
      </c>
    </row>
    <row r="32" spans="1:23" s="9" customFormat="1" ht="60" x14ac:dyDescent="0.25">
      <c r="A32" s="18" t="s">
        <v>182</v>
      </c>
      <c r="B32" s="18" t="s">
        <v>114</v>
      </c>
      <c r="C32" s="18" t="s">
        <v>216</v>
      </c>
      <c r="D32" s="18" t="s">
        <v>218</v>
      </c>
      <c r="E32" s="18">
        <v>17</v>
      </c>
      <c r="F32" s="18" t="s">
        <v>215</v>
      </c>
      <c r="G32" s="55" t="s">
        <v>216</v>
      </c>
      <c r="H32" s="18" t="s">
        <v>68</v>
      </c>
      <c r="I32" s="60" t="s">
        <v>69</v>
      </c>
      <c r="J32" s="57">
        <v>16.5</v>
      </c>
      <c r="K32" s="50">
        <f t="shared" si="0"/>
        <v>198</v>
      </c>
      <c r="L32" s="18" t="s">
        <v>92</v>
      </c>
      <c r="M32" s="58">
        <v>66</v>
      </c>
      <c r="N32" s="58">
        <v>134</v>
      </c>
      <c r="O32" s="58"/>
      <c r="P32" s="51">
        <f t="shared" si="1"/>
        <v>200</v>
      </c>
      <c r="Q32" s="59" t="s">
        <v>238</v>
      </c>
      <c r="R32" s="18" t="s">
        <v>242</v>
      </c>
      <c r="S32" s="18">
        <v>7743211086</v>
      </c>
      <c r="T32" s="18" t="s">
        <v>260</v>
      </c>
      <c r="U32" s="18" t="s">
        <v>257</v>
      </c>
      <c r="V32" s="53">
        <v>45292</v>
      </c>
      <c r="W32" s="53">
        <v>45657</v>
      </c>
    </row>
    <row r="33" spans="1:23" s="9" customFormat="1" ht="75" x14ac:dyDescent="0.25">
      <c r="A33" s="18" t="s">
        <v>183</v>
      </c>
      <c r="B33" s="18" t="s">
        <v>115</v>
      </c>
      <c r="C33" s="18" t="s">
        <v>216</v>
      </c>
      <c r="D33" s="62" t="s">
        <v>221</v>
      </c>
      <c r="E33" s="18">
        <v>17</v>
      </c>
      <c r="F33" s="18" t="s">
        <v>215</v>
      </c>
      <c r="G33" s="55" t="s">
        <v>216</v>
      </c>
      <c r="H33" s="18" t="s">
        <v>70</v>
      </c>
      <c r="I33" s="60" t="s">
        <v>71</v>
      </c>
      <c r="J33" s="57">
        <v>12</v>
      </c>
      <c r="K33" s="50">
        <f t="shared" si="0"/>
        <v>144</v>
      </c>
      <c r="L33" s="18" t="s">
        <v>92</v>
      </c>
      <c r="M33" s="58">
        <v>33</v>
      </c>
      <c r="N33" s="58">
        <v>67</v>
      </c>
      <c r="O33" s="58"/>
      <c r="P33" s="51">
        <f t="shared" si="1"/>
        <v>100</v>
      </c>
      <c r="Q33" s="59" t="s">
        <v>238</v>
      </c>
      <c r="R33" s="18" t="s">
        <v>242</v>
      </c>
      <c r="S33" s="18">
        <v>7743211086</v>
      </c>
      <c r="T33" s="18" t="s">
        <v>115</v>
      </c>
      <c r="U33" s="18" t="s">
        <v>257</v>
      </c>
      <c r="V33" s="53">
        <v>45292</v>
      </c>
      <c r="W33" s="53">
        <v>45657</v>
      </c>
    </row>
    <row r="34" spans="1:23" s="9" customFormat="1" ht="60" x14ac:dyDescent="0.25">
      <c r="A34" s="18" t="s">
        <v>184</v>
      </c>
      <c r="B34" s="18" t="s">
        <v>116</v>
      </c>
      <c r="C34" s="18" t="s">
        <v>227</v>
      </c>
      <c r="D34" s="18"/>
      <c r="E34" s="18">
        <v>6</v>
      </c>
      <c r="F34" s="18" t="s">
        <v>215</v>
      </c>
      <c r="G34" s="18" t="s">
        <v>227</v>
      </c>
      <c r="H34" s="18" t="s">
        <v>72</v>
      </c>
      <c r="I34" s="60" t="s">
        <v>73</v>
      </c>
      <c r="J34" s="57">
        <v>12</v>
      </c>
      <c r="K34" s="50">
        <f t="shared" si="0"/>
        <v>144</v>
      </c>
      <c r="L34" s="18" t="s">
        <v>92</v>
      </c>
      <c r="M34" s="58">
        <v>3300</v>
      </c>
      <c r="N34" s="58">
        <v>6700</v>
      </c>
      <c r="O34" s="58"/>
      <c r="P34" s="51">
        <f t="shared" si="1"/>
        <v>10000</v>
      </c>
      <c r="Q34" s="59" t="s">
        <v>238</v>
      </c>
      <c r="R34" s="18" t="s">
        <v>239</v>
      </c>
      <c r="S34" s="18">
        <v>7743211086</v>
      </c>
      <c r="T34" s="18" t="s">
        <v>262</v>
      </c>
      <c r="U34" s="18" t="s">
        <v>263</v>
      </c>
      <c r="V34" s="53">
        <v>45292</v>
      </c>
      <c r="W34" s="53">
        <v>45657</v>
      </c>
    </row>
    <row r="35" spans="1:23" s="9" customFormat="1" ht="60" x14ac:dyDescent="0.25">
      <c r="A35" s="18" t="s">
        <v>185</v>
      </c>
      <c r="B35" s="18" t="s">
        <v>114</v>
      </c>
      <c r="C35" s="18" t="s">
        <v>216</v>
      </c>
      <c r="D35" s="18" t="s">
        <v>218</v>
      </c>
      <c r="E35" s="18">
        <v>17</v>
      </c>
      <c r="F35" s="18" t="s">
        <v>215</v>
      </c>
      <c r="G35" s="55" t="s">
        <v>216</v>
      </c>
      <c r="H35" s="18" t="s">
        <v>74</v>
      </c>
      <c r="I35" s="61" t="s">
        <v>75</v>
      </c>
      <c r="J35" s="57">
        <v>12</v>
      </c>
      <c r="K35" s="50">
        <f t="shared" si="0"/>
        <v>144</v>
      </c>
      <c r="L35" s="18" t="s">
        <v>92</v>
      </c>
      <c r="M35" s="58">
        <v>3300</v>
      </c>
      <c r="N35" s="58">
        <v>6700</v>
      </c>
      <c r="O35" s="58"/>
      <c r="P35" s="51">
        <f t="shared" si="1"/>
        <v>10000</v>
      </c>
      <c r="Q35" s="59" t="s">
        <v>238</v>
      </c>
      <c r="R35" s="18" t="s">
        <v>239</v>
      </c>
      <c r="S35" s="18">
        <v>7743211086</v>
      </c>
      <c r="T35" s="18" t="s">
        <v>260</v>
      </c>
      <c r="U35" s="18" t="s">
        <v>257</v>
      </c>
      <c r="V35" s="53">
        <v>45292</v>
      </c>
      <c r="W35" s="53">
        <v>45657</v>
      </c>
    </row>
    <row r="36" spans="1:23" s="9" customFormat="1" ht="60" x14ac:dyDescent="0.25">
      <c r="A36" s="18" t="s">
        <v>186</v>
      </c>
      <c r="B36" s="21" t="s">
        <v>104</v>
      </c>
      <c r="C36" s="52" t="s">
        <v>256</v>
      </c>
      <c r="D36" s="21"/>
      <c r="E36" s="21"/>
      <c r="F36" s="21"/>
      <c r="G36" s="55"/>
      <c r="H36" s="18" t="s">
        <v>76</v>
      </c>
      <c r="I36" s="14" t="s">
        <v>77</v>
      </c>
      <c r="J36" s="57">
        <v>16.5</v>
      </c>
      <c r="K36" s="50">
        <f t="shared" si="0"/>
        <v>198</v>
      </c>
      <c r="L36" s="18" t="s">
        <v>92</v>
      </c>
      <c r="M36" s="58">
        <v>330</v>
      </c>
      <c r="N36" s="58">
        <v>670</v>
      </c>
      <c r="O36" s="58"/>
      <c r="P36" s="51">
        <f t="shared" si="1"/>
        <v>1000</v>
      </c>
      <c r="Q36" s="52" t="s">
        <v>238</v>
      </c>
      <c r="R36" s="18" t="s">
        <v>239</v>
      </c>
      <c r="S36" s="18">
        <v>7743211086</v>
      </c>
      <c r="T36" s="52" t="s">
        <v>240</v>
      </c>
      <c r="U36" s="52" t="s">
        <v>239</v>
      </c>
      <c r="V36" s="53">
        <v>45292</v>
      </c>
      <c r="W36" s="53">
        <v>45657</v>
      </c>
    </row>
    <row r="37" spans="1:23" s="9" customFormat="1" ht="60" x14ac:dyDescent="0.25">
      <c r="A37" s="18" t="s">
        <v>187</v>
      </c>
      <c r="B37" s="21" t="s">
        <v>117</v>
      </c>
      <c r="C37" s="21" t="s">
        <v>228</v>
      </c>
      <c r="D37" s="21"/>
      <c r="E37" s="21"/>
      <c r="F37" s="21" t="s">
        <v>215</v>
      </c>
      <c r="G37" s="55" t="s">
        <v>216</v>
      </c>
      <c r="H37" s="18" t="s">
        <v>78</v>
      </c>
      <c r="I37" s="18" t="s">
        <v>79</v>
      </c>
      <c r="J37" s="57">
        <v>16.5</v>
      </c>
      <c r="K37" s="50">
        <f t="shared" si="0"/>
        <v>198</v>
      </c>
      <c r="L37" s="18" t="s">
        <v>92</v>
      </c>
      <c r="M37" s="58">
        <v>627</v>
      </c>
      <c r="N37" s="58">
        <v>1273</v>
      </c>
      <c r="O37" s="58"/>
      <c r="P37" s="51">
        <f t="shared" si="1"/>
        <v>1900</v>
      </c>
      <c r="Q37" s="52" t="s">
        <v>238</v>
      </c>
      <c r="R37" s="18" t="s">
        <v>239</v>
      </c>
      <c r="S37" s="18">
        <v>7743211086</v>
      </c>
      <c r="T37" s="52" t="s">
        <v>240</v>
      </c>
      <c r="U37" s="52" t="s">
        <v>239</v>
      </c>
      <c r="V37" s="53">
        <v>45292</v>
      </c>
      <c r="W37" s="53">
        <v>45657</v>
      </c>
    </row>
    <row r="38" spans="1:23" s="9" customFormat="1" ht="60" x14ac:dyDescent="0.25">
      <c r="A38" s="18" t="s">
        <v>188</v>
      </c>
      <c r="B38" s="21" t="s">
        <v>110</v>
      </c>
      <c r="C38" s="21" t="s">
        <v>227</v>
      </c>
      <c r="D38" s="21"/>
      <c r="E38" s="21">
        <v>3</v>
      </c>
      <c r="F38" s="21" t="s">
        <v>215</v>
      </c>
      <c r="G38" s="55" t="s">
        <v>216</v>
      </c>
      <c r="H38" s="18" t="s">
        <v>80</v>
      </c>
      <c r="I38" s="18" t="s">
        <v>81</v>
      </c>
      <c r="J38" s="57">
        <v>12.5</v>
      </c>
      <c r="K38" s="50">
        <f t="shared" si="0"/>
        <v>150</v>
      </c>
      <c r="L38" s="18" t="s">
        <v>92</v>
      </c>
      <c r="M38" s="58">
        <v>198</v>
      </c>
      <c r="N38" s="58">
        <v>402</v>
      </c>
      <c r="O38" s="58"/>
      <c r="P38" s="51">
        <f t="shared" si="1"/>
        <v>600</v>
      </c>
      <c r="Q38" s="52" t="s">
        <v>238</v>
      </c>
      <c r="R38" s="18" t="s">
        <v>239</v>
      </c>
      <c r="S38" s="18">
        <v>7743211086</v>
      </c>
      <c r="T38" s="52" t="s">
        <v>249</v>
      </c>
      <c r="U38" s="52" t="s">
        <v>250</v>
      </c>
      <c r="V38" s="53">
        <v>45292</v>
      </c>
      <c r="W38" s="53">
        <v>45657</v>
      </c>
    </row>
    <row r="39" spans="1:23" s="9" customFormat="1" ht="60" x14ac:dyDescent="0.25">
      <c r="A39" s="18" t="s">
        <v>189</v>
      </c>
      <c r="B39" s="21" t="s">
        <v>117</v>
      </c>
      <c r="C39" s="21" t="s">
        <v>229</v>
      </c>
      <c r="D39" s="21"/>
      <c r="E39" s="21"/>
      <c r="F39" s="21" t="s">
        <v>215</v>
      </c>
      <c r="G39" s="55" t="s">
        <v>216</v>
      </c>
      <c r="H39" s="18" t="s">
        <v>82</v>
      </c>
      <c r="I39" s="18" t="s">
        <v>83</v>
      </c>
      <c r="J39" s="57">
        <v>16.5</v>
      </c>
      <c r="K39" s="50">
        <f t="shared" si="0"/>
        <v>198</v>
      </c>
      <c r="L39" s="18" t="s">
        <v>92</v>
      </c>
      <c r="M39" s="58">
        <v>1815</v>
      </c>
      <c r="N39" s="58">
        <v>3685</v>
      </c>
      <c r="O39" s="58"/>
      <c r="P39" s="51">
        <f t="shared" si="1"/>
        <v>5500</v>
      </c>
      <c r="Q39" s="52" t="s">
        <v>238</v>
      </c>
      <c r="R39" s="18" t="s">
        <v>239</v>
      </c>
      <c r="S39" s="18">
        <v>7743211086</v>
      </c>
      <c r="T39" s="52" t="s">
        <v>240</v>
      </c>
      <c r="U39" s="52" t="s">
        <v>239</v>
      </c>
      <c r="V39" s="53">
        <v>45292</v>
      </c>
      <c r="W39" s="53">
        <v>45657</v>
      </c>
    </row>
    <row r="40" spans="1:23" s="9" customFormat="1" ht="60" x14ac:dyDescent="0.25">
      <c r="A40" s="18" t="s">
        <v>190</v>
      </c>
      <c r="B40" s="21" t="s">
        <v>118</v>
      </c>
      <c r="C40" s="21" t="s">
        <v>216</v>
      </c>
      <c r="D40" s="21" t="s">
        <v>231</v>
      </c>
      <c r="E40" s="54" t="s">
        <v>266</v>
      </c>
      <c r="F40" s="21" t="s">
        <v>215</v>
      </c>
      <c r="G40" s="55" t="s">
        <v>216</v>
      </c>
      <c r="H40" s="18" t="s">
        <v>84</v>
      </c>
      <c r="I40" s="18" t="s">
        <v>85</v>
      </c>
      <c r="J40" s="57">
        <v>12.5</v>
      </c>
      <c r="K40" s="50">
        <f t="shared" si="0"/>
        <v>150</v>
      </c>
      <c r="L40" s="18" t="s">
        <v>92</v>
      </c>
      <c r="M40" s="58">
        <v>1980</v>
      </c>
      <c r="N40" s="58">
        <v>4020</v>
      </c>
      <c r="O40" s="58"/>
      <c r="P40" s="51">
        <f t="shared" si="1"/>
        <v>6000</v>
      </c>
      <c r="Q40" s="52" t="s">
        <v>238</v>
      </c>
      <c r="R40" s="18" t="s">
        <v>239</v>
      </c>
      <c r="S40" s="18">
        <v>7743211086</v>
      </c>
      <c r="T40" s="52" t="s">
        <v>240</v>
      </c>
      <c r="U40" s="52" t="s">
        <v>239</v>
      </c>
      <c r="V40" s="53">
        <v>45292</v>
      </c>
      <c r="W40" s="53">
        <v>45657</v>
      </c>
    </row>
    <row r="41" spans="1:23" s="9" customFormat="1" ht="60" x14ac:dyDescent="0.25">
      <c r="A41" s="18" t="s">
        <v>191</v>
      </c>
      <c r="B41" s="21" t="s">
        <v>137</v>
      </c>
      <c r="C41" s="21" t="s">
        <v>216</v>
      </c>
      <c r="D41" s="21" t="s">
        <v>226</v>
      </c>
      <c r="E41" s="21" t="s">
        <v>232</v>
      </c>
      <c r="F41" s="21" t="s">
        <v>215</v>
      </c>
      <c r="G41" s="55" t="s">
        <v>216</v>
      </c>
      <c r="H41" s="62" t="s">
        <v>86</v>
      </c>
      <c r="I41" s="18" t="s">
        <v>87</v>
      </c>
      <c r="J41" s="57">
        <v>12.5</v>
      </c>
      <c r="K41" s="50">
        <f t="shared" si="0"/>
        <v>150</v>
      </c>
      <c r="L41" s="18" t="s">
        <v>92</v>
      </c>
      <c r="M41" s="58">
        <v>1155</v>
      </c>
      <c r="N41" s="58">
        <v>2345</v>
      </c>
      <c r="O41" s="58"/>
      <c r="P41" s="51">
        <f t="shared" si="1"/>
        <v>3500</v>
      </c>
      <c r="Q41" s="52" t="s">
        <v>238</v>
      </c>
      <c r="R41" s="18" t="s">
        <v>239</v>
      </c>
      <c r="S41" s="18">
        <v>7743211086</v>
      </c>
      <c r="T41" s="52" t="s">
        <v>240</v>
      </c>
      <c r="U41" s="52" t="s">
        <v>239</v>
      </c>
      <c r="V41" s="53">
        <v>45292</v>
      </c>
      <c r="W41" s="53">
        <v>45657</v>
      </c>
    </row>
    <row r="42" spans="1:23" s="9" customFormat="1" ht="60" x14ac:dyDescent="0.25">
      <c r="A42" s="18" t="s">
        <v>192</v>
      </c>
      <c r="B42" s="21" t="s">
        <v>119</v>
      </c>
      <c r="C42" s="21" t="s">
        <v>216</v>
      </c>
      <c r="D42" s="21" t="s">
        <v>226</v>
      </c>
      <c r="E42" s="21">
        <v>31</v>
      </c>
      <c r="F42" s="21" t="s">
        <v>215</v>
      </c>
      <c r="G42" s="55" t="s">
        <v>216</v>
      </c>
      <c r="H42" s="18" t="s">
        <v>88</v>
      </c>
      <c r="I42" s="18" t="s">
        <v>89</v>
      </c>
      <c r="J42" s="57">
        <v>16</v>
      </c>
      <c r="K42" s="50">
        <f t="shared" si="0"/>
        <v>192</v>
      </c>
      <c r="L42" s="18" t="s">
        <v>92</v>
      </c>
      <c r="M42" s="58">
        <v>924</v>
      </c>
      <c r="N42" s="58">
        <v>1876</v>
      </c>
      <c r="O42" s="58"/>
      <c r="P42" s="51">
        <f t="shared" si="1"/>
        <v>2800</v>
      </c>
      <c r="Q42" s="52" t="s">
        <v>238</v>
      </c>
      <c r="R42" s="18" t="s">
        <v>239</v>
      </c>
      <c r="S42" s="18">
        <v>7743211086</v>
      </c>
      <c r="T42" s="52" t="s">
        <v>240</v>
      </c>
      <c r="U42" s="52" t="s">
        <v>239</v>
      </c>
      <c r="V42" s="53">
        <v>45292</v>
      </c>
      <c r="W42" s="53">
        <v>45657</v>
      </c>
    </row>
    <row r="43" spans="1:23" s="63" customFormat="1" ht="60" x14ac:dyDescent="0.25">
      <c r="A43" s="18" t="s">
        <v>193</v>
      </c>
      <c r="B43" s="21" t="s">
        <v>109</v>
      </c>
      <c r="C43" s="21" t="s">
        <v>216</v>
      </c>
      <c r="D43" s="21" t="s">
        <v>226</v>
      </c>
      <c r="E43" s="21">
        <v>31</v>
      </c>
      <c r="F43" s="21" t="s">
        <v>215</v>
      </c>
      <c r="G43" s="55" t="s">
        <v>216</v>
      </c>
      <c r="H43" s="18" t="s">
        <v>90</v>
      </c>
      <c r="I43" s="18" t="s">
        <v>91</v>
      </c>
      <c r="J43" s="57">
        <v>42</v>
      </c>
      <c r="K43" s="50">
        <f t="shared" si="0"/>
        <v>504</v>
      </c>
      <c r="L43" s="18" t="s">
        <v>12</v>
      </c>
      <c r="M43" s="58">
        <f>14440</f>
        <v>14440</v>
      </c>
      <c r="N43" s="58">
        <v>21660</v>
      </c>
      <c r="O43" s="58">
        <v>36100</v>
      </c>
      <c r="P43" s="51">
        <f t="shared" si="1"/>
        <v>72200</v>
      </c>
      <c r="Q43" s="52" t="s">
        <v>238</v>
      </c>
      <c r="R43" s="18" t="s">
        <v>239</v>
      </c>
      <c r="S43" s="18">
        <v>7743211086</v>
      </c>
      <c r="T43" s="52" t="s">
        <v>238</v>
      </c>
      <c r="U43" s="52" t="s">
        <v>239</v>
      </c>
      <c r="V43" s="53">
        <v>45292</v>
      </c>
      <c r="W43" s="53">
        <v>45657</v>
      </c>
    </row>
    <row r="44" spans="1:23" s="63" customFormat="1" ht="60" x14ac:dyDescent="0.25">
      <c r="A44" s="18" t="s">
        <v>194</v>
      </c>
      <c r="B44" s="21" t="s">
        <v>104</v>
      </c>
      <c r="C44" s="21" t="s">
        <v>216</v>
      </c>
      <c r="D44" s="21" t="s">
        <v>218</v>
      </c>
      <c r="E44" s="21">
        <v>17</v>
      </c>
      <c r="F44" s="21" t="s">
        <v>219</v>
      </c>
      <c r="G44" s="55" t="s">
        <v>216</v>
      </c>
      <c r="H44" s="18" t="s">
        <v>121</v>
      </c>
      <c r="I44" s="14" t="s">
        <v>122</v>
      </c>
      <c r="J44" s="57">
        <v>1</v>
      </c>
      <c r="K44" s="50">
        <f t="shared" si="0"/>
        <v>12</v>
      </c>
      <c r="L44" s="18" t="s">
        <v>93</v>
      </c>
      <c r="M44" s="58">
        <v>100</v>
      </c>
      <c r="N44" s="58"/>
      <c r="O44" s="58"/>
      <c r="P44" s="51">
        <f t="shared" si="1"/>
        <v>100</v>
      </c>
      <c r="Q44" s="52" t="s">
        <v>238</v>
      </c>
      <c r="R44" s="18" t="s">
        <v>239</v>
      </c>
      <c r="S44" s="18">
        <v>7743211086</v>
      </c>
      <c r="T44" s="52" t="s">
        <v>238</v>
      </c>
      <c r="U44" s="52" t="s">
        <v>239</v>
      </c>
      <c r="V44" s="53">
        <v>45292</v>
      </c>
      <c r="W44" s="53">
        <v>45657</v>
      </c>
    </row>
    <row r="45" spans="1:23" s="63" customFormat="1" ht="60" x14ac:dyDescent="0.25">
      <c r="A45" s="18" t="s">
        <v>195</v>
      </c>
      <c r="B45" s="21" t="s">
        <v>104</v>
      </c>
      <c r="C45" s="56" t="s">
        <v>256</v>
      </c>
      <c r="D45" s="21"/>
      <c r="E45" s="21" t="s">
        <v>233</v>
      </c>
      <c r="F45" s="21" t="s">
        <v>215</v>
      </c>
      <c r="G45" s="55" t="s">
        <v>216</v>
      </c>
      <c r="H45" s="18" t="s">
        <v>123</v>
      </c>
      <c r="I45" s="14" t="s">
        <v>124</v>
      </c>
      <c r="J45" s="57">
        <v>2</v>
      </c>
      <c r="K45" s="50">
        <f t="shared" si="0"/>
        <v>24</v>
      </c>
      <c r="L45" s="18" t="s">
        <v>93</v>
      </c>
      <c r="M45" s="58">
        <v>200</v>
      </c>
      <c r="N45" s="58"/>
      <c r="O45" s="58"/>
      <c r="P45" s="51">
        <f t="shared" si="1"/>
        <v>200</v>
      </c>
      <c r="Q45" s="52" t="s">
        <v>241</v>
      </c>
      <c r="R45" s="18" t="s">
        <v>239</v>
      </c>
      <c r="S45" s="18">
        <v>7743211086</v>
      </c>
      <c r="T45" s="52" t="s">
        <v>240</v>
      </c>
      <c r="U45" s="52" t="s">
        <v>239</v>
      </c>
      <c r="V45" s="53">
        <v>45292</v>
      </c>
      <c r="W45" s="53">
        <v>45657</v>
      </c>
    </row>
    <row r="46" spans="1:23" s="63" customFormat="1" ht="60" x14ac:dyDescent="0.25">
      <c r="A46" s="18" t="s">
        <v>196</v>
      </c>
      <c r="B46" s="21" t="s">
        <v>127</v>
      </c>
      <c r="C46" s="21" t="s">
        <v>230</v>
      </c>
      <c r="D46" s="21"/>
      <c r="E46" s="21" t="s">
        <v>234</v>
      </c>
      <c r="F46" s="21" t="s">
        <v>215</v>
      </c>
      <c r="G46" s="55" t="s">
        <v>216</v>
      </c>
      <c r="H46" s="18" t="s">
        <v>125</v>
      </c>
      <c r="I46" s="14" t="s">
        <v>126</v>
      </c>
      <c r="J46" s="57">
        <v>1</v>
      </c>
      <c r="K46" s="50">
        <f t="shared" si="0"/>
        <v>12</v>
      </c>
      <c r="L46" s="18" t="s">
        <v>93</v>
      </c>
      <c r="M46" s="58">
        <v>5600</v>
      </c>
      <c r="N46" s="58"/>
      <c r="O46" s="58"/>
      <c r="P46" s="51">
        <f t="shared" si="1"/>
        <v>5600</v>
      </c>
      <c r="Q46" s="52" t="s">
        <v>241</v>
      </c>
      <c r="R46" s="18" t="s">
        <v>239</v>
      </c>
      <c r="S46" s="18">
        <v>7743211086</v>
      </c>
      <c r="T46" s="52" t="s">
        <v>240</v>
      </c>
      <c r="U46" s="52" t="s">
        <v>239</v>
      </c>
      <c r="V46" s="53">
        <v>45292</v>
      </c>
      <c r="W46" s="53">
        <v>45657</v>
      </c>
    </row>
    <row r="47" spans="1:23" s="63" customFormat="1" ht="60" x14ac:dyDescent="0.25">
      <c r="A47" s="18" t="s">
        <v>197</v>
      </c>
      <c r="B47" s="21" t="s">
        <v>127</v>
      </c>
      <c r="C47" s="21" t="s">
        <v>213</v>
      </c>
      <c r="D47" s="21"/>
      <c r="E47" s="21">
        <v>49</v>
      </c>
      <c r="F47" s="21" t="s">
        <v>219</v>
      </c>
      <c r="G47" s="55" t="s">
        <v>216</v>
      </c>
      <c r="H47" s="18" t="s">
        <v>129</v>
      </c>
      <c r="I47" s="14" t="s">
        <v>128</v>
      </c>
      <c r="J47" s="57">
        <v>1</v>
      </c>
      <c r="K47" s="50">
        <f t="shared" si="0"/>
        <v>12</v>
      </c>
      <c r="L47" s="18" t="s">
        <v>93</v>
      </c>
      <c r="M47" s="58">
        <v>100</v>
      </c>
      <c r="N47" s="58"/>
      <c r="O47" s="58"/>
      <c r="P47" s="51">
        <f t="shared" si="1"/>
        <v>100</v>
      </c>
      <c r="Q47" s="52" t="s">
        <v>241</v>
      </c>
      <c r="R47" s="18" t="s">
        <v>239</v>
      </c>
      <c r="S47" s="18">
        <v>7743211086</v>
      </c>
      <c r="T47" s="52" t="s">
        <v>240</v>
      </c>
      <c r="U47" s="52" t="s">
        <v>239</v>
      </c>
      <c r="V47" s="53">
        <v>45292</v>
      </c>
      <c r="W47" s="53">
        <v>45657</v>
      </c>
    </row>
    <row r="48" spans="1:23" s="63" customFormat="1" ht="60" x14ac:dyDescent="0.25">
      <c r="A48" s="18" t="s">
        <v>198</v>
      </c>
      <c r="B48" s="21" t="s">
        <v>127</v>
      </c>
      <c r="C48" s="21" t="s">
        <v>214</v>
      </c>
      <c r="D48" s="21"/>
      <c r="E48" s="21"/>
      <c r="F48" s="21" t="s">
        <v>215</v>
      </c>
      <c r="G48" s="55" t="s">
        <v>216</v>
      </c>
      <c r="H48" s="18" t="s">
        <v>130</v>
      </c>
      <c r="I48" s="14" t="s">
        <v>131</v>
      </c>
      <c r="J48" s="57">
        <v>1</v>
      </c>
      <c r="K48" s="50">
        <f t="shared" si="0"/>
        <v>12</v>
      </c>
      <c r="L48" s="18" t="s">
        <v>93</v>
      </c>
      <c r="M48" s="58">
        <v>350</v>
      </c>
      <c r="N48" s="58"/>
      <c r="O48" s="58"/>
      <c r="P48" s="51">
        <f t="shared" si="1"/>
        <v>350</v>
      </c>
      <c r="Q48" s="52" t="s">
        <v>238</v>
      </c>
      <c r="R48" s="18" t="s">
        <v>239</v>
      </c>
      <c r="S48" s="18">
        <v>7743211086</v>
      </c>
      <c r="T48" s="52" t="s">
        <v>238</v>
      </c>
      <c r="U48" s="52" t="s">
        <v>239</v>
      </c>
      <c r="V48" s="53">
        <v>45292</v>
      </c>
      <c r="W48" s="53">
        <v>45657</v>
      </c>
    </row>
    <row r="49" spans="1:27" s="63" customFormat="1" ht="60" x14ac:dyDescent="0.25">
      <c r="A49" s="18" t="s">
        <v>199</v>
      </c>
      <c r="B49" s="21" t="s">
        <v>112</v>
      </c>
      <c r="C49" s="21" t="s">
        <v>216</v>
      </c>
      <c r="D49" s="21" t="s">
        <v>223</v>
      </c>
      <c r="E49" s="21">
        <v>2</v>
      </c>
      <c r="F49" s="21" t="s">
        <v>215</v>
      </c>
      <c r="G49" s="55" t="s">
        <v>216</v>
      </c>
      <c r="H49" s="64" t="s">
        <v>132</v>
      </c>
      <c r="I49" s="65" t="s">
        <v>134</v>
      </c>
      <c r="J49" s="57">
        <v>5</v>
      </c>
      <c r="K49" s="50">
        <f t="shared" si="0"/>
        <v>60</v>
      </c>
      <c r="L49" s="18" t="s">
        <v>13</v>
      </c>
      <c r="M49" s="58">
        <v>2000</v>
      </c>
      <c r="N49" s="58"/>
      <c r="O49" s="58"/>
      <c r="P49" s="51">
        <f t="shared" si="1"/>
        <v>2000</v>
      </c>
      <c r="Q49" s="59" t="s">
        <v>238</v>
      </c>
      <c r="R49" s="18" t="s">
        <v>239</v>
      </c>
      <c r="S49" s="18">
        <v>7743211086</v>
      </c>
      <c r="T49" s="67" t="s">
        <v>240</v>
      </c>
      <c r="U49" s="67" t="s">
        <v>239</v>
      </c>
      <c r="V49" s="53">
        <v>45292</v>
      </c>
      <c r="W49" s="53">
        <v>45657</v>
      </c>
    </row>
    <row r="50" spans="1:27" s="63" customFormat="1" ht="60" x14ac:dyDescent="0.25">
      <c r="A50" s="18" t="s">
        <v>200</v>
      </c>
      <c r="B50" s="21" t="s">
        <v>136</v>
      </c>
      <c r="C50" s="21" t="s">
        <v>220</v>
      </c>
      <c r="D50" s="21" t="s">
        <v>223</v>
      </c>
      <c r="E50" s="21">
        <v>4</v>
      </c>
      <c r="F50" s="21" t="s">
        <v>215</v>
      </c>
      <c r="G50" s="55" t="s">
        <v>216</v>
      </c>
      <c r="H50" s="18" t="s">
        <v>133</v>
      </c>
      <c r="I50" s="14" t="s">
        <v>135</v>
      </c>
      <c r="J50" s="57">
        <v>16</v>
      </c>
      <c r="K50" s="50">
        <f t="shared" si="0"/>
        <v>192</v>
      </c>
      <c r="L50" s="18" t="s">
        <v>13</v>
      </c>
      <c r="M50" s="58">
        <v>7600</v>
      </c>
      <c r="N50" s="58"/>
      <c r="O50" s="58"/>
      <c r="P50" s="51">
        <f t="shared" si="1"/>
        <v>7600</v>
      </c>
      <c r="Q50" s="52" t="s">
        <v>238</v>
      </c>
      <c r="R50" s="18" t="s">
        <v>239</v>
      </c>
      <c r="S50" s="18">
        <v>7743211086</v>
      </c>
      <c r="T50" s="52" t="s">
        <v>240</v>
      </c>
      <c r="U50" s="52" t="s">
        <v>239</v>
      </c>
      <c r="V50" s="53">
        <v>45292</v>
      </c>
      <c r="W50" s="53">
        <v>45657</v>
      </c>
    </row>
    <row r="51" spans="1:27" s="63" customFormat="1" ht="60" x14ac:dyDescent="0.25">
      <c r="A51" s="18" t="s">
        <v>201</v>
      </c>
      <c r="B51" s="21" t="s">
        <v>111</v>
      </c>
      <c r="C51" s="21" t="s">
        <v>228</v>
      </c>
      <c r="D51" s="21"/>
      <c r="E51" s="21">
        <v>25</v>
      </c>
      <c r="F51" s="21" t="s">
        <v>215</v>
      </c>
      <c r="G51" s="55" t="s">
        <v>216</v>
      </c>
      <c r="H51" s="18"/>
      <c r="I51" s="14" t="s">
        <v>142</v>
      </c>
      <c r="J51" s="57">
        <v>5</v>
      </c>
      <c r="K51" s="50">
        <f t="shared" si="0"/>
        <v>60</v>
      </c>
      <c r="L51" s="18" t="s">
        <v>13</v>
      </c>
      <c r="M51" s="58">
        <v>1750</v>
      </c>
      <c r="N51" s="58"/>
      <c r="O51" s="58"/>
      <c r="P51" s="51">
        <f t="shared" si="1"/>
        <v>1750</v>
      </c>
      <c r="Q51" s="52" t="s">
        <v>247</v>
      </c>
      <c r="R51" s="18" t="s">
        <v>248</v>
      </c>
      <c r="S51" s="18">
        <v>7742514933</v>
      </c>
      <c r="T51" s="56" t="s">
        <v>111</v>
      </c>
      <c r="U51" s="52" t="s">
        <v>239</v>
      </c>
      <c r="V51" s="53">
        <v>45292</v>
      </c>
      <c r="W51" s="53">
        <v>45657</v>
      </c>
    </row>
    <row r="52" spans="1:27" s="63" customFormat="1" ht="60" x14ac:dyDescent="0.25">
      <c r="A52" s="18" t="s">
        <v>202</v>
      </c>
      <c r="B52" s="52" t="s">
        <v>253</v>
      </c>
      <c r="C52" s="21"/>
      <c r="D52" s="52" t="s">
        <v>254</v>
      </c>
      <c r="E52" s="21"/>
      <c r="F52" s="52" t="s">
        <v>215</v>
      </c>
      <c r="G52" s="55" t="s">
        <v>216</v>
      </c>
      <c r="H52" s="18"/>
      <c r="I52" s="45" t="s">
        <v>255</v>
      </c>
      <c r="J52" s="57">
        <v>14</v>
      </c>
      <c r="K52" s="50">
        <f t="shared" si="0"/>
        <v>168</v>
      </c>
      <c r="L52" s="18" t="s">
        <v>12</v>
      </c>
      <c r="M52" s="58">
        <v>10</v>
      </c>
      <c r="N52" s="58">
        <v>30</v>
      </c>
      <c r="O52" s="58">
        <v>60</v>
      </c>
      <c r="P52" s="51">
        <f t="shared" si="1"/>
        <v>100</v>
      </c>
      <c r="Q52" s="52" t="s">
        <v>238</v>
      </c>
      <c r="R52" s="18" t="s">
        <v>239</v>
      </c>
      <c r="S52" s="18">
        <v>7743211086</v>
      </c>
      <c r="T52" s="52" t="s">
        <v>238</v>
      </c>
      <c r="U52" s="52" t="s">
        <v>239</v>
      </c>
      <c r="V52" s="53">
        <v>45292</v>
      </c>
      <c r="W52" s="53">
        <v>45657</v>
      </c>
    </row>
    <row r="53" spans="1:27" ht="15.75" x14ac:dyDescent="0.25">
      <c r="A53" s="15"/>
      <c r="B53" s="19"/>
      <c r="C53" s="19"/>
      <c r="D53" s="19"/>
      <c r="E53" s="19"/>
      <c r="F53" s="19"/>
      <c r="G53" s="20"/>
      <c r="H53" s="16"/>
      <c r="I53" s="17"/>
      <c r="J53" s="43">
        <f>SUM(J5:J52)</f>
        <v>583.6</v>
      </c>
      <c r="K53" s="43">
        <f>SUM(K5:K52)</f>
        <v>7003.2</v>
      </c>
      <c r="L53" s="28"/>
      <c r="M53" s="44">
        <f>SUM(M5:M52)</f>
        <v>146246</v>
      </c>
      <c r="N53" s="44">
        <f>SUM(N5:N52)</f>
        <v>244738</v>
      </c>
      <c r="O53" s="44">
        <f>SUM(O5:O52)</f>
        <v>87335</v>
      </c>
      <c r="P53" s="44">
        <f>SUM(P5:P52)</f>
        <v>478319</v>
      </c>
      <c r="Q53" s="17"/>
      <c r="R53" s="17"/>
      <c r="S53" s="17"/>
      <c r="T53" s="17"/>
      <c r="U53" s="17"/>
      <c r="V53" s="17"/>
      <c r="W53" s="20"/>
    </row>
    <row r="54" spans="1:27" x14ac:dyDescent="0.25">
      <c r="I54" s="1"/>
      <c r="J54" s="23"/>
      <c r="K54" s="23"/>
      <c r="L54" s="9"/>
      <c r="M54" s="25"/>
      <c r="N54" s="25"/>
      <c r="O54" s="25"/>
      <c r="P54" s="25"/>
      <c r="Q54" s="1"/>
      <c r="R54" s="1"/>
      <c r="S54" s="1"/>
      <c r="T54" s="1"/>
      <c r="U54" s="1"/>
      <c r="V54" s="1"/>
    </row>
    <row r="55" spans="1:27" s="1" customFormat="1" x14ac:dyDescent="0.25">
      <c r="A55" s="8"/>
      <c r="B55" s="2"/>
      <c r="C55" s="2"/>
      <c r="D55" s="2"/>
      <c r="E55" s="2"/>
      <c r="F55" s="2"/>
      <c r="G55" s="3"/>
      <c r="H55" s="9"/>
      <c r="J55" s="23"/>
      <c r="K55" s="23"/>
      <c r="M55" s="25"/>
      <c r="N55" s="25"/>
      <c r="O55" s="25"/>
      <c r="P55" s="25"/>
      <c r="W55" s="3"/>
    </row>
    <row r="56" spans="1:27" ht="15.75" customHeight="1" x14ac:dyDescent="0.25">
      <c r="I56" s="1"/>
      <c r="J56" s="23"/>
      <c r="K56" s="23"/>
      <c r="L56" s="1"/>
      <c r="M56" s="25"/>
      <c r="N56" s="25"/>
      <c r="O56" s="25"/>
      <c r="P56" s="25"/>
      <c r="Q56" s="1"/>
      <c r="R56" s="1"/>
      <c r="S56" s="1"/>
      <c r="T56" s="1"/>
      <c r="U56" s="1"/>
      <c r="V56" s="1"/>
    </row>
    <row r="57" spans="1:27" s="1" customFormat="1" x14ac:dyDescent="0.25">
      <c r="A57" s="8"/>
      <c r="B57" s="10" t="s">
        <v>138</v>
      </c>
      <c r="C57" s="10"/>
      <c r="D57" s="10"/>
      <c r="E57" s="10"/>
      <c r="F57" s="10"/>
      <c r="G57" s="12"/>
      <c r="H57" s="11"/>
      <c r="J57" s="23"/>
      <c r="K57" s="23"/>
      <c r="M57" s="25"/>
      <c r="N57" s="25"/>
      <c r="O57" s="25"/>
      <c r="P57" s="25"/>
      <c r="Z57" s="3"/>
      <c r="AA57" s="3"/>
    </row>
    <row r="58" spans="1:27" s="1" customFormat="1" x14ac:dyDescent="0.25">
      <c r="A58" s="8"/>
      <c r="B58" s="2"/>
      <c r="C58" s="2"/>
      <c r="D58" s="2"/>
      <c r="E58" s="2"/>
      <c r="F58" s="2"/>
      <c r="G58" s="3"/>
      <c r="H58" s="11"/>
      <c r="J58" s="23"/>
      <c r="K58" s="23"/>
      <c r="M58" s="25"/>
      <c r="N58" s="25"/>
      <c r="O58" s="25"/>
      <c r="P58" s="25"/>
      <c r="Z58" s="3"/>
      <c r="AA58" s="3"/>
    </row>
    <row r="59" spans="1:27" s="8" customFormat="1" ht="30" x14ac:dyDescent="0.25">
      <c r="A59" s="37" t="s">
        <v>3</v>
      </c>
      <c r="B59" s="38" t="s">
        <v>139</v>
      </c>
      <c r="C59" s="37" t="s">
        <v>203</v>
      </c>
      <c r="D59" s="38" t="s">
        <v>204</v>
      </c>
      <c r="E59" s="38" t="s">
        <v>205</v>
      </c>
      <c r="F59" s="38" t="s">
        <v>237</v>
      </c>
      <c r="G59" s="39" t="s">
        <v>235</v>
      </c>
      <c r="H59" s="39" t="s">
        <v>264</v>
      </c>
      <c r="I59" s="39" t="s">
        <v>236</v>
      </c>
      <c r="J59" s="1"/>
      <c r="K59" s="25"/>
      <c r="L59" s="25"/>
      <c r="M59" s="25"/>
      <c r="N59" s="25"/>
      <c r="O59" s="1"/>
      <c r="P59" s="1"/>
      <c r="Q59" s="1"/>
      <c r="R59" s="1"/>
      <c r="S59" s="1"/>
      <c r="T59" s="1"/>
      <c r="U59" s="1"/>
    </row>
    <row r="60" spans="1:27" s="1" customFormat="1" x14ac:dyDescent="0.25">
      <c r="A60" s="31" t="s">
        <v>155</v>
      </c>
      <c r="B60" s="30" t="s">
        <v>12</v>
      </c>
      <c r="C60" s="34">
        <v>2</v>
      </c>
      <c r="D60" s="35">
        <v>56</v>
      </c>
      <c r="E60" s="36">
        <f>D60*12</f>
        <v>672</v>
      </c>
      <c r="F60" s="32">
        <f>SUM(G60:I60)</f>
        <v>72300</v>
      </c>
      <c r="G60" s="33">
        <v>14450</v>
      </c>
      <c r="H60" s="48">
        <v>21690</v>
      </c>
      <c r="I60" s="33">
        <v>36160</v>
      </c>
      <c r="K60" s="25"/>
      <c r="L60" s="25"/>
      <c r="M60" s="25"/>
      <c r="N60" s="25"/>
      <c r="V60" s="4"/>
      <c r="W60" s="3"/>
      <c r="X60" s="3"/>
    </row>
    <row r="61" spans="1:27" s="1" customFormat="1" x14ac:dyDescent="0.25">
      <c r="A61" s="31" t="s">
        <v>156</v>
      </c>
      <c r="B61" s="30" t="s">
        <v>13</v>
      </c>
      <c r="C61" s="34">
        <v>5</v>
      </c>
      <c r="D61" s="35">
        <v>45</v>
      </c>
      <c r="E61" s="36">
        <f>D61*12</f>
        <v>540</v>
      </c>
      <c r="F61" s="32">
        <v>12150</v>
      </c>
      <c r="G61" s="33">
        <v>12150</v>
      </c>
      <c r="H61" s="46"/>
      <c r="I61" s="33"/>
      <c r="K61" s="25"/>
      <c r="L61" s="25"/>
      <c r="M61" s="25"/>
      <c r="N61" s="25"/>
      <c r="V61" s="4"/>
      <c r="W61" s="3"/>
      <c r="X61" s="3"/>
    </row>
    <row r="62" spans="1:27" s="1" customFormat="1" x14ac:dyDescent="0.25">
      <c r="A62" s="31" t="s">
        <v>157</v>
      </c>
      <c r="B62" s="30" t="s">
        <v>92</v>
      </c>
      <c r="C62" s="34">
        <v>27</v>
      </c>
      <c r="D62" s="35">
        <v>418.6</v>
      </c>
      <c r="E62" s="36">
        <f>D62*12</f>
        <v>5023.2000000000007</v>
      </c>
      <c r="F62" s="32">
        <f>SUM(G62:H62)</f>
        <v>265700</v>
      </c>
      <c r="G62" s="33">
        <v>87652</v>
      </c>
      <c r="H62" s="47">
        <v>178048</v>
      </c>
      <c r="I62" s="33"/>
      <c r="K62" s="25"/>
      <c r="L62" s="25"/>
      <c r="M62" s="25"/>
      <c r="N62" s="25"/>
      <c r="V62" s="4"/>
      <c r="W62" s="3"/>
      <c r="X62" s="3"/>
    </row>
    <row r="63" spans="1:27" s="1" customFormat="1" x14ac:dyDescent="0.25">
      <c r="A63" s="31" t="s">
        <v>158</v>
      </c>
      <c r="B63" s="30" t="s">
        <v>94</v>
      </c>
      <c r="C63" s="34">
        <v>1</v>
      </c>
      <c r="D63" s="35">
        <v>50</v>
      </c>
      <c r="E63" s="36">
        <f>D63*12</f>
        <v>600</v>
      </c>
      <c r="F63" s="49">
        <f>SUM(G63:I63)</f>
        <v>120219</v>
      </c>
      <c r="G63" s="32">
        <v>24044</v>
      </c>
      <c r="H63" s="33">
        <v>45000</v>
      </c>
      <c r="I63" s="47">
        <v>51175</v>
      </c>
      <c r="K63" s="25"/>
      <c r="L63" s="25"/>
      <c r="M63" s="25"/>
      <c r="N63" s="25"/>
      <c r="V63" s="4"/>
      <c r="W63" s="3"/>
      <c r="X63" s="3"/>
    </row>
    <row r="64" spans="1:27" s="1" customFormat="1" x14ac:dyDescent="0.25">
      <c r="A64" s="31" t="s">
        <v>159</v>
      </c>
      <c r="B64" s="30" t="s">
        <v>93</v>
      </c>
      <c r="C64" s="34">
        <v>13</v>
      </c>
      <c r="D64" s="35">
        <v>14</v>
      </c>
      <c r="E64" s="36">
        <f>D64*12</f>
        <v>168</v>
      </c>
      <c r="F64" s="32">
        <v>7950</v>
      </c>
      <c r="G64" s="33">
        <v>7950</v>
      </c>
      <c r="H64" s="46"/>
      <c r="I64" s="33"/>
      <c r="K64" s="25"/>
      <c r="L64" s="25"/>
      <c r="M64" s="25"/>
      <c r="N64" s="25"/>
      <c r="V64" s="4"/>
      <c r="W64" s="3"/>
      <c r="X64" s="3"/>
    </row>
    <row r="65" spans="1:28" s="1" customFormat="1" ht="15.75" customHeight="1" x14ac:dyDescent="0.25">
      <c r="A65" s="75" t="s">
        <v>140</v>
      </c>
      <c r="B65" s="75"/>
      <c r="C65" s="40">
        <f t="shared" ref="C65:I65" si="2">SUM(C60:C64)</f>
        <v>48</v>
      </c>
      <c r="D65" s="42">
        <f t="shared" si="2"/>
        <v>583.6</v>
      </c>
      <c r="E65" s="41">
        <f t="shared" si="2"/>
        <v>7003.2000000000007</v>
      </c>
      <c r="F65" s="68">
        <f t="shared" si="2"/>
        <v>478319</v>
      </c>
      <c r="G65" s="40">
        <f t="shared" si="2"/>
        <v>146246</v>
      </c>
      <c r="H65" s="40">
        <f t="shared" si="2"/>
        <v>244738</v>
      </c>
      <c r="I65" s="40">
        <f t="shared" si="2"/>
        <v>87335</v>
      </c>
      <c r="K65" s="25"/>
      <c r="L65" s="25"/>
      <c r="M65" s="25"/>
      <c r="N65" s="25"/>
      <c r="V65" s="4"/>
      <c r="W65" s="3"/>
      <c r="X65" s="3"/>
    </row>
    <row r="66" spans="1:28" s="1" customFormat="1" x14ac:dyDescent="0.25">
      <c r="A66" s="8"/>
      <c r="B66" s="2"/>
      <c r="C66" s="2"/>
      <c r="D66" s="2"/>
      <c r="E66" s="2"/>
      <c r="F66" s="2"/>
      <c r="G66" s="3"/>
      <c r="H66" s="11"/>
      <c r="J66" s="29"/>
      <c r="K66" s="29"/>
      <c r="M66" s="25"/>
      <c r="N66" s="25"/>
      <c r="O66" s="25"/>
      <c r="P66" s="25" t="s">
        <v>141</v>
      </c>
      <c r="Z66" s="4"/>
      <c r="AA66" s="3"/>
      <c r="AB66" s="3"/>
    </row>
    <row r="67" spans="1:28" x14ac:dyDescent="0.25">
      <c r="I67" s="1"/>
      <c r="J67" s="23"/>
      <c r="K67" s="23"/>
      <c r="L67" s="1"/>
      <c r="M67" s="25"/>
      <c r="N67" s="25"/>
      <c r="O67" s="25"/>
      <c r="P67" s="25"/>
      <c r="Q67" s="1"/>
      <c r="R67" s="1"/>
      <c r="S67" s="1"/>
      <c r="T67" s="1"/>
      <c r="U67" s="1"/>
      <c r="V67" s="1"/>
    </row>
    <row r="68" spans="1:28" x14ac:dyDescent="0.25">
      <c r="I68" s="1"/>
      <c r="J68" s="23"/>
      <c r="K68" s="23"/>
      <c r="L68" s="1"/>
      <c r="M68" s="25"/>
      <c r="N68" s="25"/>
      <c r="O68" s="25"/>
      <c r="P68" s="25"/>
      <c r="Q68" s="1"/>
      <c r="R68" s="1"/>
      <c r="S68" s="1"/>
      <c r="T68" s="1"/>
      <c r="U68" s="1"/>
      <c r="V68" s="1"/>
    </row>
    <row r="69" spans="1:28" x14ac:dyDescent="0.25">
      <c r="I69" s="1"/>
      <c r="J69" s="23"/>
      <c r="K69" s="23"/>
      <c r="L69" s="1"/>
      <c r="M69" s="25"/>
      <c r="N69" s="25"/>
      <c r="O69" s="25"/>
      <c r="P69" s="25"/>
      <c r="Q69" s="1"/>
      <c r="R69" s="1"/>
      <c r="S69" s="1"/>
      <c r="T69" s="1"/>
      <c r="U69" s="1"/>
      <c r="V69" s="1"/>
    </row>
    <row r="70" spans="1:28" x14ac:dyDescent="0.25">
      <c r="I70" s="1"/>
      <c r="J70" s="23"/>
      <c r="K70" s="23"/>
      <c r="L70" s="1"/>
      <c r="M70" s="25"/>
      <c r="N70" s="25"/>
      <c r="O70" s="25"/>
      <c r="P70" s="25"/>
      <c r="Q70" s="1"/>
      <c r="R70" s="1"/>
      <c r="S70" s="1"/>
      <c r="T70" s="1"/>
      <c r="U70" s="1"/>
      <c r="V70" s="1"/>
    </row>
    <row r="71" spans="1:28" x14ac:dyDescent="0.25">
      <c r="I71" s="1"/>
      <c r="J71" s="23"/>
      <c r="K71" s="23"/>
      <c r="L71" s="1"/>
      <c r="M71" s="25"/>
      <c r="N71" s="25"/>
      <c r="O71" s="25"/>
      <c r="P71" s="25"/>
      <c r="Q71" s="1"/>
      <c r="R71" s="1"/>
      <c r="S71" s="1"/>
      <c r="T71" s="1"/>
      <c r="U71" s="1"/>
      <c r="V71" s="1"/>
    </row>
    <row r="72" spans="1:28" x14ac:dyDescent="0.25">
      <c r="I72" s="1"/>
      <c r="J72" s="23"/>
      <c r="K72" s="23"/>
      <c r="L72" s="1"/>
      <c r="M72" s="25"/>
      <c r="N72" s="25"/>
      <c r="O72" s="25"/>
      <c r="P72" s="25"/>
      <c r="Q72" s="1"/>
      <c r="R72" s="1"/>
      <c r="S72" s="1"/>
      <c r="T72" s="1"/>
      <c r="U72" s="1"/>
      <c r="V72" s="1"/>
    </row>
    <row r="73" spans="1:28" x14ac:dyDescent="0.25">
      <c r="I73" s="1"/>
      <c r="J73" s="23"/>
      <c r="K73" s="23"/>
      <c r="L73" s="1"/>
      <c r="M73" s="25"/>
      <c r="N73" s="25"/>
      <c r="O73" s="25"/>
      <c r="P73" s="25"/>
      <c r="Q73" s="1"/>
      <c r="R73" s="1"/>
      <c r="S73" s="1"/>
      <c r="T73" s="1"/>
      <c r="U73" s="1"/>
      <c r="V73" s="1"/>
    </row>
    <row r="74" spans="1:28" x14ac:dyDescent="0.25">
      <c r="I74" s="1"/>
      <c r="J74" s="23"/>
      <c r="K74" s="23"/>
      <c r="L74" s="1"/>
      <c r="M74" s="25"/>
      <c r="N74" s="25"/>
      <c r="O74" s="25"/>
      <c r="P74" s="25"/>
      <c r="Q74" s="1"/>
      <c r="R74" s="1"/>
      <c r="S74" s="1"/>
      <c r="T74" s="1"/>
      <c r="U74" s="1"/>
      <c r="V74" s="1"/>
    </row>
    <row r="75" spans="1:28" x14ac:dyDescent="0.25">
      <c r="I75" s="1"/>
      <c r="J75" s="23"/>
      <c r="K75" s="23"/>
      <c r="L75" s="1"/>
      <c r="M75" s="25"/>
      <c r="N75" s="25"/>
      <c r="O75" s="25"/>
      <c r="P75" s="25"/>
      <c r="Q75" s="1"/>
      <c r="R75" s="1"/>
      <c r="S75" s="1"/>
      <c r="T75" s="1"/>
      <c r="U75" s="1"/>
      <c r="V75" s="1"/>
    </row>
    <row r="76" spans="1:28" x14ac:dyDescent="0.25">
      <c r="I76" s="1"/>
      <c r="J76" s="23"/>
      <c r="K76" s="23"/>
      <c r="L76" s="1"/>
      <c r="M76" s="25"/>
      <c r="N76" s="25"/>
      <c r="O76" s="25"/>
      <c r="P76" s="25"/>
      <c r="Q76" s="1"/>
      <c r="R76" s="1"/>
      <c r="S76" s="1"/>
      <c r="T76" s="1"/>
      <c r="U76" s="1"/>
      <c r="V76" s="1"/>
    </row>
    <row r="77" spans="1:28" x14ac:dyDescent="0.25">
      <c r="I77" s="1"/>
      <c r="J77" s="23"/>
      <c r="K77" s="23"/>
      <c r="L77" s="1"/>
      <c r="M77" s="25"/>
      <c r="N77" s="25"/>
      <c r="O77" s="25"/>
      <c r="P77" s="25"/>
      <c r="Q77" s="1"/>
      <c r="R77" s="1"/>
      <c r="S77" s="1"/>
      <c r="T77" s="1"/>
      <c r="U77" s="1"/>
      <c r="V77" s="1"/>
    </row>
    <row r="78" spans="1:28" x14ac:dyDescent="0.25">
      <c r="I78" s="1"/>
      <c r="J78" s="23"/>
      <c r="K78" s="23"/>
      <c r="L78" s="1"/>
      <c r="M78" s="25"/>
      <c r="N78" s="25"/>
      <c r="O78" s="25"/>
      <c r="P78" s="25"/>
      <c r="Q78" s="1"/>
      <c r="R78" s="1"/>
      <c r="S78" s="1"/>
      <c r="T78" s="1"/>
      <c r="U78" s="1"/>
      <c r="V78" s="1"/>
    </row>
    <row r="79" spans="1:28" x14ac:dyDescent="0.25">
      <c r="I79" s="1"/>
      <c r="J79" s="23"/>
      <c r="K79" s="23"/>
      <c r="L79" s="1"/>
      <c r="M79" s="25"/>
      <c r="N79" s="25"/>
      <c r="O79" s="25"/>
      <c r="P79" s="25"/>
      <c r="Q79" s="1"/>
      <c r="R79" s="1"/>
      <c r="S79" s="1"/>
      <c r="T79" s="1"/>
      <c r="U79" s="1"/>
      <c r="V79" s="1"/>
    </row>
    <row r="80" spans="1:28" x14ac:dyDescent="0.25">
      <c r="I80" s="1"/>
      <c r="J80" s="23"/>
      <c r="K80" s="23"/>
      <c r="L80" s="1"/>
      <c r="M80" s="25"/>
      <c r="N80" s="25"/>
      <c r="O80" s="25"/>
      <c r="P80" s="25"/>
      <c r="Q80" s="1"/>
      <c r="R80" s="1"/>
      <c r="S80" s="1"/>
      <c r="T80" s="1"/>
      <c r="U80" s="1"/>
      <c r="V80" s="1"/>
    </row>
    <row r="81" spans="9:22" x14ac:dyDescent="0.25">
      <c r="I81" s="1"/>
      <c r="J81" s="23"/>
      <c r="K81" s="23"/>
      <c r="L81" s="1"/>
      <c r="M81" s="25"/>
      <c r="N81" s="25"/>
      <c r="O81" s="25"/>
      <c r="P81" s="25"/>
      <c r="Q81" s="1"/>
      <c r="R81" s="1"/>
      <c r="S81" s="1"/>
      <c r="T81" s="1"/>
      <c r="U81" s="1"/>
      <c r="V81" s="1"/>
    </row>
    <row r="82" spans="9:22" x14ac:dyDescent="0.25">
      <c r="I82" s="1"/>
      <c r="J82" s="23"/>
      <c r="K82" s="23"/>
      <c r="L82" s="1"/>
      <c r="M82" s="25"/>
      <c r="N82" s="25"/>
      <c r="O82" s="25"/>
      <c r="P82" s="25"/>
      <c r="Q82" s="1"/>
      <c r="R82" s="1"/>
      <c r="S82" s="1"/>
      <c r="T82" s="1"/>
      <c r="U82" s="1"/>
      <c r="V82" s="1"/>
    </row>
    <row r="83" spans="9:22" x14ac:dyDescent="0.25">
      <c r="I83" s="1"/>
      <c r="J83" s="23"/>
      <c r="K83" s="23"/>
      <c r="L83" s="1"/>
      <c r="M83" s="25"/>
      <c r="N83" s="25"/>
      <c r="O83" s="25"/>
      <c r="P83" s="25"/>
      <c r="Q83" s="1"/>
      <c r="R83" s="1"/>
      <c r="S83" s="1"/>
      <c r="T83" s="1"/>
      <c r="U83" s="1"/>
      <c r="V83" s="1"/>
    </row>
    <row r="84" spans="9:22" x14ac:dyDescent="0.25">
      <c r="I84" s="1"/>
      <c r="J84" s="23"/>
      <c r="K84" s="23"/>
      <c r="L84" s="1"/>
      <c r="M84" s="25"/>
      <c r="N84" s="25"/>
      <c r="O84" s="25"/>
      <c r="P84" s="25"/>
      <c r="Q84" s="1"/>
      <c r="R84" s="1"/>
      <c r="S84" s="1"/>
      <c r="T84" s="1"/>
      <c r="U84" s="1"/>
      <c r="V84" s="1"/>
    </row>
    <row r="85" spans="9:22" x14ac:dyDescent="0.25">
      <c r="I85" s="1"/>
      <c r="J85" s="23"/>
      <c r="K85" s="23"/>
      <c r="L85" s="1"/>
      <c r="M85" s="25"/>
      <c r="N85" s="25"/>
      <c r="O85" s="25"/>
      <c r="P85" s="25"/>
      <c r="Q85" s="1"/>
      <c r="R85" s="1"/>
      <c r="S85" s="1"/>
      <c r="T85" s="1"/>
      <c r="U85" s="1"/>
      <c r="V85" s="1"/>
    </row>
    <row r="86" spans="9:22" x14ac:dyDescent="0.25">
      <c r="I86" s="1"/>
      <c r="J86" s="23"/>
      <c r="K86" s="23"/>
      <c r="L86" s="1"/>
      <c r="M86" s="25"/>
      <c r="N86" s="25"/>
      <c r="O86" s="25"/>
      <c r="P86" s="25"/>
      <c r="Q86" s="1"/>
      <c r="R86" s="1"/>
      <c r="S86" s="1"/>
      <c r="T86" s="1"/>
      <c r="U86" s="1"/>
      <c r="V86" s="1"/>
    </row>
    <row r="87" spans="9:22" x14ac:dyDescent="0.25">
      <c r="I87" s="1"/>
      <c r="J87" s="23"/>
      <c r="K87" s="23"/>
      <c r="L87" s="1"/>
      <c r="M87" s="25"/>
      <c r="N87" s="25"/>
      <c r="O87" s="25"/>
      <c r="P87" s="25"/>
      <c r="Q87" s="1"/>
      <c r="R87" s="1"/>
      <c r="S87" s="1"/>
      <c r="T87" s="1"/>
      <c r="U87" s="1"/>
      <c r="V87" s="1"/>
    </row>
    <row r="88" spans="9:22" x14ac:dyDescent="0.25">
      <c r="I88" s="1"/>
      <c r="J88" s="23"/>
      <c r="K88" s="23"/>
      <c r="L88" s="1"/>
      <c r="M88" s="25"/>
      <c r="N88" s="25"/>
      <c r="O88" s="25"/>
      <c r="P88" s="25"/>
      <c r="Q88" s="1"/>
      <c r="R88" s="1"/>
      <c r="S88" s="1"/>
      <c r="T88" s="1"/>
      <c r="U88" s="1"/>
      <c r="V88" s="1"/>
    </row>
    <row r="89" spans="9:22" x14ac:dyDescent="0.25">
      <c r="I89" s="1"/>
      <c r="J89" s="23"/>
      <c r="K89" s="23"/>
      <c r="L89" s="1"/>
      <c r="M89" s="25"/>
      <c r="N89" s="25"/>
      <c r="O89" s="25"/>
      <c r="P89" s="25"/>
      <c r="Q89" s="1"/>
      <c r="R89" s="1"/>
      <c r="S89" s="1"/>
      <c r="T89" s="1"/>
      <c r="U89" s="1"/>
      <c r="V89" s="1"/>
    </row>
    <row r="90" spans="9:22" x14ac:dyDescent="0.25">
      <c r="I90" s="1"/>
      <c r="Q90" s="1"/>
      <c r="R90" s="1"/>
      <c r="S90" s="1"/>
      <c r="T90" s="1"/>
      <c r="U90" s="1"/>
      <c r="V90" s="1"/>
    </row>
    <row r="91" spans="9:22" x14ac:dyDescent="0.25">
      <c r="I91" s="1"/>
      <c r="Q91" s="1"/>
      <c r="R91" s="1"/>
      <c r="S91" s="1"/>
      <c r="T91" s="1"/>
      <c r="U91" s="1"/>
      <c r="V91" s="1"/>
    </row>
    <row r="92" spans="9:22" x14ac:dyDescent="0.25">
      <c r="I92" s="1"/>
      <c r="Q92" s="1"/>
      <c r="R92" s="1"/>
      <c r="S92" s="1"/>
      <c r="T92" s="1"/>
      <c r="U92" s="1"/>
      <c r="V92" s="1"/>
    </row>
    <row r="93" spans="9:22" x14ac:dyDescent="0.25">
      <c r="I93" s="1"/>
      <c r="Q93" s="1"/>
      <c r="R93" s="1"/>
      <c r="S93" s="1"/>
      <c r="T93" s="1"/>
      <c r="U93" s="1"/>
      <c r="V93" s="1"/>
    </row>
    <row r="94" spans="9:22" x14ac:dyDescent="0.25">
      <c r="I94" s="1"/>
      <c r="Q94" s="1"/>
      <c r="R94" s="1"/>
      <c r="S94" s="1"/>
      <c r="T94" s="1"/>
      <c r="U94" s="1"/>
      <c r="V94" s="1"/>
    </row>
    <row r="95" spans="9:22" x14ac:dyDescent="0.25">
      <c r="I95" s="1"/>
      <c r="Q95" s="1"/>
      <c r="R95" s="1"/>
      <c r="S95" s="1"/>
      <c r="T95" s="1"/>
      <c r="U95" s="1"/>
      <c r="V95" s="1"/>
    </row>
    <row r="96" spans="9:22" x14ac:dyDescent="0.25">
      <c r="I96" s="1"/>
      <c r="Q96" s="1"/>
      <c r="R96" s="1"/>
      <c r="S96" s="1"/>
      <c r="T96" s="1"/>
      <c r="U96" s="1"/>
      <c r="V96" s="1"/>
    </row>
    <row r="97" spans="9:22" x14ac:dyDescent="0.25">
      <c r="I97" s="1"/>
      <c r="Q97" s="1"/>
      <c r="R97" s="1"/>
      <c r="S97" s="1"/>
      <c r="T97" s="1"/>
      <c r="U97" s="1"/>
      <c r="V97" s="1"/>
    </row>
    <row r="98" spans="9:22" x14ac:dyDescent="0.25">
      <c r="I98" s="1"/>
      <c r="Q98" s="1"/>
      <c r="R98" s="1"/>
      <c r="S98" s="1"/>
      <c r="T98" s="1"/>
      <c r="U98" s="1"/>
      <c r="V98" s="1"/>
    </row>
    <row r="99" spans="9:22" x14ac:dyDescent="0.25">
      <c r="I99" s="1"/>
      <c r="Q99" s="1"/>
      <c r="R99" s="1"/>
      <c r="S99" s="1"/>
      <c r="T99" s="1"/>
      <c r="U99" s="1"/>
      <c r="V99" s="1"/>
    </row>
    <row r="100" spans="9:22" x14ac:dyDescent="0.25">
      <c r="I100" s="1"/>
      <c r="Q100" s="1"/>
      <c r="R100" s="1"/>
      <c r="S100" s="1"/>
      <c r="T100" s="1"/>
      <c r="U100" s="1"/>
      <c r="V100" s="1"/>
    </row>
    <row r="101" spans="9:22" x14ac:dyDescent="0.25">
      <c r="I101" s="1"/>
      <c r="Q101" s="1"/>
      <c r="R101" s="1"/>
      <c r="S101" s="1"/>
      <c r="T101" s="1"/>
      <c r="U101" s="1"/>
      <c r="V101" s="1"/>
    </row>
    <row r="102" spans="9:22" x14ac:dyDescent="0.25">
      <c r="I102" s="1"/>
      <c r="Q102" s="1"/>
      <c r="R102" s="1"/>
      <c r="S102" s="1"/>
      <c r="T102" s="1"/>
      <c r="U102" s="1"/>
      <c r="V102" s="1"/>
    </row>
    <row r="103" spans="9:22" x14ac:dyDescent="0.25">
      <c r="I103" s="1"/>
      <c r="Q103" s="1"/>
      <c r="R103" s="1"/>
      <c r="S103" s="1"/>
      <c r="T103" s="1"/>
      <c r="U103" s="1"/>
      <c r="V103" s="1"/>
    </row>
    <row r="104" spans="9:22" x14ac:dyDescent="0.25">
      <c r="I104" s="1"/>
      <c r="Q104" s="1"/>
      <c r="R104" s="1"/>
      <c r="S104" s="1"/>
      <c r="T104" s="1"/>
      <c r="U104" s="1"/>
      <c r="V104" s="1"/>
    </row>
    <row r="105" spans="9:22" x14ac:dyDescent="0.25">
      <c r="I105" s="1"/>
      <c r="Q105" s="1"/>
      <c r="R105" s="1"/>
      <c r="S105" s="1"/>
      <c r="T105" s="1"/>
      <c r="U105" s="1"/>
      <c r="V105" s="1"/>
    </row>
    <row r="106" spans="9:22" x14ac:dyDescent="0.25">
      <c r="I106" s="1"/>
      <c r="Q106" s="1"/>
      <c r="R106" s="1"/>
      <c r="S106" s="1"/>
      <c r="T106" s="1"/>
      <c r="U106" s="1"/>
      <c r="V106" s="1"/>
    </row>
    <row r="107" spans="9:22" x14ac:dyDescent="0.25">
      <c r="I107" s="1"/>
      <c r="Q107" s="1"/>
      <c r="R107" s="1"/>
      <c r="S107" s="1"/>
      <c r="T107" s="1"/>
      <c r="U107" s="1"/>
      <c r="V107" s="1"/>
    </row>
    <row r="108" spans="9:22" x14ac:dyDescent="0.25">
      <c r="I108" s="1"/>
      <c r="Q108" s="1"/>
      <c r="R108" s="1"/>
      <c r="S108" s="1"/>
      <c r="T108" s="1"/>
      <c r="U108" s="1"/>
      <c r="V108" s="1"/>
    </row>
    <row r="109" spans="9:22" x14ac:dyDescent="0.25">
      <c r="I109" s="1"/>
      <c r="Q109" s="1"/>
      <c r="R109" s="1"/>
      <c r="S109" s="1"/>
      <c r="T109" s="1"/>
      <c r="U109" s="1"/>
      <c r="V109" s="1"/>
    </row>
    <row r="110" spans="9:22" x14ac:dyDescent="0.25">
      <c r="I110" s="1"/>
      <c r="Q110" s="1"/>
      <c r="R110" s="1"/>
      <c r="S110" s="1"/>
    </row>
    <row r="111" spans="9:22" x14ac:dyDescent="0.25">
      <c r="I111" s="1"/>
      <c r="Q111" s="1"/>
      <c r="R111" s="1"/>
      <c r="S111" s="1"/>
    </row>
    <row r="112" spans="9:22" x14ac:dyDescent="0.25">
      <c r="I112" s="1"/>
      <c r="Q112" s="1"/>
      <c r="R112" s="1"/>
      <c r="S112" s="1"/>
    </row>
    <row r="113" spans="9:19" x14ac:dyDescent="0.25">
      <c r="I113" s="1"/>
      <c r="Q113" s="1"/>
      <c r="R113" s="1"/>
      <c r="S113" s="1"/>
    </row>
    <row r="114" spans="9:19" x14ac:dyDescent="0.25">
      <c r="I114" s="1"/>
      <c r="Q114" s="1"/>
      <c r="R114" s="1"/>
      <c r="S114" s="1"/>
    </row>
    <row r="115" spans="9:19" x14ac:dyDescent="0.25">
      <c r="I115" s="1"/>
      <c r="Q115" s="1"/>
      <c r="R115" s="1"/>
      <c r="S115" s="1"/>
    </row>
    <row r="116" spans="9:19" x14ac:dyDescent="0.25">
      <c r="Q116" s="1"/>
      <c r="R116" s="1"/>
      <c r="S116" s="1"/>
    </row>
    <row r="117" spans="9:19" x14ac:dyDescent="0.25">
      <c r="Q117" s="1"/>
      <c r="R117" s="1"/>
      <c r="S117" s="1"/>
    </row>
    <row r="118" spans="9:19" x14ac:dyDescent="0.25">
      <c r="Q118" s="1"/>
      <c r="R118" s="1"/>
      <c r="S118" s="1"/>
    </row>
    <row r="119" spans="9:19" x14ac:dyDescent="0.25">
      <c r="Q119" s="1"/>
      <c r="R119" s="1"/>
      <c r="S119" s="1"/>
    </row>
    <row r="120" spans="9:19" x14ac:dyDescent="0.25">
      <c r="Q120" s="1"/>
      <c r="R120" s="1"/>
      <c r="S120" s="1"/>
    </row>
    <row r="121" spans="9:19" x14ac:dyDescent="0.25">
      <c r="Q121" s="1"/>
      <c r="R121" s="1"/>
      <c r="S121" s="1"/>
    </row>
    <row r="122" spans="9:19" x14ac:dyDescent="0.25">
      <c r="Q122" s="1"/>
      <c r="R122" s="1"/>
      <c r="S122" s="1"/>
    </row>
    <row r="123" spans="9:19" x14ac:dyDescent="0.25">
      <c r="Q123" s="1"/>
      <c r="R123" s="1"/>
      <c r="S123" s="1"/>
    </row>
    <row r="124" spans="9:19" x14ac:dyDescent="0.25">
      <c r="Q124" s="1"/>
      <c r="R124" s="1"/>
      <c r="S124" s="1"/>
    </row>
    <row r="125" spans="9:19" x14ac:dyDescent="0.25">
      <c r="Q125" s="1"/>
      <c r="R125" s="1"/>
      <c r="S125" s="1"/>
    </row>
    <row r="126" spans="9:19" x14ac:dyDescent="0.25">
      <c r="Q126" s="1"/>
      <c r="R126" s="1"/>
      <c r="S126" s="1"/>
    </row>
    <row r="127" spans="9:19" x14ac:dyDescent="0.25">
      <c r="Q127" s="1"/>
      <c r="R127" s="1"/>
      <c r="S127" s="1"/>
    </row>
    <row r="128" spans="9:19" x14ac:dyDescent="0.25">
      <c r="Q128" s="1"/>
      <c r="R128" s="1"/>
      <c r="S128" s="1"/>
    </row>
    <row r="129" spans="17:19" x14ac:dyDescent="0.25">
      <c r="Q129" s="1"/>
      <c r="R129" s="1"/>
      <c r="S129" s="1"/>
    </row>
    <row r="130" spans="17:19" x14ac:dyDescent="0.25">
      <c r="Q130" s="1"/>
      <c r="R130" s="1"/>
      <c r="S130" s="1"/>
    </row>
    <row r="131" spans="17:19" x14ac:dyDescent="0.25">
      <c r="Q131" s="1"/>
      <c r="R131" s="1"/>
      <c r="S131" s="1"/>
    </row>
    <row r="132" spans="17:19" x14ac:dyDescent="0.25">
      <c r="Q132" s="1"/>
      <c r="R132" s="1"/>
      <c r="S132" s="1"/>
    </row>
    <row r="133" spans="17:19" x14ac:dyDescent="0.25">
      <c r="Q133" s="1"/>
      <c r="R133" s="1"/>
      <c r="S133" s="1"/>
    </row>
    <row r="134" spans="17:19" x14ac:dyDescent="0.25">
      <c r="Q134" s="1"/>
      <c r="R134" s="1"/>
      <c r="S134" s="1"/>
    </row>
    <row r="135" spans="17:19" x14ac:dyDescent="0.25">
      <c r="Q135" s="1"/>
      <c r="R135" s="1"/>
      <c r="S135" s="1"/>
    </row>
    <row r="136" spans="17:19" x14ac:dyDescent="0.25">
      <c r="Q136" s="1"/>
      <c r="R136" s="1"/>
      <c r="S136" s="1"/>
    </row>
    <row r="137" spans="17:19" x14ac:dyDescent="0.25">
      <c r="Q137" s="1"/>
      <c r="R137" s="1"/>
      <c r="S137" s="1"/>
    </row>
    <row r="138" spans="17:19" x14ac:dyDescent="0.25">
      <c r="Q138" s="1"/>
      <c r="R138" s="1"/>
      <c r="S138" s="1"/>
    </row>
    <row r="139" spans="17:19" x14ac:dyDescent="0.25">
      <c r="Q139" s="1"/>
      <c r="R139" s="1"/>
      <c r="S139" s="1"/>
    </row>
    <row r="140" spans="17:19" x14ac:dyDescent="0.25">
      <c r="Q140" s="1"/>
      <c r="R140" s="1"/>
      <c r="S140" s="1"/>
    </row>
    <row r="141" spans="17:19" x14ac:dyDescent="0.25">
      <c r="Q141" s="1"/>
      <c r="R141" s="1"/>
      <c r="S141" s="1"/>
    </row>
    <row r="142" spans="17:19" x14ac:dyDescent="0.25">
      <c r="Q142" s="1"/>
      <c r="R142" s="1"/>
      <c r="S142" s="1"/>
    </row>
    <row r="143" spans="17:19" x14ac:dyDescent="0.25">
      <c r="Q143" s="1"/>
      <c r="R143" s="1"/>
      <c r="S143" s="1"/>
    </row>
    <row r="144" spans="17:19" x14ac:dyDescent="0.25">
      <c r="Q144" s="1"/>
      <c r="R144" s="1"/>
      <c r="S144" s="1"/>
    </row>
    <row r="145" spans="17:19" x14ac:dyDescent="0.25">
      <c r="Q145" s="1"/>
      <c r="R145" s="1"/>
      <c r="S145" s="1"/>
    </row>
    <row r="146" spans="17:19" x14ac:dyDescent="0.25">
      <c r="Q146" s="1"/>
      <c r="R146" s="1"/>
      <c r="S146" s="1"/>
    </row>
    <row r="147" spans="17:19" x14ac:dyDescent="0.25">
      <c r="Q147" s="1"/>
      <c r="R147" s="1"/>
      <c r="S147" s="1"/>
    </row>
    <row r="148" spans="17:19" x14ac:dyDescent="0.25">
      <c r="Q148" s="1"/>
      <c r="R148" s="1"/>
      <c r="S148" s="1"/>
    </row>
    <row r="149" spans="17:19" x14ac:dyDescent="0.25">
      <c r="Q149" s="1"/>
      <c r="R149" s="1"/>
      <c r="S149" s="1"/>
    </row>
    <row r="150" spans="17:19" x14ac:dyDescent="0.25">
      <c r="Q150" s="1"/>
      <c r="R150" s="1"/>
      <c r="S150" s="1"/>
    </row>
    <row r="151" spans="17:19" x14ac:dyDescent="0.25">
      <c r="Q151" s="1"/>
      <c r="R151" s="1"/>
      <c r="S151" s="1"/>
    </row>
    <row r="152" spans="17:19" x14ac:dyDescent="0.25">
      <c r="Q152" s="1"/>
      <c r="R152" s="1"/>
      <c r="S152" s="1"/>
    </row>
    <row r="153" spans="17:19" x14ac:dyDescent="0.25">
      <c r="Q153" s="1"/>
      <c r="R153" s="1"/>
      <c r="S153" s="1"/>
    </row>
  </sheetData>
  <autoFilter ref="L1:L153"/>
  <mergeCells count="14">
    <mergeCell ref="B3:B4"/>
    <mergeCell ref="C3:G3"/>
    <mergeCell ref="V3:W3"/>
    <mergeCell ref="B1:G1"/>
    <mergeCell ref="A65:B65"/>
    <mergeCell ref="Q3:S3"/>
    <mergeCell ref="T3:U3"/>
    <mergeCell ref="M3:P3"/>
    <mergeCell ref="A3:A4"/>
    <mergeCell ref="L3:L4"/>
    <mergeCell ref="K3:K4"/>
    <mergeCell ref="J3:J4"/>
    <mergeCell ref="I3:I4"/>
    <mergeCell ref="H3:H4"/>
  </mergeCells>
  <phoneticPr fontId="11" type="noConversion"/>
  <pageMargins left="0.70866141732283472" right="0.70866141732283472" top="0.74803149606299213" bottom="0.74803149606299213" header="0.51181102362204722" footer="0.51181102362204722"/>
  <pageSetup paperSize="8" scale="71" firstPageNumber="0" fitToHeight="5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a50b-7d7f-4b12-a622-d747cae9af99" xsi:nil="true"/>
    <lcf76f155ced4ddcb4097134ff3c332f xmlns="2d577696-1229-452a-9b19-cd8e3eef1f6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7" ma:contentTypeDescription="Utwórz nowy dokument." ma:contentTypeScope="" ma:versionID="f64edd87f9fba810b5c44efe1b86a313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fa3cb36ca3df10988a44a2c3fbf37544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d999883f-3841-4191-90fa-aeb93f1dab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750c7a-ece7-4d14-a2c9-b146cf83c657}" ma:internalName="TaxCatchAll" ma:showField="CatchAllData" ma:web="7041a50b-7d7f-4b12-a622-d747cae9af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E83271-39E5-4ACC-9B06-4F250D304E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E5E2DB-509B-49E5-B38D-1A7815CDD6F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7041a50b-7d7f-4b12-a622-d747cae9af99"/>
    <ds:schemaRef ds:uri="http://purl.org/dc/elements/1.1/"/>
    <ds:schemaRef ds:uri="http://schemas.microsoft.com/office/2006/metadata/properties"/>
    <ds:schemaRef ds:uri="2d577696-1229-452a-9b19-cd8e3eef1f6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5CACEF-DB02-4BA5-B0EE-9B4DE4BB7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Agnieszka Brudzyńska</cp:lastModifiedBy>
  <cp:revision>1</cp:revision>
  <cp:lastPrinted>2021-09-29T06:56:25Z</cp:lastPrinted>
  <dcterms:created xsi:type="dcterms:W3CDTF">2014-09-01T19:18:08Z</dcterms:created>
  <dcterms:modified xsi:type="dcterms:W3CDTF">2023-11-07T11:45:38Z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0x010100D3FAB61196C43F409AF4D42F109B3F78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ediaServiceImageTags">
    <vt:lpwstr/>
  </property>
</Properties>
</file>