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strowski\Desktop\UJ\6.GAZ\07.2023-12.2023\"/>
    </mc:Choice>
  </mc:AlternateContent>
  <xr:revisionPtr revIDLastSave="0" documentId="13_ncr:1_{157F271C-3414-4524-91D3-6D78A1720CC1}" xr6:coauthVersionLast="47" xr6:coauthVersionMax="47" xr10:uidLastSave="{00000000-0000-0000-0000-000000000000}"/>
  <bookViews>
    <workbookView xWindow="-120" yWindow="-120" windowWidth="29040" windowHeight="15840" xr2:uid="{4A21580F-3C87-461D-B30C-CCB1CCB8060F}"/>
  </bookViews>
  <sheets>
    <sheet name="Arkusz1" sheetId="1" r:id="rId1"/>
  </sheets>
  <definedNames>
    <definedName name="_xlnm._FilterDatabase" localSheetId="0" hidden="1">Arkusz1!$A$1:$K$56</definedName>
    <definedName name="_xlnm.Print_Area" localSheetId="0">Arkusz1!$A$1:$K$41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J36" i="1"/>
  <c r="K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tc={23A97AF3-1288-40DD-8978-07CCDA2351CE}</author>
    <author>tc={0F75402D-9C40-4693-9B92-45A38B5D4094}</author>
    <author>tc={4C89F382-39AB-46AA-9CE1-3C289F67C13E}</author>
  </authors>
  <commentList>
    <comment ref="C16" authorId="0" shapeId="0" xr:uid="{23A97AF3-1288-40DD-8978-07CCDA2351C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Było W3.6</t>
      </text>
    </comment>
    <comment ref="C24" authorId="1" shapeId="0" xr:uid="{0F75402D-9C40-4693-9B92-45A38B5D409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Było w1.1</t>
      </text>
    </comment>
    <comment ref="C26" authorId="2" shapeId="0" xr:uid="{4C89F382-39AB-46AA-9CE1-3C289F67C13E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Było W3.6
</t>
      </text>
    </comment>
  </commentList>
</comments>
</file>

<file path=xl/sharedStrings.xml><?xml version="1.0" encoding="utf-8"?>
<sst xmlns="http://schemas.openxmlformats.org/spreadsheetml/2006/main" count="249" uniqueCount="161">
  <si>
    <t>Załącznik A</t>
  </si>
  <si>
    <t>lp</t>
  </si>
  <si>
    <t>Nr p-ktu poboru</t>
  </si>
  <si>
    <t>Taryfa</t>
  </si>
  <si>
    <t>Moc umowna [m3/h]</t>
  </si>
  <si>
    <t>Adres poboru</t>
  </si>
  <si>
    <t>Nazwa budynku lub instytutu</t>
  </si>
  <si>
    <t>Nr gazomierza</t>
  </si>
  <si>
    <t>Rejon</t>
  </si>
  <si>
    <t>Urządzenia gazowe</t>
  </si>
  <si>
    <t>W-5.1</t>
  </si>
  <si>
    <t>Batorego 12</t>
  </si>
  <si>
    <t>Instytut Pedagogiki</t>
  </si>
  <si>
    <t>G-16/02091486</t>
  </si>
  <si>
    <t>Centrum / PSG Oddział Tarnów</t>
  </si>
  <si>
    <t>kocioł gaz. co - szt. 1 x 150 kW</t>
  </si>
  <si>
    <t>Grodzka 52</t>
  </si>
  <si>
    <t>Coll. Broscianum</t>
  </si>
  <si>
    <t>G-40/15089596</t>
  </si>
  <si>
    <t>kocioł gaz. co - szt. 1 x 370 kW; szt.1 x 225 kW</t>
  </si>
  <si>
    <t>Grodzka 53</t>
  </si>
  <si>
    <t>Coll. Iuridicum</t>
  </si>
  <si>
    <t>G-65/000151</t>
  </si>
  <si>
    <t>kocioł gaz. co - szt. 2 x 90 kW; szt.1 x 115 kW</t>
  </si>
  <si>
    <t>Grodzka 64</t>
  </si>
  <si>
    <t>Wydział Polonistyki</t>
  </si>
  <si>
    <t>G-25/11682434</t>
  </si>
  <si>
    <t>kocioł gaz. co - szt. 1 x 230 kW</t>
  </si>
  <si>
    <t>Garbarska 7A</t>
  </si>
  <si>
    <t>Bursa im. St. Pigonia</t>
  </si>
  <si>
    <t>G-25/05920454</t>
  </si>
  <si>
    <t>kocioł gaz. co - szt. 2 x 170 kW</t>
  </si>
  <si>
    <t>Józefa 19</t>
  </si>
  <si>
    <t>Coll. Kazimierzowskie</t>
  </si>
  <si>
    <t>G-16/02091488</t>
  </si>
  <si>
    <t>kocioł gaz. co - szt. 1 x 105 kW</t>
  </si>
  <si>
    <t>Orla 171</t>
  </si>
  <si>
    <t>Obserwatorium Astronomiczne</t>
  </si>
  <si>
    <t>G-16/13191698</t>
  </si>
  <si>
    <t>Krowodrza / PSG Oddział Tarnów</t>
  </si>
  <si>
    <t>W-4</t>
  </si>
  <si>
    <t>do 10</t>
  </si>
  <si>
    <t>Słoneczna 40 i 38 - Rabka</t>
  </si>
  <si>
    <t>DPT - Stasin i Niemen</t>
  </si>
  <si>
    <t>Mszana Dolna / PSG Oddział Tarnów</t>
  </si>
  <si>
    <t>Żeromskiego 28A - Zakopane</t>
  </si>
  <si>
    <t>DPT - Lonka</t>
  </si>
  <si>
    <t>XI2101693373</t>
  </si>
  <si>
    <t>Nowy Targ / PSG Oddział Tarnów</t>
  </si>
  <si>
    <t>kocioł gaz. co - szt. 1 x 55 kW</t>
  </si>
  <si>
    <t>Szymanowskiego 3 - Zakopane</t>
  </si>
  <si>
    <t>DPT - Łada</t>
  </si>
  <si>
    <t>XI2101693403</t>
  </si>
  <si>
    <t>W-1.1</t>
  </si>
  <si>
    <t>Kamionka 11</t>
  </si>
  <si>
    <t>Dom Studencki</t>
  </si>
  <si>
    <t>G-10/00005327</t>
  </si>
  <si>
    <t>Nowa Huta / PSG Oddział Tarnów</t>
  </si>
  <si>
    <t>kocioł gaz. co - szt. 1 x 60 kW</t>
  </si>
  <si>
    <t>Kamionka 11A</t>
  </si>
  <si>
    <t>G-10/00005810</t>
  </si>
  <si>
    <t>kocioł gaz. co - szt. 1 x 45 kW</t>
  </si>
  <si>
    <t>W-3.6</t>
  </si>
  <si>
    <t>Modlnica ul. Św. Wojciecha 62 - Dworek</t>
  </si>
  <si>
    <t>Ośrodek Recepcyjno-Konferencyjny Rektora UJ</t>
  </si>
  <si>
    <t>kocioł gaz. co - szt. 1 x 72 kW</t>
  </si>
  <si>
    <t>Polanka Hallera 1, gm. Skawina</t>
  </si>
  <si>
    <t>Majątek Polanka Hallera</t>
  </si>
  <si>
    <t>Skawina / PSG Oddział Tarnów</t>
  </si>
  <si>
    <t>kocioł gaz. co - szt. 1 x 56 kW</t>
  </si>
  <si>
    <t>Floriańska 49 - strych</t>
  </si>
  <si>
    <t>Dom Gościnny</t>
  </si>
  <si>
    <t>kocioł gaz. co - szt. 1 x 65 kW</t>
  </si>
  <si>
    <t>Instytut Geografii i Gosp. Przestrzennej</t>
  </si>
  <si>
    <t>XM2002963993</t>
  </si>
  <si>
    <t>Bochnia / PSG Oddział Tarnów</t>
  </si>
  <si>
    <t>8018590365500009279365</t>
  </si>
  <si>
    <t>Pana Tadeusza 12 - Ustroń k. Cieszyna</t>
  </si>
  <si>
    <t>DPT - Ustroń</t>
  </si>
  <si>
    <t>XA1727407671</t>
  </si>
  <si>
    <t>Skoczów / PSG Oddział Zabrze</t>
  </si>
  <si>
    <t>kocioł gaz. co - szt. 1 x 35 kW</t>
  </si>
  <si>
    <t>Floriańska 49 - piwnica</t>
  </si>
  <si>
    <t>kocioł gaz. cwu - szt. 2 x 8,5 kW</t>
  </si>
  <si>
    <t>Rynek Główny 8 - I p.</t>
  </si>
  <si>
    <t>Budynek Wynajmowany</t>
  </si>
  <si>
    <t>XI20016593362</t>
  </si>
  <si>
    <t>kocioł gaz. co - szt. 1 x 24 kW</t>
  </si>
  <si>
    <t>Rynek Główny 8 - II p.</t>
  </si>
  <si>
    <t>XI2001658879</t>
  </si>
  <si>
    <t>kocioł gaz. co - szt. 1 x 18 kW</t>
  </si>
  <si>
    <t>Modlnica ul. Św. Wojciecha 60 - Lamus</t>
  </si>
  <si>
    <t>W-2.1</t>
  </si>
  <si>
    <t xml:space="preserve">Śliska 14 </t>
  </si>
  <si>
    <t>Bursa Jagiellońska</t>
  </si>
  <si>
    <t>Podgórze / PSG Oddział Tarnów</t>
  </si>
  <si>
    <t>kuchnia gaz. - szt. 30 x 11 kW</t>
  </si>
  <si>
    <t>Żółkiewskiego 27</t>
  </si>
  <si>
    <t>Instytut Botaniki</t>
  </si>
  <si>
    <t>kuchnia gaz. - szt. 1 x 9 kW; przepływowy podgrzewacz cwu - szt. 1 x 9 kW</t>
  </si>
  <si>
    <t>Kamionka 11A/23</t>
  </si>
  <si>
    <t>G-  /00203471</t>
  </si>
  <si>
    <t>kuchnia gaz. - szt. 1 x 3 kW</t>
  </si>
  <si>
    <t>Kamionka 11A/26</t>
  </si>
  <si>
    <t>G- /00226136</t>
  </si>
  <si>
    <t>kuchnia gaz. - szt. 1 x 5 kW</t>
  </si>
  <si>
    <t>Na Błonie 3A/40</t>
  </si>
  <si>
    <t>Budynek Mieszkalny</t>
  </si>
  <si>
    <t>G- /28033077</t>
  </si>
  <si>
    <t>kuchnia gaz. - szt. 1 x 11 kW; przepływowy podgrzewacz cwu - szt. 1 x 18 kW</t>
  </si>
  <si>
    <t>Weissa 8/13</t>
  </si>
  <si>
    <t>Pl. Inwalidów 4/9</t>
  </si>
  <si>
    <t>G- /01311576</t>
  </si>
  <si>
    <t>kuchnia gaz. - szt. 1 x 3 kW; przepływowy podgrzewacz cwu - szt. 1 x 9 kW</t>
  </si>
  <si>
    <t>Miechowity 3/28</t>
  </si>
  <si>
    <t>Lokal Mieszkalny</t>
  </si>
  <si>
    <t>G-  /01630195</t>
  </si>
  <si>
    <t>kuchnia gaz. - szt. 1 x 11 kW; przepływowy podgrzewacz cwu - szt. 1 x 22,7 kW</t>
  </si>
  <si>
    <t>Suma</t>
  </si>
  <si>
    <t>Dla celów niniejszego postępowania Zamawiający przyjął przewidywane zużycie gazu ziemnego</t>
  </si>
  <si>
    <t>orientacyjny, służący porównaniu ofert i w żadnym wypadku nie stanowi ze strony</t>
  </si>
  <si>
    <t xml:space="preserve">Zamawiającego zobowiązania do zakupu gazu ziemnego w podanej ilości. </t>
  </si>
  <si>
    <t>8018590365500019385346</t>
  </si>
  <si>
    <t>8018590365500019384998</t>
  </si>
  <si>
    <t xml:space="preserve">	8018590365500019394478</t>
  </si>
  <si>
    <t xml:space="preserve">	8018590365500019385025</t>
  </si>
  <si>
    <t xml:space="preserve">	8018590365500019385872</t>
  </si>
  <si>
    <t xml:space="preserve">	8018590365500019396526</t>
  </si>
  <si>
    <t xml:space="preserve">	8018590365500019373510</t>
  </si>
  <si>
    <t>8018590365500081167895</t>
  </si>
  <si>
    <t>8018590365500081862684</t>
  </si>
  <si>
    <t>8018590365500076443348</t>
  </si>
  <si>
    <t>8018590365500076443782</t>
  </si>
  <si>
    <t>8018590365500083748467</t>
  </si>
  <si>
    <t>8018590365500077556948</t>
  </si>
  <si>
    <t>8018590365500072612625</t>
  </si>
  <si>
    <t>8018590365500073709454</t>
  </si>
  <si>
    <t>8018590365500073727847</t>
  </si>
  <si>
    <t xml:space="preserve">		8018590365500075651829</t>
  </si>
  <si>
    <t xml:space="preserve">	8018590365500071161780</t>
  </si>
  <si>
    <t>8018590365500080829107</t>
  </si>
  <si>
    <t>8018590365500085011958</t>
  </si>
  <si>
    <t>8018590365500075916454</t>
  </si>
  <si>
    <t>8018590365500072559722</t>
  </si>
  <si>
    <t>8018590365500071516689</t>
  </si>
  <si>
    <t>8018590365500083300191</t>
  </si>
  <si>
    <t>8018590365500072936660</t>
  </si>
  <si>
    <t>8018590365500083749693</t>
  </si>
  <si>
    <t xml:space="preserve">	8018590365500083749297</t>
  </si>
  <si>
    <t>8018590365500076583860</t>
  </si>
  <si>
    <t>8018590365500076583464</t>
  </si>
  <si>
    <t>Stacja Łazy 1 - k. Bochni</t>
  </si>
  <si>
    <t>Łazy 2 - Winnica</t>
  </si>
  <si>
    <t xml:space="preserve">Winnica </t>
  </si>
  <si>
    <t>8018590365500071555824</t>
  </si>
  <si>
    <t>kocioł gaz. Co, cwu - szt. 1 x 20 kW</t>
  </si>
  <si>
    <t>Średnie zużycie na 6 m-cy         ( kWh )</t>
  </si>
  <si>
    <t>w okresie 6 miesięcy na poziomie 171 180 m3. Wskazane zużycie ma jedynie charakter</t>
  </si>
  <si>
    <r>
      <t>Średnie zużycie na 6 m-cy         (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 )</t>
    </r>
  </si>
  <si>
    <t>brak informacji</t>
  </si>
  <si>
    <t xml:space="preserve">Zestawienie obiektów UJ ( 2023 r.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</si>
</sst>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5" xfId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7" xfId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8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8" xfId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0" fontId="2" fillId="0" borderId="0" xfId="1"/>
    <xf numFmtId="49" fontId="2" fillId="0" borderId="0" xfId="1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1" applyNumberFormat="1"/>
    <xf numFmtId="4" fontId="0" fillId="0" borderId="0" xfId="0" applyNumberFormat="1"/>
    <xf numFmtId="4" fontId="4" fillId="0" borderId="3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0" fontId="4" fillId="0" borderId="2" xfId="1" applyFont="1" applyBorder="1"/>
    <xf numFmtId="4" fontId="9" fillId="0" borderId="9" xfId="2" applyNumberFormat="1" applyBorder="1" applyAlignment="1">
      <alignment horizontal="center" vertical="center"/>
    </xf>
    <xf numFmtId="4" fontId="9" fillId="0" borderId="10" xfId="2" applyNumberFormat="1" applyBorder="1" applyAlignment="1">
      <alignment horizontal="center" vertical="center"/>
    </xf>
    <xf numFmtId="4" fontId="9" fillId="0" borderId="11" xfId="2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7" xfId="1" applyNumberFormat="1" applyBorder="1" applyAlignment="1">
      <alignment horizontal="center" vertical="center"/>
    </xf>
    <xf numFmtId="49" fontId="2" fillId="0" borderId="8" xfId="1" applyNumberForma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3">
    <cellStyle name="Normalny" xfId="0" builtinId="0"/>
    <cellStyle name="Normalny 2" xfId="1" xr:uid="{BB5AC3F5-557D-4893-AB8F-C5F250C97D33}"/>
    <cellStyle name="Normalny 3 2" xfId="2" xr:uid="{91375447-099F-4D15-84FD-8D74805B3E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in Bystrowski" id="{A0745555-17B8-45A9-ACC4-3C80F2EC5EFA}" userId="S::m.bystrowski@uj.edu.pl::c6a93c60-a311-4fdd-8975-9ce7d06eac5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3-03-24T11:27:59.93" personId="{A0745555-17B8-45A9-ACC4-3C80F2EC5EFA}" id="{23A97AF3-1288-40DD-8978-07CCDA2351CE}">
    <text>Było W3.6</text>
  </threadedComment>
  <threadedComment ref="C24" dT="2023-03-24T11:27:12.72" personId="{A0745555-17B8-45A9-ACC4-3C80F2EC5EFA}" id="{0F75402D-9C40-4693-9B92-45A38B5D4094}">
    <text>Było w1.1</text>
  </threadedComment>
  <threadedComment ref="C26" dT="2023-03-24T11:28:23.04" personId="{A0745555-17B8-45A9-ACC4-3C80F2EC5EFA}" id="{4C89F382-39AB-46AA-9CE1-3C289F67C13E}">
    <text xml:space="preserve">Było W3.6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D239-D036-4A39-B77A-A3E39E8D488A}">
  <sheetPr>
    <pageSetUpPr fitToPage="1"/>
  </sheetPr>
  <dimension ref="A1:K56"/>
  <sheetViews>
    <sheetView tabSelected="1" topLeftCell="A7" zoomScale="85" zoomScaleNormal="85" zoomScaleSheetLayoutView="85" workbookViewId="0">
      <selection activeCell="A16" sqref="A16:A35"/>
    </sheetView>
  </sheetViews>
  <sheetFormatPr defaultRowHeight="15" x14ac:dyDescent="0.25"/>
  <cols>
    <col min="1" max="1" width="5.28515625" style="1" customWidth="1"/>
    <col min="2" max="2" width="34" style="2" customWidth="1"/>
    <col min="3" max="3" width="9.140625" style="1" customWidth="1"/>
    <col min="4" max="4" width="10.5703125" style="1" customWidth="1"/>
    <col min="5" max="5" width="36.5703125" style="1" customWidth="1"/>
    <col min="6" max="6" width="38.42578125" style="1" customWidth="1"/>
    <col min="7" max="7" width="16.28515625" style="1" customWidth="1"/>
    <col min="8" max="8" width="32.140625" style="1" customWidth="1"/>
    <col min="9" max="9" width="31.7109375" customWidth="1"/>
    <col min="10" max="11" width="27.85546875" style="3" customWidth="1"/>
  </cols>
  <sheetData>
    <row r="1" spans="1:11" x14ac:dyDescent="0.25">
      <c r="I1" t="s">
        <v>0</v>
      </c>
    </row>
    <row r="2" spans="1:11" x14ac:dyDescent="0.25">
      <c r="A2" s="44" t="s">
        <v>160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0.75" customHeight="1" thickBot="1" x14ac:dyDescent="0.3">
      <c r="A3" s="45"/>
      <c r="B3" s="45"/>
      <c r="C3" s="46"/>
      <c r="D3" s="46"/>
      <c r="E3" s="46"/>
      <c r="F3" s="46"/>
      <c r="G3" s="46"/>
      <c r="H3" s="46"/>
    </row>
    <row r="4" spans="1:11" s="3" customFormat="1" ht="39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9" t="s">
        <v>9</v>
      </c>
      <c r="J4" s="8" t="s">
        <v>156</v>
      </c>
      <c r="K4" s="34" t="s">
        <v>158</v>
      </c>
    </row>
    <row r="5" spans="1:11" s="3" customFormat="1" x14ac:dyDescent="0.25">
      <c r="A5" s="10">
        <v>1</v>
      </c>
      <c r="B5" s="40" t="s">
        <v>122</v>
      </c>
      <c r="C5" s="11" t="s">
        <v>10</v>
      </c>
      <c r="D5" s="11">
        <v>12</v>
      </c>
      <c r="E5" s="12" t="s">
        <v>11</v>
      </c>
      <c r="F5" s="11" t="s">
        <v>12</v>
      </c>
      <c r="G5" s="11" t="s">
        <v>13</v>
      </c>
      <c r="H5" s="11" t="s">
        <v>14</v>
      </c>
      <c r="I5" s="13" t="s">
        <v>15</v>
      </c>
      <c r="J5" s="14">
        <v>104915.77500000001</v>
      </c>
      <c r="K5" s="37">
        <f>J5/11.27</f>
        <v>9309.296805678794</v>
      </c>
    </row>
    <row r="6" spans="1:11" s="3" customFormat="1" ht="30" x14ac:dyDescent="0.25">
      <c r="A6" s="16">
        <v>2</v>
      </c>
      <c r="B6" s="41" t="s">
        <v>123</v>
      </c>
      <c r="C6" s="17" t="s">
        <v>10</v>
      </c>
      <c r="D6" s="17">
        <v>40</v>
      </c>
      <c r="E6" s="18" t="s">
        <v>16</v>
      </c>
      <c r="F6" s="17" t="s">
        <v>17</v>
      </c>
      <c r="G6" s="17" t="s">
        <v>18</v>
      </c>
      <c r="H6" s="17" t="s">
        <v>14</v>
      </c>
      <c r="I6" s="19" t="s">
        <v>19</v>
      </c>
      <c r="J6" s="20">
        <v>467133.97500000003</v>
      </c>
      <c r="K6" s="38">
        <f t="shared" ref="K6:K35" si="0">J6/11.27</f>
        <v>41449.332298136651</v>
      </c>
    </row>
    <row r="7" spans="1:11" s="3" customFormat="1" ht="30" x14ac:dyDescent="0.25">
      <c r="A7" s="16">
        <v>3</v>
      </c>
      <c r="B7" s="41" t="s">
        <v>124</v>
      </c>
      <c r="C7" s="17" t="s">
        <v>10</v>
      </c>
      <c r="D7" s="17">
        <v>40</v>
      </c>
      <c r="E7" s="18" t="s">
        <v>20</v>
      </c>
      <c r="F7" s="17" t="s">
        <v>21</v>
      </c>
      <c r="G7" s="17" t="s">
        <v>22</v>
      </c>
      <c r="H7" s="17" t="s">
        <v>14</v>
      </c>
      <c r="I7" s="19" t="s">
        <v>23</v>
      </c>
      <c r="J7" s="20">
        <v>198189.47500000001</v>
      </c>
      <c r="K7" s="38">
        <f t="shared" si="0"/>
        <v>17585.578970718725</v>
      </c>
    </row>
    <row r="8" spans="1:11" s="3" customFormat="1" x14ac:dyDescent="0.25">
      <c r="A8" s="16">
        <v>4</v>
      </c>
      <c r="B8" s="41" t="s">
        <v>125</v>
      </c>
      <c r="C8" s="17" t="s">
        <v>10</v>
      </c>
      <c r="D8" s="17">
        <v>25</v>
      </c>
      <c r="E8" s="18" t="s">
        <v>24</v>
      </c>
      <c r="F8" s="17" t="s">
        <v>25</v>
      </c>
      <c r="G8" s="17" t="s">
        <v>26</v>
      </c>
      <c r="H8" s="17" t="s">
        <v>14</v>
      </c>
      <c r="I8" s="21" t="s">
        <v>27</v>
      </c>
      <c r="J8" s="20">
        <v>132381.47500000001</v>
      </c>
      <c r="K8" s="38">
        <f t="shared" si="0"/>
        <v>11746.359804791482</v>
      </c>
    </row>
    <row r="9" spans="1:11" s="3" customFormat="1" x14ac:dyDescent="0.25">
      <c r="A9" s="16">
        <v>5</v>
      </c>
      <c r="B9" s="41" t="s">
        <v>126</v>
      </c>
      <c r="C9" s="17" t="s">
        <v>10</v>
      </c>
      <c r="D9" s="17">
        <v>25</v>
      </c>
      <c r="E9" s="18" t="s">
        <v>28</v>
      </c>
      <c r="F9" s="17" t="s">
        <v>29</v>
      </c>
      <c r="G9" s="17" t="s">
        <v>30</v>
      </c>
      <c r="H9" s="17" t="s">
        <v>14</v>
      </c>
      <c r="I9" s="21" t="s">
        <v>31</v>
      </c>
      <c r="J9" s="20">
        <v>265219.95</v>
      </c>
      <c r="K9" s="38">
        <f t="shared" si="0"/>
        <v>23533.269742679684</v>
      </c>
    </row>
    <row r="10" spans="1:11" s="3" customFormat="1" x14ac:dyDescent="0.25">
      <c r="A10" s="16">
        <v>6</v>
      </c>
      <c r="B10" s="41" t="s">
        <v>127</v>
      </c>
      <c r="C10" s="17" t="s">
        <v>10</v>
      </c>
      <c r="D10" s="17">
        <v>12</v>
      </c>
      <c r="E10" s="18" t="s">
        <v>32</v>
      </c>
      <c r="F10" s="17" t="s">
        <v>33</v>
      </c>
      <c r="G10" s="17" t="s">
        <v>34</v>
      </c>
      <c r="H10" s="17" t="s">
        <v>14</v>
      </c>
      <c r="I10" s="21" t="s">
        <v>35</v>
      </c>
      <c r="J10" s="20">
        <v>94301.950000000012</v>
      </c>
      <c r="K10" s="38">
        <f t="shared" si="0"/>
        <v>8367.5199645075427</v>
      </c>
    </row>
    <row r="11" spans="1:11" s="3" customFormat="1" x14ac:dyDescent="0.25">
      <c r="A11" s="16">
        <v>7</v>
      </c>
      <c r="B11" s="41" t="s">
        <v>128</v>
      </c>
      <c r="C11" s="17" t="s">
        <v>10</v>
      </c>
      <c r="D11" s="17">
        <v>26</v>
      </c>
      <c r="E11" s="18" t="s">
        <v>36</v>
      </c>
      <c r="F11" s="17" t="s">
        <v>37</v>
      </c>
      <c r="G11" s="17" t="s">
        <v>38</v>
      </c>
      <c r="H11" s="17" t="s">
        <v>39</v>
      </c>
      <c r="I11" s="21" t="s">
        <v>27</v>
      </c>
      <c r="J11" s="20">
        <v>142275.52500000002</v>
      </c>
      <c r="K11" s="38">
        <f t="shared" si="0"/>
        <v>12624.270186335407</v>
      </c>
    </row>
    <row r="12" spans="1:11" s="3" customFormat="1" x14ac:dyDescent="0.25">
      <c r="A12" s="16">
        <v>8</v>
      </c>
      <c r="B12" s="41" t="s">
        <v>135</v>
      </c>
      <c r="C12" s="17" t="s">
        <v>40</v>
      </c>
      <c r="D12" s="17" t="s">
        <v>41</v>
      </c>
      <c r="E12" s="18" t="s">
        <v>42</v>
      </c>
      <c r="F12" s="17" t="s">
        <v>43</v>
      </c>
      <c r="G12" s="17">
        <v>1285122</v>
      </c>
      <c r="H12" s="17" t="s">
        <v>44</v>
      </c>
      <c r="I12" s="21" t="s">
        <v>35</v>
      </c>
      <c r="J12" s="20">
        <v>86018.825000000012</v>
      </c>
      <c r="K12" s="38">
        <f t="shared" si="0"/>
        <v>7632.5488021295487</v>
      </c>
    </row>
    <row r="13" spans="1:11" s="3" customFormat="1" x14ac:dyDescent="0.25">
      <c r="A13" s="16">
        <v>9</v>
      </c>
      <c r="B13" s="41" t="s">
        <v>136</v>
      </c>
      <c r="C13" s="17" t="s">
        <v>40</v>
      </c>
      <c r="D13" s="17" t="s">
        <v>41</v>
      </c>
      <c r="E13" s="18" t="s">
        <v>45</v>
      </c>
      <c r="F13" s="17" t="s">
        <v>46</v>
      </c>
      <c r="G13" s="17" t="s">
        <v>47</v>
      </c>
      <c r="H13" s="17" t="s">
        <v>48</v>
      </c>
      <c r="I13" s="21" t="s">
        <v>49</v>
      </c>
      <c r="J13" s="20">
        <v>51612.4375</v>
      </c>
      <c r="K13" s="38">
        <f t="shared" si="0"/>
        <v>4579.6306566104704</v>
      </c>
    </row>
    <row r="14" spans="1:11" s="3" customFormat="1" x14ac:dyDescent="0.25">
      <c r="A14" s="16">
        <v>10</v>
      </c>
      <c r="B14" s="41" t="s">
        <v>137</v>
      </c>
      <c r="C14" s="17" t="s">
        <v>40</v>
      </c>
      <c r="D14" s="17" t="s">
        <v>41</v>
      </c>
      <c r="E14" s="18" t="s">
        <v>50</v>
      </c>
      <c r="F14" s="17" t="s">
        <v>51</v>
      </c>
      <c r="G14" s="17" t="s">
        <v>52</v>
      </c>
      <c r="H14" s="17" t="s">
        <v>48</v>
      </c>
      <c r="I14" s="21" t="s">
        <v>49</v>
      </c>
      <c r="J14" s="20">
        <v>59004.412500000006</v>
      </c>
      <c r="K14" s="38">
        <f t="shared" si="0"/>
        <v>5235.5290594498674</v>
      </c>
    </row>
    <row r="15" spans="1:11" s="3" customFormat="1" x14ac:dyDescent="0.25">
      <c r="A15" s="16">
        <v>11</v>
      </c>
      <c r="B15" s="41" t="s">
        <v>138</v>
      </c>
      <c r="C15" s="17" t="s">
        <v>40</v>
      </c>
      <c r="D15" s="17" t="s">
        <v>41</v>
      </c>
      <c r="E15" s="18" t="s">
        <v>66</v>
      </c>
      <c r="F15" s="17" t="s">
        <v>67</v>
      </c>
      <c r="G15" s="17">
        <v>279813</v>
      </c>
      <c r="H15" s="17" t="s">
        <v>68</v>
      </c>
      <c r="I15" s="21" t="s">
        <v>69</v>
      </c>
      <c r="J15" s="20">
        <v>61535.05</v>
      </c>
      <c r="K15" s="38">
        <f t="shared" si="0"/>
        <v>5460.0754214729377</v>
      </c>
    </row>
    <row r="16" spans="1:11" s="3" customFormat="1" x14ac:dyDescent="0.25">
      <c r="A16" s="16">
        <v>12</v>
      </c>
      <c r="B16" s="41" t="s">
        <v>130</v>
      </c>
      <c r="C16" s="17" t="s">
        <v>40</v>
      </c>
      <c r="D16" s="17" t="s">
        <v>41</v>
      </c>
      <c r="E16" s="18" t="s">
        <v>63</v>
      </c>
      <c r="F16" s="17" t="s">
        <v>64</v>
      </c>
      <c r="G16" s="17">
        <v>26433454</v>
      </c>
      <c r="H16" s="17" t="s">
        <v>39</v>
      </c>
      <c r="I16" s="21" t="s">
        <v>65</v>
      </c>
      <c r="J16" s="20">
        <v>42306.775000000001</v>
      </c>
      <c r="K16" s="38">
        <f t="shared" si="0"/>
        <v>3753.9285714285716</v>
      </c>
    </row>
    <row r="17" spans="1:11" s="3" customFormat="1" x14ac:dyDescent="0.25">
      <c r="A17" s="16">
        <v>13</v>
      </c>
      <c r="B17" s="41" t="s">
        <v>134</v>
      </c>
      <c r="C17" s="17" t="s">
        <v>62</v>
      </c>
      <c r="D17" s="17" t="s">
        <v>41</v>
      </c>
      <c r="E17" s="18" t="s">
        <v>151</v>
      </c>
      <c r="F17" s="17" t="s">
        <v>73</v>
      </c>
      <c r="G17" s="17" t="s">
        <v>74</v>
      </c>
      <c r="H17" s="17" t="s">
        <v>75</v>
      </c>
      <c r="I17" s="21" t="s">
        <v>61</v>
      </c>
      <c r="J17" s="20">
        <v>36485.737500000003</v>
      </c>
      <c r="K17" s="38">
        <f t="shared" si="0"/>
        <v>3237.4212511091396</v>
      </c>
    </row>
    <row r="18" spans="1:11" s="3" customFormat="1" x14ac:dyDescent="0.25">
      <c r="A18" s="16">
        <v>14</v>
      </c>
      <c r="B18" s="41" t="s">
        <v>154</v>
      </c>
      <c r="C18" s="17" t="s">
        <v>62</v>
      </c>
      <c r="D18" s="17" t="s">
        <v>41</v>
      </c>
      <c r="E18" s="18" t="s">
        <v>152</v>
      </c>
      <c r="F18" s="17" t="s">
        <v>153</v>
      </c>
      <c r="G18" s="17" t="s">
        <v>159</v>
      </c>
      <c r="H18" s="17" t="s">
        <v>75</v>
      </c>
      <c r="I18" s="21" t="s">
        <v>155</v>
      </c>
      <c r="J18" s="20">
        <v>12000</v>
      </c>
      <c r="K18" s="38">
        <f t="shared" si="0"/>
        <v>1064.7737355811889</v>
      </c>
    </row>
    <row r="19" spans="1:11" s="3" customFormat="1" x14ac:dyDescent="0.25">
      <c r="A19" s="16">
        <v>15</v>
      </c>
      <c r="B19" s="41" t="s">
        <v>76</v>
      </c>
      <c r="C19" s="17" t="s">
        <v>62</v>
      </c>
      <c r="D19" s="17" t="s">
        <v>41</v>
      </c>
      <c r="E19" s="18" t="s">
        <v>77</v>
      </c>
      <c r="F19" s="17" t="s">
        <v>78</v>
      </c>
      <c r="G19" s="17" t="s">
        <v>79</v>
      </c>
      <c r="H19" s="17" t="s">
        <v>80</v>
      </c>
      <c r="I19" s="21" t="s">
        <v>81</v>
      </c>
      <c r="J19" s="20">
        <v>24278.125</v>
      </c>
      <c r="K19" s="38">
        <f t="shared" si="0"/>
        <v>2154.225820763088</v>
      </c>
    </row>
    <row r="20" spans="1:11" s="3" customFormat="1" x14ac:dyDescent="0.25">
      <c r="A20" s="16">
        <v>16</v>
      </c>
      <c r="B20" s="41" t="s">
        <v>133</v>
      </c>
      <c r="C20" s="17" t="s">
        <v>62</v>
      </c>
      <c r="D20" s="17" t="s">
        <v>41</v>
      </c>
      <c r="E20" s="18" t="s">
        <v>82</v>
      </c>
      <c r="F20" s="17" t="s">
        <v>71</v>
      </c>
      <c r="G20" s="17">
        <v>22556223</v>
      </c>
      <c r="H20" s="17" t="s">
        <v>14</v>
      </c>
      <c r="I20" s="21" t="s">
        <v>83</v>
      </c>
      <c r="J20" s="20">
        <v>11580.5</v>
      </c>
      <c r="K20" s="38">
        <f t="shared" si="0"/>
        <v>1027.5510204081634</v>
      </c>
    </row>
    <row r="21" spans="1:11" s="3" customFormat="1" x14ac:dyDescent="0.25">
      <c r="A21" s="16">
        <v>17</v>
      </c>
      <c r="B21" s="41" t="s">
        <v>148</v>
      </c>
      <c r="C21" s="17" t="s">
        <v>62</v>
      </c>
      <c r="D21" s="17" t="s">
        <v>41</v>
      </c>
      <c r="E21" s="18" t="s">
        <v>84</v>
      </c>
      <c r="F21" s="17" t="s">
        <v>85</v>
      </c>
      <c r="G21" s="17" t="s">
        <v>86</v>
      </c>
      <c r="H21" s="17" t="s">
        <v>14</v>
      </c>
      <c r="I21" s="21" t="s">
        <v>87</v>
      </c>
      <c r="J21" s="20">
        <v>13487.212500000001</v>
      </c>
      <c r="K21" s="38">
        <f t="shared" si="0"/>
        <v>1196.7358030168591</v>
      </c>
    </row>
    <row r="22" spans="1:11" s="3" customFormat="1" x14ac:dyDescent="0.25">
      <c r="A22" s="16">
        <v>18</v>
      </c>
      <c r="B22" s="41" t="s">
        <v>147</v>
      </c>
      <c r="C22" s="17" t="s">
        <v>62</v>
      </c>
      <c r="D22" s="17" t="s">
        <v>41</v>
      </c>
      <c r="E22" s="18" t="s">
        <v>88</v>
      </c>
      <c r="F22" s="17" t="s">
        <v>85</v>
      </c>
      <c r="G22" s="17" t="s">
        <v>89</v>
      </c>
      <c r="H22" s="17" t="s">
        <v>14</v>
      </c>
      <c r="I22" s="21" t="s">
        <v>90</v>
      </c>
      <c r="J22" s="20">
        <v>11602.087500000001</v>
      </c>
      <c r="K22" s="38">
        <f t="shared" si="0"/>
        <v>1029.4665039929016</v>
      </c>
    </row>
    <row r="23" spans="1:11" s="3" customFormat="1" x14ac:dyDescent="0.25">
      <c r="A23" s="16">
        <v>19</v>
      </c>
      <c r="B23" s="41" t="s">
        <v>129</v>
      </c>
      <c r="C23" s="17" t="s">
        <v>62</v>
      </c>
      <c r="D23" s="17" t="s">
        <v>41</v>
      </c>
      <c r="E23" s="18" t="s">
        <v>91</v>
      </c>
      <c r="F23" s="17" t="s">
        <v>64</v>
      </c>
      <c r="G23" s="17">
        <v>1371243</v>
      </c>
      <c r="H23" s="17" t="s">
        <v>39</v>
      </c>
      <c r="I23" s="21" t="s">
        <v>87</v>
      </c>
      <c r="J23" s="20">
        <v>7660.4625000000005</v>
      </c>
      <c r="K23" s="38">
        <f t="shared" si="0"/>
        <v>679.72160603371788</v>
      </c>
    </row>
    <row r="24" spans="1:11" s="3" customFormat="1" x14ac:dyDescent="0.25">
      <c r="A24" s="16">
        <v>20</v>
      </c>
      <c r="B24" s="41" t="s">
        <v>131</v>
      </c>
      <c r="C24" s="17" t="s">
        <v>62</v>
      </c>
      <c r="D24" s="17" t="s">
        <v>41</v>
      </c>
      <c r="E24" s="18" t="s">
        <v>54</v>
      </c>
      <c r="F24" s="17" t="s">
        <v>55</v>
      </c>
      <c r="G24" s="17" t="s">
        <v>56</v>
      </c>
      <c r="H24" s="17" t="s">
        <v>57</v>
      </c>
      <c r="I24" s="21" t="s">
        <v>58</v>
      </c>
      <c r="J24" s="20">
        <v>34971.925000000003</v>
      </c>
      <c r="K24" s="38">
        <f t="shared" si="0"/>
        <v>3103.098935226265</v>
      </c>
    </row>
    <row r="25" spans="1:11" s="3" customFormat="1" x14ac:dyDescent="0.25">
      <c r="A25" s="16">
        <v>21</v>
      </c>
      <c r="B25" s="41" t="s">
        <v>132</v>
      </c>
      <c r="C25" s="17" t="s">
        <v>62</v>
      </c>
      <c r="D25" s="17" t="s">
        <v>41</v>
      </c>
      <c r="E25" s="18" t="s">
        <v>59</v>
      </c>
      <c r="F25" s="17" t="s">
        <v>55</v>
      </c>
      <c r="G25" s="17" t="s">
        <v>60</v>
      </c>
      <c r="H25" s="17" t="s">
        <v>57</v>
      </c>
      <c r="I25" s="21" t="s">
        <v>61</v>
      </c>
      <c r="J25" s="20">
        <v>35885.925000000003</v>
      </c>
      <c r="K25" s="38">
        <f t="shared" si="0"/>
        <v>3184.1992014196985</v>
      </c>
    </row>
    <row r="26" spans="1:11" s="3" customFormat="1" x14ac:dyDescent="0.25">
      <c r="A26" s="16">
        <v>22</v>
      </c>
      <c r="B26" s="41" t="s">
        <v>146</v>
      </c>
      <c r="C26" s="17" t="s">
        <v>92</v>
      </c>
      <c r="D26" s="17" t="s">
        <v>41</v>
      </c>
      <c r="E26" s="18" t="s">
        <v>70</v>
      </c>
      <c r="F26" s="17" t="s">
        <v>71</v>
      </c>
      <c r="G26" s="17">
        <v>26210652</v>
      </c>
      <c r="H26" s="17" t="s">
        <v>14</v>
      </c>
      <c r="I26" s="21" t="s">
        <v>72</v>
      </c>
      <c r="J26" s="20">
        <v>27219</v>
      </c>
      <c r="K26" s="38">
        <f t="shared" si="0"/>
        <v>2415.1730257320319</v>
      </c>
    </row>
    <row r="27" spans="1:11" s="3" customFormat="1" x14ac:dyDescent="0.25">
      <c r="A27" s="16">
        <v>23</v>
      </c>
      <c r="B27" s="41" t="s">
        <v>149</v>
      </c>
      <c r="C27" s="22" t="s">
        <v>92</v>
      </c>
      <c r="D27" s="17" t="s">
        <v>41</v>
      </c>
      <c r="E27" s="18" t="s">
        <v>93</v>
      </c>
      <c r="F27" s="17" t="s">
        <v>94</v>
      </c>
      <c r="G27" s="17">
        <v>24266484</v>
      </c>
      <c r="H27" s="17" t="s">
        <v>95</v>
      </c>
      <c r="I27" s="21" t="s">
        <v>96</v>
      </c>
      <c r="J27" s="20">
        <v>2913.375</v>
      </c>
      <c r="K27" s="38">
        <f t="shared" si="0"/>
        <v>258.50709849157056</v>
      </c>
    </row>
    <row r="28" spans="1:11" s="3" customFormat="1" x14ac:dyDescent="0.25">
      <c r="A28" s="16">
        <v>24</v>
      </c>
      <c r="B28" s="41" t="s">
        <v>150</v>
      </c>
      <c r="C28" s="22" t="s">
        <v>92</v>
      </c>
      <c r="D28" s="17" t="s">
        <v>41</v>
      </c>
      <c r="E28" s="18" t="s">
        <v>93</v>
      </c>
      <c r="F28" s="17" t="s">
        <v>94</v>
      </c>
      <c r="G28" s="17">
        <v>24266476</v>
      </c>
      <c r="H28" s="17" t="s">
        <v>95</v>
      </c>
      <c r="I28" s="21" t="s">
        <v>96</v>
      </c>
      <c r="J28" s="20">
        <v>2970.5</v>
      </c>
      <c r="K28" s="38">
        <f t="shared" si="0"/>
        <v>263.57586512866015</v>
      </c>
    </row>
    <row r="29" spans="1:11" s="3" customFormat="1" ht="45" x14ac:dyDescent="0.25">
      <c r="A29" s="16">
        <v>25</v>
      </c>
      <c r="B29" s="41" t="s">
        <v>139</v>
      </c>
      <c r="C29" s="22" t="s">
        <v>53</v>
      </c>
      <c r="D29" s="17" t="s">
        <v>41</v>
      </c>
      <c r="E29" s="18" t="s">
        <v>97</v>
      </c>
      <c r="F29" s="17" t="s">
        <v>98</v>
      </c>
      <c r="G29" s="17">
        <v>470095</v>
      </c>
      <c r="H29" s="17" t="s">
        <v>14</v>
      </c>
      <c r="I29" s="19" t="s">
        <v>99</v>
      </c>
      <c r="J29" s="20">
        <v>500</v>
      </c>
      <c r="K29" s="38">
        <f t="shared" si="0"/>
        <v>44.365572315882879</v>
      </c>
    </row>
    <row r="30" spans="1:11" s="3" customFormat="1" x14ac:dyDescent="0.25">
      <c r="A30" s="16">
        <v>26</v>
      </c>
      <c r="B30" s="41" t="s">
        <v>140</v>
      </c>
      <c r="C30" s="22" t="s">
        <v>53</v>
      </c>
      <c r="D30" s="17" t="s">
        <v>41</v>
      </c>
      <c r="E30" s="18" t="s">
        <v>100</v>
      </c>
      <c r="F30" s="17" t="s">
        <v>55</v>
      </c>
      <c r="G30" s="17" t="s">
        <v>101</v>
      </c>
      <c r="H30" s="17" t="s">
        <v>57</v>
      </c>
      <c r="I30" s="21" t="s">
        <v>102</v>
      </c>
      <c r="J30" s="20">
        <v>327</v>
      </c>
      <c r="K30" s="38">
        <f t="shared" si="0"/>
        <v>29.0150842945874</v>
      </c>
    </row>
    <row r="31" spans="1:11" s="3" customFormat="1" x14ac:dyDescent="0.25">
      <c r="A31" s="16">
        <v>27</v>
      </c>
      <c r="B31" s="41" t="s">
        <v>141</v>
      </c>
      <c r="C31" s="22" t="s">
        <v>53</v>
      </c>
      <c r="D31" s="17" t="s">
        <v>41</v>
      </c>
      <c r="E31" s="18" t="s">
        <v>103</v>
      </c>
      <c r="F31" s="17" t="s">
        <v>55</v>
      </c>
      <c r="G31" s="17" t="s">
        <v>104</v>
      </c>
      <c r="H31" s="17" t="s">
        <v>57</v>
      </c>
      <c r="I31" s="21" t="s">
        <v>105</v>
      </c>
      <c r="J31" s="20">
        <v>327</v>
      </c>
      <c r="K31" s="38">
        <f t="shared" si="0"/>
        <v>29.0150842945874</v>
      </c>
    </row>
    <row r="32" spans="1:11" s="3" customFormat="1" ht="45" x14ac:dyDescent="0.25">
      <c r="A32" s="16">
        <v>28</v>
      </c>
      <c r="B32" s="41" t="s">
        <v>142</v>
      </c>
      <c r="C32" s="22" t="s">
        <v>53</v>
      </c>
      <c r="D32" s="17" t="s">
        <v>41</v>
      </c>
      <c r="E32" s="18" t="s">
        <v>106</v>
      </c>
      <c r="F32" s="17" t="s">
        <v>107</v>
      </c>
      <c r="G32" s="17" t="s">
        <v>108</v>
      </c>
      <c r="H32" s="17" t="s">
        <v>39</v>
      </c>
      <c r="I32" s="19" t="s">
        <v>109</v>
      </c>
      <c r="J32" s="20">
        <v>1326.5</v>
      </c>
      <c r="K32" s="38">
        <f t="shared" si="0"/>
        <v>117.70186335403727</v>
      </c>
    </row>
    <row r="33" spans="1:11" s="3" customFormat="1" ht="45" x14ac:dyDescent="0.25">
      <c r="A33" s="16">
        <v>29</v>
      </c>
      <c r="B33" s="41" t="s">
        <v>143</v>
      </c>
      <c r="C33" s="22" t="s">
        <v>53</v>
      </c>
      <c r="D33" s="17" t="s">
        <v>41</v>
      </c>
      <c r="E33" s="18" t="s">
        <v>110</v>
      </c>
      <c r="F33" s="17" t="s">
        <v>107</v>
      </c>
      <c r="G33" s="17">
        <v>27413849</v>
      </c>
      <c r="H33" s="17" t="s">
        <v>39</v>
      </c>
      <c r="I33" s="19" t="s">
        <v>109</v>
      </c>
      <c r="J33" s="20">
        <v>175</v>
      </c>
      <c r="K33" s="38">
        <f t="shared" si="0"/>
        <v>15.527950310559007</v>
      </c>
    </row>
    <row r="34" spans="1:11" s="23" customFormat="1" ht="47.25" customHeight="1" x14ac:dyDescent="0.25">
      <c r="A34" s="16">
        <v>30</v>
      </c>
      <c r="B34" s="41" t="s">
        <v>144</v>
      </c>
      <c r="C34" s="22" t="s">
        <v>53</v>
      </c>
      <c r="D34" s="17" t="s">
        <v>41</v>
      </c>
      <c r="E34" s="18" t="s">
        <v>111</v>
      </c>
      <c r="F34" s="17" t="s">
        <v>107</v>
      </c>
      <c r="G34" s="17" t="s">
        <v>112</v>
      </c>
      <c r="H34" s="18" t="s">
        <v>39</v>
      </c>
      <c r="I34" s="19" t="s">
        <v>113</v>
      </c>
      <c r="J34" s="20">
        <v>268.48750000000001</v>
      </c>
      <c r="K34" s="38">
        <f t="shared" si="0"/>
        <v>23.823203194321209</v>
      </c>
    </row>
    <row r="35" spans="1:11" s="3" customFormat="1" ht="45.75" thickBot="1" x14ac:dyDescent="0.3">
      <c r="A35" s="16">
        <v>31</v>
      </c>
      <c r="B35" s="42" t="s">
        <v>145</v>
      </c>
      <c r="C35" s="24" t="s">
        <v>53</v>
      </c>
      <c r="D35" s="25" t="s">
        <v>41</v>
      </c>
      <c r="E35" s="26" t="s">
        <v>114</v>
      </c>
      <c r="F35" s="25" t="s">
        <v>115</v>
      </c>
      <c r="G35" s="25" t="s">
        <v>116</v>
      </c>
      <c r="H35" s="25" t="s">
        <v>14</v>
      </c>
      <c r="I35" s="27" t="s">
        <v>117</v>
      </c>
      <c r="J35" s="28">
        <v>327</v>
      </c>
      <c r="K35" s="39">
        <f t="shared" si="0"/>
        <v>29.0150842945874</v>
      </c>
    </row>
    <row r="36" spans="1:11" s="1" customFormat="1" ht="15.75" thickBot="1" x14ac:dyDescent="0.3">
      <c r="A36" s="47" t="s">
        <v>118</v>
      </c>
      <c r="B36" s="48"/>
      <c r="C36" s="48"/>
      <c r="D36" s="48"/>
      <c r="E36" s="48"/>
      <c r="F36" s="36"/>
      <c r="G36" s="36"/>
      <c r="H36" s="36"/>
      <c r="I36" s="36"/>
      <c r="J36" s="35">
        <f>SUM(J5:J35)</f>
        <v>1929201.4624999999</v>
      </c>
      <c r="K36" s="43">
        <f>SUM(K5:K35)</f>
        <v>171180.25399290153</v>
      </c>
    </row>
    <row r="37" spans="1:11" ht="15.75" x14ac:dyDescent="0.25">
      <c r="A37" s="29"/>
      <c r="B37" s="31"/>
      <c r="C37" s="29"/>
      <c r="D37" s="29"/>
      <c r="E37" s="29"/>
      <c r="F37" s="29"/>
      <c r="G37" s="29"/>
      <c r="H37" s="29"/>
    </row>
    <row r="38" spans="1:11" x14ac:dyDescent="0.25">
      <c r="A38" s="29"/>
      <c r="B38" s="32" t="s">
        <v>119</v>
      </c>
      <c r="C38" s="29"/>
      <c r="D38" s="29"/>
      <c r="E38" s="29"/>
      <c r="F38" s="29"/>
    </row>
    <row r="39" spans="1:11" x14ac:dyDescent="0.25">
      <c r="A39" s="29"/>
      <c r="B39" s="32" t="s">
        <v>157</v>
      </c>
      <c r="C39" s="29"/>
      <c r="D39" s="29"/>
      <c r="E39" s="29"/>
      <c r="F39" s="29"/>
    </row>
    <row r="40" spans="1:11" x14ac:dyDescent="0.25">
      <c r="A40" s="29"/>
      <c r="B40" s="32" t="s">
        <v>120</v>
      </c>
      <c r="C40" s="29"/>
      <c r="D40" s="29"/>
      <c r="E40" s="29"/>
      <c r="F40" s="29"/>
    </row>
    <row r="41" spans="1:11" x14ac:dyDescent="0.25">
      <c r="A41" s="29"/>
      <c r="B41" s="32" t="s">
        <v>121</v>
      </c>
      <c r="C41" s="29"/>
      <c r="D41" s="29"/>
      <c r="E41" s="29"/>
      <c r="F41" s="29"/>
    </row>
    <row r="42" spans="1:11" x14ac:dyDescent="0.25">
      <c r="A42" s="29"/>
      <c r="B42" s="30"/>
      <c r="C42" s="29"/>
      <c r="D42" s="29"/>
      <c r="E42" s="29"/>
      <c r="F42" s="29"/>
    </row>
    <row r="43" spans="1:11" x14ac:dyDescent="0.25">
      <c r="I43" s="33"/>
      <c r="J43" s="15"/>
      <c r="K43" s="15"/>
    </row>
    <row r="44" spans="1:11" x14ac:dyDescent="0.25">
      <c r="I44" s="33"/>
      <c r="J44" s="15"/>
      <c r="K44" s="15"/>
    </row>
    <row r="52" spans="1:11" s="4" customFormat="1" x14ac:dyDescent="0.25">
      <c r="A52" s="1"/>
      <c r="B52" s="2"/>
      <c r="C52" s="1"/>
      <c r="D52" s="1"/>
      <c r="E52" s="1"/>
      <c r="F52" s="1"/>
      <c r="G52" s="29"/>
      <c r="H52" s="29"/>
      <c r="I52"/>
      <c r="J52" s="3"/>
      <c r="K52" s="3"/>
    </row>
    <row r="53" spans="1:11" s="4" customFormat="1" x14ac:dyDescent="0.25">
      <c r="A53" s="1"/>
      <c r="B53" s="2"/>
      <c r="C53" s="1"/>
      <c r="D53" s="1"/>
      <c r="E53" s="1"/>
      <c r="F53" s="1"/>
      <c r="G53" s="29"/>
      <c r="H53" s="29"/>
      <c r="I53"/>
      <c r="J53" s="3"/>
      <c r="K53" s="3"/>
    </row>
    <row r="54" spans="1:11" s="4" customFormat="1" x14ac:dyDescent="0.25">
      <c r="A54" s="1"/>
      <c r="B54" s="2"/>
      <c r="C54" s="1"/>
      <c r="D54" s="1"/>
      <c r="E54" s="1"/>
      <c r="F54" s="1"/>
      <c r="G54" s="29"/>
      <c r="H54" s="29"/>
      <c r="I54"/>
      <c r="J54" s="3"/>
      <c r="K54" s="3"/>
    </row>
    <row r="55" spans="1:11" s="4" customFormat="1" x14ac:dyDescent="0.25">
      <c r="A55" s="1"/>
      <c r="B55" s="2"/>
      <c r="C55" s="1"/>
      <c r="D55" s="1"/>
      <c r="E55" s="1"/>
      <c r="F55" s="1"/>
      <c r="G55" s="29"/>
      <c r="H55" s="29"/>
      <c r="I55"/>
      <c r="J55" s="3"/>
      <c r="K55" s="3"/>
    </row>
    <row r="56" spans="1:11" s="4" customFormat="1" x14ac:dyDescent="0.25">
      <c r="A56" s="1"/>
      <c r="B56" s="2"/>
      <c r="C56" s="1"/>
      <c r="D56" s="1"/>
      <c r="E56" s="1"/>
      <c r="F56" s="1"/>
      <c r="G56" s="29"/>
      <c r="H56" s="29"/>
      <c r="I56"/>
      <c r="J56" s="3"/>
      <c r="K56" s="3"/>
    </row>
  </sheetData>
  <autoFilter ref="A1:K56" xr:uid="{A3075F2A-7CE5-47CF-8BFC-57BE3FFB42CF}"/>
  <mergeCells count="3">
    <mergeCell ref="A2:K2"/>
    <mergeCell ref="A3:H3"/>
    <mergeCell ref="A36:E36"/>
  </mergeCells>
  <printOptions horizontalCentered="1"/>
  <pageMargins left="0.23622047244094491" right="0.23622047244094491" top="0.15748031496062992" bottom="0.15748031496062992" header="0.11811023622047245" footer="0"/>
  <pageSetup paperSize="9" scale="3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Bystrowski</dc:creator>
  <cp:lastModifiedBy>Bystrowski</cp:lastModifiedBy>
  <dcterms:created xsi:type="dcterms:W3CDTF">2021-10-04T06:34:50Z</dcterms:created>
  <dcterms:modified xsi:type="dcterms:W3CDTF">2023-04-14T07:51:34Z</dcterms:modified>
</cp:coreProperties>
</file>