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zedu\Home\inglotm\Downloads\Nowy folder (22)\"/>
    </mc:Choice>
  </mc:AlternateContent>
  <xr:revisionPtr revIDLastSave="0" documentId="14_{6716239C-758B-40F1-AC44-3B605ED72910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Arkusz2" sheetId="2" r:id="rId1"/>
  </sheets>
  <definedNames>
    <definedName name="_xlnm.Print_Area" localSheetId="0">Arkusz2!$E$2:$L$32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2" l="1"/>
  <c r="L28" i="2" s="1"/>
  <c r="J27" i="2"/>
  <c r="L27" i="2" s="1"/>
  <c r="J25" i="2"/>
  <c r="L25" i="2" s="1"/>
  <c r="J18" i="2"/>
  <c r="L18" i="2" s="1"/>
  <c r="J17" i="2"/>
  <c r="L17" i="2" s="1"/>
  <c r="J16" i="2"/>
  <c r="L16" i="2" s="1"/>
  <c r="J29" i="2" l="1"/>
  <c r="J26" i="2"/>
  <c r="L26" i="2" s="1"/>
  <c r="J24" i="2"/>
  <c r="L24" i="2" s="1"/>
  <c r="J23" i="2"/>
  <c r="L23" i="2" s="1"/>
  <c r="J22" i="2"/>
  <c r="L22" i="2" s="1"/>
  <c r="J21" i="2"/>
  <c r="J15" i="2"/>
  <c r="L15" i="2" s="1"/>
  <c r="J14" i="2"/>
  <c r="L14" i="2" s="1"/>
  <c r="J13" i="2"/>
  <c r="L13" i="2" s="1"/>
  <c r="J12" i="2"/>
  <c r="L12" i="2" s="1"/>
  <c r="J11" i="2"/>
  <c r="L11" i="2" s="1"/>
  <c r="J10" i="2"/>
  <c r="L10" i="2" s="1"/>
  <c r="J9" i="2"/>
  <c r="L9" i="2" s="1"/>
  <c r="J8" i="2"/>
  <c r="L8" i="2" s="1"/>
  <c r="J7" i="2"/>
  <c r="L7" i="2" s="1"/>
  <c r="J6" i="2"/>
  <c r="L6" i="2" s="1"/>
  <c r="J19" i="2" l="1"/>
  <c r="L29" i="2"/>
  <c r="L21" i="2"/>
  <c r="J30" i="2" l="1"/>
  <c r="L19" i="2"/>
  <c r="L30" i="2" s="1"/>
</calcChain>
</file>

<file path=xl/sharedStrings.xml><?xml version="1.0" encoding="utf-8"?>
<sst xmlns="http://schemas.openxmlformats.org/spreadsheetml/2006/main" count="78" uniqueCount="63">
  <si>
    <t>Lp.</t>
  </si>
  <si>
    <t>Ilość</t>
  </si>
  <si>
    <t>j.m</t>
  </si>
  <si>
    <t>Artykuł</t>
  </si>
  <si>
    <t>Cena jednostkowa netto</t>
  </si>
  <si>
    <t>Cena netto  </t>
  </si>
  <si>
    <t>VAT %</t>
  </si>
  <si>
    <t>Cena brutto</t>
  </si>
  <si>
    <t>Materiały</t>
  </si>
  <si>
    <t>1.</t>
  </si>
  <si>
    <t>szt.</t>
  </si>
  <si>
    <t>Obrzeże betonowe, szare 6x20x100 z transportem</t>
  </si>
  <si>
    <t>2.</t>
  </si>
  <si>
    <t>m2</t>
  </si>
  <si>
    <t>Geokrata z trasportem</t>
  </si>
  <si>
    <t>3.</t>
  </si>
  <si>
    <t>t</t>
  </si>
  <si>
    <t>4.</t>
  </si>
  <si>
    <t>5.</t>
  </si>
  <si>
    <t>Piasek, warstwa 3cm, z transportem</t>
  </si>
  <si>
    <t>6.</t>
  </si>
  <si>
    <t>Grys 8-16 do wypełnienia, warstwa 5cm, z trasnportem</t>
  </si>
  <si>
    <t>7.</t>
  </si>
  <si>
    <t>m3</t>
  </si>
  <si>
    <t>Beton B10 do obrzeży, z transportem</t>
  </si>
  <si>
    <t>Geowłóknina, kołki z transportem</t>
  </si>
  <si>
    <t>SUMA</t>
  </si>
  <si>
    <t>Robocizna</t>
  </si>
  <si>
    <t>8.</t>
  </si>
  <si>
    <t>m-g</t>
  </si>
  <si>
    <t>Koparka - korytowanie, plantowanie, rozciąganie</t>
  </si>
  <si>
    <t>9.</t>
  </si>
  <si>
    <t>Geokrata - rozłożenie geowłókniny, zagęszczenie warstw, ściągnięcie planta, ułożenie krat, wypełnienie krat.</t>
  </si>
  <si>
    <t>10.</t>
  </si>
  <si>
    <t>Obrzeża betonowe - ustawienie</t>
  </si>
  <si>
    <t xml:space="preserve">SUMA </t>
  </si>
  <si>
    <t>SUMA = MATERIAŁY + ROBOCIZNA</t>
  </si>
  <si>
    <t>Kostka brukowa, szara, 8x10x20 z transportem</t>
  </si>
  <si>
    <t>Kruszywo betonowe, warstwa 15cm, z transportem</t>
  </si>
  <si>
    <t>Kruszywo 0-31,5, warstwa 10cm, z transportem</t>
  </si>
  <si>
    <t>RM z transportem</t>
  </si>
  <si>
    <t>11.</t>
  </si>
  <si>
    <t>12.</t>
  </si>
  <si>
    <t>13.</t>
  </si>
  <si>
    <t>Kostka brukowa - rozłożenie geowłókniny, zagęszczenie warstw, ściągnięcie planta, ułożenie kostki, zamulenie</t>
  </si>
  <si>
    <t>14.</t>
  </si>
  <si>
    <t>15.</t>
  </si>
  <si>
    <t>Geodeta - tyczenie, geodezja powykonawcza</t>
  </si>
  <si>
    <t>Szczecin dnia 30.01.2023</t>
  </si>
  <si>
    <t>Zagospodarowanie terenu- miejsca postojowe Pogorzelica</t>
  </si>
  <si>
    <t>Piasek, z transportem</t>
  </si>
  <si>
    <t>Ziemia urodzajna, z transportem</t>
  </si>
  <si>
    <t>Mieszanka trawnikowa, z transportem</t>
  </si>
  <si>
    <t>kg</t>
  </si>
  <si>
    <t>Wyrównanie terenu, ułożenie ziemii urodzajnej, wysiewanie trawników</t>
  </si>
  <si>
    <t>16.</t>
  </si>
  <si>
    <t>17.</t>
  </si>
  <si>
    <t>18.</t>
  </si>
  <si>
    <t>19.</t>
  </si>
  <si>
    <t>20.</t>
  </si>
  <si>
    <t>Wywóz elementów betonowych, gruzów</t>
  </si>
  <si>
    <t>21.</t>
  </si>
  <si>
    <t>Frezowanie istniejących pni drzew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</si>
</sst>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164" fontId="2" fillId="3" borderId="8" xfId="0" applyNumberFormat="1" applyFont="1" applyFill="1" applyBorder="1" applyAlignment="1">
      <alignment vertical="center" wrapText="1"/>
    </xf>
    <xf numFmtId="8" fontId="4" fillId="3" borderId="8" xfId="0" applyNumberFormat="1" applyFont="1" applyFill="1" applyBorder="1" applyAlignment="1">
      <alignment horizontal="right" vertical="center" wrapText="1"/>
    </xf>
    <xf numFmtId="9" fontId="2" fillId="3" borderId="8" xfId="0" applyNumberFormat="1" applyFont="1" applyFill="1" applyBorder="1" applyAlignment="1">
      <alignment horizontal="right" vertical="center" wrapText="1"/>
    </xf>
    <xf numFmtId="8" fontId="2" fillId="3" borderId="9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8" fontId="4" fillId="3" borderId="11" xfId="0" applyNumberFormat="1" applyFont="1" applyFill="1" applyBorder="1" applyAlignment="1">
      <alignment horizontal="right" vertical="center" wrapText="1"/>
    </xf>
    <xf numFmtId="9" fontId="2" fillId="3" borderId="11" xfId="0" applyNumberFormat="1" applyFont="1" applyFill="1" applyBorder="1" applyAlignment="1">
      <alignment horizontal="right" vertical="center" wrapText="1"/>
    </xf>
    <xf numFmtId="8" fontId="2" fillId="3" borderId="12" xfId="0" applyNumberFormat="1" applyFont="1" applyFill="1" applyBorder="1" applyAlignment="1">
      <alignment horizontal="right" vertical="center" wrapText="1"/>
    </xf>
    <xf numFmtId="0" fontId="4" fillId="0" borderId="8" xfId="0" applyFont="1" applyBorder="1"/>
    <xf numFmtId="8" fontId="4" fillId="3" borderId="14" xfId="0" applyNumberFormat="1" applyFont="1" applyFill="1" applyBorder="1" applyAlignment="1">
      <alignment horizontal="right" vertical="center" wrapText="1"/>
    </xf>
    <xf numFmtId="9" fontId="2" fillId="3" borderId="14" xfId="0" applyNumberFormat="1" applyFont="1" applyFill="1" applyBorder="1" applyAlignment="1">
      <alignment horizontal="right" vertical="center" wrapText="1"/>
    </xf>
    <xf numFmtId="8" fontId="2" fillId="3" borderId="15" xfId="0" applyNumberFormat="1" applyFont="1" applyFill="1" applyBorder="1" applyAlignment="1">
      <alignment horizontal="right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164" fontId="2" fillId="3" borderId="11" xfId="0" applyNumberFormat="1" applyFont="1" applyFill="1" applyBorder="1" applyAlignment="1">
      <alignment vertical="center" wrapText="1"/>
    </xf>
    <xf numFmtId="8" fontId="4" fillId="3" borderId="2" xfId="0" applyNumberFormat="1" applyFont="1" applyFill="1" applyBorder="1" applyAlignment="1">
      <alignment horizontal="right" vertical="center" wrapText="1"/>
    </xf>
    <xf numFmtId="9" fontId="2" fillId="3" borderId="2" xfId="0" applyNumberFormat="1" applyFont="1" applyFill="1" applyBorder="1" applyAlignment="1">
      <alignment horizontal="right" vertical="center" wrapText="1"/>
    </xf>
    <xf numFmtId="8" fontId="2" fillId="3" borderId="3" xfId="0" applyNumberFormat="1" applyFont="1" applyFill="1" applyBorder="1" applyAlignment="1">
      <alignment horizontal="right" vertical="center" wrapText="1"/>
    </xf>
    <xf numFmtId="8" fontId="2" fillId="3" borderId="8" xfId="0" applyNumberFormat="1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164" fontId="2" fillId="3" borderId="20" xfId="0" applyNumberFormat="1" applyFont="1" applyFill="1" applyBorder="1" applyAlignment="1">
      <alignment vertical="center" wrapText="1"/>
    </xf>
    <xf numFmtId="8" fontId="4" fillId="3" borderId="20" xfId="0" applyNumberFormat="1" applyFont="1" applyFill="1" applyBorder="1" applyAlignment="1">
      <alignment horizontal="right" vertical="center" wrapText="1"/>
    </xf>
    <xf numFmtId="9" fontId="2" fillId="3" borderId="20" xfId="0" applyNumberFormat="1" applyFont="1" applyFill="1" applyBorder="1" applyAlignment="1">
      <alignment horizontal="right" vertical="center" wrapText="1"/>
    </xf>
    <xf numFmtId="8" fontId="2" fillId="3" borderId="2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right" vertical="center" wrapText="1"/>
    </xf>
  </cellXfs>
  <cellStyles count="2">
    <cellStyle name="Normalny" xfId="0" builtinId="0"/>
    <cellStyle name="Normalny_239 Nov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L32"/>
  <sheetViews>
    <sheetView tabSelected="1" workbookViewId="0">
      <selection activeCell="K21" sqref="K21"/>
    </sheetView>
  </sheetViews>
  <sheetFormatPr defaultRowHeight="14.4" x14ac:dyDescent="0.3"/>
  <cols>
    <col min="5" max="5" width="6.109375" customWidth="1"/>
    <col min="6" max="6" width="5.88671875" customWidth="1"/>
    <col min="7" max="7" width="6.109375" customWidth="1"/>
    <col min="8" max="8" width="52" customWidth="1"/>
    <col min="9" max="9" width="13.88671875" customWidth="1"/>
    <col min="10" max="10" width="16.33203125" customWidth="1"/>
    <col min="12" max="12" width="16.109375" customWidth="1"/>
  </cols>
  <sheetData>
    <row r="2" spans="5:12" ht="15" thickBot="1" x14ac:dyDescent="0.35">
      <c r="K2" s="36" t="s">
        <v>48</v>
      </c>
      <c r="L2" s="36"/>
    </row>
    <row r="3" spans="5:12" ht="18" thickBot="1" x14ac:dyDescent="0.35">
      <c r="E3" s="39" t="s">
        <v>49</v>
      </c>
      <c r="F3" s="40"/>
      <c r="G3" s="40"/>
      <c r="H3" s="40"/>
      <c r="I3" s="40"/>
      <c r="J3" s="40"/>
      <c r="K3" s="40"/>
      <c r="L3" s="41"/>
    </row>
    <row r="4" spans="5:12" ht="40.200000000000003" thickBot="1" x14ac:dyDescent="0.35">
      <c r="E4" s="1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6</v>
      </c>
      <c r="L4" s="3" t="s">
        <v>7</v>
      </c>
    </row>
    <row r="5" spans="5:12" x14ac:dyDescent="0.3">
      <c r="E5" s="42" t="s">
        <v>8</v>
      </c>
      <c r="F5" s="43"/>
      <c r="G5" s="43"/>
      <c r="H5" s="43"/>
      <c r="I5" s="43"/>
      <c r="J5" s="43"/>
      <c r="K5" s="43"/>
      <c r="L5" s="44"/>
    </row>
    <row r="6" spans="5:12" x14ac:dyDescent="0.3">
      <c r="E6" s="4" t="s">
        <v>9</v>
      </c>
      <c r="F6" s="5">
        <v>180</v>
      </c>
      <c r="G6" s="6" t="s">
        <v>10</v>
      </c>
      <c r="H6" s="7" t="s">
        <v>11</v>
      </c>
      <c r="I6" s="8"/>
      <c r="J6" s="9">
        <f>F6*I6</f>
        <v>0</v>
      </c>
      <c r="K6" s="10"/>
      <c r="L6" s="11">
        <f>J6*1.23</f>
        <v>0</v>
      </c>
    </row>
    <row r="7" spans="5:12" x14ac:dyDescent="0.3">
      <c r="E7" s="4" t="s">
        <v>12</v>
      </c>
      <c r="F7" s="5">
        <v>405</v>
      </c>
      <c r="G7" s="6" t="s">
        <v>13</v>
      </c>
      <c r="H7" s="7" t="s">
        <v>14</v>
      </c>
      <c r="I7" s="8"/>
      <c r="J7" s="9">
        <f t="shared" ref="J7:J15" si="0">F7*I7</f>
        <v>0</v>
      </c>
      <c r="K7" s="10"/>
      <c r="L7" s="11">
        <f t="shared" ref="L7:L28" si="1">J7*1.23</f>
        <v>0</v>
      </c>
    </row>
    <row r="8" spans="5:12" x14ac:dyDescent="0.3">
      <c r="E8" s="4" t="s">
        <v>15</v>
      </c>
      <c r="F8" s="5">
        <v>80</v>
      </c>
      <c r="G8" s="6" t="s">
        <v>13</v>
      </c>
      <c r="H8" s="7" t="s">
        <v>37</v>
      </c>
      <c r="I8" s="8"/>
      <c r="J8" s="9">
        <f t="shared" si="0"/>
        <v>0</v>
      </c>
      <c r="K8" s="10"/>
      <c r="L8" s="11">
        <f t="shared" si="1"/>
        <v>0</v>
      </c>
    </row>
    <row r="9" spans="5:12" x14ac:dyDescent="0.3">
      <c r="E9" s="4" t="s">
        <v>17</v>
      </c>
      <c r="F9" s="5">
        <v>140</v>
      </c>
      <c r="G9" s="6" t="s">
        <v>16</v>
      </c>
      <c r="H9" s="17" t="s">
        <v>38</v>
      </c>
      <c r="I9" s="8"/>
      <c r="J9" s="9">
        <f t="shared" si="0"/>
        <v>0</v>
      </c>
      <c r="K9" s="10"/>
      <c r="L9" s="11">
        <f t="shared" si="1"/>
        <v>0</v>
      </c>
    </row>
    <row r="10" spans="5:12" x14ac:dyDescent="0.3">
      <c r="E10" s="4" t="s">
        <v>18</v>
      </c>
      <c r="F10" s="5">
        <v>90</v>
      </c>
      <c r="G10" s="6" t="s">
        <v>16</v>
      </c>
      <c r="H10" s="7" t="s">
        <v>39</v>
      </c>
      <c r="I10" s="8"/>
      <c r="J10" s="9">
        <f t="shared" si="0"/>
        <v>0</v>
      </c>
      <c r="K10" s="10"/>
      <c r="L10" s="11">
        <f t="shared" si="1"/>
        <v>0</v>
      </c>
    </row>
    <row r="11" spans="5:12" x14ac:dyDescent="0.3">
      <c r="E11" s="4" t="s">
        <v>20</v>
      </c>
      <c r="F11" s="5">
        <v>25</v>
      </c>
      <c r="G11" s="6" t="s">
        <v>16</v>
      </c>
      <c r="H11" s="7" t="s">
        <v>19</v>
      </c>
      <c r="I11" s="8"/>
      <c r="J11" s="9">
        <f t="shared" si="0"/>
        <v>0</v>
      </c>
      <c r="K11" s="10"/>
      <c r="L11" s="11">
        <f t="shared" si="1"/>
        <v>0</v>
      </c>
    </row>
    <row r="12" spans="5:12" ht="26.4" x14ac:dyDescent="0.3">
      <c r="E12" s="4" t="s">
        <v>22</v>
      </c>
      <c r="F12" s="5">
        <v>45</v>
      </c>
      <c r="G12" s="6" t="s">
        <v>16</v>
      </c>
      <c r="H12" s="7" t="s">
        <v>21</v>
      </c>
      <c r="I12" s="8"/>
      <c r="J12" s="9">
        <f t="shared" si="0"/>
        <v>0</v>
      </c>
      <c r="K12" s="10"/>
      <c r="L12" s="11">
        <f t="shared" si="1"/>
        <v>0</v>
      </c>
    </row>
    <row r="13" spans="5:12" x14ac:dyDescent="0.3">
      <c r="E13" s="4" t="s">
        <v>28</v>
      </c>
      <c r="F13" s="5">
        <v>3.5</v>
      </c>
      <c r="G13" s="6" t="s">
        <v>23</v>
      </c>
      <c r="H13" s="7" t="s">
        <v>40</v>
      </c>
      <c r="I13" s="8"/>
      <c r="J13" s="9">
        <f t="shared" si="0"/>
        <v>0</v>
      </c>
      <c r="K13" s="10"/>
      <c r="L13" s="11">
        <f t="shared" si="1"/>
        <v>0</v>
      </c>
    </row>
    <row r="14" spans="5:12" x14ac:dyDescent="0.3">
      <c r="E14" s="4" t="s">
        <v>31</v>
      </c>
      <c r="F14" s="5">
        <v>6</v>
      </c>
      <c r="G14" s="6" t="s">
        <v>23</v>
      </c>
      <c r="H14" s="7" t="s">
        <v>24</v>
      </c>
      <c r="I14" s="8"/>
      <c r="J14" s="9">
        <f t="shared" si="0"/>
        <v>0</v>
      </c>
      <c r="K14" s="10"/>
      <c r="L14" s="11">
        <f>J14*1.23</f>
        <v>0</v>
      </c>
    </row>
    <row r="15" spans="5:12" x14ac:dyDescent="0.3">
      <c r="E15" s="5" t="s">
        <v>33</v>
      </c>
      <c r="F15" s="5">
        <v>470</v>
      </c>
      <c r="G15" s="6" t="s">
        <v>13</v>
      </c>
      <c r="H15" s="7" t="s">
        <v>25</v>
      </c>
      <c r="I15" s="8"/>
      <c r="J15" s="9">
        <f t="shared" si="0"/>
        <v>0</v>
      </c>
      <c r="K15" s="10"/>
      <c r="L15" s="27">
        <f>J15*1.23</f>
        <v>0</v>
      </c>
    </row>
    <row r="16" spans="5:12" x14ac:dyDescent="0.3">
      <c r="E16" s="5" t="s">
        <v>41</v>
      </c>
      <c r="F16" s="5">
        <v>50</v>
      </c>
      <c r="G16" s="6" t="s">
        <v>23</v>
      </c>
      <c r="H16" s="7" t="s">
        <v>50</v>
      </c>
      <c r="I16" s="8"/>
      <c r="J16" s="9">
        <f t="shared" ref="J16:J18" si="2">F16*I16</f>
        <v>0</v>
      </c>
      <c r="K16" s="10"/>
      <c r="L16" s="27">
        <f t="shared" ref="L16" si="3">J16*1.23</f>
        <v>0</v>
      </c>
    </row>
    <row r="17" spans="5:12" x14ac:dyDescent="0.3">
      <c r="E17" s="5" t="s">
        <v>42</v>
      </c>
      <c r="F17" s="5">
        <v>500</v>
      </c>
      <c r="G17" s="6" t="s">
        <v>23</v>
      </c>
      <c r="H17" s="7" t="s">
        <v>51</v>
      </c>
      <c r="I17" s="8"/>
      <c r="J17" s="9">
        <f t="shared" si="2"/>
        <v>0</v>
      </c>
      <c r="K17" s="10"/>
      <c r="L17" s="27">
        <f>J17*1.23</f>
        <v>0</v>
      </c>
    </row>
    <row r="18" spans="5:12" x14ac:dyDescent="0.3">
      <c r="E18" s="5" t="s">
        <v>43</v>
      </c>
      <c r="F18" s="5">
        <v>235</v>
      </c>
      <c r="G18" s="6" t="s">
        <v>53</v>
      </c>
      <c r="H18" s="7" t="s">
        <v>52</v>
      </c>
      <c r="I18" s="8"/>
      <c r="J18" s="9">
        <f t="shared" si="2"/>
        <v>0</v>
      </c>
      <c r="K18" s="10"/>
      <c r="L18" s="27">
        <f>J18*1.23</f>
        <v>0</v>
      </c>
    </row>
    <row r="19" spans="5:12" ht="15" thickBot="1" x14ac:dyDescent="0.35">
      <c r="E19" s="45" t="s">
        <v>26</v>
      </c>
      <c r="F19" s="46"/>
      <c r="G19" s="46"/>
      <c r="H19" s="46"/>
      <c r="I19" s="46"/>
      <c r="J19" s="18">
        <f>SUM(J6:J18)</f>
        <v>0</v>
      </c>
      <c r="K19" s="19"/>
      <c r="L19" s="20">
        <f t="shared" si="1"/>
        <v>0</v>
      </c>
    </row>
    <row r="20" spans="5:12" ht="15" thickBot="1" x14ac:dyDescent="0.35">
      <c r="E20" s="47" t="s">
        <v>27</v>
      </c>
      <c r="F20" s="48"/>
      <c r="G20" s="48"/>
      <c r="H20" s="48"/>
      <c r="I20" s="48"/>
      <c r="J20" s="48"/>
      <c r="K20" s="48"/>
      <c r="L20" s="49"/>
    </row>
    <row r="21" spans="5:12" x14ac:dyDescent="0.3">
      <c r="E21" s="12" t="s">
        <v>45</v>
      </c>
      <c r="F21" s="13">
        <v>120</v>
      </c>
      <c r="G21" s="21" t="s">
        <v>29</v>
      </c>
      <c r="H21" s="22" t="s">
        <v>30</v>
      </c>
      <c r="I21" s="23"/>
      <c r="J21" s="14">
        <f t="shared" ref="J21:J28" si="4">F21*I21</f>
        <v>0</v>
      </c>
      <c r="K21" s="15"/>
      <c r="L21" s="16">
        <f t="shared" si="1"/>
        <v>0</v>
      </c>
    </row>
    <row r="22" spans="5:12" ht="39.6" x14ac:dyDescent="0.3">
      <c r="E22" s="4" t="s">
        <v>46</v>
      </c>
      <c r="F22" s="5">
        <v>405</v>
      </c>
      <c r="G22" s="6" t="s">
        <v>13</v>
      </c>
      <c r="H22" s="7" t="s">
        <v>32</v>
      </c>
      <c r="I22" s="8"/>
      <c r="J22" s="9">
        <f t="shared" si="4"/>
        <v>0</v>
      </c>
      <c r="K22" s="10"/>
      <c r="L22" s="11">
        <f t="shared" si="1"/>
        <v>0</v>
      </c>
    </row>
    <row r="23" spans="5:12" ht="39.6" x14ac:dyDescent="0.3">
      <c r="E23" s="4" t="s">
        <v>55</v>
      </c>
      <c r="F23" s="5">
        <v>80</v>
      </c>
      <c r="G23" s="6" t="s">
        <v>13</v>
      </c>
      <c r="H23" s="7" t="s">
        <v>44</v>
      </c>
      <c r="I23" s="8"/>
      <c r="J23" s="9">
        <f t="shared" si="4"/>
        <v>0</v>
      </c>
      <c r="K23" s="10"/>
      <c r="L23" s="11">
        <f t="shared" si="1"/>
        <v>0</v>
      </c>
    </row>
    <row r="24" spans="5:12" x14ac:dyDescent="0.3">
      <c r="E24" s="4" t="s">
        <v>56</v>
      </c>
      <c r="F24" s="5">
        <v>180</v>
      </c>
      <c r="G24" s="6" t="s">
        <v>10</v>
      </c>
      <c r="H24" s="7" t="s">
        <v>34</v>
      </c>
      <c r="I24" s="8"/>
      <c r="J24" s="9">
        <f t="shared" si="4"/>
        <v>0</v>
      </c>
      <c r="K24" s="10"/>
      <c r="L24" s="11">
        <f t="shared" si="1"/>
        <v>0</v>
      </c>
    </row>
    <row r="25" spans="5:12" ht="26.4" x14ac:dyDescent="0.3">
      <c r="E25" s="4" t="s">
        <v>57</v>
      </c>
      <c r="F25" s="5">
        <v>3700</v>
      </c>
      <c r="G25" s="6" t="s">
        <v>13</v>
      </c>
      <c r="H25" s="7" t="s">
        <v>54</v>
      </c>
      <c r="I25" s="8"/>
      <c r="J25" s="9">
        <f t="shared" ref="J25" si="5">F25*I25</f>
        <v>0</v>
      </c>
      <c r="K25" s="10"/>
      <c r="L25" s="11">
        <f t="shared" ref="L25" si="6">J25*1.23</f>
        <v>0</v>
      </c>
    </row>
    <row r="26" spans="5:12" x14ac:dyDescent="0.3">
      <c r="E26" s="28" t="s">
        <v>58</v>
      </c>
      <c r="F26" s="29">
        <v>1</v>
      </c>
      <c r="G26" s="30" t="s">
        <v>10</v>
      </c>
      <c r="H26" s="31" t="s">
        <v>47</v>
      </c>
      <c r="I26" s="32"/>
      <c r="J26" s="33">
        <f t="shared" si="4"/>
        <v>0</v>
      </c>
      <c r="K26" s="34"/>
      <c r="L26" s="35">
        <f t="shared" si="1"/>
        <v>0</v>
      </c>
    </row>
    <row r="27" spans="5:12" x14ac:dyDescent="0.3">
      <c r="E27" s="4" t="s">
        <v>59</v>
      </c>
      <c r="F27" s="5">
        <v>10</v>
      </c>
      <c r="G27" s="6" t="s">
        <v>23</v>
      </c>
      <c r="H27" s="7" t="s">
        <v>60</v>
      </c>
      <c r="I27" s="8"/>
      <c r="J27" s="9">
        <f t="shared" si="4"/>
        <v>0</v>
      </c>
      <c r="K27" s="34"/>
      <c r="L27" s="11">
        <f t="shared" si="1"/>
        <v>0</v>
      </c>
    </row>
    <row r="28" spans="5:12" x14ac:dyDescent="0.3">
      <c r="E28" s="4" t="s">
        <v>61</v>
      </c>
      <c r="F28" s="5">
        <v>10</v>
      </c>
      <c r="G28" s="6" t="s">
        <v>10</v>
      </c>
      <c r="H28" s="7" t="s">
        <v>62</v>
      </c>
      <c r="I28" s="8"/>
      <c r="J28" s="9">
        <f t="shared" si="4"/>
        <v>0</v>
      </c>
      <c r="K28" s="34"/>
      <c r="L28" s="11">
        <f t="shared" si="1"/>
        <v>0</v>
      </c>
    </row>
    <row r="29" spans="5:12" ht="15" thickBot="1" x14ac:dyDescent="0.35">
      <c r="E29" s="45"/>
      <c r="F29" s="46"/>
      <c r="G29" s="46"/>
      <c r="H29" s="50" t="s">
        <v>35</v>
      </c>
      <c r="I29" s="50"/>
      <c r="J29" s="18">
        <f>SUM(J21:J28)</f>
        <v>0</v>
      </c>
      <c r="K29" s="19"/>
      <c r="L29" s="20">
        <f>J29*1.23</f>
        <v>0</v>
      </c>
    </row>
    <row r="30" spans="5:12" ht="15" thickBot="1" x14ac:dyDescent="0.35">
      <c r="E30" s="37" t="s">
        <v>36</v>
      </c>
      <c r="F30" s="38"/>
      <c r="G30" s="38"/>
      <c r="H30" s="38"/>
      <c r="I30" s="38"/>
      <c r="J30" s="24">
        <f>J19+J29</f>
        <v>0</v>
      </c>
      <c r="K30" s="25"/>
      <c r="L30" s="26">
        <f>L19+L29</f>
        <v>0</v>
      </c>
    </row>
    <row r="32" spans="5:12" x14ac:dyDescent="0.3">
      <c r="J32" s="36"/>
      <c r="K32" s="36"/>
      <c r="L32" s="36"/>
    </row>
  </sheetData>
  <mergeCells count="9">
    <mergeCell ref="K2:L2"/>
    <mergeCell ref="J32:L32"/>
    <mergeCell ref="E30:I30"/>
    <mergeCell ref="E3:L3"/>
    <mergeCell ref="E5:L5"/>
    <mergeCell ref="E19:I19"/>
    <mergeCell ref="E20:L20"/>
    <mergeCell ref="E29:G29"/>
    <mergeCell ref="H29:I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Marcin Inglot</cp:lastModifiedBy>
  <cp:lastPrinted>2023-01-30T11:59:16Z</cp:lastPrinted>
  <dcterms:created xsi:type="dcterms:W3CDTF">2023-01-26T11:01:46Z</dcterms:created>
  <dcterms:modified xsi:type="dcterms:W3CDTF">2023-03-03T09:15:34Z</dcterms:modified>
</cp:coreProperties>
</file>