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8340" windowHeight="495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<sst xmlns="http://schemas.openxmlformats.org/spreadsheetml/2006/main" count="648" uniqueCount="208">
  <si>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</si>
  <si>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</si>
  <si>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</si>
  <si>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</si>
  <si>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</si>
  <si>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</si>
  <si>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</si>
  <si>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</si>
  <si>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</si>
  <si>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</si>
  <si>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</si>
  <si>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</si>
  <si>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</si>
  <si>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</si>
  <si>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</si>
  <si>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</si>
  <si>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</si>
  <si>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</si>
  <si>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</si>
  <si>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</si>
  <si>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</si>
  <si>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</si>
  <si>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</si>
  <si>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</si>
  <si>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</si>
  <si>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</si>
  <si>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</si>
  <si>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</si>
  <si>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</si>
  <si>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</si>
  <si>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</si>
  <si>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</si>
  <si>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</si>
  <si>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</si>
  <si>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</si>
  <si>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</si>
  <si>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</si>
  <si>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</si>
  <si>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</si>
  <si>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</si>
  <si>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</si>
  <si>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</si>
  <si>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</si>
  <si>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</si>
  <si>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</si>
  <si>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</si>
  <si>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</si>
  <si>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</si>
  <si>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</si>
  <si>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</si>
  <si>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</si>
  <si>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</si>
  <si>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</si>
  <si>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</si>
  <si>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</si>
  <si>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</si>
  <si>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</si>
  <si>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</si>
  <si>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</si>
  <si>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</si>
  <si>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</si>
  <si>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</si>
  <si>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</si>
  <si>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</si>
  <si>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</si>
  <si>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</si>
  <si>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</si>
  <si>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</si>
  <si>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</si>
  <si>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</si>
  <si>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</si>
  <si>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</si>
  <si>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</si>
  <si>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</si>
  <si>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</si>
  <si>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</si>
  <si>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</si>
  <si>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</si>
  <si>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</si>
  <si>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</si>
  <si>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</si>
  <si>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</si>
  <si>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</si>
  <si>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</si>
  <si>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</si>
  <si>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</si>
  <si>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</si>
  <si>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</si>
  <si>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</si>
  <si>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</si>
  <si>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</si>
  <si>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</si>
  <si>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</si>
  <si>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</si>
  <si>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</si>
  <si>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</si>
  <si>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500 mg</t>
  </si>
  <si>
    <t>Postać/ Opakowanie</t>
  </si>
  <si>
    <t>Postać / Opakowanie</t>
  </si>
  <si>
    <t>100 mg</t>
  </si>
  <si>
    <t>*wymagany jeden podmiot odpowiedzialny</t>
  </si>
  <si>
    <t>1 g</t>
  </si>
  <si>
    <t>opakowań</t>
  </si>
  <si>
    <t xml:space="preserve">Ilość </t>
  </si>
  <si>
    <t>Oświadczamy, że zamówienie będziemy wykonywać do czasu wyczerpania kwoty wynagrodzenia umownego, nie dłużej jednak niż przez 18 miesiące od dnia zawarcia umowy.</t>
  </si>
  <si>
    <t>DFP.271.189.2023.AB</t>
  </si>
  <si>
    <t>Dostawa produktów leczniczych</t>
  </si>
  <si>
    <t>część 19</t>
  </si>
  <si>
    <t>część 20</t>
  </si>
  <si>
    <t>część 21</t>
  </si>
  <si>
    <t>Osimertinibum ^ *</t>
  </si>
  <si>
    <t>40 mg</t>
  </si>
  <si>
    <t>tabletki powlekane, opakowanie a 30 tabl</t>
  </si>
  <si>
    <t>Osimertinibum  ^ *</t>
  </si>
  <si>
    <t>80 mg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</si>
  <si>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</si>
  <si>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>Paclitaxelum w postaci nanocząsteczkowego kompleksu z albuminą ^</t>
  </si>
  <si>
    <t xml:space="preserve">Fedratynib^ </t>
  </si>
  <si>
    <t xml:space="preserve">100 mg </t>
  </si>
  <si>
    <t>Netupitantum + Palonosetronum^</t>
  </si>
  <si>
    <t>300 mg + 0,5 mg</t>
  </si>
  <si>
    <t>1 kapsułka twarda</t>
  </si>
  <si>
    <t>^wykaz C Obwieszczenia MZ aktualny na dzień składania oferty</t>
  </si>
  <si>
    <t xml:space="preserve">Postać </t>
  </si>
  <si>
    <t>Voriconazolum * ^</t>
  </si>
  <si>
    <t xml:space="preserve">200 mg </t>
  </si>
  <si>
    <t>tabletki powlekane</t>
  </si>
  <si>
    <t>*wykaz C Obwieszczenia MZ aktualny na dzień składania oferty</t>
  </si>
  <si>
    <t>^możliwość stosowania poza chemioterapią</t>
  </si>
  <si>
    <t xml:space="preserve">Gemcitabinum^ *** </t>
  </si>
  <si>
    <t xml:space="preserve"> koncentrat do sporządzania roztworu do infuzji fiol. </t>
  </si>
  <si>
    <t>^ wykaz C Obwieszczenia MZ aktualny na dzień składania oferty</t>
  </si>
  <si>
    <t>Cladribinum ^</t>
  </si>
  <si>
    <t xml:space="preserve">Ifosfamidum ^ * </t>
  </si>
  <si>
    <t xml:space="preserve">proszek do sporządzania roztworu do wstrzykiwań </t>
  </si>
  <si>
    <t>2 g</t>
  </si>
  <si>
    <t>Dexamethasoni phosphas ^</t>
  </si>
  <si>
    <t>4 mg/ml; 1 ml</t>
  </si>
  <si>
    <t>^wykaz C Obwieszczenia Ministra Zdrowia aktualny na dzień składania oferty</t>
  </si>
  <si>
    <t>Octreotidum^</t>
  </si>
  <si>
    <t>30 mg</t>
  </si>
  <si>
    <t>proszek i rozpuszczalnik do sporządzania zawiesiny do wstrzykiwań</t>
  </si>
  <si>
    <t>20 mg</t>
  </si>
  <si>
    <t>160 mg</t>
  </si>
  <si>
    <t xml:space="preserve">Pemetrexed* ^ </t>
  </si>
  <si>
    <t>Daunorubicini hydrochloridum + Cytarabinum^</t>
  </si>
  <si>
    <t>44 + 100 mg</t>
  </si>
  <si>
    <t>proszek do sporządzania koncentratu roztworu do infuzji, 1 fiol</t>
  </si>
  <si>
    <t>^ wykaz C Obwieszczenia MZ aktualny na dzień składania oferty, możliwość stosowania poza programem lekowym</t>
  </si>
  <si>
    <t>Certolizumabum pegol ^</t>
  </si>
  <si>
    <t xml:space="preserve"> 200 mg/ml; 1 ml</t>
  </si>
  <si>
    <t xml:space="preserve"> roztwór do wstrzykiwań , 2 amp.-strz.</t>
  </si>
  <si>
    <t>^wykaz B Obwieszczenia MZ aktualny na dzień składania oferty; zamawiający będzie stosował leki w ramach programów lekowych NFZ, incydentalnie w ramach innych sposobów finansowania np. Ratunkowy dostęp do technologii lekowej</t>
  </si>
  <si>
    <t>Postać / opakowanie</t>
  </si>
  <si>
    <t>Trastuzumabum* ^</t>
  </si>
  <si>
    <t>150  mg</t>
  </si>
  <si>
    <t>proszek do przygotowania koncentratu do sporządzenia roztworu do infuzji; fiol.</t>
  </si>
  <si>
    <t>Trastuzumabum*  ^</t>
  </si>
  <si>
    <t>420  mg</t>
  </si>
  <si>
    <t>* wymagany jeden podmiot odpowiedzialny</t>
  </si>
  <si>
    <t xml:space="preserve">^ wykaz C Obwieszczenia MZ aktualny na dzień składania oferty. </t>
  </si>
  <si>
    <t xml:space="preserve">630 mg </t>
  </si>
  <si>
    <t>tabletka powlekana, opakowanie 100 sztuk</t>
  </si>
  <si>
    <t xml:space="preserve"> ^wykaz B Obwieszczenia MZ aktualny na dzień składania oferty; zamawiający będzie stosował leki w ramach programów lekowych NFZ, incydentalnie w ramach innych sposobów finansowania np. Ratunkowy dostęp do technologii lekowej</t>
  </si>
  <si>
    <t>Karfilzomib ^ *</t>
  </si>
  <si>
    <t>10 mg</t>
  </si>
  <si>
    <t>proszek do sporządzania roztworu do infuzji  x fiolka</t>
  </si>
  <si>
    <t xml:space="preserve">30 mg </t>
  </si>
  <si>
    <t>60 mg</t>
  </si>
  <si>
    <t>Denosumabum ^</t>
  </si>
  <si>
    <t>120 mg x 3 fiolki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</si>
  <si>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</si>
  <si>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Imlifidasum ^</t>
  </si>
  <si>
    <t xml:space="preserve">11 mg </t>
  </si>
  <si>
    <t>proszek do sporządzania koncentratu roztworu do infuzji. Do zakupu opakowanie 1 fiol i 2 fiol</t>
  </si>
  <si>
    <t>Gilteritinibi fumaras ^</t>
  </si>
  <si>
    <t xml:space="preserve">40 mg </t>
  </si>
  <si>
    <t xml:space="preserve">tabl. powl., opakowanie x 84 sztuki </t>
  </si>
  <si>
    <t>Gemtuzumabum ozogamicinum ^</t>
  </si>
  <si>
    <t xml:space="preserve">5 mg </t>
  </si>
  <si>
    <t>5 mg/ml, 100 mg</t>
  </si>
  <si>
    <t>proszek do sporządzania zawiesiny do infuzji; 1 fiolka</t>
  </si>
  <si>
    <t>kapsułki twarde; opak. a 120 szt.</t>
  </si>
  <si>
    <t xml:space="preserve"> dawek a 200 mg</t>
  </si>
  <si>
    <t>1mg/ml; 10 ml</t>
  </si>
  <si>
    <t>roztwór do wlewów dożylnych</t>
  </si>
  <si>
    <t>Koncentrat do sporz. roztworu do infuzji, 1 fiolkowy</t>
  </si>
  <si>
    <t>proszek do sporządzania koncentratu roztworu do infuzji; fiol.</t>
  </si>
  <si>
    <t>Ketoanalogi aminokwasów: L-Lizyny octan + L-Treonina + L-Tryptofan + L-Histydyna + L-Tyrozyna; całkowita zawartość azotu w tabletce 36 mg; zawartość wapnia w tabletce 1,25 mmol = 50 mg ^</t>
  </si>
  <si>
    <t>Dla opakowania a 1 fiolka:
Nazwa handlowa:
Dawka: 
Postać / Opakowanie:
Dla opakowania a 2 fiolki:
Nazwa handlowa:
Dawka: 
Postać / Opakowanie:</t>
  </si>
  <si>
    <t xml:space="preserve">Dla opakowania a 1 fiolka:
Dla opakowania a 2 fiolki:
</t>
  </si>
  <si>
    <t>opakowan</t>
  </si>
  <si>
    <t>opakowań x 1 fiol</t>
  </si>
  <si>
    <t>Oferowana ilość opakowań x 1 fiol</t>
  </si>
  <si>
    <t>Cena brutto # jednego opakowania  x 1 fiol</t>
  </si>
  <si>
    <t xml:space="preserve">^wykaz C Obwieszczenia MZ aktualny na dzień składania oferty; </t>
  </si>
  <si>
    <t>*** wymagane aby okres ważności fiolki po pierwszym otwarciu wynosił  minimum 24 godziny - informacje zawarte w Charakterystyce Produktu Leczniczego</t>
  </si>
  <si>
    <t>Dotyczy części 1-21: 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</si>
  <si>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 xml:space="preserve">roztwór do wstrzykiwań , opakowanie a 5 amp. </t>
  </si>
  <si>
    <t>Docetaxel *** ^ *</t>
  </si>
  <si>
    <t xml:space="preserve"> opakowań</t>
  </si>
  <si>
    <t>roztwór do wstrzykiwań, opakowanie a 3 fiol</t>
  </si>
  <si>
    <t>Do zakupu: 
200mg, 1g, 1,5g, 2g 
lub 
200mg, 1g, 2g</t>
  </si>
  <si>
    <t>Dla dawki 200mg:
Nazwa handlowa:
Dawka: 
Postać / Opakowanie:
Dla dawki 1g:
Nazwa handlowa:
Dawka: 
Postać / Opakowanie:
Dla dawki 1,5g (jeżeli dotyczy):
Nazwa handlowa:
Dawka: 
Postać / Opakowanie:
Dla dawki  2g:
Nazwa handlowa:
Dawka: 
Postać / Opakowanie:</t>
  </si>
  <si>
    <t>Dla dawki 200mg:
Dla dawki 1g:
Dla dawki 1,5g (jeżeli dotyczy):
Dla dawki  2g:</t>
  </si>
  <si>
    <t>***stabilność po pierwszym otwarciu opakowania min. 24 godziny udokumentowane w CHPL</t>
  </si>
  <si>
    <t>Oferowana ilość  dawek a 200 mg</t>
  </si>
  <si>
    <r>
      <t xml:space="preserve">Cena brutto # jednej </t>
    </r>
    <r>
      <rPr>
        <b/>
        <strike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dawki a 200 m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</si>
</sst>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 CE"/>
      <family val="0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6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 applyBorder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54" fillId="0" borderId="0" xfId="105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>
      <alignment horizontal="left" vertical="top" wrapText="1"/>
    </xf>
    <xf numFmtId="3" fontId="54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justify" vertical="top" wrapText="1"/>
      <protection/>
    </xf>
    <xf numFmtId="0" fontId="54" fillId="33" borderId="12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4" fillId="33" borderId="11" xfId="0" applyFont="1" applyFill="1" applyBorder="1" applyAlignment="1" applyProtection="1">
      <alignment horizontal="right" vertical="top" wrapText="1"/>
      <protection/>
    </xf>
    <xf numFmtId="0" fontId="54" fillId="33" borderId="12" xfId="0" applyFont="1" applyFill="1" applyBorder="1" applyAlignment="1" applyProtection="1">
      <alignment horizontal="right" vertical="top" wrapText="1"/>
      <protection/>
    </xf>
    <xf numFmtId="0" fontId="54" fillId="0" borderId="16" xfId="0" applyFont="1" applyFill="1" applyBorder="1" applyAlignment="1" applyProtection="1">
      <alignment horizontal="justify" vertical="top" wrapText="1"/>
      <protection locked="0"/>
    </xf>
    <xf numFmtId="0" fontId="54" fillId="0" borderId="16" xfId="0" applyFont="1" applyBorder="1" applyAlignment="1">
      <alignment horizontal="justify" vertical="top" wrapText="1"/>
    </xf>
    <xf numFmtId="0" fontId="54" fillId="0" borderId="17" xfId="0" applyFont="1" applyFill="1" applyBorder="1" applyAlignment="1" applyProtection="1">
      <alignment horizontal="justify" vertical="top" wrapText="1"/>
      <protection/>
    </xf>
    <xf numFmtId="0" fontId="54" fillId="0" borderId="16" xfId="0" applyFont="1" applyFill="1" applyBorder="1" applyAlignment="1" applyProtection="1">
      <alignment horizontal="justify" vertical="top" wrapText="1"/>
      <protection/>
    </xf>
    <xf numFmtId="0" fontId="54" fillId="0" borderId="17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11" xfId="0" applyFont="1" applyFill="1" applyBorder="1" applyAlignment="1" applyProtection="1">
      <alignment wrapText="1"/>
      <protection locked="0"/>
    </xf>
    <xf numFmtId="0" fontId="54" fillId="0" borderId="12" xfId="0" applyFont="1" applyFill="1" applyBorder="1" applyAlignment="1" applyProtection="1">
      <alignment wrapText="1"/>
      <protection locked="0"/>
    </xf>
    <xf numFmtId="0" fontId="54" fillId="0" borderId="10" xfId="0" applyFont="1" applyFill="1" applyBorder="1" applyAlignment="1" applyProtection="1">
      <alignment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8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Alignment="1">
      <alignment horizontal="justify" vertical="top" wrapText="1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44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>
      <alignment horizontal="left" vertical="top"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6.25390625" style="50" customWidth="1"/>
    <col min="2" max="2" width="127.875" style="50" customWidth="1"/>
    <col min="3" max="9" width="9.125" style="50" customWidth="1"/>
    <col min="10" max="10" width="36.625" style="50" customWidth="1"/>
    <col min="11" max="16384" width="9.125" style="50" customWidth="1"/>
  </cols>
  <sheetData>
    <row r="2" ht="18.75">
      <c r="B2" s="54" t="s">
        <v>82</v>
      </c>
    </row>
    <row r="3" ht="19.5" thickBot="1"/>
    <row r="4" ht="117.75" customHeight="1">
      <c r="B4" s="53" t="s">
        <v>81</v>
      </c>
    </row>
    <row r="5" ht="102" customHeight="1">
      <c r="B5" s="52" t="s">
        <v>80</v>
      </c>
    </row>
    <row r="6" ht="95.25" customHeight="1" thickBot="1">
      <c r="B6" s="51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6"/>
  <sheetViews>
    <sheetView showGridLines="0" zoomScale="80" zoomScaleNormal="80" zoomScalePageLayoutView="80" workbookViewId="0" topLeftCell="A1">
      <selection activeCell="E12" sqref="E12"/>
    </sheetView>
  </sheetViews>
  <sheetFormatPr defaultColWidth="9.00390625" defaultRowHeight="12.75"/>
  <cols>
    <col min="1" max="1" width="5.375" style="1" customWidth="1"/>
    <col min="2" max="2" width="16.125" style="1" customWidth="1"/>
    <col min="3" max="3" width="10.125" style="1" customWidth="1"/>
    <col min="4" max="4" width="26.7539062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SUM(N11:N12)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103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133</v>
      </c>
      <c r="C11" s="48" t="s">
        <v>101</v>
      </c>
      <c r="D11" s="48" t="s">
        <v>134</v>
      </c>
      <c r="E11" s="49">
        <v>200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72" customFormat="1" ht="45">
      <c r="A12" s="75" t="s">
        <v>3</v>
      </c>
      <c r="B12" s="48" t="s">
        <v>133</v>
      </c>
      <c r="C12" s="48" t="s">
        <v>135</v>
      </c>
      <c r="D12" s="48" t="s">
        <v>134</v>
      </c>
      <c r="E12" s="49">
        <v>300</v>
      </c>
      <c r="F12" s="68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pans="5:17" s="72" customFormat="1" ht="15">
      <c r="E13" s="3"/>
      <c r="Q13" s="5"/>
    </row>
    <row r="14" spans="2:17" s="72" customFormat="1" ht="15">
      <c r="B14" s="112" t="s">
        <v>122</v>
      </c>
      <c r="C14" s="113"/>
      <c r="D14" s="113"/>
      <c r="E14" s="113"/>
      <c r="F14" s="113"/>
      <c r="Q14" s="5"/>
    </row>
    <row r="15" spans="2:17" s="72" customFormat="1" ht="15">
      <c r="B15" s="112" t="s">
        <v>100</v>
      </c>
      <c r="C15" s="113"/>
      <c r="D15" s="113"/>
      <c r="E15" s="113"/>
      <c r="F15" s="113"/>
      <c r="Q15" s="5"/>
    </row>
    <row r="16" spans="5:17" s="72" customFormat="1" ht="15">
      <c r="E16" s="3"/>
      <c r="Q16" s="5"/>
    </row>
    <row r="17" spans="2:17" s="72" customFormat="1" ht="34.5" customHeight="1">
      <c r="B17" s="108" t="s">
        <v>75</v>
      </c>
      <c r="C17" s="109"/>
      <c r="D17" s="109"/>
      <c r="E17" s="109"/>
      <c r="F17" s="109"/>
      <c r="G17" s="57"/>
      <c r="H17" s="57"/>
      <c r="I17" s="57"/>
      <c r="J17" s="57"/>
      <c r="K17" s="57"/>
      <c r="L17" s="57"/>
      <c r="M17" s="57"/>
      <c r="N17" s="57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5:17" s="72" customFormat="1" ht="15">
      <c r="E20" s="3"/>
      <c r="Q20" s="5"/>
    </row>
    <row r="21" spans="5:17" s="72" customFormat="1" ht="15">
      <c r="E21" s="3"/>
      <c r="Q21" s="5"/>
    </row>
    <row r="22" spans="2:17" s="72" customFormat="1" ht="15">
      <c r="B22" s="69"/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72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65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5" customFormat="1" ht="15">
      <c r="E339" s="3"/>
      <c r="Q339" s="5"/>
    </row>
    <row r="340" spans="5:17" s="55" customFormat="1" ht="15">
      <c r="E340" s="3"/>
      <c r="Q340" s="5"/>
    </row>
    <row r="341" spans="5:17" s="55" customFormat="1" ht="15">
      <c r="E341" s="3"/>
      <c r="Q341" s="5"/>
    </row>
    <row r="342" spans="5:17" s="55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</sheetData>
  <sheetProtection/>
  <mergeCells count="5">
    <mergeCell ref="G2:I2"/>
    <mergeCell ref="H6:I6"/>
    <mergeCell ref="B14:F14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2"/>
  <sheetViews>
    <sheetView showGridLines="0" zoomScale="80" zoomScaleNormal="80" zoomScalePageLayoutView="85" workbookViewId="0" topLeftCell="A4">
      <selection activeCell="D11" sqref="D11"/>
    </sheetView>
  </sheetViews>
  <sheetFormatPr defaultColWidth="9.00390625" defaultRowHeight="12.75"/>
  <cols>
    <col min="1" max="1" width="5.375" style="65" customWidth="1"/>
    <col min="2" max="2" width="26.375" style="65" customWidth="1"/>
    <col min="3" max="3" width="14.00390625" style="65" customWidth="1"/>
    <col min="4" max="4" width="31.2539062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9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103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136</v>
      </c>
      <c r="C11" s="48" t="s">
        <v>137</v>
      </c>
      <c r="D11" s="48" t="s">
        <v>198</v>
      </c>
      <c r="E11" s="49">
        <v>3000</v>
      </c>
      <c r="F11" s="68" t="s">
        <v>102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138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2"/>
  <sheetViews>
    <sheetView showGridLines="0" zoomScale="80" zoomScaleNormal="80" zoomScalePageLayoutView="85" workbookViewId="0" topLeftCell="A1">
      <selection activeCell="F11" sqref="F11"/>
    </sheetView>
  </sheetViews>
  <sheetFormatPr defaultColWidth="9.00390625" defaultRowHeight="12.75"/>
  <cols>
    <col min="1" max="1" width="5.375" style="65" customWidth="1"/>
    <col min="2" max="2" width="16.875" style="65" customWidth="1"/>
    <col min="3" max="3" width="11.875" style="65" customWidth="1"/>
    <col min="4" max="4" width="37.37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10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103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139</v>
      </c>
      <c r="C11" s="48" t="s">
        <v>140</v>
      </c>
      <c r="D11" s="48" t="s">
        <v>141</v>
      </c>
      <c r="E11" s="49">
        <v>1200</v>
      </c>
      <c r="F11" s="68" t="s">
        <v>102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122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5"/>
  <sheetViews>
    <sheetView showGridLines="0" zoomScale="80" zoomScaleNormal="80" zoomScalePageLayoutView="80" workbookViewId="0" topLeftCell="A4">
      <selection activeCell="L10" sqref="L10:M10"/>
    </sheetView>
  </sheetViews>
  <sheetFormatPr defaultColWidth="9.00390625" defaultRowHeight="12.75"/>
  <cols>
    <col min="1" max="1" width="5.375" style="65" customWidth="1"/>
    <col min="2" max="2" width="20.75390625" style="65" customWidth="1"/>
    <col min="3" max="3" width="10.375" style="65" customWidth="1"/>
    <col min="4" max="4" width="32.2539062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11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SUM(N11:N13)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199</v>
      </c>
      <c r="C11" s="48" t="s">
        <v>142</v>
      </c>
      <c r="D11" s="48" t="s">
        <v>186</v>
      </c>
      <c r="E11" s="49">
        <v>20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72" customFormat="1" ht="45">
      <c r="A12" s="75" t="s">
        <v>3</v>
      </c>
      <c r="B12" s="48" t="s">
        <v>199</v>
      </c>
      <c r="C12" s="48" t="s">
        <v>114</v>
      </c>
      <c r="D12" s="48" t="s">
        <v>186</v>
      </c>
      <c r="E12" s="49">
        <v>200</v>
      </c>
      <c r="F12" s="68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pans="1:17" s="72" customFormat="1" ht="45">
      <c r="A13" s="75" t="s">
        <v>4</v>
      </c>
      <c r="B13" s="48" t="s">
        <v>199</v>
      </c>
      <c r="C13" s="48" t="s">
        <v>143</v>
      </c>
      <c r="D13" s="48" t="s">
        <v>186</v>
      </c>
      <c r="E13" s="49">
        <v>1800</v>
      </c>
      <c r="F13" s="68" t="s">
        <v>58</v>
      </c>
      <c r="G13" s="19" t="s">
        <v>57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1">
        <f>ROUND(L13*ROUND(M13,2),2)</f>
        <v>0</v>
      </c>
      <c r="Q13" s="5"/>
    </row>
    <row r="14" spans="5:17" s="72" customFormat="1" ht="15">
      <c r="E14" s="3"/>
      <c r="Q14" s="5"/>
    </row>
    <row r="15" spans="2:17" s="72" customFormat="1" ht="15.75" customHeight="1">
      <c r="B15" s="112" t="s">
        <v>195</v>
      </c>
      <c r="C15" s="113"/>
      <c r="D15" s="113"/>
      <c r="E15" s="113"/>
      <c r="F15" s="113"/>
      <c r="Q15" s="5"/>
    </row>
    <row r="16" spans="2:17" s="72" customFormat="1" ht="15">
      <c r="B16" s="112" t="s">
        <v>100</v>
      </c>
      <c r="C16" s="113"/>
      <c r="D16" s="113"/>
      <c r="E16" s="113"/>
      <c r="F16" s="113"/>
      <c r="Q16" s="5"/>
    </row>
    <row r="17" spans="2:17" s="78" customFormat="1" ht="33" customHeight="1">
      <c r="B17" s="114" t="s">
        <v>196</v>
      </c>
      <c r="C17" s="115"/>
      <c r="D17" s="115"/>
      <c r="E17" s="115"/>
      <c r="F17" s="115"/>
      <c r="Q17" s="5"/>
    </row>
    <row r="18" spans="2:17" s="72" customFormat="1" ht="50.25" customHeight="1">
      <c r="B18" s="78"/>
      <c r="C18" s="78"/>
      <c r="D18" s="78"/>
      <c r="E18" s="78"/>
      <c r="F18" s="78"/>
      <c r="Q18" s="5"/>
    </row>
    <row r="19" spans="2:17" s="72" customFormat="1" ht="34.5" customHeight="1">
      <c r="B19" s="108" t="s">
        <v>75</v>
      </c>
      <c r="C19" s="109"/>
      <c r="D19" s="109"/>
      <c r="E19" s="109"/>
      <c r="F19" s="109"/>
      <c r="G19" s="57"/>
      <c r="H19" s="57"/>
      <c r="I19" s="57"/>
      <c r="J19" s="57"/>
      <c r="K19" s="57"/>
      <c r="L19" s="57"/>
      <c r="M19" s="57"/>
      <c r="N19" s="57"/>
      <c r="Q19" s="5"/>
    </row>
    <row r="20" spans="5:17" s="72" customFormat="1" ht="15"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2:17" s="72" customFormat="1" ht="15">
      <c r="B23" s="69"/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72" customFormat="1" ht="15">
      <c r="E134" s="3"/>
      <c r="Q134" s="5"/>
    </row>
    <row r="135" spans="5:17" s="72" customFormat="1" ht="15">
      <c r="E135" s="3"/>
      <c r="Q135" s="5"/>
    </row>
  </sheetData>
  <sheetProtection/>
  <mergeCells count="6">
    <mergeCell ref="B17:F17"/>
    <mergeCell ref="B16:F16"/>
    <mergeCell ref="G2:I2"/>
    <mergeCell ref="H6:I6"/>
    <mergeCell ref="B15:F15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4"/>
  <sheetViews>
    <sheetView showGridLines="0" zoomScale="80" zoomScaleNormal="80" zoomScalePageLayoutView="80" workbookViewId="0" topLeftCell="A4">
      <selection activeCell="A11" sqref="A11"/>
    </sheetView>
  </sheetViews>
  <sheetFormatPr defaultColWidth="9.00390625" defaultRowHeight="12.75"/>
  <cols>
    <col min="1" max="1" width="5.375" style="65" customWidth="1"/>
    <col min="2" max="2" width="18.375" style="65" customWidth="1"/>
    <col min="3" max="3" width="12.00390625" style="65" customWidth="1"/>
    <col min="4" max="4" width="33.87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12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SUM(N11:N12)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144</v>
      </c>
      <c r="C11" s="48" t="s">
        <v>99</v>
      </c>
      <c r="D11" s="48" t="s">
        <v>187</v>
      </c>
      <c r="E11" s="49">
        <v>250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72" customFormat="1" ht="45">
      <c r="A12" s="75" t="s">
        <v>3</v>
      </c>
      <c r="B12" s="48" t="s">
        <v>144</v>
      </c>
      <c r="C12" s="48" t="s">
        <v>96</v>
      </c>
      <c r="D12" s="48" t="s">
        <v>187</v>
      </c>
      <c r="E12" s="49">
        <v>160</v>
      </c>
      <c r="F12" s="68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pans="5:17" s="72" customFormat="1" ht="15">
      <c r="E13" s="3"/>
      <c r="Q13" s="5"/>
    </row>
    <row r="14" spans="2:17" s="72" customFormat="1" ht="15">
      <c r="B14" s="112" t="s">
        <v>100</v>
      </c>
      <c r="C14" s="113"/>
      <c r="D14" s="113"/>
      <c r="E14" s="113"/>
      <c r="F14" s="113"/>
      <c r="Q14" s="5"/>
    </row>
    <row r="15" spans="2:17" s="72" customFormat="1" ht="15">
      <c r="B15" s="112" t="s">
        <v>122</v>
      </c>
      <c r="C15" s="113"/>
      <c r="D15" s="113"/>
      <c r="E15" s="113"/>
      <c r="F15" s="113"/>
      <c r="Q15" s="5"/>
    </row>
    <row r="16" spans="5:17" s="72" customFormat="1" ht="15">
      <c r="E16" s="3"/>
      <c r="Q16" s="5"/>
    </row>
    <row r="17" spans="2:17" s="72" customFormat="1" ht="34.5" customHeight="1">
      <c r="B17" s="108" t="s">
        <v>75</v>
      </c>
      <c r="C17" s="109"/>
      <c r="D17" s="109"/>
      <c r="E17" s="109"/>
      <c r="F17" s="109"/>
      <c r="G17" s="57"/>
      <c r="H17" s="57"/>
      <c r="I17" s="57"/>
      <c r="J17" s="57"/>
      <c r="K17" s="57"/>
      <c r="L17" s="57"/>
      <c r="M17" s="57"/>
      <c r="N17" s="57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5:17" s="72" customFormat="1" ht="15">
      <c r="E20" s="3"/>
      <c r="Q20" s="5"/>
    </row>
    <row r="21" spans="5:17" s="72" customFormat="1" ht="15">
      <c r="E21" s="3"/>
      <c r="Q21" s="5"/>
    </row>
    <row r="22" spans="2:17" s="72" customFormat="1" ht="15">
      <c r="B22" s="69"/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72" customFormat="1" ht="15">
      <c r="E134" s="3"/>
      <c r="Q134" s="5"/>
    </row>
  </sheetData>
  <sheetProtection/>
  <mergeCells count="5">
    <mergeCell ref="G2:I2"/>
    <mergeCell ref="H6:I6"/>
    <mergeCell ref="B14:F14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2"/>
  <sheetViews>
    <sheetView showGridLines="0" zoomScale="80" zoomScaleNormal="80" zoomScalePageLayoutView="85" workbookViewId="0" topLeftCell="A4">
      <selection activeCell="F11" sqref="E10:F11"/>
    </sheetView>
  </sheetViews>
  <sheetFormatPr defaultColWidth="9.00390625" defaultRowHeight="12.75"/>
  <cols>
    <col min="1" max="1" width="5.375" style="65" customWidth="1"/>
    <col min="2" max="2" width="28.25390625" style="65" customWidth="1"/>
    <col min="3" max="3" width="14.875" style="65" customWidth="1"/>
    <col min="4" max="4" width="38.7539062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13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103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145</v>
      </c>
      <c r="C11" s="48" t="s">
        <v>146</v>
      </c>
      <c r="D11" s="48" t="s">
        <v>147</v>
      </c>
      <c r="E11" s="49">
        <v>80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148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2"/>
  <sheetViews>
    <sheetView showGridLines="0" zoomScale="80" zoomScaleNormal="80" zoomScalePageLayoutView="85" workbookViewId="0" topLeftCell="A3">
      <selection activeCell="F11" sqref="E10:F11"/>
    </sheetView>
  </sheetViews>
  <sheetFormatPr defaultColWidth="9.00390625" defaultRowHeight="12.75"/>
  <cols>
    <col min="1" max="1" width="5.375" style="65" customWidth="1"/>
    <col min="2" max="2" width="23.125" style="65" customWidth="1"/>
    <col min="3" max="3" width="17.75390625" style="65" customWidth="1"/>
    <col min="4" max="4" width="28.37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14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103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149</v>
      </c>
      <c r="C11" s="48" t="s">
        <v>150</v>
      </c>
      <c r="D11" s="48" t="s">
        <v>151</v>
      </c>
      <c r="E11" s="49">
        <v>1300</v>
      </c>
      <c r="F11" s="68" t="s">
        <v>200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54.75" customHeight="1">
      <c r="B13" s="112" t="s">
        <v>152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4"/>
  <sheetViews>
    <sheetView showGridLines="0" zoomScale="80" zoomScaleNormal="80" zoomScalePageLayoutView="85" workbookViewId="0" topLeftCell="A4">
      <selection activeCell="F12" sqref="F12"/>
    </sheetView>
  </sheetViews>
  <sheetFormatPr defaultColWidth="9.00390625" defaultRowHeight="12.75"/>
  <cols>
    <col min="1" max="1" width="5.375" style="65" customWidth="1"/>
    <col min="2" max="2" width="18.75390625" style="65" customWidth="1"/>
    <col min="3" max="3" width="9.875" style="65" customWidth="1"/>
    <col min="4" max="4" width="41.7539062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15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SUM(N11:N12)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153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154</v>
      </c>
      <c r="C11" s="48" t="s">
        <v>155</v>
      </c>
      <c r="D11" s="48" t="s">
        <v>156</v>
      </c>
      <c r="E11" s="49">
        <v>1800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72" customFormat="1" ht="45">
      <c r="A12" s="75" t="s">
        <v>3</v>
      </c>
      <c r="B12" s="48" t="s">
        <v>157</v>
      </c>
      <c r="C12" s="48" t="s">
        <v>158</v>
      </c>
      <c r="D12" s="48" t="s">
        <v>156</v>
      </c>
      <c r="E12" s="49">
        <v>2200</v>
      </c>
      <c r="F12" s="68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pans="5:17" s="72" customFormat="1" ht="15">
      <c r="E13" s="3"/>
      <c r="Q13" s="5"/>
    </row>
    <row r="14" spans="2:17" s="72" customFormat="1" ht="15">
      <c r="B14" s="112" t="s">
        <v>159</v>
      </c>
      <c r="C14" s="113"/>
      <c r="D14" s="113"/>
      <c r="E14" s="113"/>
      <c r="F14" s="113"/>
      <c r="Q14" s="5"/>
    </row>
    <row r="15" spans="2:17" s="72" customFormat="1" ht="15">
      <c r="B15" s="112" t="s">
        <v>160</v>
      </c>
      <c r="C15" s="113"/>
      <c r="D15" s="113"/>
      <c r="E15" s="113"/>
      <c r="F15" s="113"/>
      <c r="Q15" s="5"/>
    </row>
    <row r="16" spans="5:17" s="72" customFormat="1" ht="15">
      <c r="E16" s="3"/>
      <c r="Q16" s="5"/>
    </row>
    <row r="17" spans="2:17" s="72" customFormat="1" ht="34.5" customHeight="1">
      <c r="B17" s="108" t="s">
        <v>75</v>
      </c>
      <c r="C17" s="109"/>
      <c r="D17" s="109"/>
      <c r="E17" s="109"/>
      <c r="F17" s="109"/>
      <c r="G17" s="57"/>
      <c r="H17" s="57"/>
      <c r="I17" s="57"/>
      <c r="J17" s="57"/>
      <c r="K17" s="57"/>
      <c r="L17" s="57"/>
      <c r="M17" s="57"/>
      <c r="N17" s="57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5:17" s="72" customFormat="1" ht="15">
      <c r="E20" s="3"/>
      <c r="Q20" s="5"/>
    </row>
    <row r="21" spans="5:17" s="72" customFormat="1" ht="15">
      <c r="E21" s="3"/>
      <c r="Q21" s="5"/>
    </row>
    <row r="22" spans="2:17" s="72" customFormat="1" ht="15">
      <c r="B22" s="69"/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72" customFormat="1" ht="15">
      <c r="E134" s="3"/>
      <c r="Q134" s="5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2"/>
  <sheetViews>
    <sheetView showGridLines="0" zoomScale="80" zoomScaleNormal="80" zoomScalePageLayoutView="80" workbookViewId="0" topLeftCell="A4">
      <selection activeCell="E11" sqref="E11"/>
    </sheetView>
  </sheetViews>
  <sheetFormatPr defaultColWidth="9.00390625" defaultRowHeight="12.75"/>
  <cols>
    <col min="1" max="1" width="5.375" style="65" customWidth="1"/>
    <col min="2" max="2" width="57.375" style="65" customWidth="1"/>
    <col min="3" max="3" width="10.25390625" style="65" customWidth="1"/>
    <col min="4" max="4" width="25.62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16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97</v>
      </c>
      <c r="E10" s="43" t="s">
        <v>55</v>
      </c>
      <c r="F10" s="44"/>
      <c r="G10" s="42" t="str">
        <f>"Nazwa handlowa /
"&amp;C10&amp;" / 
"&amp;D10</f>
        <v>Nazwa handlowa /
Dawka / 
Postać/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60">
      <c r="A11" s="75" t="s">
        <v>2</v>
      </c>
      <c r="B11" s="48" t="s">
        <v>188</v>
      </c>
      <c r="C11" s="48" t="s">
        <v>161</v>
      </c>
      <c r="D11" s="48" t="s">
        <v>162</v>
      </c>
      <c r="E11" s="49">
        <v>700</v>
      </c>
      <c r="F11" s="68" t="s">
        <v>102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36" customHeight="1">
      <c r="B13" s="112" t="s">
        <v>163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5"/>
  <sheetViews>
    <sheetView showGridLines="0" zoomScale="80" zoomScaleNormal="80" zoomScalePageLayoutView="85" workbookViewId="0" topLeftCell="A4">
      <selection activeCell="E13" sqref="E13"/>
    </sheetView>
  </sheetViews>
  <sheetFormatPr defaultColWidth="9.00390625" defaultRowHeight="12.75"/>
  <cols>
    <col min="1" max="1" width="5.375" style="65" customWidth="1"/>
    <col min="2" max="2" width="14.75390625" style="65" customWidth="1"/>
    <col min="3" max="3" width="9.125" style="65" customWidth="1"/>
    <col min="4" max="4" width="29.87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17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SUM(N11:N13)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97</v>
      </c>
      <c r="E10" s="43" t="s">
        <v>103</v>
      </c>
      <c r="F10" s="44"/>
      <c r="G10" s="42" t="str">
        <f>"Nazwa handlowa /
"&amp;C10&amp;" / 
"&amp;D10</f>
        <v>Nazwa handlowa /
Dawka / 
Postać/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164</v>
      </c>
      <c r="C11" s="48" t="s">
        <v>165</v>
      </c>
      <c r="D11" s="48" t="s">
        <v>166</v>
      </c>
      <c r="E11" s="49">
        <v>360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72" customFormat="1" ht="45">
      <c r="A12" s="75" t="s">
        <v>3</v>
      </c>
      <c r="B12" s="48" t="s">
        <v>164</v>
      </c>
      <c r="C12" s="48" t="s">
        <v>167</v>
      </c>
      <c r="D12" s="48" t="s">
        <v>166</v>
      </c>
      <c r="E12" s="49">
        <v>100</v>
      </c>
      <c r="F12" s="68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pans="1:17" s="72" customFormat="1" ht="45">
      <c r="A13" s="75" t="s">
        <v>4</v>
      </c>
      <c r="B13" s="48" t="s">
        <v>164</v>
      </c>
      <c r="C13" s="48" t="s">
        <v>168</v>
      </c>
      <c r="D13" s="48" t="s">
        <v>166</v>
      </c>
      <c r="E13" s="49">
        <v>200</v>
      </c>
      <c r="F13" s="68" t="s">
        <v>58</v>
      </c>
      <c r="G13" s="19" t="s">
        <v>57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1">
        <f>ROUND(L13*ROUND(M13,2),2)</f>
        <v>0</v>
      </c>
      <c r="Q13" s="5"/>
    </row>
    <row r="14" spans="5:17" s="72" customFormat="1" ht="15">
      <c r="E14" s="3"/>
      <c r="Q14" s="5"/>
    </row>
    <row r="15" spans="2:17" s="72" customFormat="1" ht="48" customHeight="1">
      <c r="B15" s="112" t="s">
        <v>152</v>
      </c>
      <c r="C15" s="113"/>
      <c r="D15" s="113"/>
      <c r="E15" s="113"/>
      <c r="F15" s="113"/>
      <c r="Q15" s="5"/>
    </row>
    <row r="16" spans="2:17" s="72" customFormat="1" ht="15">
      <c r="B16" s="112" t="s">
        <v>100</v>
      </c>
      <c r="C16" s="113"/>
      <c r="D16" s="113"/>
      <c r="E16" s="113"/>
      <c r="F16" s="113"/>
      <c r="Q16" s="5"/>
    </row>
    <row r="17" spans="5:17" s="72" customFormat="1" ht="15">
      <c r="E17" s="3"/>
      <c r="Q17" s="5"/>
    </row>
    <row r="18" spans="2:17" s="72" customFormat="1" ht="34.5" customHeight="1">
      <c r="B18" s="108" t="s">
        <v>75</v>
      </c>
      <c r="C18" s="109"/>
      <c r="D18" s="109"/>
      <c r="E18" s="109"/>
      <c r="F18" s="109"/>
      <c r="G18" s="57"/>
      <c r="H18" s="57"/>
      <c r="I18" s="57"/>
      <c r="J18" s="57"/>
      <c r="K18" s="57"/>
      <c r="L18" s="57"/>
      <c r="M18" s="57"/>
      <c r="N18" s="57"/>
      <c r="Q18" s="5"/>
    </row>
    <row r="19" spans="5:17" s="72" customFormat="1" ht="15">
      <c r="E19" s="3"/>
      <c r="Q19" s="5"/>
    </row>
    <row r="20" spans="5:17" s="72" customFormat="1" ht="15"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2:17" s="72" customFormat="1" ht="15">
      <c r="B23" s="69"/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72" customFormat="1" ht="15">
      <c r="E134" s="3"/>
      <c r="Q134" s="5"/>
    </row>
    <row r="135" spans="5:17" s="72" customFormat="1" ht="15">
      <c r="E135" s="3"/>
      <c r="Q135" s="5"/>
    </row>
  </sheetData>
  <sheetProtection/>
  <mergeCells count="5">
    <mergeCell ref="G2:I2"/>
    <mergeCell ref="H6:I6"/>
    <mergeCell ref="B15:F15"/>
    <mergeCell ref="B18:F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6"/>
  <sheetViews>
    <sheetView showGridLines="0" tabSelected="1" zoomScale="80" zoomScaleNormal="80" zoomScaleSheetLayoutView="85" zoomScalePageLayoutView="115" workbookViewId="0" topLeftCell="A1">
      <selection activeCell="G54" sqref="G54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36.625" style="10" customWidth="1"/>
    <col min="11" max="12" width="16.125" style="10" customWidth="1"/>
    <col min="13" max="16384" width="9.125" style="10" customWidth="1"/>
  </cols>
  <sheetData>
    <row r="1" ht="15">
      <c r="E1" s="13" t="s">
        <v>52</v>
      </c>
    </row>
    <row r="2" spans="3:5" ht="15">
      <c r="C2" s="21"/>
      <c r="D2" s="21" t="s">
        <v>51</v>
      </c>
      <c r="E2" s="21"/>
    </row>
    <row r="4" spans="3:4" ht="15">
      <c r="C4" s="10" t="s">
        <v>43</v>
      </c>
      <c r="D4" s="10" t="s">
        <v>105</v>
      </c>
    </row>
    <row r="6" spans="3:5" ht="33" customHeight="1">
      <c r="C6" s="10" t="s">
        <v>42</v>
      </c>
      <c r="D6" s="93" t="s">
        <v>106</v>
      </c>
      <c r="E6" s="93"/>
    </row>
    <row r="8" spans="3:5" ht="15">
      <c r="C8" s="18" t="s">
        <v>38</v>
      </c>
      <c r="D8" s="96"/>
      <c r="E8" s="96"/>
    </row>
    <row r="9" spans="3:5" ht="15">
      <c r="C9" s="18" t="s">
        <v>44</v>
      </c>
      <c r="D9" s="94"/>
      <c r="E9" s="95"/>
    </row>
    <row r="10" spans="3:5" ht="15">
      <c r="C10" s="18" t="s">
        <v>37</v>
      </c>
      <c r="D10" s="94"/>
      <c r="E10" s="95"/>
    </row>
    <row r="11" spans="3:5" ht="15">
      <c r="C11" s="18" t="s">
        <v>45</v>
      </c>
      <c r="D11" s="94"/>
      <c r="E11" s="95"/>
    </row>
    <row r="12" spans="3:5" ht="15">
      <c r="C12" s="18" t="s">
        <v>46</v>
      </c>
      <c r="D12" s="94"/>
      <c r="E12" s="95"/>
    </row>
    <row r="13" spans="3:5" ht="15">
      <c r="C13" s="18" t="s">
        <v>47</v>
      </c>
      <c r="D13" s="94"/>
      <c r="E13" s="95"/>
    </row>
    <row r="14" spans="3:5" ht="15">
      <c r="C14" s="18" t="s">
        <v>48</v>
      </c>
      <c r="D14" s="94"/>
      <c r="E14" s="95"/>
    </row>
    <row r="15" spans="3:5" ht="15">
      <c r="C15" s="18" t="s">
        <v>49</v>
      </c>
      <c r="D15" s="94"/>
      <c r="E15" s="95"/>
    </row>
    <row r="16" spans="3:5" ht="15">
      <c r="C16" s="18" t="s">
        <v>50</v>
      </c>
      <c r="D16" s="94"/>
      <c r="E16" s="95"/>
    </row>
    <row r="17" spans="4:5" ht="15">
      <c r="D17" s="8"/>
      <c r="E17" s="22"/>
    </row>
    <row r="18" spans="2:5" ht="15" customHeight="1">
      <c r="B18" s="10" t="s">
        <v>2</v>
      </c>
      <c r="C18" s="83" t="s">
        <v>59</v>
      </c>
      <c r="D18" s="84"/>
      <c r="E18" s="85"/>
    </row>
    <row r="19" spans="4:5" ht="15">
      <c r="D19" s="1"/>
      <c r="E19" s="3"/>
    </row>
    <row r="20" spans="3:5" ht="21" customHeight="1">
      <c r="C20" s="7" t="s">
        <v>18</v>
      </c>
      <c r="D20" s="23" t="s">
        <v>78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s="64" customFormat="1" ht="15">
      <c r="C28" s="66" t="s">
        <v>32</v>
      </c>
      <c r="D28" s="24">
        <f>'część (8)'!H$6</f>
        <v>0</v>
      </c>
      <c r="E28" s="25"/>
    </row>
    <row r="29" spans="3:5" s="64" customFormat="1" ht="15">
      <c r="C29" s="66" t="s">
        <v>86</v>
      </c>
      <c r="D29" s="24">
        <f>'część (9)'!H$6</f>
        <v>0</v>
      </c>
      <c r="E29" s="25"/>
    </row>
    <row r="30" spans="3:5" s="64" customFormat="1" ht="15">
      <c r="C30" s="66" t="s">
        <v>87</v>
      </c>
      <c r="D30" s="24">
        <f>'część (10)'!H$6</f>
        <v>0</v>
      </c>
      <c r="E30" s="25"/>
    </row>
    <row r="31" spans="3:5" s="64" customFormat="1" ht="15">
      <c r="C31" s="66" t="s">
        <v>88</v>
      </c>
      <c r="D31" s="24">
        <f>'część (11)'!H$6</f>
        <v>0</v>
      </c>
      <c r="E31" s="25"/>
    </row>
    <row r="32" spans="3:5" s="64" customFormat="1" ht="15">
      <c r="C32" s="66" t="s">
        <v>89</v>
      </c>
      <c r="D32" s="24">
        <f>'część (12)'!H$6</f>
        <v>0</v>
      </c>
      <c r="E32" s="25"/>
    </row>
    <row r="33" spans="3:5" s="64" customFormat="1" ht="15">
      <c r="C33" s="66" t="s">
        <v>90</v>
      </c>
      <c r="D33" s="24">
        <f>'część (13)'!H$6</f>
        <v>0</v>
      </c>
      <c r="E33" s="25"/>
    </row>
    <row r="34" spans="3:5" s="64" customFormat="1" ht="15">
      <c r="C34" s="66" t="s">
        <v>91</v>
      </c>
      <c r="D34" s="24">
        <f>'część (14)'!H$6</f>
        <v>0</v>
      </c>
      <c r="E34" s="25"/>
    </row>
    <row r="35" spans="3:5" s="64" customFormat="1" ht="15">
      <c r="C35" s="66" t="s">
        <v>92</v>
      </c>
      <c r="D35" s="24">
        <f>'część (15)'!H$6</f>
        <v>0</v>
      </c>
      <c r="E35" s="25"/>
    </row>
    <row r="36" spans="3:5" s="64" customFormat="1" ht="15">
      <c r="C36" s="66" t="s">
        <v>93</v>
      </c>
      <c r="D36" s="24">
        <f>'część (16)'!H$6</f>
        <v>0</v>
      </c>
      <c r="E36" s="25"/>
    </row>
    <row r="37" spans="3:5" s="71" customFormat="1" ht="15">
      <c r="C37" s="73" t="s">
        <v>94</v>
      </c>
      <c r="D37" s="24">
        <f>'część (17)'!H$6</f>
        <v>0</v>
      </c>
      <c r="E37" s="25"/>
    </row>
    <row r="38" spans="3:5" s="71" customFormat="1" ht="15">
      <c r="C38" s="73" t="s">
        <v>95</v>
      </c>
      <c r="D38" s="24">
        <f>'część (18)'!H$6</f>
        <v>0</v>
      </c>
      <c r="E38" s="25"/>
    </row>
    <row r="39" spans="3:5" s="71" customFormat="1" ht="15">
      <c r="C39" s="73" t="s">
        <v>107</v>
      </c>
      <c r="D39" s="24">
        <f>'część (19)'!H$6</f>
        <v>0</v>
      </c>
      <c r="E39" s="25"/>
    </row>
    <row r="40" spans="3:5" s="64" customFormat="1" ht="15">
      <c r="C40" s="73" t="s">
        <v>108</v>
      </c>
      <c r="D40" s="24">
        <f>'część (20)'!H$6</f>
        <v>0</v>
      </c>
      <c r="E40" s="25"/>
    </row>
    <row r="41" spans="3:5" s="64" customFormat="1" ht="15">
      <c r="C41" s="73" t="s">
        <v>109</v>
      </c>
      <c r="D41" s="24">
        <f>'część (21)'!H$6</f>
        <v>0</v>
      </c>
      <c r="E41" s="25"/>
    </row>
    <row r="42" spans="3:5" s="47" customFormat="1" ht="36" customHeight="1">
      <c r="C42" s="81" t="s">
        <v>75</v>
      </c>
      <c r="D42" s="81"/>
      <c r="E42" s="81"/>
    </row>
    <row r="43" spans="4:5" ht="15">
      <c r="D43" s="26"/>
      <c r="E43" s="25"/>
    </row>
    <row r="44" spans="2:5" ht="34.5" customHeight="1">
      <c r="B44" s="10" t="s">
        <v>3</v>
      </c>
      <c r="C44" s="90" t="s">
        <v>60</v>
      </c>
      <c r="D44" s="90"/>
      <c r="E44" s="90"/>
    </row>
    <row r="45" spans="3:5" ht="50.25" customHeight="1">
      <c r="C45" s="79" t="s">
        <v>61</v>
      </c>
      <c r="D45" s="80"/>
      <c r="E45" s="27" t="s">
        <v>62</v>
      </c>
    </row>
    <row r="46" spans="3:5" ht="57.75" customHeight="1">
      <c r="C46" s="91" t="s">
        <v>63</v>
      </c>
      <c r="D46" s="91"/>
      <c r="E46" s="91"/>
    </row>
    <row r="47" spans="2:5" ht="31.5" customHeight="1">
      <c r="B47" s="10" t="s">
        <v>4</v>
      </c>
      <c r="C47" s="92" t="s">
        <v>64</v>
      </c>
      <c r="D47" s="92"/>
      <c r="E47" s="92"/>
    </row>
    <row r="48" spans="3:5" ht="33" customHeight="1">
      <c r="C48" s="79" t="s">
        <v>65</v>
      </c>
      <c r="D48" s="80"/>
      <c r="E48" s="27" t="s">
        <v>66</v>
      </c>
    </row>
    <row r="49" spans="3:5" ht="98.25" customHeight="1">
      <c r="C49" s="88" t="s">
        <v>84</v>
      </c>
      <c r="D49" s="88"/>
      <c r="E49" s="88"/>
    </row>
    <row r="50" spans="2:5" ht="18.75" customHeight="1">
      <c r="B50" s="10" t="s">
        <v>5</v>
      </c>
      <c r="C50" s="92" t="s">
        <v>67</v>
      </c>
      <c r="D50" s="92"/>
      <c r="E50" s="92"/>
    </row>
    <row r="51" spans="3:5" ht="94.5" customHeight="1">
      <c r="C51" s="86" t="s">
        <v>68</v>
      </c>
      <c r="D51" s="87"/>
      <c r="E51" s="27" t="s">
        <v>69</v>
      </c>
    </row>
    <row r="52" spans="3:5" ht="25.5" customHeight="1">
      <c r="C52" s="88" t="s">
        <v>70</v>
      </c>
      <c r="D52" s="89"/>
      <c r="E52" s="89"/>
    </row>
    <row r="53" spans="2:5" ht="38.25" customHeight="1">
      <c r="B53" s="10" t="s">
        <v>35</v>
      </c>
      <c r="C53" s="105" t="s">
        <v>71</v>
      </c>
      <c r="D53" s="105"/>
      <c r="E53" s="105"/>
    </row>
    <row r="54" spans="2:5" ht="23.25" customHeight="1">
      <c r="B54" s="10" t="s">
        <v>41</v>
      </c>
      <c r="C54" s="82" t="s">
        <v>72</v>
      </c>
      <c r="D54" s="81"/>
      <c r="E54" s="106"/>
    </row>
    <row r="55" spans="2:5" ht="42.75" customHeight="1">
      <c r="B55" s="10" t="s">
        <v>6</v>
      </c>
      <c r="C55" s="107" t="s">
        <v>104</v>
      </c>
      <c r="D55" s="107"/>
      <c r="E55" s="107"/>
    </row>
    <row r="56" spans="2:5" s="58" customFormat="1" ht="68.25" customHeight="1">
      <c r="B56" s="58" t="s">
        <v>7</v>
      </c>
      <c r="C56" s="81" t="s">
        <v>197</v>
      </c>
      <c r="D56" s="81"/>
      <c r="E56" s="81"/>
    </row>
    <row r="57" spans="2:5" ht="39.75" customHeight="1">
      <c r="B57" s="40" t="s">
        <v>20</v>
      </c>
      <c r="C57" s="81" t="s">
        <v>23</v>
      </c>
      <c r="D57" s="82"/>
      <c r="E57" s="82"/>
    </row>
    <row r="58" spans="2:5" s="28" customFormat="1" ht="29.25" customHeight="1">
      <c r="B58" s="40" t="s">
        <v>40</v>
      </c>
      <c r="C58" s="81" t="s">
        <v>73</v>
      </c>
      <c r="D58" s="82"/>
      <c r="E58" s="82"/>
    </row>
    <row r="59" spans="2:5" s="28" customFormat="1" ht="42" customHeight="1">
      <c r="B59" s="40" t="s">
        <v>1</v>
      </c>
      <c r="C59" s="81" t="s">
        <v>36</v>
      </c>
      <c r="D59" s="82"/>
      <c r="E59" s="82"/>
    </row>
    <row r="60" spans="2:5" ht="18" customHeight="1">
      <c r="B60" s="40" t="s">
        <v>0</v>
      </c>
      <c r="C60" s="29" t="s">
        <v>8</v>
      </c>
      <c r="D60" s="29"/>
      <c r="E60" s="30"/>
    </row>
    <row r="61" spans="3:5" ht="18" customHeight="1">
      <c r="C61" s="1"/>
      <c r="D61" s="1"/>
      <c r="E61" s="13"/>
    </row>
    <row r="62" spans="3:5" ht="18" customHeight="1">
      <c r="C62" s="101" t="s">
        <v>21</v>
      </c>
      <c r="D62" s="102"/>
      <c r="E62" s="103"/>
    </row>
    <row r="63" spans="3:5" ht="18" customHeight="1">
      <c r="C63" s="101" t="s">
        <v>9</v>
      </c>
      <c r="D63" s="103"/>
      <c r="E63" s="18" t="s">
        <v>10</v>
      </c>
    </row>
    <row r="64" spans="3:5" ht="18" customHeight="1">
      <c r="C64" s="99"/>
      <c r="D64" s="100"/>
      <c r="E64" s="18"/>
    </row>
    <row r="65" spans="3:5" ht="18" customHeight="1">
      <c r="C65" s="99"/>
      <c r="D65" s="100"/>
      <c r="E65" s="18"/>
    </row>
    <row r="66" spans="3:5" ht="18" customHeight="1">
      <c r="C66" s="31" t="s">
        <v>11</v>
      </c>
      <c r="D66" s="31"/>
      <c r="E66" s="13"/>
    </row>
    <row r="67" spans="3:5" ht="18" customHeight="1">
      <c r="C67" s="101" t="s">
        <v>22</v>
      </c>
      <c r="D67" s="102"/>
      <c r="E67" s="103"/>
    </row>
    <row r="68" spans="3:5" ht="18" customHeight="1">
      <c r="C68" s="32" t="s">
        <v>9</v>
      </c>
      <c r="D68" s="33" t="s">
        <v>10</v>
      </c>
      <c r="E68" s="34" t="s">
        <v>12</v>
      </c>
    </row>
    <row r="69" spans="3:5" ht="18" customHeight="1">
      <c r="C69" s="35"/>
      <c r="D69" s="33"/>
      <c r="E69" s="36"/>
    </row>
    <row r="70" spans="3:5" ht="18" customHeight="1">
      <c r="C70" s="35"/>
      <c r="D70" s="33"/>
      <c r="E70" s="36"/>
    </row>
    <row r="71" spans="3:5" ht="18" customHeight="1">
      <c r="C71" s="31"/>
      <c r="D71" s="31"/>
      <c r="E71" s="13"/>
    </row>
    <row r="72" spans="3:5" ht="18" customHeight="1">
      <c r="C72" s="101" t="s">
        <v>24</v>
      </c>
      <c r="D72" s="102"/>
      <c r="E72" s="103"/>
    </row>
    <row r="73" spans="3:5" ht="18" customHeight="1">
      <c r="C73" s="104" t="s">
        <v>13</v>
      </c>
      <c r="D73" s="104"/>
      <c r="E73" s="18" t="s">
        <v>74</v>
      </c>
    </row>
    <row r="74" spans="3:5" ht="18" customHeight="1">
      <c r="C74" s="97"/>
      <c r="D74" s="97"/>
      <c r="E74" s="18"/>
    </row>
    <row r="75" ht="34.5" customHeight="1"/>
    <row r="76" spans="3:5" ht="21" customHeight="1">
      <c r="C76" s="98"/>
      <c r="D76" s="85"/>
      <c r="E76" s="85"/>
    </row>
  </sheetData>
  <sheetProtection/>
  <mergeCells count="37">
    <mergeCell ref="C63:D63"/>
    <mergeCell ref="C62:E62"/>
    <mergeCell ref="C59:E59"/>
    <mergeCell ref="C53:E53"/>
    <mergeCell ref="C54:E54"/>
    <mergeCell ref="C55:E55"/>
    <mergeCell ref="C57:E57"/>
    <mergeCell ref="D12:E12"/>
    <mergeCell ref="C74:D74"/>
    <mergeCell ref="C76:E76"/>
    <mergeCell ref="C64:D64"/>
    <mergeCell ref="C65:D65"/>
    <mergeCell ref="C67:E67"/>
    <mergeCell ref="C72:E72"/>
    <mergeCell ref="C73:D73"/>
    <mergeCell ref="C49:E49"/>
    <mergeCell ref="C50:E50"/>
    <mergeCell ref="C47:E47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C48:D48"/>
    <mergeCell ref="C56:E56"/>
    <mergeCell ref="C58:E58"/>
    <mergeCell ref="C18:E18"/>
    <mergeCell ref="C51:D51"/>
    <mergeCell ref="C52:E52"/>
    <mergeCell ref="C44:E44"/>
    <mergeCell ref="C45:D45"/>
    <mergeCell ref="C42:E42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2"/>
  <sheetViews>
    <sheetView showGridLines="0" zoomScale="80" zoomScaleNormal="80" zoomScalePageLayoutView="80" workbookViewId="0" topLeftCell="A4">
      <selection activeCell="F11" sqref="E10:F11"/>
    </sheetView>
  </sheetViews>
  <sheetFormatPr defaultColWidth="9.00390625" defaultRowHeight="12.75"/>
  <cols>
    <col min="1" max="1" width="5.375" style="65" customWidth="1"/>
    <col min="2" max="2" width="18.875" style="65" customWidth="1"/>
    <col min="3" max="3" width="15.75390625" style="65" customWidth="1"/>
    <col min="4" max="4" width="25.00390625" style="65" customWidth="1"/>
    <col min="5" max="5" width="10.125" style="3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7" t="s">
        <v>14</v>
      </c>
      <c r="C4" s="7">
        <v>18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169</v>
      </c>
      <c r="C11" s="48" t="s">
        <v>170</v>
      </c>
      <c r="D11" s="48" t="s">
        <v>201</v>
      </c>
      <c r="E11" s="49">
        <v>60</v>
      </c>
      <c r="F11" s="68" t="s">
        <v>191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57.75" customHeight="1">
      <c r="B13" s="112" t="s">
        <v>171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0" workbookViewId="0" topLeftCell="A1">
      <selection activeCell="J11" sqref="J11"/>
    </sheetView>
  </sheetViews>
  <sheetFormatPr defaultColWidth="9.00390625" defaultRowHeight="12.75"/>
  <cols>
    <col min="1" max="1" width="5.375" style="72" customWidth="1"/>
    <col min="2" max="2" width="13.25390625" style="72" customWidth="1"/>
    <col min="3" max="3" width="10.875" style="72" customWidth="1"/>
    <col min="4" max="4" width="45.00390625" style="72" customWidth="1"/>
    <col min="5" max="5" width="10.125" style="3" customWidth="1"/>
    <col min="6" max="6" width="18.875" style="72" customWidth="1"/>
    <col min="7" max="9" width="41.125" style="72" customWidth="1"/>
    <col min="10" max="10" width="32.625" style="72" customWidth="1"/>
    <col min="11" max="11" width="14.875" style="72" hidden="1" customWidth="1"/>
    <col min="12" max="12" width="15.625" style="72" customWidth="1"/>
    <col min="13" max="14" width="20.875" style="72" customWidth="1"/>
    <col min="15" max="15" width="8.00390625" style="72" customWidth="1"/>
    <col min="16" max="16" width="15.875" style="72" customWidth="1"/>
    <col min="17" max="17" width="15.875" style="5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2" t="e">
        <f>#REF!</f>
        <v>#REF!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74" t="s">
        <v>14</v>
      </c>
      <c r="C4" s="7">
        <v>19</v>
      </c>
      <c r="D4" s="8"/>
      <c r="E4" s="9"/>
      <c r="F4" s="71"/>
      <c r="G4" s="11" t="s">
        <v>19</v>
      </c>
      <c r="H4" s="71"/>
      <c r="I4" s="8"/>
      <c r="J4" s="71"/>
      <c r="K4" s="71"/>
      <c r="L4" s="71"/>
      <c r="M4" s="71"/>
      <c r="N4" s="71"/>
      <c r="Q4" s="72"/>
    </row>
    <row r="5" spans="2:17" ht="15">
      <c r="B5" s="74"/>
      <c r="C5" s="8"/>
      <c r="D5" s="8"/>
      <c r="E5" s="9"/>
      <c r="F5" s="71"/>
      <c r="G5" s="11"/>
      <c r="H5" s="71"/>
      <c r="I5" s="8"/>
      <c r="J5" s="71"/>
      <c r="K5" s="71"/>
      <c r="L5" s="71"/>
      <c r="M5" s="71"/>
      <c r="N5" s="71"/>
      <c r="Q5" s="72"/>
    </row>
    <row r="6" spans="1:17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  <c r="Q6" s="72"/>
    </row>
    <row r="7" spans="1:17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  <c r="Q7" s="72"/>
    </row>
    <row r="8" spans="1:17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4"/>
      <c r="E9" s="17"/>
      <c r="Q9" s="72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103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/>
      <c r="L10" s="42" t="s">
        <v>193</v>
      </c>
      <c r="M10" s="45" t="s">
        <v>194</v>
      </c>
      <c r="N10" s="42" t="s">
        <v>17</v>
      </c>
    </row>
    <row r="11" spans="1:14" ht="135">
      <c r="A11" s="75" t="s">
        <v>2</v>
      </c>
      <c r="B11" s="48" t="s">
        <v>172</v>
      </c>
      <c r="C11" s="48" t="s">
        <v>173</v>
      </c>
      <c r="D11" s="48" t="s">
        <v>174</v>
      </c>
      <c r="E11" s="49">
        <v>10</v>
      </c>
      <c r="F11" s="68" t="s">
        <v>192</v>
      </c>
      <c r="G11" s="19" t="s">
        <v>189</v>
      </c>
      <c r="H11" s="19"/>
      <c r="I11" s="19"/>
      <c r="J11" s="19" t="s">
        <v>190</v>
      </c>
      <c r="K11" s="19"/>
      <c r="L11" s="19"/>
      <c r="M11" s="19"/>
      <c r="N11" s="41">
        <f>ROUND(L11*ROUND(M11,2),2)</f>
        <v>0</v>
      </c>
    </row>
    <row r="13" spans="2:6" ht="45" customHeight="1">
      <c r="B13" s="112" t="s">
        <v>171</v>
      </c>
      <c r="C13" s="113"/>
      <c r="D13" s="113"/>
      <c r="E13" s="113"/>
      <c r="F13" s="113"/>
    </row>
    <row r="15" spans="2:14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</row>
    <row r="20" ht="15">
      <c r="B20" s="69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5" workbookViewId="0" topLeftCell="A1">
      <selection activeCell="L11" sqref="L11"/>
    </sheetView>
  </sheetViews>
  <sheetFormatPr defaultColWidth="9.00390625" defaultRowHeight="12.75"/>
  <cols>
    <col min="1" max="1" width="5.375" style="72" customWidth="1"/>
    <col min="2" max="2" width="21.00390625" style="72" customWidth="1"/>
    <col min="3" max="3" width="9.125" style="72" customWidth="1"/>
    <col min="4" max="4" width="33.625" style="72" customWidth="1"/>
    <col min="5" max="5" width="10.125" style="3" customWidth="1"/>
    <col min="6" max="6" width="12.875" style="72" customWidth="1"/>
    <col min="7" max="9" width="41.125" style="72" customWidth="1"/>
    <col min="10" max="10" width="32.75390625" style="72" customWidth="1"/>
    <col min="11" max="11" width="14.875" style="72" customWidth="1"/>
    <col min="12" max="12" width="15.625" style="72" customWidth="1"/>
    <col min="13" max="14" width="20.875" style="72" customWidth="1"/>
    <col min="15" max="15" width="8.00390625" style="72" customWidth="1"/>
    <col min="16" max="16" width="15.875" style="72" customWidth="1"/>
    <col min="17" max="17" width="15.875" style="5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2" t="e">
        <f>#REF!</f>
        <v>#REF!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74" t="s">
        <v>14</v>
      </c>
      <c r="C4" s="7">
        <v>20</v>
      </c>
      <c r="D4" s="8"/>
      <c r="E4" s="9"/>
      <c r="F4" s="71"/>
      <c r="G4" s="11" t="s">
        <v>19</v>
      </c>
      <c r="H4" s="71"/>
      <c r="I4" s="8"/>
      <c r="J4" s="71"/>
      <c r="K4" s="71"/>
      <c r="L4" s="71"/>
      <c r="M4" s="71"/>
      <c r="N4" s="71"/>
      <c r="Q4" s="72"/>
    </row>
    <row r="5" spans="2:17" ht="15">
      <c r="B5" s="74"/>
      <c r="C5" s="8"/>
      <c r="D5" s="8"/>
      <c r="E5" s="9"/>
      <c r="F5" s="71"/>
      <c r="G5" s="11"/>
      <c r="H5" s="71"/>
      <c r="I5" s="8"/>
      <c r="J5" s="71"/>
      <c r="K5" s="71"/>
      <c r="L5" s="71"/>
      <c r="M5" s="71"/>
      <c r="N5" s="71"/>
      <c r="Q5" s="72"/>
    </row>
    <row r="6" spans="1:17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  <c r="Q6" s="72"/>
    </row>
    <row r="7" spans="1:17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  <c r="Q7" s="72"/>
    </row>
    <row r="8" spans="1:17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4"/>
      <c r="E9" s="17"/>
      <c r="Q9" s="72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75" t="s">
        <v>2</v>
      </c>
      <c r="B11" s="48" t="s">
        <v>175</v>
      </c>
      <c r="C11" s="48" t="s">
        <v>176</v>
      </c>
      <c r="D11" s="48" t="s">
        <v>177</v>
      </c>
      <c r="E11" s="49">
        <v>90</v>
      </c>
      <c r="F11" s="68" t="s">
        <v>102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</row>
    <row r="13" spans="2:6" ht="51.75" customHeight="1">
      <c r="B13" s="112" t="s">
        <v>171</v>
      </c>
      <c r="C13" s="113"/>
      <c r="D13" s="113"/>
      <c r="E13" s="113"/>
      <c r="F13" s="113"/>
    </row>
    <row r="15" spans="2:14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</row>
    <row r="20" ht="15">
      <c r="B20" s="69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0" workbookViewId="0" topLeftCell="A1">
      <selection activeCell="F11" sqref="E10:F11"/>
    </sheetView>
  </sheetViews>
  <sheetFormatPr defaultColWidth="9.00390625" defaultRowHeight="12.75"/>
  <cols>
    <col min="1" max="1" width="5.375" style="72" customWidth="1"/>
    <col min="2" max="2" width="30.875" style="72" customWidth="1"/>
    <col min="3" max="3" width="10.875" style="72" customWidth="1"/>
    <col min="4" max="4" width="35.625" style="72" customWidth="1"/>
    <col min="5" max="5" width="10.125" style="3" customWidth="1"/>
    <col min="6" max="6" width="12.875" style="72" customWidth="1"/>
    <col min="7" max="9" width="41.125" style="72" customWidth="1"/>
    <col min="10" max="10" width="32.75390625" style="72" customWidth="1"/>
    <col min="11" max="11" width="14.875" style="72" customWidth="1"/>
    <col min="12" max="12" width="15.625" style="72" customWidth="1"/>
    <col min="13" max="14" width="20.875" style="72" customWidth="1"/>
    <col min="15" max="15" width="8.00390625" style="72" customWidth="1"/>
    <col min="16" max="16" width="15.875" style="72" customWidth="1"/>
    <col min="17" max="17" width="15.875" style="5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2" t="e">
        <f>#REF!</f>
        <v>#REF!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74" t="s">
        <v>14</v>
      </c>
      <c r="C4" s="7">
        <v>21</v>
      </c>
      <c r="D4" s="8"/>
      <c r="E4" s="9"/>
      <c r="F4" s="71"/>
      <c r="G4" s="11" t="s">
        <v>19</v>
      </c>
      <c r="H4" s="71"/>
      <c r="I4" s="8"/>
      <c r="J4" s="71"/>
      <c r="K4" s="71"/>
      <c r="L4" s="71"/>
      <c r="M4" s="71"/>
      <c r="N4" s="71"/>
      <c r="Q4" s="72"/>
    </row>
    <row r="5" spans="2:17" ht="15">
      <c r="B5" s="74"/>
      <c r="C5" s="8"/>
      <c r="D5" s="8"/>
      <c r="E5" s="9"/>
      <c r="F5" s="71"/>
      <c r="G5" s="11"/>
      <c r="H5" s="71"/>
      <c r="I5" s="8"/>
      <c r="J5" s="71"/>
      <c r="K5" s="71"/>
      <c r="L5" s="71"/>
      <c r="M5" s="71"/>
      <c r="N5" s="71"/>
      <c r="Q5" s="72"/>
    </row>
    <row r="6" spans="1:17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  <c r="Q6" s="72"/>
    </row>
    <row r="7" spans="1:17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  <c r="Q7" s="72"/>
    </row>
    <row r="8" spans="1:17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2"/>
    </row>
    <row r="9" spans="2:17" ht="15">
      <c r="B9" s="74"/>
      <c r="E9" s="17"/>
      <c r="Q9" s="72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103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75" t="s">
        <v>2</v>
      </c>
      <c r="B11" s="48" t="s">
        <v>178</v>
      </c>
      <c r="C11" s="48" t="s">
        <v>179</v>
      </c>
      <c r="D11" s="48" t="s">
        <v>147</v>
      </c>
      <c r="E11" s="49">
        <v>60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3" spans="2:6" ht="15">
      <c r="B13" s="112" t="s">
        <v>171</v>
      </c>
      <c r="C13" s="113"/>
      <c r="D13" s="113"/>
      <c r="E13" s="113"/>
      <c r="F13" s="113"/>
    </row>
    <row r="15" spans="2:14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</row>
    <row r="20" ht="15">
      <c r="B20" s="69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4"/>
  <sheetViews>
    <sheetView showGridLines="0" zoomScale="80" zoomScaleNormal="80" zoomScalePageLayoutView="85" workbookViewId="0" topLeftCell="A1">
      <selection activeCell="B17" sqref="B17:F17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1.25390625" style="1" customWidth="1"/>
    <col min="4" max="4" width="40.12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0"/>
      <c r="B6" s="60"/>
      <c r="C6" s="12"/>
      <c r="D6" s="12"/>
      <c r="E6" s="13"/>
      <c r="F6" s="61"/>
      <c r="G6" s="46" t="s">
        <v>76</v>
      </c>
      <c r="H6" s="110">
        <f>SUM(N11:N12)</f>
        <v>0</v>
      </c>
      <c r="I6" s="111"/>
    </row>
    <row r="7" spans="1:12" s="62" customFormat="1" ht="15">
      <c r="A7" s="60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0"/>
      <c r="E9" s="17"/>
    </row>
    <row r="10" spans="1:14" s="60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2" customFormat="1" ht="45">
      <c r="A11" s="63" t="s">
        <v>2</v>
      </c>
      <c r="B11" s="48" t="s">
        <v>110</v>
      </c>
      <c r="C11" s="48" t="s">
        <v>111</v>
      </c>
      <c r="D11" s="48" t="s">
        <v>112</v>
      </c>
      <c r="E11" s="49">
        <v>20</v>
      </c>
      <c r="F11" s="68" t="s">
        <v>102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pans="1:17" s="62" customFormat="1" ht="45">
      <c r="A12" s="63" t="s">
        <v>3</v>
      </c>
      <c r="B12" s="48" t="s">
        <v>113</v>
      </c>
      <c r="C12" s="48" t="s">
        <v>114</v>
      </c>
      <c r="D12" s="48" t="s">
        <v>112</v>
      </c>
      <c r="E12" s="49">
        <v>40</v>
      </c>
      <c r="F12" s="68" t="s">
        <v>102</v>
      </c>
      <c r="G12" s="19" t="s">
        <v>57</v>
      </c>
      <c r="H12" s="19"/>
      <c r="I12" s="19"/>
      <c r="J12" s="20"/>
      <c r="K12" s="19"/>
      <c r="L12" s="19"/>
      <c r="M12" s="19"/>
      <c r="N12" s="41">
        <f>ROUND(L12*ROUND(M12,2),2)</f>
        <v>0</v>
      </c>
      <c r="Q12" s="5"/>
    </row>
    <row r="13" spans="2:17" s="62" customFormat="1" ht="15">
      <c r="B13" s="70"/>
      <c r="C13" s="70"/>
      <c r="D13" s="70"/>
      <c r="E13" s="3"/>
      <c r="F13" s="70"/>
      <c r="Q13" s="5"/>
    </row>
    <row r="14" spans="2:17" s="70" customFormat="1" ht="49.5" customHeight="1">
      <c r="B14" s="112" t="s">
        <v>115</v>
      </c>
      <c r="C14" s="113"/>
      <c r="D14" s="113"/>
      <c r="E14" s="113"/>
      <c r="F14" s="113"/>
      <c r="Q14" s="5"/>
    </row>
    <row r="15" spans="2:17" s="72" customFormat="1" ht="15">
      <c r="B15" s="112" t="s">
        <v>100</v>
      </c>
      <c r="C15" s="113"/>
      <c r="D15" s="113"/>
      <c r="E15" s="113"/>
      <c r="F15" s="113"/>
      <c r="Q15" s="5"/>
    </row>
    <row r="16" spans="5:17" s="70" customFormat="1" ht="15">
      <c r="E16" s="3"/>
      <c r="Q16" s="5"/>
    </row>
    <row r="17" spans="2:17" s="62" customFormat="1" ht="34.5" customHeight="1">
      <c r="B17" s="108" t="s">
        <v>75</v>
      </c>
      <c r="C17" s="109"/>
      <c r="D17" s="109"/>
      <c r="E17" s="109"/>
      <c r="F17" s="109"/>
      <c r="G17" s="57"/>
      <c r="H17" s="57"/>
      <c r="I17" s="57"/>
      <c r="J17" s="57"/>
      <c r="K17" s="57"/>
      <c r="L17" s="57"/>
      <c r="M17" s="57"/>
      <c r="N17" s="57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2:17" s="62" customFormat="1" ht="15">
      <c r="B22" s="69"/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56" customFormat="1" ht="15">
      <c r="E32" s="3"/>
      <c r="Q32" s="5"/>
    </row>
    <row r="33" spans="5:17" s="56" customFormat="1" ht="15">
      <c r="E33" s="3"/>
      <c r="Q33" s="5"/>
    </row>
    <row r="34" spans="5:17" s="56" customFormat="1" ht="15">
      <c r="E34" s="3"/>
      <c r="Q34" s="5"/>
    </row>
    <row r="35" spans="5:17" s="56" customFormat="1" ht="15">
      <c r="E35" s="3"/>
      <c r="Q35" s="5"/>
    </row>
    <row r="36" spans="5:17" s="56" customFormat="1" ht="15">
      <c r="E36" s="3"/>
      <c r="Q36" s="5"/>
    </row>
    <row r="37" spans="5:17" s="56" customFormat="1" ht="15">
      <c r="E37" s="3"/>
      <c r="Q37" s="5"/>
    </row>
    <row r="38" spans="5:17" s="56" customFormat="1" ht="15">
      <c r="E38" s="3"/>
      <c r="Q38" s="5"/>
    </row>
    <row r="39" spans="5:17" s="56" customFormat="1" ht="15">
      <c r="E39" s="3"/>
      <c r="Q39" s="5"/>
    </row>
    <row r="40" spans="5:17" s="56" customFormat="1" ht="15">
      <c r="E40" s="3"/>
      <c r="Q40" s="5"/>
    </row>
    <row r="41" spans="5:17" s="56" customFormat="1" ht="15">
      <c r="E41" s="3"/>
      <c r="Q41" s="5"/>
    </row>
    <row r="42" spans="5:17" s="56" customFormat="1" ht="15">
      <c r="E42" s="3"/>
      <c r="Q42" s="5"/>
    </row>
    <row r="43" spans="5:17" s="56" customFormat="1" ht="15">
      <c r="E43" s="3"/>
      <c r="Q43" s="5"/>
    </row>
    <row r="44" spans="5:17" s="56" customFormat="1" ht="15">
      <c r="E44" s="3"/>
      <c r="Q44" s="5"/>
    </row>
    <row r="45" spans="5:17" s="56" customFormat="1" ht="15">
      <c r="E45" s="3"/>
      <c r="Q45" s="5"/>
    </row>
    <row r="46" spans="5:17" s="56" customFormat="1" ht="15">
      <c r="E46" s="3"/>
      <c r="Q46" s="5"/>
    </row>
    <row r="47" spans="5:17" s="56" customFormat="1" ht="15">
      <c r="E47" s="3"/>
      <c r="Q47" s="5"/>
    </row>
    <row r="48" spans="5:17" s="56" customFormat="1" ht="15">
      <c r="E48" s="3"/>
      <c r="Q48" s="5"/>
    </row>
    <row r="49" spans="5:17" s="56" customFormat="1" ht="15">
      <c r="E49" s="3"/>
      <c r="Q49" s="5"/>
    </row>
    <row r="50" spans="5:17" s="56" customFormat="1" ht="15">
      <c r="E50" s="3"/>
      <c r="Q50" s="5"/>
    </row>
    <row r="51" spans="5:17" s="56" customFormat="1" ht="15">
      <c r="E51" s="3"/>
      <c r="Q51" s="5"/>
    </row>
    <row r="52" spans="5:17" s="56" customFormat="1" ht="15">
      <c r="E52" s="3"/>
      <c r="Q52" s="5"/>
    </row>
    <row r="53" spans="5:17" s="56" customFormat="1" ht="15">
      <c r="E53" s="3"/>
      <c r="Q53" s="5"/>
    </row>
    <row r="54" spans="5:17" s="56" customFormat="1" ht="15">
      <c r="E54" s="3"/>
      <c r="Q54" s="5"/>
    </row>
    <row r="55" spans="5:17" s="56" customFormat="1" ht="15">
      <c r="E55" s="3"/>
      <c r="Q55" s="5"/>
    </row>
    <row r="56" spans="5:17" s="56" customFormat="1" ht="15">
      <c r="E56" s="3"/>
      <c r="Q56" s="5"/>
    </row>
    <row r="57" spans="5:17" s="56" customFormat="1" ht="15">
      <c r="E57" s="3"/>
      <c r="Q57" s="5"/>
    </row>
    <row r="58" spans="5:17" s="56" customFormat="1" ht="15">
      <c r="E58" s="3"/>
      <c r="Q58" s="5"/>
    </row>
    <row r="59" spans="5:17" s="56" customFormat="1" ht="15">
      <c r="E59" s="3"/>
      <c r="Q59" s="5"/>
    </row>
    <row r="60" spans="5:17" s="56" customFormat="1" ht="15">
      <c r="E60" s="3"/>
      <c r="Q60" s="5"/>
    </row>
    <row r="61" spans="5:17" s="56" customFormat="1" ht="15">
      <c r="E61" s="3"/>
      <c r="Q61" s="5"/>
    </row>
    <row r="62" spans="5:17" s="56" customFormat="1" ht="15">
      <c r="E62" s="3"/>
      <c r="Q62" s="5"/>
    </row>
    <row r="63" spans="5:17" s="56" customFormat="1" ht="15">
      <c r="E63" s="3"/>
      <c r="Q63" s="5"/>
    </row>
    <row r="64" spans="5:17" s="56" customFormat="1" ht="15">
      <c r="E64" s="3"/>
      <c r="Q64" s="5"/>
    </row>
    <row r="65" spans="5:17" s="56" customFormat="1" ht="15">
      <c r="E65" s="3"/>
      <c r="Q65" s="5"/>
    </row>
    <row r="66" spans="5:17" s="56" customFormat="1" ht="15">
      <c r="E66" s="3"/>
      <c r="Q66" s="5"/>
    </row>
    <row r="67" spans="5:17" s="56" customFormat="1" ht="15">
      <c r="E67" s="3"/>
      <c r="Q67" s="5"/>
    </row>
    <row r="68" spans="5:17" s="56" customFormat="1" ht="15">
      <c r="E68" s="3"/>
      <c r="Q68" s="5"/>
    </row>
    <row r="69" spans="5:17" s="56" customFormat="1" ht="15">
      <c r="E69" s="3"/>
      <c r="Q69" s="5"/>
    </row>
    <row r="70" spans="5:17" s="56" customFormat="1" ht="15">
      <c r="E70" s="3"/>
      <c r="Q70" s="5"/>
    </row>
    <row r="71" spans="5:17" s="56" customFormat="1" ht="15">
      <c r="E71" s="3"/>
      <c r="Q71" s="5"/>
    </row>
    <row r="72" spans="5:17" s="56" customFormat="1" ht="15">
      <c r="E72" s="3"/>
      <c r="Q72" s="5"/>
    </row>
    <row r="73" spans="5:17" s="56" customFormat="1" ht="15">
      <c r="E73" s="3"/>
      <c r="Q73" s="5"/>
    </row>
    <row r="74" spans="5:17" s="56" customFormat="1" ht="15">
      <c r="E74" s="3"/>
      <c r="Q74" s="5"/>
    </row>
    <row r="75" spans="5:17" s="56" customFormat="1" ht="15">
      <c r="E75" s="3"/>
      <c r="Q75" s="5"/>
    </row>
    <row r="76" spans="5:17" s="56" customFormat="1" ht="15">
      <c r="E76" s="3"/>
      <c r="Q76" s="5"/>
    </row>
    <row r="77" spans="5:17" s="56" customFormat="1" ht="15">
      <c r="E77" s="3"/>
      <c r="Q77" s="5"/>
    </row>
    <row r="78" spans="5:17" s="56" customFormat="1" ht="15">
      <c r="E78" s="3"/>
      <c r="Q78" s="5"/>
    </row>
    <row r="79" spans="5:17" s="56" customFormat="1" ht="15">
      <c r="E79" s="3"/>
      <c r="Q79" s="5"/>
    </row>
    <row r="80" spans="5:17" s="56" customFormat="1" ht="15">
      <c r="E80" s="3"/>
      <c r="Q80" s="5"/>
    </row>
    <row r="81" spans="5:17" s="56" customFormat="1" ht="15">
      <c r="E81" s="3"/>
      <c r="Q81" s="5"/>
    </row>
    <row r="82" spans="5:17" s="56" customFormat="1" ht="15">
      <c r="E82" s="3"/>
      <c r="Q82" s="5"/>
    </row>
    <row r="83" spans="5:17" s="56" customFormat="1" ht="15">
      <c r="E83" s="3"/>
      <c r="Q83" s="5"/>
    </row>
    <row r="84" spans="5:17" s="56" customFormat="1" ht="15">
      <c r="E84" s="3"/>
      <c r="Q84" s="5"/>
    </row>
    <row r="85" spans="5:17" s="56" customFormat="1" ht="15">
      <c r="E85" s="3"/>
      <c r="Q85" s="5"/>
    </row>
    <row r="86" spans="5:17" s="56" customFormat="1" ht="15">
      <c r="E86" s="3"/>
      <c r="Q86" s="5"/>
    </row>
    <row r="87" spans="5:17" s="56" customFormat="1" ht="15">
      <c r="E87" s="3"/>
      <c r="Q87" s="5"/>
    </row>
    <row r="88" spans="5:17" s="56" customFormat="1" ht="15">
      <c r="E88" s="3"/>
      <c r="Q88" s="5"/>
    </row>
    <row r="89" spans="5:17" s="56" customFormat="1" ht="15">
      <c r="E89" s="3"/>
      <c r="Q89" s="5"/>
    </row>
    <row r="90" spans="5:17" s="56" customFormat="1" ht="15">
      <c r="E90" s="3"/>
      <c r="Q90" s="5"/>
    </row>
    <row r="91" spans="5:17" s="56" customFormat="1" ht="15">
      <c r="E91" s="3"/>
      <c r="Q91" s="5"/>
    </row>
    <row r="92" spans="5:17" s="56" customFormat="1" ht="15">
      <c r="E92" s="3"/>
      <c r="Q92" s="5"/>
    </row>
    <row r="93" spans="5:17" s="56" customFormat="1" ht="15">
      <c r="E93" s="3"/>
      <c r="Q93" s="5"/>
    </row>
    <row r="94" spans="5:17" s="56" customFormat="1" ht="15">
      <c r="E94" s="3"/>
      <c r="Q94" s="5"/>
    </row>
    <row r="95" spans="5:17" s="56" customFormat="1" ht="15">
      <c r="E95" s="3"/>
      <c r="Q95" s="5"/>
    </row>
    <row r="96" spans="5:17" s="56" customFormat="1" ht="15">
      <c r="E96" s="3"/>
      <c r="Q96" s="5"/>
    </row>
    <row r="97" spans="5:17" s="56" customFormat="1" ht="15">
      <c r="E97" s="3"/>
      <c r="Q97" s="5"/>
    </row>
    <row r="98" spans="5:17" s="56" customFormat="1" ht="15">
      <c r="E98" s="3"/>
      <c r="Q98" s="5"/>
    </row>
    <row r="99" spans="5:17" s="56" customFormat="1" ht="15">
      <c r="E99" s="3"/>
      <c r="Q99" s="5"/>
    </row>
    <row r="100" spans="5:17" s="56" customFormat="1" ht="15">
      <c r="E100" s="3"/>
      <c r="Q100" s="5"/>
    </row>
    <row r="101" spans="5:17" s="56" customFormat="1" ht="15">
      <c r="E101" s="3"/>
      <c r="Q101" s="5"/>
    </row>
    <row r="102" spans="5:17" s="56" customFormat="1" ht="15">
      <c r="E102" s="3"/>
      <c r="Q102" s="5"/>
    </row>
    <row r="103" spans="5:17" s="56" customFormat="1" ht="15">
      <c r="E103" s="3"/>
      <c r="Q103" s="5"/>
    </row>
    <row r="104" spans="5:17" s="56" customFormat="1" ht="15">
      <c r="E104" s="3"/>
      <c r="Q104" s="5"/>
    </row>
    <row r="105" spans="5:17" s="56" customFormat="1" ht="15">
      <c r="E105" s="3"/>
      <c r="Q105" s="5"/>
    </row>
    <row r="106" spans="5:17" s="56" customFormat="1" ht="15">
      <c r="E106" s="3"/>
      <c r="Q106" s="5"/>
    </row>
    <row r="107" spans="5:17" s="56" customFormat="1" ht="15">
      <c r="E107" s="3"/>
      <c r="Q107" s="5"/>
    </row>
    <row r="108" spans="5:17" s="56" customFormat="1" ht="15">
      <c r="E108" s="3"/>
      <c r="Q108" s="5"/>
    </row>
    <row r="109" spans="5:17" s="56" customFormat="1" ht="15">
      <c r="E109" s="3"/>
      <c r="Q109" s="5"/>
    </row>
    <row r="110" spans="5:17" s="56" customFormat="1" ht="15">
      <c r="E110" s="3"/>
      <c r="Q110" s="5"/>
    </row>
    <row r="111" spans="5:17" s="56" customFormat="1" ht="15">
      <c r="E111" s="3"/>
      <c r="Q111" s="5"/>
    </row>
    <row r="112" spans="5:17" s="56" customFormat="1" ht="15">
      <c r="E112" s="3"/>
      <c r="Q112" s="5"/>
    </row>
    <row r="113" spans="5:17" s="56" customFormat="1" ht="15">
      <c r="E113" s="3"/>
      <c r="Q113" s="5"/>
    </row>
    <row r="114" spans="5:17" s="56" customFormat="1" ht="15">
      <c r="E114" s="3"/>
      <c r="Q114" s="5"/>
    </row>
    <row r="115" spans="5:17" s="56" customFormat="1" ht="15">
      <c r="E115" s="3"/>
      <c r="Q115" s="5"/>
    </row>
    <row r="116" spans="5:17" s="56" customFormat="1" ht="15">
      <c r="E116" s="3"/>
      <c r="Q116" s="5"/>
    </row>
    <row r="117" spans="5:17" s="56" customFormat="1" ht="15">
      <c r="E117" s="3"/>
      <c r="Q117" s="5"/>
    </row>
    <row r="118" spans="5:17" s="56" customFormat="1" ht="15">
      <c r="E118" s="3"/>
      <c r="Q118" s="5"/>
    </row>
    <row r="119" spans="5:17" s="56" customFormat="1" ht="15">
      <c r="E119" s="3"/>
      <c r="Q119" s="5"/>
    </row>
    <row r="120" spans="5:17" s="56" customFormat="1" ht="15">
      <c r="E120" s="3"/>
      <c r="Q120" s="5"/>
    </row>
    <row r="121" spans="5:17" s="56" customFormat="1" ht="15">
      <c r="E121" s="3"/>
      <c r="Q121" s="5"/>
    </row>
    <row r="122" spans="5:17" s="56" customFormat="1" ht="15">
      <c r="E122" s="3"/>
      <c r="Q122" s="5"/>
    </row>
    <row r="123" spans="5:17" s="56" customFormat="1" ht="15">
      <c r="E123" s="3"/>
      <c r="Q123" s="5"/>
    </row>
    <row r="124" spans="5:17" s="56" customFormat="1" ht="15">
      <c r="E124" s="3"/>
      <c r="Q124" s="5"/>
    </row>
    <row r="125" spans="5:17" s="56" customFormat="1" ht="15">
      <c r="E125" s="3"/>
      <c r="Q125" s="5"/>
    </row>
    <row r="126" spans="5:17" s="56" customFormat="1" ht="15">
      <c r="E126" s="3"/>
      <c r="Q126" s="5"/>
    </row>
    <row r="127" spans="5:17" s="56" customFormat="1" ht="15">
      <c r="E127" s="3"/>
      <c r="Q127" s="5"/>
    </row>
    <row r="128" spans="5:17" s="56" customFormat="1" ht="15">
      <c r="E128" s="3"/>
      <c r="Q128" s="5"/>
    </row>
    <row r="129" spans="5:17" s="56" customFormat="1" ht="15">
      <c r="E129" s="3"/>
      <c r="Q129" s="5"/>
    </row>
    <row r="130" spans="5:17" s="56" customFormat="1" ht="15">
      <c r="E130" s="3"/>
      <c r="Q130" s="5"/>
    </row>
    <row r="131" spans="5:17" s="56" customFormat="1" ht="15">
      <c r="E131" s="3"/>
      <c r="Q131" s="5"/>
    </row>
    <row r="132" spans="5:17" s="56" customFormat="1" ht="15">
      <c r="E132" s="3"/>
      <c r="Q132" s="5"/>
    </row>
    <row r="133" spans="5:17" s="56" customFormat="1" ht="15">
      <c r="E133" s="3"/>
      <c r="Q133" s="5"/>
    </row>
    <row r="134" spans="5:17" s="56" customFormat="1" ht="15">
      <c r="E134" s="3"/>
      <c r="Q134" s="5"/>
    </row>
    <row r="135" spans="5:17" s="56" customFormat="1" ht="15">
      <c r="E135" s="3"/>
      <c r="Q135" s="5"/>
    </row>
    <row r="136" spans="5:17" s="56" customFormat="1" ht="15">
      <c r="E136" s="3"/>
      <c r="Q136" s="5"/>
    </row>
    <row r="137" spans="5:17" s="56" customFormat="1" ht="15">
      <c r="E137" s="3"/>
      <c r="Q137" s="5"/>
    </row>
    <row r="138" spans="5:17" s="56" customFormat="1" ht="15">
      <c r="E138" s="3"/>
      <c r="Q138" s="5"/>
    </row>
    <row r="139" spans="5:17" s="56" customFormat="1" ht="15">
      <c r="E139" s="3"/>
      <c r="Q139" s="5"/>
    </row>
    <row r="140" spans="5:17" s="56" customFormat="1" ht="15">
      <c r="E140" s="3"/>
      <c r="Q140" s="5"/>
    </row>
    <row r="141" spans="5:17" s="56" customFormat="1" ht="15">
      <c r="E141" s="3"/>
      <c r="Q141" s="5"/>
    </row>
    <row r="142" spans="5:17" s="56" customFormat="1" ht="15">
      <c r="E142" s="3"/>
      <c r="Q142" s="5"/>
    </row>
    <row r="143" spans="5:17" s="56" customFormat="1" ht="15">
      <c r="E143" s="3"/>
      <c r="Q143" s="5"/>
    </row>
    <row r="144" spans="5:17" s="56" customFormat="1" ht="15">
      <c r="E144" s="3"/>
      <c r="Q144" s="5"/>
    </row>
    <row r="145" spans="5:17" s="56" customFormat="1" ht="15">
      <c r="E145" s="3"/>
      <c r="Q145" s="5"/>
    </row>
    <row r="146" spans="5:17" s="56" customFormat="1" ht="15">
      <c r="E146" s="3"/>
      <c r="Q146" s="5"/>
    </row>
    <row r="147" spans="5:17" s="56" customFormat="1" ht="15">
      <c r="E147" s="3"/>
      <c r="Q147" s="5"/>
    </row>
    <row r="148" spans="5:17" s="56" customFormat="1" ht="15">
      <c r="E148" s="3"/>
      <c r="Q148" s="5"/>
    </row>
    <row r="149" spans="5:17" s="56" customFormat="1" ht="15">
      <c r="E149" s="3"/>
      <c r="Q149" s="5"/>
    </row>
    <row r="150" spans="5:17" s="56" customFormat="1" ht="15">
      <c r="E150" s="3"/>
      <c r="Q150" s="5"/>
    </row>
    <row r="151" spans="5:17" s="56" customFormat="1" ht="15">
      <c r="E151" s="3"/>
      <c r="Q151" s="5"/>
    </row>
    <row r="152" spans="5:17" s="56" customFormat="1" ht="15">
      <c r="E152" s="3"/>
      <c r="Q152" s="5"/>
    </row>
    <row r="153" spans="5:17" s="56" customFormat="1" ht="15">
      <c r="E153" s="3"/>
      <c r="Q153" s="5"/>
    </row>
    <row r="154" spans="5:17" s="56" customFormat="1" ht="15">
      <c r="E154" s="3"/>
      <c r="Q154" s="5"/>
    </row>
    <row r="155" spans="5:17" s="56" customFormat="1" ht="15">
      <c r="E155" s="3"/>
      <c r="Q155" s="5"/>
    </row>
    <row r="156" spans="5:17" s="56" customFormat="1" ht="15">
      <c r="E156" s="3"/>
      <c r="Q156" s="5"/>
    </row>
    <row r="157" spans="5:17" s="56" customFormat="1" ht="15">
      <c r="E157" s="3"/>
      <c r="Q157" s="5"/>
    </row>
    <row r="158" spans="5:17" s="56" customFormat="1" ht="15">
      <c r="E158" s="3"/>
      <c r="Q158" s="5"/>
    </row>
    <row r="159" spans="5:17" s="56" customFormat="1" ht="15">
      <c r="E159" s="3"/>
      <c r="Q159" s="5"/>
    </row>
    <row r="160" spans="5:17" s="56" customFormat="1" ht="15">
      <c r="E160" s="3"/>
      <c r="Q160" s="5"/>
    </row>
    <row r="161" spans="5:17" s="56" customFormat="1" ht="15">
      <c r="E161" s="3"/>
      <c r="Q161" s="5"/>
    </row>
    <row r="162" spans="5:17" s="56" customFormat="1" ht="15">
      <c r="E162" s="3"/>
      <c r="Q162" s="5"/>
    </row>
    <row r="163" spans="5:17" s="56" customFormat="1" ht="15">
      <c r="E163" s="3"/>
      <c r="Q163" s="5"/>
    </row>
    <row r="164" spans="5:17" s="56" customFormat="1" ht="15">
      <c r="E164" s="3"/>
      <c r="Q164" s="5"/>
    </row>
    <row r="165" spans="5:17" s="56" customFormat="1" ht="15">
      <c r="E165" s="3"/>
      <c r="Q165" s="5"/>
    </row>
    <row r="166" spans="5:17" s="56" customFormat="1" ht="15">
      <c r="E166" s="3"/>
      <c r="Q166" s="5"/>
    </row>
    <row r="167" spans="5:17" s="56" customFormat="1" ht="15">
      <c r="E167" s="3"/>
      <c r="Q167" s="5"/>
    </row>
    <row r="168" spans="5:17" s="56" customFormat="1" ht="15">
      <c r="E168" s="3"/>
      <c r="Q168" s="5"/>
    </row>
    <row r="169" spans="5:17" s="56" customFormat="1" ht="15">
      <c r="E169" s="3"/>
      <c r="Q169" s="5"/>
    </row>
    <row r="170" spans="5:17" s="56" customFormat="1" ht="15">
      <c r="E170" s="3"/>
      <c r="Q170" s="5"/>
    </row>
    <row r="171" spans="5:17" s="56" customFormat="1" ht="15">
      <c r="E171" s="3"/>
      <c r="Q171" s="5"/>
    </row>
    <row r="172" spans="5:17" s="56" customFormat="1" ht="15">
      <c r="E172" s="3"/>
      <c r="Q172" s="5"/>
    </row>
    <row r="173" spans="5:17" s="56" customFormat="1" ht="15">
      <c r="E173" s="3"/>
      <c r="Q173" s="5"/>
    </row>
    <row r="174" spans="5:17" s="56" customFormat="1" ht="15">
      <c r="E174" s="3"/>
      <c r="Q174" s="5"/>
    </row>
    <row r="175" spans="5:17" s="56" customFormat="1" ht="15">
      <c r="E175" s="3"/>
      <c r="Q175" s="5"/>
    </row>
    <row r="176" spans="5:17" s="56" customFormat="1" ht="15">
      <c r="E176" s="3"/>
      <c r="Q176" s="5"/>
    </row>
    <row r="177" spans="5:17" s="56" customFormat="1" ht="15">
      <c r="E177" s="3"/>
      <c r="Q177" s="5"/>
    </row>
    <row r="178" spans="5:17" s="56" customFormat="1" ht="15">
      <c r="E178" s="3"/>
      <c r="Q178" s="5"/>
    </row>
    <row r="179" spans="5:17" s="56" customFormat="1" ht="15">
      <c r="E179" s="3"/>
      <c r="Q179" s="5"/>
    </row>
    <row r="180" spans="5:17" s="56" customFormat="1" ht="15">
      <c r="E180" s="3"/>
      <c r="Q180" s="5"/>
    </row>
    <row r="181" spans="5:17" s="56" customFormat="1" ht="15">
      <c r="E181" s="3"/>
      <c r="Q181" s="5"/>
    </row>
    <row r="182" spans="5:17" s="56" customFormat="1" ht="15">
      <c r="E182" s="3"/>
      <c r="Q182" s="5"/>
    </row>
    <row r="183" spans="5:17" s="56" customFormat="1" ht="15">
      <c r="E183" s="3"/>
      <c r="Q183" s="5"/>
    </row>
    <row r="184" spans="5:17" s="56" customFormat="1" ht="15">
      <c r="E184" s="3"/>
      <c r="Q184" s="5"/>
    </row>
    <row r="185" spans="5:17" s="56" customFormat="1" ht="15">
      <c r="E185" s="3"/>
      <c r="Q185" s="5"/>
    </row>
    <row r="186" spans="5:17" s="56" customFormat="1" ht="15">
      <c r="E186" s="3"/>
      <c r="Q186" s="5"/>
    </row>
    <row r="187" spans="5:17" s="56" customFormat="1" ht="15">
      <c r="E187" s="3"/>
      <c r="Q187" s="5"/>
    </row>
    <row r="188" spans="5:17" s="56" customFormat="1" ht="15">
      <c r="E188" s="3"/>
      <c r="Q188" s="5"/>
    </row>
    <row r="189" spans="5:17" s="56" customFormat="1" ht="15">
      <c r="E189" s="3"/>
      <c r="Q189" s="5"/>
    </row>
    <row r="190" spans="5:17" s="56" customFormat="1" ht="15">
      <c r="E190" s="3"/>
      <c r="Q190" s="5"/>
    </row>
    <row r="191" spans="5:17" s="56" customFormat="1" ht="15">
      <c r="E191" s="3"/>
      <c r="Q191" s="5"/>
    </row>
    <row r="192" spans="5:17" s="56" customFormat="1" ht="15">
      <c r="E192" s="3"/>
      <c r="Q192" s="5"/>
    </row>
    <row r="193" spans="5:17" s="56" customFormat="1" ht="15">
      <c r="E193" s="3"/>
      <c r="Q193" s="5"/>
    </row>
    <row r="194" spans="5:17" s="56" customFormat="1" ht="15">
      <c r="E194" s="3"/>
      <c r="Q194" s="5"/>
    </row>
    <row r="195" spans="5:17" s="56" customFormat="1" ht="15">
      <c r="E195" s="3"/>
      <c r="Q195" s="5"/>
    </row>
    <row r="196" spans="5:17" s="56" customFormat="1" ht="15">
      <c r="E196" s="3"/>
      <c r="Q196" s="5"/>
    </row>
    <row r="197" spans="5:17" s="56" customFormat="1" ht="15">
      <c r="E197" s="3"/>
      <c r="Q197" s="5"/>
    </row>
    <row r="198" spans="5:17" s="56" customFormat="1" ht="15">
      <c r="E198" s="3"/>
      <c r="Q198" s="5"/>
    </row>
    <row r="199" spans="5:17" s="56" customFormat="1" ht="15">
      <c r="E199" s="3"/>
      <c r="Q199" s="5"/>
    </row>
    <row r="200" spans="5:17" s="56" customFormat="1" ht="15">
      <c r="E200" s="3"/>
      <c r="Q200" s="5"/>
    </row>
    <row r="201" spans="5:17" s="56" customFormat="1" ht="15">
      <c r="E201" s="3"/>
      <c r="Q201" s="5"/>
    </row>
    <row r="202" spans="5:17" s="56" customFormat="1" ht="15">
      <c r="E202" s="3"/>
      <c r="Q202" s="5"/>
    </row>
    <row r="203" spans="5:17" s="56" customFormat="1" ht="15">
      <c r="E203" s="3"/>
      <c r="Q203" s="5"/>
    </row>
    <row r="204" spans="5:17" s="56" customFormat="1" ht="15">
      <c r="E204" s="3"/>
      <c r="Q204" s="5"/>
    </row>
    <row r="205" spans="5:17" s="56" customFormat="1" ht="15">
      <c r="E205" s="3"/>
      <c r="Q205" s="5"/>
    </row>
    <row r="206" spans="5:17" s="56" customFormat="1" ht="15">
      <c r="E206" s="3"/>
      <c r="Q206" s="5"/>
    </row>
    <row r="207" spans="5:17" s="56" customFormat="1" ht="15">
      <c r="E207" s="3"/>
      <c r="Q207" s="5"/>
    </row>
    <row r="208" spans="5:17" s="56" customFormat="1" ht="15">
      <c r="E208" s="3"/>
      <c r="Q208" s="5"/>
    </row>
    <row r="209" spans="5:17" s="56" customFormat="1" ht="15">
      <c r="E209" s="3"/>
      <c r="Q209" s="5"/>
    </row>
    <row r="210" spans="5:17" s="56" customFormat="1" ht="15">
      <c r="E210" s="3"/>
      <c r="Q210" s="5"/>
    </row>
    <row r="211" spans="5:17" s="56" customFormat="1" ht="15">
      <c r="E211" s="3"/>
      <c r="Q211" s="5"/>
    </row>
    <row r="212" spans="5:17" s="56" customFormat="1" ht="15">
      <c r="E212" s="3"/>
      <c r="Q212" s="5"/>
    </row>
    <row r="213" spans="5:17" s="56" customFormat="1" ht="15">
      <c r="E213" s="3"/>
      <c r="Q213" s="5"/>
    </row>
    <row r="214" spans="5:17" s="56" customFormat="1" ht="15">
      <c r="E214" s="3"/>
      <c r="Q214" s="5"/>
    </row>
    <row r="215" spans="5:17" s="56" customFormat="1" ht="15">
      <c r="E215" s="3"/>
      <c r="Q215" s="5"/>
    </row>
    <row r="216" spans="5:17" s="56" customFormat="1" ht="15">
      <c r="E216" s="3"/>
      <c r="Q216" s="5"/>
    </row>
    <row r="217" spans="5:17" s="56" customFormat="1" ht="15">
      <c r="E217" s="3"/>
      <c r="Q217" s="5"/>
    </row>
    <row r="218" spans="5:17" s="56" customFormat="1" ht="15">
      <c r="E218" s="3"/>
      <c r="Q218" s="5"/>
    </row>
    <row r="219" spans="5:17" s="56" customFormat="1" ht="15">
      <c r="E219" s="3"/>
      <c r="Q219" s="5"/>
    </row>
    <row r="220" spans="5:17" s="56" customFormat="1" ht="15">
      <c r="E220" s="3"/>
      <c r="Q220" s="5"/>
    </row>
    <row r="221" spans="5:17" s="56" customFormat="1" ht="15">
      <c r="E221" s="3"/>
      <c r="Q221" s="5"/>
    </row>
    <row r="222" spans="5:17" s="56" customFormat="1" ht="15">
      <c r="E222" s="3"/>
      <c r="Q222" s="5"/>
    </row>
    <row r="223" spans="5:17" s="56" customFormat="1" ht="15">
      <c r="E223" s="3"/>
      <c r="Q223" s="5"/>
    </row>
    <row r="224" spans="5:17" s="56" customFormat="1" ht="15">
      <c r="E224" s="3"/>
      <c r="Q224" s="5"/>
    </row>
    <row r="225" spans="5:17" s="56" customFormat="1" ht="15">
      <c r="E225" s="3"/>
      <c r="Q225" s="5"/>
    </row>
    <row r="226" spans="5:17" s="56" customFormat="1" ht="15">
      <c r="E226" s="3"/>
      <c r="Q226" s="5"/>
    </row>
    <row r="227" spans="5:17" s="56" customFormat="1" ht="15">
      <c r="E227" s="3"/>
      <c r="Q227" s="5"/>
    </row>
    <row r="228" spans="5:17" s="56" customFormat="1" ht="15">
      <c r="E228" s="3"/>
      <c r="Q228" s="5"/>
    </row>
    <row r="229" spans="5:17" s="56" customFormat="1" ht="15">
      <c r="E229" s="3"/>
      <c r="Q229" s="5"/>
    </row>
    <row r="230" spans="5:17" s="56" customFormat="1" ht="15">
      <c r="E230" s="3"/>
      <c r="Q230" s="5"/>
    </row>
    <row r="231" spans="5:17" s="56" customFormat="1" ht="15">
      <c r="E231" s="3"/>
      <c r="Q231" s="5"/>
    </row>
    <row r="232" spans="5:17" s="56" customFormat="1" ht="15">
      <c r="E232" s="3"/>
      <c r="Q232" s="5"/>
    </row>
    <row r="233" spans="5:17" s="56" customFormat="1" ht="15">
      <c r="E233" s="3"/>
      <c r="Q233" s="5"/>
    </row>
    <row r="234" spans="5:17" s="56" customFormat="1" ht="15">
      <c r="E234" s="3"/>
      <c r="Q234" s="5"/>
    </row>
    <row r="235" spans="5:17" s="56" customFormat="1" ht="15">
      <c r="E235" s="3"/>
      <c r="Q235" s="5"/>
    </row>
    <row r="236" spans="5:17" s="56" customFormat="1" ht="15">
      <c r="E236" s="3"/>
      <c r="Q236" s="5"/>
    </row>
    <row r="237" spans="5:17" s="56" customFormat="1" ht="15">
      <c r="E237" s="3"/>
      <c r="Q237" s="5"/>
    </row>
    <row r="238" spans="5:17" s="56" customFormat="1" ht="15">
      <c r="E238" s="3"/>
      <c r="Q238" s="5"/>
    </row>
    <row r="239" spans="5:17" s="56" customFormat="1" ht="15">
      <c r="E239" s="3"/>
      <c r="Q239" s="5"/>
    </row>
    <row r="240" spans="5:17" s="56" customFormat="1" ht="15">
      <c r="E240" s="3"/>
      <c r="Q240" s="5"/>
    </row>
    <row r="241" spans="5:17" s="56" customFormat="1" ht="15">
      <c r="E241" s="3"/>
      <c r="Q241" s="5"/>
    </row>
    <row r="242" spans="5:17" s="56" customFormat="1" ht="15">
      <c r="E242" s="3"/>
      <c r="Q242" s="5"/>
    </row>
    <row r="243" spans="5:17" s="56" customFormat="1" ht="15">
      <c r="E243" s="3"/>
      <c r="Q243" s="5"/>
    </row>
    <row r="244" spans="5:17" s="56" customFormat="1" ht="15">
      <c r="E244" s="3"/>
      <c r="Q244" s="5"/>
    </row>
    <row r="245" spans="5:17" s="56" customFormat="1" ht="15">
      <c r="E245" s="3"/>
      <c r="Q245" s="5"/>
    </row>
    <row r="246" spans="5:17" s="56" customFormat="1" ht="15">
      <c r="E246" s="3"/>
      <c r="Q246" s="5"/>
    </row>
    <row r="247" spans="5:17" s="56" customFormat="1" ht="15">
      <c r="E247" s="3"/>
      <c r="Q247" s="5"/>
    </row>
    <row r="248" spans="5:17" s="56" customFormat="1" ht="15">
      <c r="E248" s="3"/>
      <c r="Q248" s="5"/>
    </row>
    <row r="249" spans="5:17" s="56" customFormat="1" ht="15">
      <c r="E249" s="3"/>
      <c r="Q249" s="5"/>
    </row>
    <row r="250" spans="5:17" s="56" customFormat="1" ht="15">
      <c r="E250" s="3"/>
      <c r="Q250" s="5"/>
    </row>
    <row r="251" spans="5:17" s="56" customFormat="1" ht="15">
      <c r="E251" s="3"/>
      <c r="Q251" s="5"/>
    </row>
    <row r="252" spans="5:17" s="56" customFormat="1" ht="15">
      <c r="E252" s="3"/>
      <c r="Q252" s="5"/>
    </row>
    <row r="253" spans="5:17" s="56" customFormat="1" ht="15">
      <c r="E253" s="3"/>
      <c r="Q253" s="5"/>
    </row>
    <row r="254" spans="5:17" s="56" customFormat="1" ht="15">
      <c r="E254" s="3"/>
      <c r="Q254" s="5"/>
    </row>
    <row r="255" spans="5:17" s="56" customFormat="1" ht="15">
      <c r="E255" s="3"/>
      <c r="Q255" s="5"/>
    </row>
    <row r="256" spans="5:17" s="56" customFormat="1" ht="15">
      <c r="E256" s="3"/>
      <c r="Q256" s="5"/>
    </row>
    <row r="257" spans="5:17" s="56" customFormat="1" ht="15">
      <c r="E257" s="3"/>
      <c r="Q257" s="5"/>
    </row>
    <row r="258" spans="5:17" s="56" customFormat="1" ht="15">
      <c r="E258" s="3"/>
      <c r="Q258" s="5"/>
    </row>
    <row r="259" spans="5:17" s="56" customFormat="1" ht="15">
      <c r="E259" s="3"/>
      <c r="Q259" s="5"/>
    </row>
    <row r="260" spans="5:17" s="56" customFormat="1" ht="15">
      <c r="E260" s="3"/>
      <c r="Q260" s="5"/>
    </row>
    <row r="261" spans="5:17" s="56" customFormat="1" ht="15">
      <c r="E261" s="3"/>
      <c r="Q261" s="5"/>
    </row>
    <row r="262" spans="5:17" s="56" customFormat="1" ht="15">
      <c r="E262" s="3"/>
      <c r="Q262" s="5"/>
    </row>
    <row r="263" spans="5:17" s="56" customFormat="1" ht="15">
      <c r="E263" s="3"/>
      <c r="Q263" s="5"/>
    </row>
    <row r="264" spans="5:17" s="56" customFormat="1" ht="15">
      <c r="E264" s="3"/>
      <c r="Q264" s="5"/>
    </row>
    <row r="265" spans="5:17" s="56" customFormat="1" ht="15">
      <c r="E265" s="3"/>
      <c r="Q265" s="5"/>
    </row>
    <row r="266" spans="5:17" s="56" customFormat="1" ht="15">
      <c r="E266" s="3"/>
      <c r="Q266" s="5"/>
    </row>
    <row r="267" spans="5:17" s="56" customFormat="1" ht="15">
      <c r="E267" s="3"/>
      <c r="Q267" s="5"/>
    </row>
    <row r="268" spans="5:17" s="56" customFormat="1" ht="15">
      <c r="E268" s="3"/>
      <c r="Q268" s="5"/>
    </row>
    <row r="269" spans="5:17" s="56" customFormat="1" ht="15">
      <c r="E269" s="3"/>
      <c r="Q269" s="5"/>
    </row>
    <row r="270" spans="5:17" s="56" customFormat="1" ht="15">
      <c r="E270" s="3"/>
      <c r="Q270" s="5"/>
    </row>
    <row r="271" spans="5:17" s="56" customFormat="1" ht="15">
      <c r="E271" s="3"/>
      <c r="Q271" s="5"/>
    </row>
    <row r="272" spans="5:17" s="56" customFormat="1" ht="15">
      <c r="E272" s="3"/>
      <c r="Q272" s="5"/>
    </row>
    <row r="273" spans="5:17" s="56" customFormat="1" ht="15">
      <c r="E273" s="3"/>
      <c r="Q273" s="5"/>
    </row>
    <row r="274" spans="5:17" s="56" customFormat="1" ht="15">
      <c r="E274" s="3"/>
      <c r="Q274" s="5"/>
    </row>
    <row r="275" spans="5:17" s="56" customFormat="1" ht="15">
      <c r="E275" s="3"/>
      <c r="Q275" s="5"/>
    </row>
    <row r="276" spans="5:17" s="56" customFormat="1" ht="15">
      <c r="E276" s="3"/>
      <c r="Q276" s="5"/>
    </row>
    <row r="277" spans="5:17" s="56" customFormat="1" ht="15">
      <c r="E277" s="3"/>
      <c r="Q277" s="5"/>
    </row>
    <row r="278" spans="5:17" s="56" customFormat="1" ht="15">
      <c r="E278" s="3"/>
      <c r="Q278" s="5"/>
    </row>
    <row r="279" spans="5:17" s="56" customFormat="1" ht="15">
      <c r="E279" s="3"/>
      <c r="Q279" s="5"/>
    </row>
    <row r="280" spans="5:17" s="56" customFormat="1" ht="15">
      <c r="E280" s="3"/>
      <c r="Q280" s="5"/>
    </row>
    <row r="281" spans="5:17" s="56" customFormat="1" ht="15">
      <c r="E281" s="3"/>
      <c r="Q281" s="5"/>
    </row>
    <row r="282" spans="5:17" s="56" customFormat="1" ht="15">
      <c r="E282" s="3"/>
      <c r="Q282" s="5"/>
    </row>
    <row r="283" spans="5:17" s="56" customFormat="1" ht="15">
      <c r="E283" s="3"/>
      <c r="Q283" s="5"/>
    </row>
    <row r="284" spans="5:17" s="56" customFormat="1" ht="15">
      <c r="E284" s="3"/>
      <c r="Q284" s="5"/>
    </row>
    <row r="285" spans="5:17" s="56" customFormat="1" ht="15">
      <c r="E285" s="3"/>
      <c r="Q285" s="5"/>
    </row>
    <row r="286" spans="5:17" s="56" customFormat="1" ht="15">
      <c r="E286" s="3"/>
      <c r="Q286" s="5"/>
    </row>
    <row r="287" spans="5:17" s="56" customFormat="1" ht="15">
      <c r="E287" s="3"/>
      <c r="Q287" s="5"/>
    </row>
    <row r="288" spans="5:17" s="56" customFormat="1" ht="15">
      <c r="E288" s="3"/>
      <c r="Q288" s="5"/>
    </row>
    <row r="289" spans="5:17" s="56" customFormat="1" ht="15">
      <c r="E289" s="3"/>
      <c r="Q289" s="5"/>
    </row>
    <row r="290" spans="5:17" s="56" customFormat="1" ht="15">
      <c r="E290" s="3"/>
      <c r="Q290" s="5"/>
    </row>
    <row r="291" spans="5:17" s="56" customFormat="1" ht="15">
      <c r="E291" s="3"/>
      <c r="Q291" s="5"/>
    </row>
    <row r="292" spans="5:17" s="56" customFormat="1" ht="15">
      <c r="E292" s="3"/>
      <c r="Q292" s="5"/>
    </row>
    <row r="293" spans="5:17" s="56" customFormat="1" ht="15">
      <c r="E293" s="3"/>
      <c r="Q293" s="5"/>
    </row>
    <row r="294" spans="5:17" s="56" customFormat="1" ht="15">
      <c r="E294" s="3"/>
      <c r="Q294" s="5"/>
    </row>
    <row r="295" spans="5:17" s="56" customFormat="1" ht="15">
      <c r="E295" s="3"/>
      <c r="Q295" s="5"/>
    </row>
    <row r="296" spans="5:17" s="56" customFormat="1" ht="15">
      <c r="E296" s="3"/>
      <c r="Q296" s="5"/>
    </row>
    <row r="297" spans="5:17" s="56" customFormat="1" ht="15">
      <c r="E297" s="3"/>
      <c r="Q297" s="5"/>
    </row>
    <row r="298" spans="5:17" s="56" customFormat="1" ht="15">
      <c r="E298" s="3"/>
      <c r="Q298" s="5"/>
    </row>
    <row r="299" spans="5:17" s="56" customFormat="1" ht="15">
      <c r="E299" s="3"/>
      <c r="Q299" s="5"/>
    </row>
    <row r="300" spans="5:17" s="56" customFormat="1" ht="15">
      <c r="E300" s="3"/>
      <c r="Q300" s="5"/>
    </row>
    <row r="301" spans="5:17" s="56" customFormat="1" ht="15">
      <c r="E301" s="3"/>
      <c r="Q301" s="5"/>
    </row>
    <row r="302" spans="5:17" s="56" customFormat="1" ht="15">
      <c r="E302" s="3"/>
      <c r="Q302" s="5"/>
    </row>
    <row r="303" spans="5:17" s="56" customFormat="1" ht="15">
      <c r="E303" s="3"/>
      <c r="Q303" s="5"/>
    </row>
    <row r="304" spans="5:17" s="56" customFormat="1" ht="15">
      <c r="E304" s="3"/>
      <c r="Q304" s="5"/>
    </row>
    <row r="305" spans="5:17" s="56" customFormat="1" ht="15">
      <c r="E305" s="3"/>
      <c r="Q305" s="5"/>
    </row>
    <row r="306" spans="5:17" s="56" customFormat="1" ht="15">
      <c r="E306" s="3"/>
      <c r="Q306" s="5"/>
    </row>
    <row r="307" spans="5:17" s="56" customFormat="1" ht="15">
      <c r="E307" s="3"/>
      <c r="Q307" s="5"/>
    </row>
    <row r="308" spans="5:17" s="56" customFormat="1" ht="15">
      <c r="E308" s="3"/>
      <c r="Q308" s="5"/>
    </row>
    <row r="309" spans="5:17" s="56" customFormat="1" ht="15">
      <c r="E309" s="3"/>
      <c r="Q309" s="5"/>
    </row>
    <row r="310" spans="5:17" s="56" customFormat="1" ht="15">
      <c r="E310" s="3"/>
      <c r="Q310" s="5"/>
    </row>
    <row r="311" spans="5:17" s="56" customFormat="1" ht="15">
      <c r="E311" s="3"/>
      <c r="Q311" s="5"/>
    </row>
    <row r="312" spans="5:17" s="56" customFormat="1" ht="15">
      <c r="E312" s="3"/>
      <c r="Q312" s="5"/>
    </row>
    <row r="313" spans="5:17" s="56" customFormat="1" ht="15">
      <c r="E313" s="3"/>
      <c r="Q313" s="5"/>
    </row>
    <row r="314" spans="5:17" s="56" customFormat="1" ht="15">
      <c r="E314" s="3"/>
      <c r="Q314" s="5"/>
    </row>
    <row r="315" spans="5:17" s="56" customFormat="1" ht="15">
      <c r="E315" s="3"/>
      <c r="Q315" s="5"/>
    </row>
    <row r="316" spans="5:17" s="56" customFormat="1" ht="15">
      <c r="E316" s="3"/>
      <c r="Q316" s="5"/>
    </row>
    <row r="317" spans="5:17" s="56" customFormat="1" ht="15">
      <c r="E317" s="3"/>
      <c r="Q317" s="5"/>
    </row>
    <row r="318" spans="5:17" s="56" customFormat="1" ht="15">
      <c r="E318" s="3"/>
      <c r="Q318" s="5"/>
    </row>
    <row r="319" spans="5:17" s="56" customFormat="1" ht="15">
      <c r="E319" s="3"/>
      <c r="Q319" s="5"/>
    </row>
    <row r="320" spans="5:17" s="56" customFormat="1" ht="15">
      <c r="E320" s="3"/>
      <c r="Q320" s="5"/>
    </row>
    <row r="321" spans="5:17" s="56" customFormat="1" ht="15">
      <c r="E321" s="3"/>
      <c r="Q321" s="5"/>
    </row>
    <row r="322" spans="5:17" s="56" customFormat="1" ht="15">
      <c r="E322" s="3"/>
      <c r="Q322" s="5"/>
    </row>
    <row r="323" spans="5:17" s="56" customFormat="1" ht="15">
      <c r="E323" s="3"/>
      <c r="Q323" s="5"/>
    </row>
    <row r="324" spans="5:17" s="56" customFormat="1" ht="15">
      <c r="E324" s="3"/>
      <c r="Q324" s="5"/>
    </row>
    <row r="325" spans="5:17" s="56" customFormat="1" ht="15">
      <c r="E325" s="3"/>
      <c r="Q325" s="5"/>
    </row>
    <row r="326" spans="5:17" s="56" customFormat="1" ht="15">
      <c r="E326" s="3"/>
      <c r="Q326" s="5"/>
    </row>
    <row r="327" spans="5:17" s="56" customFormat="1" ht="15">
      <c r="E327" s="3"/>
      <c r="Q327" s="5"/>
    </row>
    <row r="328" spans="5:17" s="56" customFormat="1" ht="15">
      <c r="E328" s="3"/>
      <c r="Q328" s="5"/>
    </row>
    <row r="329" spans="5:17" s="56" customFormat="1" ht="15">
      <c r="E329" s="3"/>
      <c r="Q329" s="5"/>
    </row>
    <row r="330" spans="5:17" s="56" customFormat="1" ht="15">
      <c r="E330" s="3"/>
      <c r="Q330" s="5"/>
    </row>
    <row r="331" spans="5:17" s="56" customFormat="1" ht="15">
      <c r="E331" s="3"/>
      <c r="Q331" s="5"/>
    </row>
    <row r="332" spans="5:17" s="56" customFormat="1" ht="15">
      <c r="E332" s="3"/>
      <c r="Q332" s="5"/>
    </row>
    <row r="333" spans="5:17" s="56" customFormat="1" ht="15">
      <c r="E333" s="3"/>
      <c r="Q333" s="5"/>
    </row>
    <row r="334" spans="5:17" s="56" customFormat="1" ht="15">
      <c r="E334" s="3"/>
      <c r="Q334" s="5"/>
    </row>
    <row r="335" spans="5:17" s="56" customFormat="1" ht="15">
      <c r="E335" s="3"/>
      <c r="Q335" s="5"/>
    </row>
    <row r="336" spans="5:17" s="56" customFormat="1" ht="15">
      <c r="E336" s="3"/>
      <c r="Q336" s="5"/>
    </row>
    <row r="337" spans="5:17" s="56" customFormat="1" ht="15">
      <c r="E337" s="3"/>
      <c r="Q337" s="5"/>
    </row>
    <row r="338" spans="5:17" s="56" customFormat="1" ht="15">
      <c r="E338" s="3"/>
      <c r="Q338" s="5"/>
    </row>
    <row r="339" spans="5:17" s="56" customFormat="1" ht="15">
      <c r="E339" s="3"/>
      <c r="Q339" s="5"/>
    </row>
    <row r="340" spans="5:17" s="56" customFormat="1" ht="15">
      <c r="E340" s="3"/>
      <c r="Q340" s="5"/>
    </row>
    <row r="341" spans="5:17" s="56" customFormat="1" ht="15">
      <c r="E341" s="3"/>
      <c r="Q341" s="5"/>
    </row>
    <row r="342" spans="5:17" s="56" customFormat="1" ht="15">
      <c r="E342" s="3"/>
      <c r="Q342" s="5"/>
    </row>
    <row r="343" spans="5:17" s="56" customFormat="1" ht="15">
      <c r="E343" s="3"/>
      <c r="Q343" s="5"/>
    </row>
    <row r="344" spans="5:17" s="56" customFormat="1" ht="15">
      <c r="E344" s="3"/>
      <c r="Q344" s="5"/>
    </row>
  </sheetData>
  <sheetProtection/>
  <mergeCells count="5">
    <mergeCell ref="B17:F17"/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9"/>
  <sheetViews>
    <sheetView showGridLines="0" zoomScale="80" zoomScaleNormal="80" zoomScalePageLayoutView="85" workbookViewId="0" topLeftCell="A1">
      <selection activeCell="F11" sqref="F11"/>
    </sheetView>
  </sheetViews>
  <sheetFormatPr defaultColWidth="9.00390625" defaultRowHeight="12.75"/>
  <cols>
    <col min="1" max="1" width="5.375" style="1" customWidth="1"/>
    <col min="2" max="2" width="41.375" style="1" customWidth="1"/>
    <col min="3" max="3" width="17.75390625" style="1" customWidth="1"/>
    <col min="4" max="4" width="39.37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103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116</v>
      </c>
      <c r="C11" s="48" t="s">
        <v>180</v>
      </c>
      <c r="D11" s="48" t="s">
        <v>181</v>
      </c>
      <c r="E11" s="49">
        <v>200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35.25" customHeight="1">
      <c r="B13" s="112" t="s">
        <v>115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65" customFormat="1" ht="15">
      <c r="E152" s="3"/>
      <c r="Q152" s="5"/>
    </row>
    <row r="153" spans="5:17" s="65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9" customFormat="1" ht="15">
      <c r="E343" s="3"/>
      <c r="Q343" s="5"/>
    </row>
    <row r="344" spans="5:17" s="59" customFormat="1" ht="15">
      <c r="E344" s="3"/>
      <c r="Q344" s="5"/>
    </row>
    <row r="345" spans="5:17" s="59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  <row r="491" spans="5:17" s="55" customFormat="1" ht="15">
      <c r="E491" s="3"/>
      <c r="Q491" s="5"/>
    </row>
    <row r="492" spans="5:17" s="55" customFormat="1" ht="15">
      <c r="E492" s="3"/>
      <c r="Q492" s="5"/>
    </row>
    <row r="493" spans="5:17" s="55" customFormat="1" ht="15">
      <c r="E493" s="3"/>
      <c r="Q493" s="5"/>
    </row>
    <row r="494" spans="5:17" s="55" customFormat="1" ht="15">
      <c r="E494" s="3"/>
      <c r="Q494" s="5"/>
    </row>
    <row r="495" spans="5:17" s="55" customFormat="1" ht="15">
      <c r="E495" s="3"/>
      <c r="Q495" s="5"/>
    </row>
    <row r="496" spans="5:17" s="55" customFormat="1" ht="15">
      <c r="E496" s="3"/>
      <c r="Q496" s="5"/>
    </row>
    <row r="497" spans="5:17" s="55" customFormat="1" ht="15">
      <c r="E497" s="3"/>
      <c r="Q497" s="5"/>
    </row>
    <row r="498" spans="5:17" s="55" customFormat="1" ht="15">
      <c r="E498" s="3"/>
      <c r="Q498" s="5"/>
    </row>
    <row r="499" spans="5:17" s="55" customFormat="1" ht="15">
      <c r="E499" s="3"/>
      <c r="Q499" s="5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3"/>
  <sheetViews>
    <sheetView showGridLines="0" zoomScale="80" zoomScaleNormal="80" zoomScalePageLayoutView="80" workbookViewId="0" topLeftCell="A1">
      <selection activeCell="G11" sqref="G11"/>
    </sheetView>
  </sheetViews>
  <sheetFormatPr defaultColWidth="9.00390625" defaultRowHeight="12.75"/>
  <cols>
    <col min="1" max="1" width="5.375" style="1" customWidth="1"/>
    <col min="2" max="2" width="14.75390625" style="1" customWidth="1"/>
    <col min="3" max="3" width="9.75390625" style="1" customWidth="1"/>
    <col min="4" max="4" width="31.37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103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117</v>
      </c>
      <c r="C11" s="48" t="s">
        <v>118</v>
      </c>
      <c r="D11" s="48" t="s">
        <v>182</v>
      </c>
      <c r="E11" s="49">
        <v>360</v>
      </c>
      <c r="F11" s="68" t="s">
        <v>102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63" customHeight="1">
      <c r="B13" s="112" t="s">
        <v>115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65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  <row r="491" spans="5:17" s="55" customFormat="1" ht="15">
      <c r="E491" s="3"/>
      <c r="Q491" s="5"/>
    </row>
    <row r="492" spans="5:17" s="55" customFormat="1" ht="15">
      <c r="E492" s="3"/>
      <c r="Q492" s="5"/>
    </row>
    <row r="493" spans="5:17" s="55" customFormat="1" ht="15">
      <c r="E493" s="3"/>
      <c r="Q493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79"/>
  <sheetViews>
    <sheetView showGridLines="0" zoomScale="80" zoomScaleNormal="80" zoomScalePageLayoutView="80" workbookViewId="0" topLeftCell="A1">
      <selection activeCell="E11" sqref="E11"/>
    </sheetView>
  </sheetViews>
  <sheetFormatPr defaultColWidth="9.00390625" defaultRowHeight="12.75"/>
  <cols>
    <col min="1" max="1" width="5.375" style="1" customWidth="1"/>
    <col min="2" max="2" width="31.125" style="1" customWidth="1"/>
    <col min="3" max="3" width="16.625" style="1" customWidth="1"/>
    <col min="4" max="4" width="23.62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119</v>
      </c>
      <c r="C11" s="48" t="s">
        <v>120</v>
      </c>
      <c r="D11" s="48" t="s">
        <v>121</v>
      </c>
      <c r="E11" s="49">
        <v>1600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122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59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9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0"/>
  <sheetViews>
    <sheetView showGridLines="0" zoomScale="80" zoomScaleNormal="80" zoomScalePageLayoutView="85" workbookViewId="0" topLeftCell="A1">
      <selection activeCell="F11" sqref="F11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2.75390625" style="1" customWidth="1"/>
    <col min="4" max="4" width="20.2539062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123</v>
      </c>
      <c r="E10" s="43" t="s">
        <v>103</v>
      </c>
      <c r="F10" s="44"/>
      <c r="G10" s="42" t="str">
        <f>"Nazwa handlowa /
"&amp;C10&amp;" / 
"&amp;D10</f>
        <v>Nazwa handlowa /
Dawka / 
Postać 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124</v>
      </c>
      <c r="C11" s="48" t="s">
        <v>125</v>
      </c>
      <c r="D11" s="48" t="s">
        <v>126</v>
      </c>
      <c r="E11" s="49">
        <v>6600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127</v>
      </c>
      <c r="C13" s="113"/>
      <c r="D13" s="113"/>
      <c r="E13" s="113"/>
      <c r="F13" s="113"/>
      <c r="Q13" s="5"/>
    </row>
    <row r="14" spans="2:17" s="72" customFormat="1" ht="15">
      <c r="B14" s="112" t="s">
        <v>128</v>
      </c>
      <c r="C14" s="113"/>
      <c r="D14" s="113"/>
      <c r="E14" s="113"/>
      <c r="F14" s="113"/>
      <c r="Q14" s="5"/>
    </row>
    <row r="15" spans="5:17" s="72" customFormat="1" ht="15">
      <c r="E15" s="3"/>
      <c r="Q15" s="5"/>
    </row>
    <row r="16" spans="2:17" s="72" customFormat="1" ht="34.5" customHeight="1">
      <c r="B16" s="108" t="s">
        <v>75</v>
      </c>
      <c r="C16" s="109"/>
      <c r="D16" s="109"/>
      <c r="E16" s="109"/>
      <c r="F16" s="109"/>
      <c r="G16" s="57"/>
      <c r="H16" s="57"/>
      <c r="I16" s="57"/>
      <c r="J16" s="57"/>
      <c r="K16" s="57"/>
      <c r="L16" s="57"/>
      <c r="M16" s="57"/>
      <c r="N16" s="57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5:17" s="72" customFormat="1" ht="15">
      <c r="E20" s="3"/>
      <c r="Q20" s="5"/>
    </row>
    <row r="21" spans="2:17" s="72" customFormat="1" ht="15">
      <c r="B21" s="69"/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</sheetData>
  <sheetProtection/>
  <mergeCells count="5">
    <mergeCell ref="G2:I2"/>
    <mergeCell ref="H6:I6"/>
    <mergeCell ref="B13:F13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6"/>
  <sheetViews>
    <sheetView showGridLines="0" zoomScale="80" zoomScaleNormal="80" zoomScalePageLayoutView="85" workbookViewId="0" topLeftCell="A7">
      <selection activeCell="L10" sqref="L10:M10"/>
    </sheetView>
  </sheetViews>
  <sheetFormatPr defaultColWidth="9.00390625" defaultRowHeight="12.75"/>
  <cols>
    <col min="1" max="1" width="5.375" style="1" customWidth="1"/>
    <col min="2" max="2" width="20.125" style="1" customWidth="1"/>
    <col min="3" max="3" width="23.25390625" style="1" customWidth="1"/>
    <col min="4" max="4" width="22.12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hidden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76"/>
      <c r="L10" s="42" t="s">
        <v>206</v>
      </c>
      <c r="M10" s="42" t="s">
        <v>207</v>
      </c>
      <c r="N10" s="42" t="s">
        <v>17</v>
      </c>
    </row>
    <row r="11" spans="1:17" s="72" customFormat="1" ht="285">
      <c r="A11" s="75" t="s">
        <v>2</v>
      </c>
      <c r="B11" s="48" t="s">
        <v>129</v>
      </c>
      <c r="C11" s="48" t="s">
        <v>202</v>
      </c>
      <c r="D11" s="48" t="s">
        <v>130</v>
      </c>
      <c r="E11" s="49">
        <v>22000</v>
      </c>
      <c r="F11" s="68" t="s">
        <v>183</v>
      </c>
      <c r="G11" s="19" t="s">
        <v>203</v>
      </c>
      <c r="H11" s="19"/>
      <c r="I11" s="19"/>
      <c r="J11" s="19" t="s">
        <v>204</v>
      </c>
      <c r="K11" s="77"/>
      <c r="L11" s="19"/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131</v>
      </c>
      <c r="C13" s="113"/>
      <c r="D13" s="113"/>
      <c r="E13" s="113"/>
      <c r="F13" s="113"/>
      <c r="Q13" s="5"/>
    </row>
    <row r="14" spans="2:17" s="72" customFormat="1" ht="15">
      <c r="B14" s="112" t="s">
        <v>205</v>
      </c>
      <c r="C14" s="113"/>
      <c r="D14" s="113"/>
      <c r="E14" s="113"/>
      <c r="F14" s="113"/>
      <c r="Q14" s="5"/>
    </row>
    <row r="15" spans="5:17" s="72" customFormat="1" ht="15">
      <c r="E15" s="3"/>
      <c r="Q15" s="5"/>
    </row>
    <row r="16" spans="2:17" s="72" customFormat="1" ht="34.5" customHeight="1">
      <c r="B16" s="108" t="s">
        <v>75</v>
      </c>
      <c r="C16" s="109"/>
      <c r="D16" s="109"/>
      <c r="E16" s="109"/>
      <c r="F16" s="109"/>
      <c r="G16" s="57"/>
      <c r="H16" s="57"/>
      <c r="I16" s="57"/>
      <c r="J16" s="57"/>
      <c r="K16" s="57"/>
      <c r="L16" s="57"/>
      <c r="M16" s="57"/>
      <c r="N16" s="57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5:17" s="72" customFormat="1" ht="15">
      <c r="E20" s="3"/>
      <c r="Q20" s="5"/>
    </row>
    <row r="21" spans="2:17" s="72" customFormat="1" ht="15">
      <c r="B21" s="69"/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72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5" customFormat="1" ht="15">
      <c r="E338" s="3"/>
      <c r="Q338" s="5"/>
    </row>
    <row r="339" spans="5:17" s="55" customFormat="1" ht="15">
      <c r="E339" s="3"/>
      <c r="Q339" s="5"/>
    </row>
    <row r="340" spans="5:17" s="55" customFormat="1" ht="15">
      <c r="E340" s="3"/>
      <c r="Q340" s="5"/>
    </row>
    <row r="341" spans="5:17" s="55" customFormat="1" ht="15">
      <c r="E341" s="3"/>
      <c r="Q341" s="5"/>
    </row>
    <row r="342" spans="5:17" s="55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</sheetData>
  <sheetProtection/>
  <mergeCells count="5">
    <mergeCell ref="G2:I2"/>
    <mergeCell ref="H6:I6"/>
    <mergeCell ref="B13:F13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9"/>
  <sheetViews>
    <sheetView showGridLines="0" zoomScale="80" zoomScaleNormal="80" zoomScalePageLayoutView="85" workbookViewId="0" topLeftCell="A4">
      <selection activeCell="D18" sqref="D18"/>
    </sheetView>
  </sheetViews>
  <sheetFormatPr defaultColWidth="9.00390625" defaultRowHeight="12.75"/>
  <cols>
    <col min="1" max="1" width="5.375" style="1" customWidth="1"/>
    <col min="2" max="2" width="14.00390625" style="1" customWidth="1"/>
    <col min="3" max="3" width="14.875" style="1" customWidth="1"/>
    <col min="4" max="4" width="30.25390625" style="1" customWidth="1"/>
    <col min="5" max="5" width="10.125" style="3" customWidth="1"/>
    <col min="6" max="6" width="12.875" style="1" customWidth="1"/>
    <col min="7" max="9" width="41.125" style="1" customWidth="1"/>
    <col min="10" max="10" width="32.75390625" style="1" customWidth="1"/>
    <col min="11" max="11" width="14.875" style="1" customWidth="1"/>
    <col min="12" max="12" width="15.625" style="1" customWidth="1"/>
    <col min="13" max="14" width="20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DFP.271.189.2023.AB</v>
      </c>
      <c r="N1" s="4" t="s">
        <v>53</v>
      </c>
      <c r="S1" s="2"/>
      <c r="T1" s="2"/>
    </row>
    <row r="2" spans="7:9" ht="15">
      <c r="G2" s="84"/>
      <c r="H2" s="84"/>
      <c r="I2" s="84"/>
    </row>
    <row r="3" ht="15">
      <c r="N3" s="4" t="s">
        <v>56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72" customFormat="1" ht="15">
      <c r="A6" s="74"/>
      <c r="B6" s="74"/>
      <c r="C6" s="12"/>
      <c r="D6" s="12"/>
      <c r="E6" s="13"/>
      <c r="F6" s="71"/>
      <c r="G6" s="46" t="s">
        <v>76</v>
      </c>
      <c r="H6" s="110">
        <f>SUM(N11:N11)</f>
        <v>0</v>
      </c>
      <c r="I6" s="111"/>
    </row>
    <row r="7" spans="1:12" s="72" customFormat="1" ht="15">
      <c r="A7" s="74"/>
      <c r="C7" s="71"/>
      <c r="D7" s="71"/>
      <c r="E7" s="13"/>
      <c r="F7" s="71"/>
      <c r="G7" s="71"/>
      <c r="H7" s="71"/>
      <c r="I7" s="71"/>
      <c r="J7" s="71"/>
      <c r="K7" s="71"/>
      <c r="L7" s="71"/>
    </row>
    <row r="8" spans="1:12" s="72" customFormat="1" ht="15">
      <c r="A8" s="7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72" customFormat="1" ht="15">
      <c r="B9" s="74"/>
      <c r="E9" s="17"/>
    </row>
    <row r="10" spans="1:14" s="74" customFormat="1" ht="69.75" customHeight="1">
      <c r="A10" s="42" t="s">
        <v>39</v>
      </c>
      <c r="B10" s="42" t="s">
        <v>15</v>
      </c>
      <c r="C10" s="42" t="s">
        <v>16</v>
      </c>
      <c r="D10" s="42" t="s">
        <v>98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72" customFormat="1" ht="45">
      <c r="A11" s="75" t="s">
        <v>2</v>
      </c>
      <c r="B11" s="48" t="s">
        <v>132</v>
      </c>
      <c r="C11" s="48" t="s">
        <v>184</v>
      </c>
      <c r="D11" s="48" t="s">
        <v>185</v>
      </c>
      <c r="E11" s="49">
        <v>180</v>
      </c>
      <c r="F11" s="68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72" customFormat="1" ht="15">
      <c r="E12" s="3"/>
      <c r="Q12" s="5"/>
    </row>
    <row r="13" spans="2:17" s="72" customFormat="1" ht="15">
      <c r="B13" s="112" t="s">
        <v>131</v>
      </c>
      <c r="C13" s="113"/>
      <c r="D13" s="113"/>
      <c r="E13" s="113"/>
      <c r="F13" s="113"/>
      <c r="Q13" s="5"/>
    </row>
    <row r="14" spans="5:17" s="72" customFormat="1" ht="15">
      <c r="E14" s="3"/>
      <c r="Q14" s="5"/>
    </row>
    <row r="15" spans="2:17" s="72" customFormat="1" ht="34.5" customHeight="1">
      <c r="B15" s="108" t="s">
        <v>75</v>
      </c>
      <c r="C15" s="109"/>
      <c r="D15" s="109"/>
      <c r="E15" s="109"/>
      <c r="F15" s="109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72" customFormat="1" ht="15">
      <c r="E16" s="3"/>
      <c r="Q16" s="5"/>
    </row>
    <row r="17" spans="5:17" s="72" customFormat="1" ht="15">
      <c r="E17" s="3"/>
      <c r="Q17" s="5"/>
    </row>
    <row r="18" spans="5:17" s="72" customFormat="1" ht="15">
      <c r="E18" s="3"/>
      <c r="Q18" s="5"/>
    </row>
    <row r="19" spans="5:17" s="72" customFormat="1" ht="15">
      <c r="E19" s="3"/>
      <c r="Q19" s="5"/>
    </row>
    <row r="20" spans="2:17" s="72" customFormat="1" ht="15">
      <c r="B20" s="69"/>
      <c r="E20" s="3"/>
      <c r="Q20" s="5"/>
    </row>
    <row r="21" spans="5:17" s="72" customFormat="1" ht="15">
      <c r="E21" s="3"/>
      <c r="Q21" s="5"/>
    </row>
    <row r="22" spans="5:17" s="72" customFormat="1" ht="15">
      <c r="E22" s="3"/>
      <c r="Q22" s="5"/>
    </row>
    <row r="23" spans="5:17" s="72" customFormat="1" ht="15">
      <c r="E23" s="3"/>
      <c r="Q23" s="5"/>
    </row>
    <row r="24" spans="5:17" s="72" customFormat="1" ht="15">
      <c r="E24" s="3"/>
      <c r="Q24" s="5"/>
    </row>
    <row r="25" spans="5:17" s="72" customFormat="1" ht="15">
      <c r="E25" s="3"/>
      <c r="Q25" s="5"/>
    </row>
    <row r="26" spans="5:17" s="72" customFormat="1" ht="15">
      <c r="E26" s="3"/>
      <c r="Q26" s="5"/>
    </row>
    <row r="27" spans="5:17" s="72" customFormat="1" ht="15">
      <c r="E27" s="3"/>
      <c r="Q27" s="5"/>
    </row>
    <row r="28" spans="5:17" s="72" customFormat="1" ht="15">
      <c r="E28" s="3"/>
      <c r="Q28" s="5"/>
    </row>
    <row r="29" spans="5:17" s="72" customFormat="1" ht="15">
      <c r="E29" s="3"/>
      <c r="Q29" s="5"/>
    </row>
    <row r="30" spans="5:17" s="72" customFormat="1" ht="15">
      <c r="E30" s="3"/>
      <c r="Q30" s="5"/>
    </row>
    <row r="31" spans="5:17" s="72" customFormat="1" ht="15">
      <c r="E31" s="3"/>
      <c r="Q31" s="5"/>
    </row>
    <row r="32" spans="5:17" s="72" customFormat="1" ht="15">
      <c r="E32" s="3"/>
      <c r="Q32" s="5"/>
    </row>
    <row r="33" spans="5:17" s="72" customFormat="1" ht="15">
      <c r="E33" s="3"/>
      <c r="Q33" s="5"/>
    </row>
    <row r="34" spans="5:17" s="72" customFormat="1" ht="15">
      <c r="E34" s="3"/>
      <c r="Q34" s="5"/>
    </row>
    <row r="35" spans="5:17" s="72" customFormat="1" ht="15">
      <c r="E35" s="3"/>
      <c r="Q35" s="5"/>
    </row>
    <row r="36" spans="5:17" s="72" customFormat="1" ht="15">
      <c r="E36" s="3"/>
      <c r="Q36" s="5"/>
    </row>
    <row r="37" spans="5:17" s="72" customFormat="1" ht="15">
      <c r="E37" s="3"/>
      <c r="Q37" s="5"/>
    </row>
    <row r="38" spans="5:17" s="72" customFormat="1" ht="15">
      <c r="E38" s="3"/>
      <c r="Q38" s="5"/>
    </row>
    <row r="39" spans="5:17" s="72" customFormat="1" ht="15">
      <c r="E39" s="3"/>
      <c r="Q39" s="5"/>
    </row>
    <row r="40" spans="5:17" s="72" customFormat="1" ht="15">
      <c r="E40" s="3"/>
      <c r="Q40" s="5"/>
    </row>
    <row r="41" spans="5:17" s="72" customFormat="1" ht="15">
      <c r="E41" s="3"/>
      <c r="Q41" s="5"/>
    </row>
    <row r="42" spans="5:17" s="72" customFormat="1" ht="15">
      <c r="E42" s="3"/>
      <c r="Q42" s="5"/>
    </row>
    <row r="43" spans="5:17" s="72" customFormat="1" ht="15">
      <c r="E43" s="3"/>
      <c r="Q43" s="5"/>
    </row>
    <row r="44" spans="5:17" s="72" customFormat="1" ht="15">
      <c r="E44" s="3"/>
      <c r="Q44" s="5"/>
    </row>
    <row r="45" spans="5:17" s="72" customFormat="1" ht="15">
      <c r="E45" s="3"/>
      <c r="Q45" s="5"/>
    </row>
    <row r="46" spans="5:17" s="72" customFormat="1" ht="15">
      <c r="E46" s="3"/>
      <c r="Q46" s="5"/>
    </row>
    <row r="47" spans="5:17" s="72" customFormat="1" ht="15">
      <c r="E47" s="3"/>
      <c r="Q47" s="5"/>
    </row>
    <row r="48" spans="5:17" s="72" customFormat="1" ht="15">
      <c r="E48" s="3"/>
      <c r="Q48" s="5"/>
    </row>
    <row r="49" spans="5:17" s="72" customFormat="1" ht="15">
      <c r="E49" s="3"/>
      <c r="Q49" s="5"/>
    </row>
    <row r="50" spans="5:17" s="72" customFormat="1" ht="15">
      <c r="E50" s="3"/>
      <c r="Q50" s="5"/>
    </row>
    <row r="51" spans="5:17" s="72" customFormat="1" ht="15">
      <c r="E51" s="3"/>
      <c r="Q51" s="5"/>
    </row>
    <row r="52" spans="5:17" s="72" customFormat="1" ht="15">
      <c r="E52" s="3"/>
      <c r="Q52" s="5"/>
    </row>
    <row r="53" spans="5:17" s="72" customFormat="1" ht="15">
      <c r="E53" s="3"/>
      <c r="Q53" s="5"/>
    </row>
    <row r="54" spans="5:17" s="72" customFormat="1" ht="15">
      <c r="E54" s="3"/>
      <c r="Q54" s="5"/>
    </row>
    <row r="55" spans="5:17" s="72" customFormat="1" ht="15">
      <c r="E55" s="3"/>
      <c r="Q55" s="5"/>
    </row>
    <row r="56" spans="5:17" s="72" customFormat="1" ht="15">
      <c r="E56" s="3"/>
      <c r="Q56" s="5"/>
    </row>
    <row r="57" spans="5:17" s="72" customFormat="1" ht="15">
      <c r="E57" s="3"/>
      <c r="Q57" s="5"/>
    </row>
    <row r="58" spans="5:17" s="72" customFormat="1" ht="15">
      <c r="E58" s="3"/>
      <c r="Q58" s="5"/>
    </row>
    <row r="59" spans="5:17" s="72" customFormat="1" ht="15">
      <c r="E59" s="3"/>
      <c r="Q59" s="5"/>
    </row>
    <row r="60" spans="5:17" s="72" customFormat="1" ht="15">
      <c r="E60" s="3"/>
      <c r="Q60" s="5"/>
    </row>
    <row r="61" spans="5:17" s="72" customFormat="1" ht="15">
      <c r="E61" s="3"/>
      <c r="Q61" s="5"/>
    </row>
    <row r="62" spans="5:17" s="72" customFormat="1" ht="15">
      <c r="E62" s="3"/>
      <c r="Q62" s="5"/>
    </row>
    <row r="63" spans="5:17" s="72" customFormat="1" ht="15">
      <c r="E63" s="3"/>
      <c r="Q63" s="5"/>
    </row>
    <row r="64" spans="5:17" s="72" customFormat="1" ht="15">
      <c r="E64" s="3"/>
      <c r="Q64" s="5"/>
    </row>
    <row r="65" spans="5:17" s="72" customFormat="1" ht="15">
      <c r="E65" s="3"/>
      <c r="Q65" s="5"/>
    </row>
    <row r="66" spans="5:17" s="72" customFormat="1" ht="15">
      <c r="E66" s="3"/>
      <c r="Q66" s="5"/>
    </row>
    <row r="67" spans="5:17" s="72" customFormat="1" ht="15">
      <c r="E67" s="3"/>
      <c r="Q67" s="5"/>
    </row>
    <row r="68" spans="5:17" s="72" customFormat="1" ht="15">
      <c r="E68" s="3"/>
      <c r="Q68" s="5"/>
    </row>
    <row r="69" spans="5:17" s="72" customFormat="1" ht="15">
      <c r="E69" s="3"/>
      <c r="Q69" s="5"/>
    </row>
    <row r="70" spans="5:17" s="72" customFormat="1" ht="15">
      <c r="E70" s="3"/>
      <c r="Q70" s="5"/>
    </row>
    <row r="71" spans="5:17" s="72" customFormat="1" ht="15">
      <c r="E71" s="3"/>
      <c r="Q71" s="5"/>
    </row>
    <row r="72" spans="5:17" s="72" customFormat="1" ht="15">
      <c r="E72" s="3"/>
      <c r="Q72" s="5"/>
    </row>
    <row r="73" spans="5:17" s="72" customFormat="1" ht="15">
      <c r="E73" s="3"/>
      <c r="Q73" s="5"/>
    </row>
    <row r="74" spans="5:17" s="72" customFormat="1" ht="15">
      <c r="E74" s="3"/>
      <c r="Q74" s="5"/>
    </row>
    <row r="75" spans="5:17" s="72" customFormat="1" ht="15">
      <c r="E75" s="3"/>
      <c r="Q75" s="5"/>
    </row>
    <row r="76" spans="5:17" s="72" customFormat="1" ht="15">
      <c r="E76" s="3"/>
      <c r="Q76" s="5"/>
    </row>
    <row r="77" spans="5:17" s="72" customFormat="1" ht="15">
      <c r="E77" s="3"/>
      <c r="Q77" s="5"/>
    </row>
    <row r="78" spans="5:17" s="72" customFormat="1" ht="15">
      <c r="E78" s="3"/>
      <c r="Q78" s="5"/>
    </row>
    <row r="79" spans="5:17" s="72" customFormat="1" ht="15">
      <c r="E79" s="3"/>
      <c r="Q79" s="5"/>
    </row>
    <row r="80" spans="5:17" s="72" customFormat="1" ht="15">
      <c r="E80" s="3"/>
      <c r="Q80" s="5"/>
    </row>
    <row r="81" spans="5:17" s="72" customFormat="1" ht="15">
      <c r="E81" s="3"/>
      <c r="Q81" s="5"/>
    </row>
    <row r="82" spans="5:17" s="72" customFormat="1" ht="15">
      <c r="E82" s="3"/>
      <c r="Q82" s="5"/>
    </row>
    <row r="83" spans="5:17" s="72" customFormat="1" ht="15">
      <c r="E83" s="3"/>
      <c r="Q83" s="5"/>
    </row>
    <row r="84" spans="5:17" s="72" customFormat="1" ht="15">
      <c r="E84" s="3"/>
      <c r="Q84" s="5"/>
    </row>
    <row r="85" spans="5:17" s="72" customFormat="1" ht="15">
      <c r="E85" s="3"/>
      <c r="Q85" s="5"/>
    </row>
    <row r="86" spans="5:17" s="72" customFormat="1" ht="15">
      <c r="E86" s="3"/>
      <c r="Q86" s="5"/>
    </row>
    <row r="87" spans="5:17" s="72" customFormat="1" ht="15">
      <c r="E87" s="3"/>
      <c r="Q87" s="5"/>
    </row>
    <row r="88" spans="5:17" s="72" customFormat="1" ht="15">
      <c r="E88" s="3"/>
      <c r="Q88" s="5"/>
    </row>
    <row r="89" spans="5:17" s="72" customFormat="1" ht="15">
      <c r="E89" s="3"/>
      <c r="Q89" s="5"/>
    </row>
    <row r="90" spans="5:17" s="72" customFormat="1" ht="15">
      <c r="E90" s="3"/>
      <c r="Q90" s="5"/>
    </row>
    <row r="91" spans="5:17" s="72" customFormat="1" ht="15">
      <c r="E91" s="3"/>
      <c r="Q91" s="5"/>
    </row>
    <row r="92" spans="5:17" s="72" customFormat="1" ht="15">
      <c r="E92" s="3"/>
      <c r="Q92" s="5"/>
    </row>
    <row r="93" spans="5:17" s="72" customFormat="1" ht="15">
      <c r="E93" s="3"/>
      <c r="Q93" s="5"/>
    </row>
    <row r="94" spans="5:17" s="72" customFormat="1" ht="15">
      <c r="E94" s="3"/>
      <c r="Q94" s="5"/>
    </row>
    <row r="95" spans="5:17" s="72" customFormat="1" ht="15">
      <c r="E95" s="3"/>
      <c r="Q95" s="5"/>
    </row>
    <row r="96" spans="5:17" s="72" customFormat="1" ht="15">
      <c r="E96" s="3"/>
      <c r="Q96" s="5"/>
    </row>
    <row r="97" spans="5:17" s="72" customFormat="1" ht="15">
      <c r="E97" s="3"/>
      <c r="Q97" s="5"/>
    </row>
    <row r="98" spans="5:17" s="72" customFormat="1" ht="15">
      <c r="E98" s="3"/>
      <c r="Q98" s="5"/>
    </row>
    <row r="99" spans="5:17" s="72" customFormat="1" ht="15">
      <c r="E99" s="3"/>
      <c r="Q99" s="5"/>
    </row>
    <row r="100" spans="5:17" s="72" customFormat="1" ht="15">
      <c r="E100" s="3"/>
      <c r="Q100" s="5"/>
    </row>
    <row r="101" spans="5:17" s="72" customFormat="1" ht="15">
      <c r="E101" s="3"/>
      <c r="Q101" s="5"/>
    </row>
    <row r="102" spans="5:17" s="72" customFormat="1" ht="15">
      <c r="E102" s="3"/>
      <c r="Q102" s="5"/>
    </row>
    <row r="103" spans="5:17" s="72" customFormat="1" ht="15">
      <c r="E103" s="3"/>
      <c r="Q103" s="5"/>
    </row>
    <row r="104" spans="5:17" s="72" customFormat="1" ht="15">
      <c r="E104" s="3"/>
      <c r="Q104" s="5"/>
    </row>
    <row r="105" spans="5:17" s="72" customFormat="1" ht="15">
      <c r="E105" s="3"/>
      <c r="Q105" s="5"/>
    </row>
    <row r="106" spans="5:17" s="72" customFormat="1" ht="15">
      <c r="E106" s="3"/>
      <c r="Q106" s="5"/>
    </row>
    <row r="107" spans="5:17" s="72" customFormat="1" ht="15">
      <c r="E107" s="3"/>
      <c r="Q107" s="5"/>
    </row>
    <row r="108" spans="5:17" s="72" customFormat="1" ht="15">
      <c r="E108" s="3"/>
      <c r="Q108" s="5"/>
    </row>
    <row r="109" spans="5:17" s="72" customFormat="1" ht="15">
      <c r="E109" s="3"/>
      <c r="Q109" s="5"/>
    </row>
    <row r="110" spans="5:17" s="72" customFormat="1" ht="15">
      <c r="E110" s="3"/>
      <c r="Q110" s="5"/>
    </row>
    <row r="111" spans="5:17" s="72" customFormat="1" ht="15">
      <c r="E111" s="3"/>
      <c r="Q111" s="5"/>
    </row>
    <row r="112" spans="5:17" s="72" customFormat="1" ht="15">
      <c r="E112" s="3"/>
      <c r="Q112" s="5"/>
    </row>
    <row r="113" spans="5:17" s="72" customFormat="1" ht="15">
      <c r="E113" s="3"/>
      <c r="Q113" s="5"/>
    </row>
    <row r="114" spans="5:17" s="72" customFormat="1" ht="15">
      <c r="E114" s="3"/>
      <c r="Q114" s="5"/>
    </row>
    <row r="115" spans="5:17" s="72" customFormat="1" ht="15">
      <c r="E115" s="3"/>
      <c r="Q115" s="5"/>
    </row>
    <row r="116" spans="5:17" s="72" customFormat="1" ht="15">
      <c r="E116" s="3"/>
      <c r="Q116" s="5"/>
    </row>
    <row r="117" spans="5:17" s="72" customFormat="1" ht="15">
      <c r="E117" s="3"/>
      <c r="Q117" s="5"/>
    </row>
    <row r="118" spans="5:17" s="72" customFormat="1" ht="15">
      <c r="E118" s="3"/>
      <c r="Q118" s="5"/>
    </row>
    <row r="119" spans="5:17" s="72" customFormat="1" ht="15">
      <c r="E119" s="3"/>
      <c r="Q119" s="5"/>
    </row>
    <row r="120" spans="5:17" s="72" customFormat="1" ht="15">
      <c r="E120" s="3"/>
      <c r="Q120" s="5"/>
    </row>
    <row r="121" spans="5:17" s="72" customFormat="1" ht="15">
      <c r="E121" s="3"/>
      <c r="Q121" s="5"/>
    </row>
    <row r="122" spans="5:17" s="72" customFormat="1" ht="15">
      <c r="E122" s="3"/>
      <c r="Q122" s="5"/>
    </row>
    <row r="123" spans="5:17" s="72" customFormat="1" ht="15">
      <c r="E123" s="3"/>
      <c r="Q123" s="5"/>
    </row>
    <row r="124" spans="5:17" s="72" customFormat="1" ht="15">
      <c r="E124" s="3"/>
      <c r="Q124" s="5"/>
    </row>
    <row r="125" spans="5:17" s="72" customFormat="1" ht="15">
      <c r="E125" s="3"/>
      <c r="Q125" s="5"/>
    </row>
    <row r="126" spans="5:17" s="72" customFormat="1" ht="15">
      <c r="E126" s="3"/>
      <c r="Q126" s="5"/>
    </row>
    <row r="127" spans="5:17" s="72" customFormat="1" ht="15">
      <c r="E127" s="3"/>
      <c r="Q127" s="5"/>
    </row>
    <row r="128" spans="5:17" s="72" customFormat="1" ht="15">
      <c r="E128" s="3"/>
      <c r="Q128" s="5"/>
    </row>
    <row r="129" spans="5:17" s="72" customFormat="1" ht="15">
      <c r="E129" s="3"/>
      <c r="Q129" s="5"/>
    </row>
    <row r="130" spans="5:17" s="72" customFormat="1" ht="15">
      <c r="E130" s="3"/>
      <c r="Q130" s="5"/>
    </row>
    <row r="131" spans="5:17" s="72" customFormat="1" ht="15">
      <c r="E131" s="3"/>
      <c r="Q131" s="5"/>
    </row>
    <row r="132" spans="5:17" s="72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59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5" customFormat="1" ht="15">
      <c r="E339" s="3"/>
      <c r="Q339" s="5"/>
    </row>
    <row r="340" spans="5:17" s="55" customFormat="1" ht="15">
      <c r="E340" s="3"/>
      <c r="Q340" s="5"/>
    </row>
    <row r="341" spans="5:17" s="55" customFormat="1" ht="15">
      <c r="E341" s="3"/>
      <c r="Q341" s="5"/>
    </row>
    <row r="342" spans="5:17" s="55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2022-03-18T08:39:46Z</cp:lastPrinted>
  <dcterms:created xsi:type="dcterms:W3CDTF">2003-05-16T10:10:29Z</dcterms:created>
  <dcterms:modified xsi:type="dcterms:W3CDTF">2024-01-02T07:55:28Z</dcterms:modified>
  <cp:category/>
  <cp:version/>
  <cp:contentType/>
  <cp:contentStatus/>
</cp:coreProperties>
</file>