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530" windowHeight="11535" tabRatio="818" activeTab="4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</sheets>
  <definedNames>
    <definedName name="_xlnm.Print_Area" localSheetId="2">'część (1)'!$A$1:$O$16</definedName>
    <definedName name="_xlnm.Print_Area" localSheetId="11">'część (10)'!$A$1:$O$14</definedName>
    <definedName name="_xlnm.Print_Area" localSheetId="12">'część (11)'!$A$1:$O$14</definedName>
    <definedName name="_xlnm.Print_Area" localSheetId="13">'część (12)'!$A$1:$O$16</definedName>
    <definedName name="_xlnm.Print_Area" localSheetId="14">'część (13)'!$A$1:$O$14</definedName>
    <definedName name="_xlnm.Print_Area" localSheetId="15">'część (14)'!$A$1:$O$16</definedName>
    <definedName name="_xlnm.Print_Area" localSheetId="16">'część (15)'!$A$1:$O$16</definedName>
    <definedName name="_xlnm.Print_Area" localSheetId="17">'część (16)'!$A$1:$O$17</definedName>
    <definedName name="_xlnm.Print_Area" localSheetId="18">'część (17)'!$A$1:$O$15</definedName>
    <definedName name="_xlnm.Print_Area" localSheetId="3">'część (2)'!$A$1:$O$16</definedName>
    <definedName name="_xlnm.Print_Area" localSheetId="4">'część (3)'!$A$1:$O$15</definedName>
    <definedName name="_xlnm.Print_Area" localSheetId="5">'część (4)'!$A$1:$O$14</definedName>
    <definedName name="_xlnm.Print_Area" localSheetId="6">'część (5)'!$A$1:$O$22</definedName>
    <definedName name="_xlnm.Print_Area" localSheetId="7">'część (6)'!$A$1:$O$14</definedName>
    <definedName name="_xlnm.Print_Area" localSheetId="8">'część (7)'!$A$1:$O$14</definedName>
    <definedName name="_xlnm.Print_Area" localSheetId="9">'część (8)'!$A$1:$O$16</definedName>
    <definedName name="_xlnm.Print_Area" localSheetId="10">'część (9)'!$A$1:$O$16</definedName>
    <definedName name="_xlnm.Print_Area" localSheetId="0">'formularz oferty'!$A$1:$E$64</definedName>
  </definedNames>
  <calcPr fullCalcOnLoad="1"/>
</workbook>
</file>

<file path=xl/sharedStrings.xml><?xml version="1.0" encoding="utf-8"?>
<sst xmlns="http://schemas.openxmlformats.org/spreadsheetml/2006/main" count="595" uniqueCount="188">
  <si>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</si>
  <si>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</si>
  <si>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</si>
  <si>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</si>
  <si>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</si>
  <si>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</si>
  <si>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</si>
  <si>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</si>
  <si>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</si>
  <si>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</si>
  <si>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</si>
  <si>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</si>
  <si>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</si>
  <si>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</si>
  <si>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</si>
  <si>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</si>
  <si>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</si>
  <si>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</si>
  <si>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</si>
  <si>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</si>
  <si>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</si>
  <si>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</si>
  <si>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</si>
  <si>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</si>
  <si>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</si>
  <si>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</si>
  <si>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</si>
  <si>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</si>
  <si>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</si>
  <si>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</si>
  <si>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</si>
  <si>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</si>
  <si>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</si>
  <si>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</si>
  <si>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</si>
  <si>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</si>
  <si>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</si>
  <si>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</si>
  <si>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</si>
  <si>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</si>
  <si>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</si>
  <si>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</si>
  <si>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</si>
  <si>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</si>
  <si>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</si>
  <si>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</si>
  <si>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</si>
  <si>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</si>
  <si>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</si>
  <si>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</si>
  <si>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</si>
  <si>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</si>
  <si>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</si>
  <si>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</si>
  <si>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</si>
  <si>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</si>
  <si>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</si>
  <si>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</si>
  <si>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</si>
  <si>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</si>
  <si>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</si>
  <si>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</si>
  <si>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</si>
  <si>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</si>
  <si>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</si>
  <si>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</si>
  <si>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</si>
  <si>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</si>
  <si>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 xml:space="preserve">
</t>
  </si>
  <si>
    <t>opakowań</t>
  </si>
  <si>
    <t>* wymagany jeden podmiot odpowiedzialny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</si>
  <si>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</si>
  <si>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</si>
  <si>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</si>
  <si>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</si>
  <si>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</si>
  <si>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</si>
  <si>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</si>
  <si>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</si>
  <si>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</si>
  <si>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</si>
  <si>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</si>
  <si>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Numer GTIN</t>
  </si>
  <si>
    <t>100 mg</t>
  </si>
  <si>
    <t>Oświadczamy, że zamówienie będziemy wykonywać do czasu wyczerpania kwoty wynagrodzenia umownego, nie dłużej jednak niż przez 18 miesięcy od dnia zawarcia umowy.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</si>
  <si>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</si>
  <si>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</si>
  <si>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</si>
  <si>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</si>
  <si>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Wymiary</t>
  </si>
  <si>
    <t xml:space="preserve">Nazwa handlowa:
Wymiary: 
Postać / Opakowanie:
</t>
  </si>
  <si>
    <t>DFP.271.121.2023.AMW</t>
  </si>
  <si>
    <t>Dostawa produktów leczniczych.</t>
  </si>
  <si>
    <t xml:space="preserve">Oświadczamy, że oferowane przez nas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</si>
  <si>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Polatuzumabum vedotinum**^</t>
  </si>
  <si>
    <t>30 mg</t>
  </si>
  <si>
    <t>Proszek do sporządzania koncentratu roztworu do infuzji</t>
  </si>
  <si>
    <t>Polatuzumabum vedotinum*^</t>
  </si>
  <si>
    <t xml:space="preserve">140 mg </t>
  </si>
  <si>
    <t>Axitinibum*^</t>
  </si>
  <si>
    <t>1 mg x 56 tabl</t>
  </si>
  <si>
    <t>56 tabletek powlekanych</t>
  </si>
  <si>
    <t>5 mg x 56 tabl</t>
  </si>
  <si>
    <t>Etanerceptum^</t>
  </si>
  <si>
    <t>50mg/ml</t>
  </si>
  <si>
    <t xml:space="preserve">4 amp.-strzyk. </t>
  </si>
  <si>
    <t>Abirateronum^</t>
  </si>
  <si>
    <t>500mg</t>
  </si>
  <si>
    <t>tabletki powlekane;
60szt.</t>
  </si>
  <si>
    <t>Pomalidomidum^**</t>
  </si>
  <si>
    <t>1mg</t>
  </si>
  <si>
    <t>kaps. twarde;
14 szt w opakowaniu</t>
  </si>
  <si>
    <t>2mg</t>
  </si>
  <si>
    <t>3mg</t>
  </si>
  <si>
    <t>4mg</t>
  </si>
  <si>
    <t>kaps. twarde;
21 szt w opakowaniu</t>
  </si>
  <si>
    <t>kaps. twarde;
21 szt  w opakowaniu</t>
  </si>
  <si>
    <t>Brentuximabum vedotinum ^</t>
  </si>
  <si>
    <t>50 mg</t>
  </si>
  <si>
    <t>proszek do sporządzania koncentratu roztworu do infuzji, fiol</t>
  </si>
  <si>
    <t>Plerixaforum^^</t>
  </si>
  <si>
    <t>roztwór do wstrzykiwań, fiol.</t>
  </si>
  <si>
    <t>Bendamustini hydrochloridum ^^**</t>
  </si>
  <si>
    <t>25 mg</t>
  </si>
  <si>
    <t>Bendamustine hydrochloridum ^^**</t>
  </si>
  <si>
    <t xml:space="preserve">100 mg </t>
  </si>
  <si>
    <t>Vincristini sulphas ^^**</t>
  </si>
  <si>
    <t>roztwór do
wstrzykiwań</t>
  </si>
  <si>
    <t xml:space="preserve">Doxorubicinum ^^  </t>
  </si>
  <si>
    <t>50 mg x  2 zestawy po 3 fiolki</t>
  </si>
  <si>
    <t>Zestaw: proszek i składniki (dyspersja i rozpuszczalnik  do koncentratu) do sporządzania koncentratu dyspersji liposomalnej do infuzji; fiol. 50 mg
proszku + fiol. zawierająca nie mniej niż 1,9 ml liposomów + fiol. zawierająca nie mniej niż 3 ml buforu</t>
  </si>
  <si>
    <t>Mitoxantronum</t>
  </si>
  <si>
    <t>2 mg/ml;
10 ml</t>
  </si>
  <si>
    <t>koncentrat do sporządzania roztworu do infuzji, fiol.</t>
  </si>
  <si>
    <t xml:space="preserve">Vinorelbinum^^ </t>
  </si>
  <si>
    <t>10 mg/ml; 1ml</t>
  </si>
  <si>
    <t>10 mg/ml; 5ml</t>
  </si>
  <si>
    <t>Rasburicasum^^</t>
  </si>
  <si>
    <t xml:space="preserve">1,5 mg/ml, opakowanie: 
3 fiol + 3 amp.rozp. </t>
  </si>
  <si>
    <t>proszek i rozpuszczalnik do przygotowania koncentratu do sporządzenia roztworu do infuzji dozylnych</t>
  </si>
  <si>
    <t>Sunitinibum ** ^^</t>
  </si>
  <si>
    <t>Do zakupu w dawkach 12,5; 25 mg</t>
  </si>
  <si>
    <t>kapsułki twarde</t>
  </si>
  <si>
    <t>Capecitabinum ** ^^</t>
  </si>
  <si>
    <t>150 mg x 60 tabl powl.</t>
  </si>
  <si>
    <t>500 mg x 120 tabl powl.</t>
  </si>
  <si>
    <t xml:space="preserve">120 tabl. powl. </t>
  </si>
  <si>
    <t xml:space="preserve">60 tabl. powl. </t>
  </si>
  <si>
    <t xml:space="preserve">Oxaliplatinum^^ ** </t>
  </si>
  <si>
    <t xml:space="preserve">  50 mg</t>
  </si>
  <si>
    <t>koncentrat do sporz. roztw. do infuzji, fiol.</t>
  </si>
  <si>
    <t>200 mg</t>
  </si>
  <si>
    <t xml:space="preserve">Bortezomibum ^^ </t>
  </si>
  <si>
    <t xml:space="preserve"> 3,5 mg</t>
  </si>
  <si>
    <t>proszek do sporządzania roztworu do wstrzykiwań</t>
  </si>
  <si>
    <t>^ wykaz B Obwieszczenia Ministra Zdrowia aktualny na dzień składania oferty, 
Zamawiający będzie stosował leki w ramach programów lekowych NFZ, incydentalnie w ramach innych sposobów finansowania np. Ratunkowy dostęp do technologii lekowej</t>
  </si>
  <si>
    <t>** wymagany jeden podmiot odpowiedzialny</t>
  </si>
  <si>
    <t>^ wykaz B Obwieszczenia Ministra Zdrowia aktualny na dzień składania oferty, 
Zamawiający będzie stosował leki w ramach programów lekowych NFZ(B.33, B.35,B.36,B,47,B.82) incydentalnie w ramach innych sposobów finansowania np. Ratunkowy dostęp do technologii lekowej</t>
  </si>
  <si>
    <t>^ wykaz B Obwieszczenia Ministra Zdrowia aktualny na dzień składania oferty, 
Zamawiający będzie stosował leki w ramach programów lekowych NFZ,
 incydentalnie w ramach innych sposobów finansowania np. Ratunkowy dostęp do technologii lekowej</t>
  </si>
  <si>
    <t>^wykaz B Obwieszczenia Ministra Zdrowia aktualny na dzień składania oferty;
Zamawiający będzie stosował leki w ramach programów lekowych NFZ,
incydentalnie w ramach innych sposobów finansowania np. Ratunkowy dostęp do technologii lekowej</t>
  </si>
  <si>
    <t>^^wykaz C Obwieszczenia Ministra Zdrowia aktualny na dzień składania oferty</t>
  </si>
  <si>
    <t>^^ wykaz C Obwieszczenia MZ aktualny na dzień składania oferty</t>
  </si>
  <si>
    <t>^^wykaz C obwieszczenia MZ aktualny na dzień składania oferty</t>
  </si>
  <si>
    <t>^^ wykaz C Obwieszczenia MZ aktualny na dzień składania oferty, stosowany zgodnie z załącznikiem C.88.a, C.88.b i C.88.c</t>
  </si>
  <si>
    <t>^^ wykaz C Obwieszczenia Ministra Zdrowia aktualny na dzień składania oferty</t>
  </si>
  <si>
    <t>** wymagany jeden podmiot odpowiedzialny, gdyż niedopuszczalne jest łączenie dwóch preparatów od różnych podmiotów odpowiedzialnych i sprzeczne z podstawowymi zasadami sporządzania leków.</t>
  </si>
  <si>
    <t>* w przypadku rozstrzygnięcia przetargu centralnego, w którym cena oferowanego produktu, będzie niższa od ceny produktu oferowanego na podstawie niniejszej umowy zamawiający zastrzega sobie prawo do rozwiązania umowy</t>
  </si>
  <si>
    <t>dawek a 12,5mg</t>
  </si>
  <si>
    <t>dawek a 50 mg</t>
  </si>
  <si>
    <t>Oferowana ilość dawek a 12,5mg (poz.1)
Oferowana ilość dawek a 50 mg (poz. 2)</t>
  </si>
  <si>
    <t xml:space="preserve">dla dawki 12,5 mg:
dla dawki 25 mg:
</t>
  </si>
  <si>
    <t>opakowań 
(po 2 zestawy, w każdym zestawie po 3 fiolki)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</si>
  <si>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</si>
  <si>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</si>
  <si>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</si>
  <si>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</si>
  <si>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rPr>
        <i/>
        <vertAlign val="superscript"/>
        <sz val="9"/>
        <color indexed="8"/>
        <rFont val="Times New Roman"/>
        <family val="1"/>
      </rPr>
      <t>&amp;</t>
    </r>
    <r>
      <rPr>
        <i/>
        <sz val="9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</si>
  <si>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9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</si>
  <si>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</si>
  <si>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9"/>
        <color indexed="8"/>
        <rFont val="Times New Roman"/>
        <family val="1"/>
      </rPr>
      <t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</si>
  <si>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jednej dawki a 12,5mg  (poz.1)
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jednej dawki a 50 mg (poz. 2)</t>
    </r>
  </si>
  <si>
    <t xml:space="preserve">dla dawki 12,5 mg:
Nazwa handlowa:
Wymiary: 
Postać / Opakowanie:
dla dawki 25 mg:
Nazwa handlowa:
Wymiary: 
Postać / Opakowanie:
</t>
  </si>
  <si>
    <t>24 mg/1,2 ml</t>
  </si>
  <si>
    <t>1 mg/ml; 1 ml</t>
  </si>
  <si>
    <t xml:space="preserve"> 1 mg/ml;5 ml</t>
  </si>
  <si>
    <t>^wykaz C Obwieszczenia MZ aktualny na dzień składania oferty</t>
  </si>
  <si>
    <t>50mg</t>
  </si>
  <si>
    <r>
      <t xml:space="preserve">4 wstrzyk. a 1 ml 
</t>
    </r>
    <r>
      <rPr>
        <b/>
        <sz val="11"/>
        <color indexed="30"/>
        <rFont val="Times New Roman"/>
        <family val="1"/>
      </rPr>
      <t>lub 50 mg x 4 amp.- strzyk.</t>
    </r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</si>
</sst>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_-* #,##0_-;\-* #,##0_-;_-* &quot;-&quot;??_-;_-@_-"/>
    <numFmt numFmtId="188" formatCode="[$-415]General"/>
    <numFmt numFmtId="189" formatCode="&quot; &quot;#,##0.00&quot;      &quot;;&quot;-&quot;#,##0.00&quot;      &quot;;&quot; -&quot;#&quot;      &quot;;@&quot; &quot;"/>
    <numFmt numFmtId="190" formatCode="&quot; &quot;0&quot;      &quot;;&quot;-&quot;0&quot;      &quot;;&quot; -&quot;#&quot;      &quot;;@&quot; &quot;"/>
    <numFmt numFmtId="191" formatCode="[$-415]dddd\,\ d\ mmmm\ yyyy"/>
    <numFmt numFmtId="192" formatCode="#,##0.0"/>
    <numFmt numFmtId="193" formatCode="0.000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8" fontId="46" fillId="0" borderId="0" applyBorder="0" applyProtection="0">
      <alignment/>
    </xf>
    <xf numFmtId="0" fontId="3" fillId="0" borderId="0">
      <alignment/>
      <protection/>
    </xf>
    <xf numFmtId="0" fontId="47" fillId="0" borderId="0" applyNumberFormat="0" applyBorder="0" applyProtection="0">
      <alignment/>
    </xf>
    <xf numFmtId="0" fontId="3" fillId="0" borderId="0">
      <alignment/>
      <protection/>
    </xf>
    <xf numFmtId="0" fontId="47" fillId="0" borderId="0" applyNumberFormat="0" applyBorder="0" applyProtection="0">
      <alignment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0" fontId="54" fillId="33" borderId="11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170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4" fontId="5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44" fontId="54" fillId="0" borderId="10" xfId="77" applyNumberFormat="1" applyFont="1" applyFill="1" applyBorder="1" applyAlignment="1" applyProtection="1">
      <alignment horizontal="left" vertical="top" wrapText="1"/>
      <protection locked="0"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49" fontId="54" fillId="0" borderId="0" xfId="0" applyNumberFormat="1" applyFont="1" applyFill="1" applyBorder="1" applyAlignment="1" applyProtection="1">
      <alignment horizontal="left" vertical="top" wrapText="1"/>
      <protection locked="0"/>
    </xf>
    <xf numFmtId="49" fontId="54" fillId="0" borderId="0" xfId="0" applyNumberFormat="1" applyFont="1" applyFill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5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justify" vertical="top" wrapText="1"/>
      <protection locked="0"/>
    </xf>
    <xf numFmtId="1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10" xfId="0" applyFont="1" applyFill="1" applyBorder="1" applyAlignment="1" applyProtection="1">
      <alignment vertical="top" wrapText="1"/>
      <protection locked="0"/>
    </xf>
    <xf numFmtId="0" fontId="54" fillId="0" borderId="10" xfId="0" applyFont="1" applyFill="1" applyBorder="1" applyAlignment="1" applyProtection="1">
      <alignment vertical="center" wrapText="1"/>
      <protection locked="0"/>
    </xf>
    <xf numFmtId="4" fontId="54" fillId="0" borderId="10" xfId="0" applyNumberFormat="1" applyFont="1" applyFill="1" applyBorder="1" applyAlignment="1" applyProtection="1">
      <alignment vertical="top" wrapText="1" shrinkToFit="1"/>
      <protection locked="0"/>
    </xf>
    <xf numFmtId="1" fontId="54" fillId="0" borderId="10" xfId="0" applyNumberFormat="1" applyFont="1" applyFill="1" applyBorder="1" applyAlignment="1" applyProtection="1">
      <alignment vertical="top" wrapText="1" shrinkToFit="1"/>
      <protection locked="0"/>
    </xf>
    <xf numFmtId="44" fontId="54" fillId="0" borderId="10" xfId="0" applyNumberFormat="1" applyFont="1" applyFill="1" applyBorder="1" applyAlignment="1" applyProtection="1">
      <alignment vertical="top" wrapText="1"/>
      <protection locked="0"/>
    </xf>
    <xf numFmtId="3" fontId="5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0" xfId="0" applyFont="1" applyFill="1" applyBorder="1" applyAlignment="1" applyProtection="1">
      <alignment vertical="top" wrapText="1"/>
      <protection locked="0"/>
    </xf>
    <xf numFmtId="0" fontId="54" fillId="0" borderId="0" xfId="0" applyFont="1" applyFill="1" applyBorder="1" applyAlignment="1" applyProtection="1">
      <alignment vertical="center" wrapText="1"/>
      <protection locked="0"/>
    </xf>
    <xf numFmtId="4" fontId="54" fillId="0" borderId="0" xfId="0" applyNumberFormat="1" applyFont="1" applyFill="1" applyBorder="1" applyAlignment="1" applyProtection="1">
      <alignment vertical="top" wrapText="1" shrinkToFit="1"/>
      <protection locked="0"/>
    </xf>
    <xf numFmtId="1" fontId="54" fillId="0" borderId="0" xfId="0" applyNumberFormat="1" applyFont="1" applyFill="1" applyBorder="1" applyAlignment="1" applyProtection="1">
      <alignment vertical="top" wrapText="1" shrinkToFit="1"/>
      <protection locked="0"/>
    </xf>
    <xf numFmtId="44" fontId="54" fillId="0" borderId="0" xfId="0" applyNumberFormat="1" applyFont="1" applyFill="1" applyBorder="1" applyAlignment="1" applyProtection="1">
      <alignment vertical="top" wrapText="1"/>
      <protection locked="0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3" fontId="55" fillId="33" borderId="15" xfId="48" applyNumberFormat="1" applyFont="1" applyFill="1" applyBorder="1" applyAlignment="1" applyProtection="1">
      <alignment horizontal="left" vertical="top" wrapText="1"/>
      <protection locked="0"/>
    </xf>
    <xf numFmtId="0" fontId="54" fillId="35" borderId="10" xfId="0" applyFont="1" applyFill="1" applyBorder="1" applyAlignment="1">
      <alignment horizontal="center" vertical="center" wrapText="1"/>
    </xf>
    <xf numFmtId="0" fontId="54" fillId="0" borderId="10" xfId="68" applyFont="1" applyBorder="1" applyAlignment="1">
      <alignment horizontal="center" vertical="center" wrapText="1"/>
      <protection/>
    </xf>
    <xf numFmtId="1" fontId="54" fillId="35" borderId="10" xfId="44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1" fontId="54" fillId="35" borderId="10" xfId="0" applyNumberFormat="1" applyFont="1" applyFill="1" applyBorder="1" applyAlignment="1">
      <alignment horizontal="center" vertical="center"/>
    </xf>
    <xf numFmtId="177" fontId="54" fillId="35" borderId="10" xfId="5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5" borderId="10" xfId="0" applyFont="1" applyFill="1" applyBorder="1" applyAlignment="1" applyProtection="1">
      <alignment horizontal="left" vertical="center" wrapText="1"/>
      <protection locked="0"/>
    </xf>
    <xf numFmtId="1" fontId="54" fillId="35" borderId="10" xfId="50" applyNumberFormat="1" applyFont="1" applyFill="1" applyBorder="1" applyAlignment="1">
      <alignment horizontal="center" vertical="center" wrapText="1"/>
    </xf>
    <xf numFmtId="1" fontId="54" fillId="35" borderId="10" xfId="50" applyNumberFormat="1" applyFont="1" applyFill="1" applyBorder="1" applyAlignment="1">
      <alignment horizontal="center" vertical="center"/>
    </xf>
    <xf numFmtId="0" fontId="54" fillId="0" borderId="10" xfId="62" applyFont="1" applyBorder="1" applyAlignment="1">
      <alignment horizontal="center" vertical="center" wrapText="1"/>
      <protection/>
    </xf>
    <xf numFmtId="0" fontId="54" fillId="0" borderId="10" xfId="62" applyFont="1" applyFill="1" applyBorder="1" applyAlignment="1">
      <alignment horizontal="center" vertical="center" wrapText="1"/>
      <protection/>
    </xf>
    <xf numFmtId="0" fontId="54" fillId="36" borderId="10" xfId="0" applyFont="1" applyFill="1" applyBorder="1" applyAlignment="1">
      <alignment horizontal="center" vertical="center" wrapText="1"/>
    </xf>
    <xf numFmtId="177" fontId="54" fillId="35" borderId="10" xfId="44" applyNumberFormat="1" applyFont="1" applyFill="1" applyBorder="1" applyAlignment="1">
      <alignment horizontal="center" vertical="center" wrapText="1"/>
    </xf>
    <xf numFmtId="177" fontId="54" fillId="35" borderId="10" xfId="50" applyNumberFormat="1" applyFont="1" applyFill="1" applyBorder="1" applyAlignment="1">
      <alignment horizontal="center" vertical="center" wrapText="1"/>
    </xf>
    <xf numFmtId="177" fontId="54" fillId="35" borderId="10" xfId="48" applyNumberFormat="1" applyFont="1" applyFill="1" applyBorder="1" applyAlignment="1">
      <alignment horizontal="center" vertical="center" wrapText="1"/>
    </xf>
    <xf numFmtId="0" fontId="54" fillId="36" borderId="10" xfId="62" applyFont="1" applyFill="1" applyBorder="1" applyAlignment="1">
      <alignment horizontal="center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49" fontId="54" fillId="0" borderId="16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5" xfId="0" applyFont="1" applyFill="1" applyBorder="1" applyAlignment="1" applyProtection="1">
      <alignment horizontal="center" vertical="top" wrapText="1"/>
      <protection locked="0"/>
    </xf>
    <xf numFmtId="0" fontId="55" fillId="0" borderId="11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5" fillId="0" borderId="15" xfId="0" applyNumberFormat="1" applyFont="1" applyFill="1" applyBorder="1" applyAlignment="1" applyProtection="1">
      <alignment horizontal="lef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justify" vertical="justify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44" fontId="54" fillId="0" borderId="15" xfId="0" applyNumberFormat="1" applyFont="1" applyFill="1" applyBorder="1" applyAlignment="1" applyProtection="1">
      <alignment horizontal="left" vertical="top" wrapText="1"/>
      <protection locked="0"/>
    </xf>
    <xf numFmtId="44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3" fontId="55" fillId="33" borderId="15" xfId="48" applyNumberFormat="1" applyFont="1" applyFill="1" applyBorder="1" applyAlignment="1" applyProtection="1">
      <alignment horizontal="left" vertical="top" wrapText="1"/>
      <protection locked="0"/>
    </xf>
    <xf numFmtId="3" fontId="55" fillId="33" borderId="11" xfId="48" applyNumberFormat="1" applyFont="1" applyFill="1" applyBorder="1" applyAlignment="1" applyProtection="1">
      <alignment horizontal="left" vertical="top" wrapText="1"/>
      <protection locked="0"/>
    </xf>
    <xf numFmtId="0" fontId="54" fillId="0" borderId="17" xfId="0" applyFont="1" applyFill="1" applyBorder="1" applyAlignment="1" applyProtection="1">
      <alignment horizontal="left" vertical="top" wrapText="1"/>
      <protection locked="0"/>
    </xf>
    <xf numFmtId="0" fontId="54" fillId="0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/>
    </xf>
    <xf numFmtId="3" fontId="55" fillId="33" borderId="15" xfId="48" applyNumberFormat="1" applyFont="1" applyFill="1" applyBorder="1" applyAlignment="1" applyProtection="1">
      <alignment vertical="top" wrapText="1"/>
      <protection locked="0"/>
    </xf>
    <xf numFmtId="3" fontId="55" fillId="33" borderId="11" xfId="48" applyNumberFormat="1" applyFont="1" applyFill="1" applyBorder="1" applyAlignment="1" applyProtection="1">
      <alignment vertical="top" wrapText="1"/>
      <protection locked="0"/>
    </xf>
    <xf numFmtId="0" fontId="54" fillId="0" borderId="0" xfId="0" applyFont="1" applyFill="1" applyBorder="1" applyAlignment="1">
      <alignment horizontal="left" vertical="center" wrapText="1"/>
    </xf>
    <xf numFmtId="0" fontId="54" fillId="0" borderId="17" xfId="68" applyFont="1" applyBorder="1" applyAlignment="1">
      <alignment horizontal="left" vertical="center" wrapText="1"/>
      <protection/>
    </xf>
    <xf numFmtId="0" fontId="54" fillId="0" borderId="0" xfId="68" applyFont="1" applyBorder="1" applyAlignment="1">
      <alignment horizontal="left" vertical="center" wrapText="1"/>
      <protection/>
    </xf>
    <xf numFmtId="0" fontId="54" fillId="0" borderId="17" xfId="68" applyFont="1" applyFill="1" applyBorder="1" applyAlignment="1">
      <alignment horizontal="left" vertical="center" wrapText="1"/>
      <protection/>
    </xf>
    <xf numFmtId="0" fontId="54" fillId="0" borderId="0" xfId="68" applyFont="1" applyFill="1" applyBorder="1" applyAlignment="1">
      <alignment horizontal="left" vertical="center" wrapText="1"/>
      <protection/>
    </xf>
    <xf numFmtId="0" fontId="54" fillId="0" borderId="17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Excel Built-in Comma 1" xfId="52"/>
    <cellStyle name="Hyperlink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3 2" xfId="63"/>
    <cellStyle name="Normalny 4" xfId="64"/>
    <cellStyle name="Normalny 6" xfId="65"/>
    <cellStyle name="Normalny 7" xfId="66"/>
    <cellStyle name="Normalny 8" xfId="67"/>
    <cellStyle name="Normalny_Arkusz1 2" xfId="68"/>
    <cellStyle name="Obliczenia" xfId="69"/>
    <cellStyle name="Followed Hyperlink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3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E65"/>
  <sheetViews>
    <sheetView showGridLines="0" view="pageBreakPreview" zoomScale="110" zoomScaleNormal="110" zoomScaleSheetLayoutView="110" zoomScalePageLayoutView="115" workbookViewId="0" topLeftCell="A5">
      <selection activeCell="H60" sqref="H60"/>
    </sheetView>
  </sheetViews>
  <sheetFormatPr defaultColWidth="9.00390625" defaultRowHeight="12.75"/>
  <cols>
    <col min="1" max="1" width="9.125" style="57" customWidth="1"/>
    <col min="2" max="2" width="6.125" style="57" customWidth="1"/>
    <col min="3" max="4" width="30.00390625" style="57" customWidth="1"/>
    <col min="5" max="5" width="48.625" style="10" customWidth="1"/>
    <col min="6" max="7" width="9.125" style="57" customWidth="1"/>
    <col min="8" max="8" width="31.00390625" style="57" customWidth="1"/>
    <col min="9" max="9" width="9.125" style="57" customWidth="1"/>
    <col min="10" max="10" width="26.75390625" style="57" customWidth="1"/>
    <col min="11" max="12" width="16.125" style="57" customWidth="1"/>
    <col min="13" max="16384" width="9.125" style="57" customWidth="1"/>
  </cols>
  <sheetData>
    <row r="1" ht="15">
      <c r="E1" s="13" t="s">
        <v>65</v>
      </c>
    </row>
    <row r="2" spans="3:5" ht="15">
      <c r="C2" s="21"/>
      <c r="D2" s="21" t="s">
        <v>43</v>
      </c>
      <c r="E2" s="21"/>
    </row>
    <row r="4" spans="3:4" ht="15">
      <c r="C4" s="57" t="s">
        <v>35</v>
      </c>
      <c r="D4" s="57" t="s">
        <v>91</v>
      </c>
    </row>
    <row r="6" spans="3:5" ht="26.25" customHeight="1">
      <c r="C6" s="57" t="s">
        <v>34</v>
      </c>
      <c r="D6" s="90" t="s">
        <v>92</v>
      </c>
      <c r="E6" s="90"/>
    </row>
    <row r="8" spans="3:5" ht="15">
      <c r="C8" s="20" t="s">
        <v>31</v>
      </c>
      <c r="D8" s="91"/>
      <c r="E8" s="89"/>
    </row>
    <row r="9" spans="3:5" ht="15">
      <c r="C9" s="20" t="s">
        <v>36</v>
      </c>
      <c r="D9" s="92"/>
      <c r="E9" s="93"/>
    </row>
    <row r="10" spans="3:5" ht="15">
      <c r="C10" s="20" t="s">
        <v>30</v>
      </c>
      <c r="D10" s="87"/>
      <c r="E10" s="88"/>
    </row>
    <row r="11" spans="3:5" ht="15">
      <c r="C11" s="20" t="s">
        <v>37</v>
      </c>
      <c r="D11" s="87"/>
      <c r="E11" s="88"/>
    </row>
    <row r="12" spans="3:5" ht="15">
      <c r="C12" s="20" t="s">
        <v>38</v>
      </c>
      <c r="D12" s="87"/>
      <c r="E12" s="88"/>
    </row>
    <row r="13" spans="3:5" ht="15">
      <c r="C13" s="20" t="s">
        <v>39</v>
      </c>
      <c r="D13" s="87"/>
      <c r="E13" s="88"/>
    </row>
    <row r="14" spans="3:5" ht="15">
      <c r="C14" s="20" t="s">
        <v>40</v>
      </c>
      <c r="D14" s="87"/>
      <c r="E14" s="88"/>
    </row>
    <row r="15" spans="3:5" ht="15">
      <c r="C15" s="20" t="s">
        <v>41</v>
      </c>
      <c r="D15" s="87"/>
      <c r="E15" s="88"/>
    </row>
    <row r="16" spans="3:5" ht="15">
      <c r="C16" s="20" t="s">
        <v>42</v>
      </c>
      <c r="D16" s="87"/>
      <c r="E16" s="88"/>
    </row>
    <row r="17" spans="4:5" ht="15">
      <c r="D17" s="9"/>
      <c r="E17" s="22"/>
    </row>
    <row r="18" spans="2:5" ht="15" customHeight="1">
      <c r="B18" s="57" t="s">
        <v>1</v>
      </c>
      <c r="C18" s="86" t="s">
        <v>55</v>
      </c>
      <c r="D18" s="86"/>
      <c r="E18" s="86"/>
    </row>
    <row r="19" spans="3:5" ht="21" customHeight="1">
      <c r="C19" s="5" t="s">
        <v>16</v>
      </c>
      <c r="D19" s="42" t="s">
        <v>175</v>
      </c>
      <c r="E19" s="9"/>
    </row>
    <row r="20" spans="3:5" ht="15">
      <c r="C20" s="60" t="s">
        <v>21</v>
      </c>
      <c r="D20" s="23">
        <f>'część (1)'!H$6</f>
        <v>0</v>
      </c>
      <c r="E20" s="24"/>
    </row>
    <row r="21" spans="3:5" ht="15">
      <c r="C21" s="60" t="s">
        <v>22</v>
      </c>
      <c r="D21" s="23">
        <f>'część (2)'!H$6</f>
        <v>0</v>
      </c>
      <c r="E21" s="24"/>
    </row>
    <row r="22" spans="3:5" ht="15">
      <c r="C22" s="60" t="s">
        <v>23</v>
      </c>
      <c r="D22" s="23">
        <f>'część (3)'!H$6</f>
        <v>0</v>
      </c>
      <c r="E22" s="24"/>
    </row>
    <row r="23" spans="3:5" ht="15">
      <c r="C23" s="60" t="s">
        <v>24</v>
      </c>
      <c r="D23" s="23">
        <f>'część (4)'!H$6</f>
        <v>0</v>
      </c>
      <c r="E23" s="24"/>
    </row>
    <row r="24" spans="3:5" ht="15">
      <c r="C24" s="60" t="s">
        <v>25</v>
      </c>
      <c r="D24" s="23">
        <f>'część (5)'!H$6</f>
        <v>0</v>
      </c>
      <c r="E24" s="24"/>
    </row>
    <row r="25" spans="3:5" ht="15">
      <c r="C25" s="60" t="s">
        <v>26</v>
      </c>
      <c r="D25" s="23">
        <f>'część (6)'!H$6</f>
        <v>0</v>
      </c>
      <c r="E25" s="24"/>
    </row>
    <row r="26" spans="3:5" ht="15">
      <c r="C26" s="60" t="s">
        <v>71</v>
      </c>
      <c r="D26" s="23">
        <f>'część (7)'!H$6</f>
        <v>0</v>
      </c>
      <c r="E26" s="24"/>
    </row>
    <row r="27" spans="3:5" ht="15">
      <c r="C27" s="60" t="s">
        <v>72</v>
      </c>
      <c r="D27" s="23">
        <f>'część (8)'!H$6</f>
        <v>0</v>
      </c>
      <c r="E27" s="24"/>
    </row>
    <row r="28" spans="3:5" ht="15">
      <c r="C28" s="60" t="s">
        <v>73</v>
      </c>
      <c r="D28" s="23">
        <f>'część (9)'!H$6</f>
        <v>0</v>
      </c>
      <c r="E28" s="24"/>
    </row>
    <row r="29" spans="3:5" ht="15">
      <c r="C29" s="60" t="s">
        <v>74</v>
      </c>
      <c r="D29" s="23">
        <f>'część (10)'!H$6</f>
        <v>0</v>
      </c>
      <c r="E29" s="24"/>
    </row>
    <row r="30" spans="3:5" ht="15">
      <c r="C30" s="60" t="s">
        <v>75</v>
      </c>
      <c r="D30" s="23">
        <f>'część (11)'!H$6</f>
        <v>0</v>
      </c>
      <c r="E30" s="24"/>
    </row>
    <row r="31" spans="3:5" ht="15">
      <c r="C31" s="60" t="s">
        <v>76</v>
      </c>
      <c r="D31" s="23">
        <f>'część (12)'!H$6</f>
        <v>0</v>
      </c>
      <c r="E31" s="24"/>
    </row>
    <row r="32" spans="3:5" ht="15">
      <c r="C32" s="60" t="s">
        <v>77</v>
      </c>
      <c r="D32" s="23">
        <f>'część (13)'!H$6</f>
        <v>0</v>
      </c>
      <c r="E32" s="24"/>
    </row>
    <row r="33" spans="3:5" ht="15">
      <c r="C33" s="60" t="s">
        <v>78</v>
      </c>
      <c r="D33" s="23">
        <f>'część (14)'!H$6</f>
        <v>0</v>
      </c>
      <c r="E33" s="24"/>
    </row>
    <row r="34" spans="3:5" ht="15">
      <c r="C34" s="60" t="s">
        <v>79</v>
      </c>
      <c r="D34" s="23">
        <f>'część (15)'!H$6</f>
        <v>0</v>
      </c>
      <c r="E34" s="24"/>
    </row>
    <row r="35" spans="3:5" ht="15">
      <c r="C35" s="60" t="s">
        <v>80</v>
      </c>
      <c r="D35" s="23">
        <f>'część (16)'!H$6</f>
        <v>0</v>
      </c>
      <c r="E35" s="24"/>
    </row>
    <row r="36" spans="3:5" ht="15">
      <c r="C36" s="60" t="s">
        <v>81</v>
      </c>
      <c r="D36" s="23">
        <f>'część (17)'!H$6</f>
        <v>0</v>
      </c>
      <c r="E36" s="24"/>
    </row>
    <row r="37" spans="3:5" ht="36" customHeight="1">
      <c r="C37" s="94" t="s">
        <v>176</v>
      </c>
      <c r="D37" s="94"/>
      <c r="E37" s="94"/>
    </row>
    <row r="38" spans="2:5" ht="72.75" customHeight="1">
      <c r="B38" s="57" t="s">
        <v>2</v>
      </c>
      <c r="C38" s="86" t="s">
        <v>177</v>
      </c>
      <c r="D38" s="86"/>
      <c r="E38" s="86"/>
    </row>
    <row r="39" spans="2:5" ht="21" customHeight="1">
      <c r="B39" s="57" t="s">
        <v>3</v>
      </c>
      <c r="C39" s="95" t="s">
        <v>56</v>
      </c>
      <c r="D39" s="86"/>
      <c r="E39" s="96"/>
    </row>
    <row r="40" spans="2:5" ht="33" customHeight="1">
      <c r="B40" s="57" t="s">
        <v>4</v>
      </c>
      <c r="C40" s="97" t="s">
        <v>84</v>
      </c>
      <c r="D40" s="97"/>
      <c r="E40" s="97"/>
    </row>
    <row r="41" spans="2:5" ht="17.25" customHeight="1">
      <c r="B41" s="57" t="s">
        <v>29</v>
      </c>
      <c r="C41" s="25" t="s">
        <v>62</v>
      </c>
      <c r="D41" s="25"/>
      <c r="E41" s="25"/>
    </row>
    <row r="42" spans="3:5" ht="93.75" customHeight="1">
      <c r="C42" s="26" t="s">
        <v>61</v>
      </c>
      <c r="D42" s="82" t="s">
        <v>178</v>
      </c>
      <c r="E42" s="82"/>
    </row>
    <row r="43" spans="3:5" ht="20.25" customHeight="1">
      <c r="C43" s="27"/>
      <c r="D43" s="27" t="s">
        <v>60</v>
      </c>
      <c r="E43" s="25"/>
    </row>
    <row r="44" spans="2:5" s="28" customFormat="1" ht="55.5" customHeight="1">
      <c r="B44" s="28" t="s">
        <v>33</v>
      </c>
      <c r="C44" s="90" t="s">
        <v>93</v>
      </c>
      <c r="D44" s="90"/>
      <c r="E44" s="90"/>
    </row>
    <row r="45" spans="2:5" ht="36" customHeight="1">
      <c r="B45" s="28" t="s">
        <v>5</v>
      </c>
      <c r="C45" s="90" t="s">
        <v>57</v>
      </c>
      <c r="D45" s="90"/>
      <c r="E45" s="90"/>
    </row>
    <row r="46" spans="2:5" ht="21" customHeight="1">
      <c r="B46" s="28" t="s">
        <v>6</v>
      </c>
      <c r="C46" s="100" t="s">
        <v>58</v>
      </c>
      <c r="D46" s="100"/>
      <c r="E46" s="100"/>
    </row>
    <row r="47" spans="2:5" ht="39" customHeight="1">
      <c r="B47" s="28" t="s">
        <v>53</v>
      </c>
      <c r="C47" s="90" t="s">
        <v>59</v>
      </c>
      <c r="D47" s="90"/>
      <c r="E47" s="90"/>
    </row>
    <row r="48" spans="2:5" ht="158.25" customHeight="1">
      <c r="B48" s="28" t="s">
        <v>63</v>
      </c>
      <c r="C48" s="86" t="s">
        <v>179</v>
      </c>
      <c r="D48" s="86"/>
      <c r="E48" s="86"/>
    </row>
    <row r="49" spans="2:5" ht="18" customHeight="1">
      <c r="B49" s="57" t="s">
        <v>64</v>
      </c>
      <c r="C49" s="61" t="s">
        <v>7</v>
      </c>
      <c r="D49" s="63"/>
      <c r="E49" s="57"/>
    </row>
    <row r="50" spans="2:5" ht="18" customHeight="1">
      <c r="B50" s="29"/>
      <c r="C50" s="83" t="s">
        <v>18</v>
      </c>
      <c r="D50" s="84"/>
      <c r="E50" s="85"/>
    </row>
    <row r="51" spans="3:5" ht="18" customHeight="1">
      <c r="C51" s="83" t="s">
        <v>8</v>
      </c>
      <c r="D51" s="85"/>
      <c r="E51" s="60"/>
    </row>
    <row r="52" spans="3:5" ht="18" customHeight="1">
      <c r="C52" s="98"/>
      <c r="D52" s="99"/>
      <c r="E52" s="60"/>
    </row>
    <row r="53" spans="3:5" ht="18" customHeight="1">
      <c r="C53" s="98"/>
      <c r="D53" s="99"/>
      <c r="E53" s="60"/>
    </row>
    <row r="54" spans="3:5" ht="18" customHeight="1">
      <c r="C54" s="98"/>
      <c r="D54" s="99"/>
      <c r="E54" s="60"/>
    </row>
    <row r="55" spans="3:5" ht="18" customHeight="1">
      <c r="C55" s="30" t="s">
        <v>10</v>
      </c>
      <c r="D55" s="30"/>
      <c r="E55" s="13"/>
    </row>
    <row r="56" spans="3:5" ht="18" customHeight="1">
      <c r="C56" s="83" t="s">
        <v>19</v>
      </c>
      <c r="D56" s="84"/>
      <c r="E56" s="85"/>
    </row>
    <row r="57" spans="3:5" ht="18" customHeight="1">
      <c r="C57" s="31" t="s">
        <v>8</v>
      </c>
      <c r="D57" s="58" t="s">
        <v>9</v>
      </c>
      <c r="E57" s="32" t="s">
        <v>11</v>
      </c>
    </row>
    <row r="58" spans="3:5" ht="18" customHeight="1">
      <c r="C58" s="33"/>
      <c r="D58" s="58"/>
      <c r="E58" s="34"/>
    </row>
    <row r="59" spans="3:5" ht="18" customHeight="1">
      <c r="C59" s="33"/>
      <c r="D59" s="58"/>
      <c r="E59" s="34"/>
    </row>
    <row r="60" spans="3:5" ht="18" customHeight="1">
      <c r="C60" s="30"/>
      <c r="D60" s="30"/>
      <c r="E60" s="13"/>
    </row>
    <row r="61" spans="3:5" ht="18" customHeight="1">
      <c r="C61" s="83" t="s">
        <v>20</v>
      </c>
      <c r="D61" s="84"/>
      <c r="E61" s="85"/>
    </row>
    <row r="62" spans="3:5" ht="18" customHeight="1">
      <c r="C62" s="83" t="s">
        <v>12</v>
      </c>
      <c r="D62" s="85"/>
      <c r="E62" s="60"/>
    </row>
    <row r="63" spans="3:5" ht="18" customHeight="1">
      <c r="C63" s="89"/>
      <c r="D63" s="89"/>
      <c r="E63" s="60"/>
    </row>
    <row r="64" spans="3:5" ht="34.5" customHeight="1">
      <c r="C64" s="62"/>
      <c r="D64" s="35"/>
      <c r="E64" s="35"/>
    </row>
    <row r="65" spans="3:5" ht="21" customHeight="1">
      <c r="C65" s="101"/>
      <c r="D65" s="102"/>
      <c r="E65" s="102"/>
    </row>
  </sheetData>
  <sheetProtection/>
  <mergeCells count="31">
    <mergeCell ref="C61:E61"/>
    <mergeCell ref="C44:E44"/>
    <mergeCell ref="C18:E18"/>
    <mergeCell ref="D10:E10"/>
    <mergeCell ref="C52:D52"/>
    <mergeCell ref="C46:E46"/>
    <mergeCell ref="C65:E65"/>
    <mergeCell ref="C47:E47"/>
    <mergeCell ref="C50:E50"/>
    <mergeCell ref="C53:D53"/>
    <mergeCell ref="C54:D54"/>
    <mergeCell ref="C62:D62"/>
    <mergeCell ref="C63:D63"/>
    <mergeCell ref="D6:E6"/>
    <mergeCell ref="D13:E13"/>
    <mergeCell ref="D11:E11"/>
    <mergeCell ref="D14:E14"/>
    <mergeCell ref="D8:E8"/>
    <mergeCell ref="D9:E9"/>
    <mergeCell ref="D16:E16"/>
    <mergeCell ref="C37:E37"/>
    <mergeCell ref="D42:E42"/>
    <mergeCell ref="C56:E56"/>
    <mergeCell ref="C38:E38"/>
    <mergeCell ref="D12:E12"/>
    <mergeCell ref="C51:D51"/>
    <mergeCell ref="D15:E15"/>
    <mergeCell ref="C48:E48"/>
    <mergeCell ref="C39:E39"/>
    <mergeCell ref="C45:E45"/>
    <mergeCell ref="C40:E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G20" sqref="G20"/>
    </sheetView>
  </sheetViews>
  <sheetFormatPr defaultColWidth="9.00390625" defaultRowHeight="12.75"/>
  <cols>
    <col min="1" max="1" width="5.375" style="63" customWidth="1"/>
    <col min="2" max="2" width="24.75390625" style="63" customWidth="1"/>
    <col min="3" max="3" width="14.75390625" style="63" customWidth="1"/>
    <col min="4" max="4" width="27.1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8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37" t="s">
        <v>1</v>
      </c>
      <c r="B11" s="66" t="s">
        <v>122</v>
      </c>
      <c r="C11" s="66" t="s">
        <v>123</v>
      </c>
      <c r="D11" s="66" t="s">
        <v>96</v>
      </c>
      <c r="E11" s="70">
        <v>360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45">
      <c r="A12" s="37" t="s">
        <v>2</v>
      </c>
      <c r="B12" s="66" t="s">
        <v>124</v>
      </c>
      <c r="C12" s="55" t="s">
        <v>125</v>
      </c>
      <c r="D12" s="53" t="s">
        <v>96</v>
      </c>
      <c r="E12" s="70">
        <v>360</v>
      </c>
      <c r="F12" s="38" t="s">
        <v>52</v>
      </c>
      <c r="G12" s="39" t="s">
        <v>51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41">
        <f>ROUND(L12*ROUND(M12,2),2)</f>
        <v>0</v>
      </c>
    </row>
    <row r="13" spans="1:14" ht="15">
      <c r="A13" s="48"/>
      <c r="B13" s="114" t="s">
        <v>160</v>
      </c>
      <c r="C13" s="114"/>
      <c r="D13" s="114"/>
      <c r="E13" s="114"/>
      <c r="F13" s="114"/>
      <c r="G13" s="50"/>
      <c r="H13" s="50"/>
      <c r="I13" s="50"/>
      <c r="J13" s="51"/>
      <c r="K13" s="50"/>
      <c r="L13" s="50"/>
      <c r="M13" s="50"/>
      <c r="N13" s="52"/>
    </row>
    <row r="14" spans="1:14" ht="15">
      <c r="A14" s="48"/>
      <c r="B14" s="115" t="s">
        <v>156</v>
      </c>
      <c r="C14" s="115"/>
      <c r="D14" s="115"/>
      <c r="E14" s="115"/>
      <c r="F14" s="115"/>
      <c r="G14" s="50"/>
      <c r="H14" s="50"/>
      <c r="I14" s="50"/>
      <c r="J14" s="51"/>
      <c r="K14" s="50"/>
      <c r="L14" s="50"/>
      <c r="M14" s="50"/>
      <c r="N14" s="52"/>
    </row>
    <row r="15" spans="2:11" ht="19.5" customHeight="1">
      <c r="B15" s="86" t="s">
        <v>174</v>
      </c>
      <c r="C15" s="86"/>
      <c r="D15" s="86"/>
      <c r="E15" s="86"/>
      <c r="F15" s="86"/>
      <c r="G15" s="86"/>
      <c r="H15" s="86"/>
      <c r="I15" s="86"/>
      <c r="J15" s="86"/>
      <c r="K15" s="86"/>
    </row>
  </sheetData>
  <sheetProtection/>
  <mergeCells count="6">
    <mergeCell ref="G2:I2"/>
    <mergeCell ref="H6:I6"/>
    <mergeCell ref="B15:K15"/>
    <mergeCell ref="E10:F10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D25" sqref="D25"/>
    </sheetView>
  </sheetViews>
  <sheetFormatPr defaultColWidth="9.00390625" defaultRowHeight="12.75"/>
  <cols>
    <col min="1" max="1" width="5.375" style="63" customWidth="1"/>
    <col min="2" max="2" width="17.875" style="63" customWidth="1"/>
    <col min="3" max="3" width="25.125" style="63" customWidth="1"/>
    <col min="4" max="4" width="24.37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9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37" t="s">
        <v>1</v>
      </c>
      <c r="B11" s="54" t="s">
        <v>126</v>
      </c>
      <c r="C11" s="54" t="s">
        <v>183</v>
      </c>
      <c r="D11" s="54" t="s">
        <v>127</v>
      </c>
      <c r="E11" s="70">
        <v>1800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45">
      <c r="A12" s="37" t="s">
        <v>2</v>
      </c>
      <c r="B12" s="54" t="s">
        <v>126</v>
      </c>
      <c r="C12" s="54" t="s">
        <v>184</v>
      </c>
      <c r="D12" s="54" t="s">
        <v>127</v>
      </c>
      <c r="E12" s="70">
        <v>10</v>
      </c>
      <c r="F12" s="38" t="s">
        <v>52</v>
      </c>
      <c r="G12" s="39" t="s">
        <v>51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41">
        <f>ROUND(L12*ROUND(M12,2),2)</f>
        <v>0</v>
      </c>
    </row>
    <row r="13" spans="2:5" ht="15">
      <c r="B13" s="86" t="s">
        <v>161</v>
      </c>
      <c r="C13" s="86"/>
      <c r="D13" s="86"/>
      <c r="E13" s="86"/>
    </row>
    <row r="14" spans="2:6" ht="15">
      <c r="B14" s="86" t="s">
        <v>156</v>
      </c>
      <c r="C14" s="86"/>
      <c r="D14" s="86"/>
      <c r="E14" s="86"/>
      <c r="F14" s="86"/>
    </row>
    <row r="15" spans="2:11" ht="19.5" customHeight="1">
      <c r="B15" s="86" t="s">
        <v>174</v>
      </c>
      <c r="C15" s="86"/>
      <c r="D15" s="86"/>
      <c r="E15" s="86"/>
      <c r="F15" s="86"/>
      <c r="G15" s="86"/>
      <c r="H15" s="86"/>
      <c r="I15" s="86"/>
      <c r="J15" s="86"/>
      <c r="K15" s="86"/>
    </row>
  </sheetData>
  <sheetProtection/>
  <mergeCells count="6">
    <mergeCell ref="G2:I2"/>
    <mergeCell ref="H6:I6"/>
    <mergeCell ref="B13:E13"/>
    <mergeCell ref="B15:K15"/>
    <mergeCell ref="E10:F10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H22" sqref="H22"/>
    </sheetView>
  </sheetViews>
  <sheetFormatPr defaultColWidth="9.00390625" defaultRowHeight="12.75"/>
  <cols>
    <col min="1" max="1" width="5.375" style="63" customWidth="1"/>
    <col min="2" max="2" width="18.625" style="63" customWidth="1"/>
    <col min="3" max="3" width="19.75390625" style="63" customWidth="1"/>
    <col min="4" max="4" width="43.25390625" style="63" customWidth="1"/>
    <col min="5" max="5" width="7.75390625" style="4" customWidth="1"/>
    <col min="6" max="6" width="14.125" style="63" customWidth="1"/>
    <col min="7" max="7" width="29.003906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10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125.25" customHeight="1">
      <c r="A11" s="37" t="s">
        <v>1</v>
      </c>
      <c r="B11" s="76" t="s">
        <v>128</v>
      </c>
      <c r="C11" s="75" t="s">
        <v>129</v>
      </c>
      <c r="D11" s="76" t="s">
        <v>130</v>
      </c>
      <c r="E11" s="70">
        <v>150</v>
      </c>
      <c r="F11" s="38" t="s">
        <v>171</v>
      </c>
      <c r="G11" s="39" t="s">
        <v>51</v>
      </c>
      <c r="H11" s="39"/>
      <c r="I11" s="39"/>
      <c r="J11" s="40"/>
      <c r="K11" s="39"/>
      <c r="L11" s="39"/>
      <c r="M11" s="39"/>
      <c r="N11" s="41">
        <f>ROUND(L11*ROUND(M11,2),2)</f>
        <v>0</v>
      </c>
    </row>
    <row r="12" spans="2:5" ht="15">
      <c r="B12" s="86" t="s">
        <v>160</v>
      </c>
      <c r="C12" s="86"/>
      <c r="D12" s="86"/>
      <c r="E12" s="86"/>
    </row>
    <row r="13" spans="2:11" ht="19.5" customHeight="1">
      <c r="B13" s="86" t="s">
        <v>174</v>
      </c>
      <c r="C13" s="86"/>
      <c r="D13" s="86"/>
      <c r="E13" s="86"/>
      <c r="F13" s="86"/>
      <c r="G13" s="86"/>
      <c r="H13" s="86"/>
      <c r="I13" s="86"/>
      <c r="J13" s="86"/>
      <c r="K13" s="86"/>
    </row>
  </sheetData>
  <sheetProtection/>
  <mergeCells count="5">
    <mergeCell ref="G2:I2"/>
    <mergeCell ref="H6:I6"/>
    <mergeCell ref="B12:E12"/>
    <mergeCell ref="B13:K13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G22" sqref="G22"/>
    </sheetView>
  </sheetViews>
  <sheetFormatPr defaultColWidth="9.00390625" defaultRowHeight="12.75"/>
  <cols>
    <col min="1" max="1" width="5.375" style="63" customWidth="1"/>
    <col min="2" max="2" width="17.875" style="63" customWidth="1"/>
    <col min="3" max="3" width="16.25390625" style="63" customWidth="1"/>
    <col min="4" max="4" width="35.87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11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37" t="s">
        <v>1</v>
      </c>
      <c r="B11" s="76" t="s">
        <v>131</v>
      </c>
      <c r="C11" s="76" t="s">
        <v>132</v>
      </c>
      <c r="D11" s="75" t="s">
        <v>133</v>
      </c>
      <c r="E11" s="70">
        <v>30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2:5" ht="15">
      <c r="B12" s="108"/>
      <c r="C12" s="108"/>
      <c r="D12" s="108"/>
      <c r="E12" s="108"/>
    </row>
    <row r="13" spans="2:11" ht="19.5" customHeight="1">
      <c r="B13" s="86" t="s">
        <v>174</v>
      </c>
      <c r="C13" s="86"/>
      <c r="D13" s="86"/>
      <c r="E13" s="86"/>
      <c r="F13" s="86"/>
      <c r="G13" s="86"/>
      <c r="H13" s="86"/>
      <c r="I13" s="86"/>
      <c r="J13" s="86"/>
      <c r="K13" s="86"/>
    </row>
  </sheetData>
  <sheetProtection/>
  <mergeCells count="5">
    <mergeCell ref="G2:I2"/>
    <mergeCell ref="H6:I6"/>
    <mergeCell ref="B12:E12"/>
    <mergeCell ref="B13:K13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G20" sqref="G20"/>
    </sheetView>
  </sheetViews>
  <sheetFormatPr defaultColWidth="9.00390625" defaultRowHeight="12.75"/>
  <cols>
    <col min="1" max="1" width="5.375" style="63" customWidth="1"/>
    <col min="2" max="2" width="17.875" style="63" customWidth="1"/>
    <col min="3" max="3" width="17.625" style="63" customWidth="1"/>
    <col min="4" max="4" width="32.753906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12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37" t="s">
        <v>1</v>
      </c>
      <c r="B11" s="53" t="s">
        <v>134</v>
      </c>
      <c r="C11" s="77" t="s">
        <v>135</v>
      </c>
      <c r="D11" s="54" t="s">
        <v>133</v>
      </c>
      <c r="E11" s="78">
        <v>150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45">
      <c r="A12" s="37" t="s">
        <v>2</v>
      </c>
      <c r="B12" s="53" t="s">
        <v>134</v>
      </c>
      <c r="C12" s="77" t="s">
        <v>136</v>
      </c>
      <c r="D12" s="54" t="s">
        <v>133</v>
      </c>
      <c r="E12" s="78">
        <v>20</v>
      </c>
      <c r="F12" s="38" t="s">
        <v>52</v>
      </c>
      <c r="G12" s="39" t="s">
        <v>51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41">
        <f>ROUND(L12*ROUND(M12,2),2)</f>
        <v>0</v>
      </c>
    </row>
    <row r="13" spans="2:5" ht="15">
      <c r="B13" s="86" t="s">
        <v>161</v>
      </c>
      <c r="C13" s="86"/>
      <c r="D13" s="86"/>
      <c r="E13" s="86"/>
    </row>
    <row r="14" spans="2:6" ht="15">
      <c r="B14" s="86" t="s">
        <v>70</v>
      </c>
      <c r="C14" s="86"/>
      <c r="D14" s="86"/>
      <c r="E14" s="86"/>
      <c r="F14" s="86"/>
    </row>
    <row r="15" spans="2:11" ht="19.5" customHeight="1">
      <c r="B15" s="86" t="s">
        <v>174</v>
      </c>
      <c r="C15" s="86"/>
      <c r="D15" s="86"/>
      <c r="E15" s="86"/>
      <c r="F15" s="86"/>
      <c r="G15" s="86"/>
      <c r="H15" s="86"/>
      <c r="I15" s="86"/>
      <c r="J15" s="86"/>
      <c r="K15" s="86"/>
    </row>
  </sheetData>
  <sheetProtection/>
  <mergeCells count="6">
    <mergeCell ref="G2:I2"/>
    <mergeCell ref="H6:I6"/>
    <mergeCell ref="B13:E13"/>
    <mergeCell ref="B15:K15"/>
    <mergeCell ref="E10:F10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K22" sqref="K22"/>
    </sheetView>
  </sheetViews>
  <sheetFormatPr defaultColWidth="9.00390625" defaultRowHeight="12.75"/>
  <cols>
    <col min="1" max="1" width="5.375" style="63" customWidth="1"/>
    <col min="2" max="2" width="22.25390625" style="63" customWidth="1"/>
    <col min="3" max="3" width="18.625" style="63" customWidth="1"/>
    <col min="4" max="4" width="33.125" style="63" customWidth="1"/>
    <col min="5" max="5" width="9.00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13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66.75" customHeight="1">
      <c r="A11" s="37" t="s">
        <v>1</v>
      </c>
      <c r="B11" s="54" t="s">
        <v>137</v>
      </c>
      <c r="C11" s="54" t="s">
        <v>138</v>
      </c>
      <c r="D11" s="53" t="s">
        <v>139</v>
      </c>
      <c r="E11" s="79">
        <v>900</v>
      </c>
      <c r="F11" s="38" t="s">
        <v>69</v>
      </c>
      <c r="G11" s="39" t="s">
        <v>51</v>
      </c>
      <c r="H11" s="39"/>
      <c r="I11" s="39"/>
      <c r="J11" s="40"/>
      <c r="K11" s="39"/>
      <c r="L11" s="39"/>
      <c r="M11" s="39"/>
      <c r="N11" s="41">
        <f>ROUND(L11*ROUND(M11,2),2)</f>
        <v>0</v>
      </c>
    </row>
    <row r="12" spans="1:14" ht="15">
      <c r="A12" s="48"/>
      <c r="B12" s="109" t="s">
        <v>162</v>
      </c>
      <c r="C12" s="109"/>
      <c r="D12" s="109"/>
      <c r="E12" s="109"/>
      <c r="F12" s="109"/>
      <c r="G12" s="50"/>
      <c r="H12" s="50"/>
      <c r="I12" s="50"/>
      <c r="J12" s="51"/>
      <c r="K12" s="50"/>
      <c r="L12" s="50"/>
      <c r="M12" s="50"/>
      <c r="N12" s="52"/>
    </row>
    <row r="13" spans="2:11" ht="19.5" customHeight="1">
      <c r="B13" s="86" t="s">
        <v>174</v>
      </c>
      <c r="C13" s="86"/>
      <c r="D13" s="86"/>
      <c r="E13" s="86"/>
      <c r="F13" s="86"/>
      <c r="G13" s="86"/>
      <c r="H13" s="86"/>
      <c r="I13" s="86"/>
      <c r="J13" s="86"/>
      <c r="K13" s="86"/>
    </row>
  </sheetData>
  <sheetProtection/>
  <mergeCells count="5">
    <mergeCell ref="G2:I2"/>
    <mergeCell ref="H6:I6"/>
    <mergeCell ref="B13:K13"/>
    <mergeCell ref="E10:F10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4">
      <selection activeCell="I17" sqref="I17"/>
    </sheetView>
  </sheetViews>
  <sheetFormatPr defaultColWidth="9.00390625" defaultRowHeight="12.75"/>
  <cols>
    <col min="1" max="1" width="5.375" style="63" customWidth="1"/>
    <col min="2" max="2" width="18.875" style="63" customWidth="1"/>
    <col min="3" max="3" width="32.75390625" style="63" customWidth="1"/>
    <col min="4" max="4" width="20.003906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19.87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14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107.25" customHeight="1">
      <c r="A10" s="5" t="s">
        <v>32</v>
      </c>
      <c r="B10" s="5" t="s">
        <v>14</v>
      </c>
      <c r="C10" s="5" t="s">
        <v>89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Wymiary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169</v>
      </c>
      <c r="M10" s="5" t="s">
        <v>180</v>
      </c>
      <c r="N10" s="5" t="s">
        <v>173</v>
      </c>
    </row>
    <row r="11" spans="1:14" ht="163.5" customHeight="1">
      <c r="A11" s="37" t="s">
        <v>1</v>
      </c>
      <c r="B11" s="54" t="s">
        <v>140</v>
      </c>
      <c r="C11" s="54" t="s">
        <v>141</v>
      </c>
      <c r="D11" s="54" t="s">
        <v>142</v>
      </c>
      <c r="E11" s="79">
        <v>15960</v>
      </c>
      <c r="F11" s="38" t="s">
        <v>167</v>
      </c>
      <c r="G11" s="39" t="s">
        <v>181</v>
      </c>
      <c r="H11" s="39"/>
      <c r="I11" s="39"/>
      <c r="J11" s="40" t="s">
        <v>170</v>
      </c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60" customHeight="1">
      <c r="A12" s="37" t="s">
        <v>2</v>
      </c>
      <c r="B12" s="54" t="s">
        <v>140</v>
      </c>
      <c r="C12" s="54" t="s">
        <v>118</v>
      </c>
      <c r="D12" s="54" t="s">
        <v>142</v>
      </c>
      <c r="E12" s="79">
        <v>4200</v>
      </c>
      <c r="F12" s="38" t="s">
        <v>168</v>
      </c>
      <c r="G12" s="39" t="s">
        <v>90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41">
        <f>ROUND(L12*ROUND(M12,2),2)</f>
        <v>0</v>
      </c>
    </row>
    <row r="13" spans="1:14" ht="43.5" customHeight="1">
      <c r="A13" s="48"/>
      <c r="B13" s="116" t="s">
        <v>163</v>
      </c>
      <c r="C13" s="116"/>
      <c r="D13" s="116"/>
      <c r="E13" s="116"/>
      <c r="F13" s="116"/>
      <c r="G13" s="50"/>
      <c r="H13" s="50"/>
      <c r="I13" s="50"/>
      <c r="J13" s="51"/>
      <c r="K13" s="50"/>
      <c r="L13" s="50"/>
      <c r="M13" s="50"/>
      <c r="N13" s="52"/>
    </row>
    <row r="14" spans="1:14" ht="15" customHeight="1">
      <c r="A14" s="48"/>
      <c r="B14" s="117" t="s">
        <v>156</v>
      </c>
      <c r="C14" s="117"/>
      <c r="D14" s="117"/>
      <c r="E14" s="117"/>
      <c r="F14" s="117"/>
      <c r="G14" s="50"/>
      <c r="H14" s="50"/>
      <c r="I14" s="50"/>
      <c r="J14" s="51"/>
      <c r="K14" s="50"/>
      <c r="L14" s="50"/>
      <c r="M14" s="50"/>
      <c r="N14" s="52"/>
    </row>
    <row r="15" spans="2:11" ht="19.5" customHeight="1">
      <c r="B15" s="86" t="s">
        <v>174</v>
      </c>
      <c r="C15" s="86"/>
      <c r="D15" s="86"/>
      <c r="E15" s="86"/>
      <c r="F15" s="86"/>
      <c r="G15" s="86"/>
      <c r="H15" s="86"/>
      <c r="I15" s="86"/>
      <c r="J15" s="86"/>
      <c r="K15" s="86"/>
    </row>
  </sheetData>
  <sheetProtection/>
  <mergeCells count="6">
    <mergeCell ref="G2:I2"/>
    <mergeCell ref="H6:I6"/>
    <mergeCell ref="B15:K15"/>
    <mergeCell ref="E10:F10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K21" sqref="K21"/>
    </sheetView>
  </sheetViews>
  <sheetFormatPr defaultColWidth="9.00390625" defaultRowHeight="12.75"/>
  <cols>
    <col min="1" max="1" width="5.375" style="63" customWidth="1"/>
    <col min="2" max="2" width="22.00390625" style="63" customWidth="1"/>
    <col min="3" max="3" width="19.625" style="63" customWidth="1"/>
    <col min="4" max="4" width="23.6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15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37" t="s">
        <v>1</v>
      </c>
      <c r="B11" s="53" t="s">
        <v>143</v>
      </c>
      <c r="C11" s="53" t="s">
        <v>144</v>
      </c>
      <c r="D11" s="53" t="s">
        <v>147</v>
      </c>
      <c r="E11" s="80">
        <v>900</v>
      </c>
      <c r="F11" s="38" t="s">
        <v>69</v>
      </c>
      <c r="G11" s="39" t="s">
        <v>51</v>
      </c>
      <c r="H11" s="39"/>
      <c r="I11" s="39"/>
      <c r="J11" s="40"/>
      <c r="K11" s="39"/>
      <c r="L11" s="39"/>
      <c r="M11" s="39"/>
      <c r="N11" s="41">
        <f>ROUND(L11*ROUND(M11,2),2)</f>
        <v>0</v>
      </c>
    </row>
    <row r="12" spans="1:14" ht="45">
      <c r="A12" s="37" t="s">
        <v>2</v>
      </c>
      <c r="B12" s="53" t="s">
        <v>143</v>
      </c>
      <c r="C12" s="53" t="s">
        <v>145</v>
      </c>
      <c r="D12" s="53" t="s">
        <v>146</v>
      </c>
      <c r="E12" s="80">
        <v>3200</v>
      </c>
      <c r="F12" s="38" t="s">
        <v>69</v>
      </c>
      <c r="G12" s="39" t="s">
        <v>51</v>
      </c>
      <c r="H12" s="39"/>
      <c r="I12" s="39"/>
      <c r="J12" s="40"/>
      <c r="K12" s="39"/>
      <c r="L12" s="39"/>
      <c r="M12" s="39"/>
      <c r="N12" s="41">
        <f>ROUND(L12*ROUND(M12,2),2)</f>
        <v>0</v>
      </c>
    </row>
    <row r="13" spans="1:14" ht="15">
      <c r="A13" s="48"/>
      <c r="B13" s="118" t="s">
        <v>156</v>
      </c>
      <c r="C13" s="118"/>
      <c r="D13" s="118"/>
      <c r="E13" s="118"/>
      <c r="F13" s="118"/>
      <c r="G13" s="50"/>
      <c r="H13" s="50"/>
      <c r="I13" s="50"/>
      <c r="J13" s="51"/>
      <c r="K13" s="50"/>
      <c r="L13" s="50"/>
      <c r="M13" s="50"/>
      <c r="N13" s="52"/>
    </row>
    <row r="14" spans="1:14" ht="15">
      <c r="A14" s="48"/>
      <c r="B14" s="119" t="s">
        <v>164</v>
      </c>
      <c r="C14" s="119"/>
      <c r="D14" s="119"/>
      <c r="E14" s="119"/>
      <c r="F14" s="119"/>
      <c r="G14" s="50"/>
      <c r="H14" s="50"/>
      <c r="I14" s="50"/>
      <c r="J14" s="51"/>
      <c r="K14" s="50"/>
      <c r="L14" s="50"/>
      <c r="M14" s="50"/>
      <c r="N14" s="52"/>
    </row>
    <row r="15" spans="2:11" ht="19.5" customHeight="1">
      <c r="B15" s="86" t="s">
        <v>174</v>
      </c>
      <c r="C15" s="86"/>
      <c r="D15" s="86"/>
      <c r="E15" s="86"/>
      <c r="F15" s="86"/>
      <c r="G15" s="86"/>
      <c r="H15" s="86"/>
      <c r="I15" s="86"/>
      <c r="J15" s="86"/>
      <c r="K15" s="86"/>
    </row>
  </sheetData>
  <sheetProtection/>
  <mergeCells count="6">
    <mergeCell ref="G2:I2"/>
    <mergeCell ref="H6:I6"/>
    <mergeCell ref="B15:K15"/>
    <mergeCell ref="E10:F10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80" zoomScaleNormal="80" zoomScaleSheetLayoutView="80" zoomScalePageLayoutView="85" workbookViewId="0" topLeftCell="A1">
      <selection activeCell="F21" sqref="F21"/>
    </sheetView>
  </sheetViews>
  <sheetFormatPr defaultColWidth="9.00390625" defaultRowHeight="12.75"/>
  <cols>
    <col min="1" max="1" width="5.375" style="63" customWidth="1"/>
    <col min="2" max="2" width="17.875" style="63" customWidth="1"/>
    <col min="3" max="3" width="25.125" style="63" customWidth="1"/>
    <col min="4" max="4" width="24.37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16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SUM(N11:N13)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37" t="s">
        <v>1</v>
      </c>
      <c r="B11" s="53" t="s">
        <v>148</v>
      </c>
      <c r="C11" s="53" t="s">
        <v>149</v>
      </c>
      <c r="D11" s="53" t="s">
        <v>150</v>
      </c>
      <c r="E11" s="79">
        <v>700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45">
      <c r="A12" s="37" t="s">
        <v>2</v>
      </c>
      <c r="B12" s="53" t="s">
        <v>148</v>
      </c>
      <c r="C12" s="53" t="s">
        <v>83</v>
      </c>
      <c r="D12" s="53" t="s">
        <v>150</v>
      </c>
      <c r="E12" s="79">
        <v>500</v>
      </c>
      <c r="F12" s="38" t="s">
        <v>52</v>
      </c>
      <c r="G12" s="39" t="s">
        <v>51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41">
        <f>ROUND(L12*ROUND(M12,2),2)</f>
        <v>0</v>
      </c>
    </row>
    <row r="13" spans="1:14" ht="45">
      <c r="A13" s="37" t="s">
        <v>3</v>
      </c>
      <c r="B13" s="53" t="s">
        <v>148</v>
      </c>
      <c r="C13" s="53" t="s">
        <v>151</v>
      </c>
      <c r="D13" s="53" t="s">
        <v>150</v>
      </c>
      <c r="E13" s="79">
        <v>3000</v>
      </c>
      <c r="F13" s="38" t="s">
        <v>52</v>
      </c>
      <c r="G13" s="39" t="s">
        <v>51</v>
      </c>
      <c r="H13" s="39"/>
      <c r="I13" s="39"/>
      <c r="J13" s="40"/>
      <c r="K13" s="39"/>
      <c r="L13" s="39" t="str">
        <f>IF(K13=0,"0,00",IF(K13&gt;0,ROUND(E13/K13,2)))</f>
        <v>0,00</v>
      </c>
      <c r="M13" s="39"/>
      <c r="N13" s="41">
        <f>ROUND(L13*ROUND(M13,2),2)</f>
        <v>0</v>
      </c>
    </row>
    <row r="14" spans="1:14" ht="15">
      <c r="A14" s="48"/>
      <c r="B14" s="118" t="s">
        <v>161</v>
      </c>
      <c r="C14" s="118"/>
      <c r="D14" s="118"/>
      <c r="E14" s="118"/>
      <c r="F14" s="49"/>
      <c r="G14" s="50"/>
      <c r="H14" s="50"/>
      <c r="I14" s="50"/>
      <c r="J14" s="51"/>
      <c r="K14" s="50"/>
      <c r="L14" s="50"/>
      <c r="M14" s="50"/>
      <c r="N14" s="52"/>
    </row>
    <row r="15" spans="1:14" ht="48.75" customHeight="1">
      <c r="A15" s="48"/>
      <c r="B15" s="119" t="s">
        <v>165</v>
      </c>
      <c r="C15" s="119"/>
      <c r="D15" s="119"/>
      <c r="E15" s="119"/>
      <c r="F15" s="119"/>
      <c r="G15" s="50"/>
      <c r="H15" s="50"/>
      <c r="I15" s="50"/>
      <c r="J15" s="51"/>
      <c r="K15" s="50"/>
      <c r="L15" s="50"/>
      <c r="M15" s="50"/>
      <c r="N15" s="52"/>
    </row>
    <row r="16" spans="2:11" ht="19.5" customHeight="1">
      <c r="B16" s="86" t="s">
        <v>174</v>
      </c>
      <c r="C16" s="86"/>
      <c r="D16" s="86"/>
      <c r="E16" s="86"/>
      <c r="F16" s="86"/>
      <c r="G16" s="86"/>
      <c r="H16" s="86"/>
      <c r="I16" s="86"/>
      <c r="J16" s="86"/>
      <c r="K16" s="86"/>
    </row>
  </sheetData>
  <sheetProtection/>
  <mergeCells count="6">
    <mergeCell ref="G2:I2"/>
    <mergeCell ref="H6:I6"/>
    <mergeCell ref="B16:K16"/>
    <mergeCell ref="B14:E14"/>
    <mergeCell ref="E10:F10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80" zoomScaleNormal="80" zoomScaleSheetLayoutView="80" zoomScalePageLayoutView="85" workbookViewId="0" topLeftCell="A1">
      <selection activeCell="G18" sqref="G18"/>
    </sheetView>
  </sheetViews>
  <sheetFormatPr defaultColWidth="9.00390625" defaultRowHeight="12.75"/>
  <cols>
    <col min="1" max="1" width="5.375" style="63" customWidth="1"/>
    <col min="2" max="2" width="17.875" style="63" customWidth="1"/>
    <col min="3" max="3" width="25.125" style="63" customWidth="1"/>
    <col min="4" max="4" width="24.37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17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37" t="s">
        <v>1</v>
      </c>
      <c r="B11" s="54" t="s">
        <v>152</v>
      </c>
      <c r="C11" s="54" t="s">
        <v>153</v>
      </c>
      <c r="D11" s="54" t="s">
        <v>154</v>
      </c>
      <c r="E11" s="78">
        <v>2000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2:5" ht="21.75" customHeight="1">
      <c r="B12" s="86" t="s">
        <v>161</v>
      </c>
      <c r="C12" s="86"/>
      <c r="D12" s="86"/>
      <c r="E12" s="86"/>
    </row>
    <row r="13" spans="2:6" ht="66.75" customHeight="1">
      <c r="B13" s="86" t="s">
        <v>166</v>
      </c>
      <c r="C13" s="86"/>
      <c r="D13" s="86"/>
      <c r="E13" s="86"/>
      <c r="F13" s="86"/>
    </row>
    <row r="14" spans="2:11" ht="19.5" customHeight="1">
      <c r="B14" s="86" t="s">
        <v>174</v>
      </c>
      <c r="C14" s="86"/>
      <c r="D14" s="86"/>
      <c r="E14" s="86"/>
      <c r="F14" s="86"/>
      <c r="G14" s="86"/>
      <c r="H14" s="86"/>
      <c r="I14" s="86"/>
      <c r="J14" s="86"/>
      <c r="K14" s="86"/>
    </row>
  </sheetData>
  <sheetProtection/>
  <mergeCells count="6">
    <mergeCell ref="G2:I2"/>
    <mergeCell ref="H6:I6"/>
    <mergeCell ref="B12:E12"/>
    <mergeCell ref="B14:K14"/>
    <mergeCell ref="E10:F10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5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89.875" style="0" customWidth="1"/>
  </cols>
  <sheetData>
    <row r="1" ht="18.75">
      <c r="A1" s="43" t="s">
        <v>85</v>
      </c>
    </row>
    <row r="2" ht="13.5" thickBot="1"/>
    <row r="3" ht="143.25" customHeight="1">
      <c r="A3" s="44" t="s">
        <v>86</v>
      </c>
    </row>
    <row r="4" ht="108.75" customHeight="1">
      <c r="A4" s="45" t="s">
        <v>87</v>
      </c>
    </row>
    <row r="5" ht="103.5" customHeight="1" thickBot="1">
      <c r="A5" s="46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5" workbookViewId="0" topLeftCell="A1">
      <selection activeCell="D19" sqref="D19"/>
    </sheetView>
  </sheetViews>
  <sheetFormatPr defaultColWidth="9.00390625" defaultRowHeight="12.75"/>
  <cols>
    <col min="1" max="1" width="5.375" style="63" customWidth="1"/>
    <col min="2" max="2" width="24.375" style="63" customWidth="1"/>
    <col min="3" max="3" width="14.00390625" style="63" customWidth="1"/>
    <col min="4" max="4" width="32.375" style="63" customWidth="1"/>
    <col min="5" max="5" width="10.375" style="4" customWidth="1"/>
    <col min="6" max="6" width="14.125" style="63" customWidth="1"/>
    <col min="7" max="7" width="36.125" style="63" customWidth="1"/>
    <col min="8" max="8" width="29.125" style="63" customWidth="1"/>
    <col min="9" max="9" width="20.875" style="63" customWidth="1"/>
    <col min="10" max="10" width="26.75390625" style="63" customWidth="1"/>
    <col min="11" max="12" width="16.125" style="63" customWidth="1"/>
    <col min="13" max="13" width="17.12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1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4.25" customHeight="1">
      <c r="A10" s="5" t="s">
        <v>32</v>
      </c>
      <c r="B10" s="5" t="s">
        <v>14</v>
      </c>
      <c r="C10" s="5" t="s">
        <v>15</v>
      </c>
      <c r="D10" s="5" t="s">
        <v>48</v>
      </c>
      <c r="E10" s="64" t="s">
        <v>45</v>
      </c>
      <c r="F10" s="6"/>
      <c r="G10" s="5" t="str">
        <f>"Nazwa handlowa /
"&amp;C10&amp;" / 
"&amp;D10</f>
        <v>Nazwa handlowa /
Dawka / 
Postać/Opakowanie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60" t="s">
        <v>1</v>
      </c>
      <c r="B11" s="53" t="s">
        <v>94</v>
      </c>
      <c r="C11" s="65" t="s">
        <v>95</v>
      </c>
      <c r="D11" s="66" t="s">
        <v>96</v>
      </c>
      <c r="E11" s="67">
        <v>120</v>
      </c>
      <c r="F11" s="68" t="s">
        <v>52</v>
      </c>
      <c r="G11" s="47" t="s">
        <v>51</v>
      </c>
      <c r="H11" s="47"/>
      <c r="I11" s="47"/>
      <c r="J11" s="36"/>
      <c r="K11" s="47"/>
      <c r="L11" s="47" t="str">
        <f>IF(K11=0,"0,00",IF(K11&gt;0,ROUND(E11/K11,2)))</f>
        <v>0,00</v>
      </c>
      <c r="M11" s="47"/>
      <c r="N11" s="1">
        <f>ROUND(L11*ROUND(M11,2),2)</f>
        <v>0</v>
      </c>
    </row>
    <row r="12" spans="1:14" ht="45">
      <c r="A12" s="60" t="s">
        <v>2</v>
      </c>
      <c r="B12" s="53" t="s">
        <v>97</v>
      </c>
      <c r="C12" s="55" t="s">
        <v>98</v>
      </c>
      <c r="D12" s="66" t="s">
        <v>96</v>
      </c>
      <c r="E12" s="69">
        <v>36</v>
      </c>
      <c r="F12" s="68" t="s">
        <v>52</v>
      </c>
      <c r="G12" s="47" t="s">
        <v>51</v>
      </c>
      <c r="H12" s="47"/>
      <c r="I12" s="47"/>
      <c r="J12" s="36"/>
      <c r="K12" s="47"/>
      <c r="L12" s="47" t="str">
        <f>IF(K12=0,"0,00",IF(K12&gt;0,ROUND(E12/K12,2)))</f>
        <v>0,00</v>
      </c>
      <c r="M12" s="47"/>
      <c r="N12" s="1">
        <f>ROUND(L12*ROUND(M12,2),2)</f>
        <v>0</v>
      </c>
    </row>
    <row r="13" spans="1:6" ht="49.5" customHeight="1">
      <c r="A13" s="86" t="s">
        <v>155</v>
      </c>
      <c r="B13" s="86"/>
      <c r="C13" s="86"/>
      <c r="D13" s="86"/>
      <c r="E13" s="86"/>
      <c r="F13" s="86"/>
    </row>
    <row r="14" spans="1:6" ht="15">
      <c r="A14" s="86" t="s">
        <v>156</v>
      </c>
      <c r="B14" s="86"/>
      <c r="C14" s="86"/>
      <c r="D14" s="86"/>
      <c r="E14" s="86"/>
      <c r="F14" s="86"/>
    </row>
    <row r="15" spans="1:10" ht="22.5" customHeight="1">
      <c r="A15" s="86" t="s">
        <v>174</v>
      </c>
      <c r="B15" s="86"/>
      <c r="C15" s="86"/>
      <c r="D15" s="86"/>
      <c r="E15" s="86"/>
      <c r="F15" s="86"/>
      <c r="G15" s="86"/>
      <c r="H15" s="86"/>
      <c r="I15" s="86"/>
      <c r="J15" s="86"/>
    </row>
  </sheetData>
  <sheetProtection/>
  <mergeCells count="5">
    <mergeCell ref="G2:I2"/>
    <mergeCell ref="H6:I6"/>
    <mergeCell ref="A13:F13"/>
    <mergeCell ref="A15:J15"/>
    <mergeCell ref="A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5" workbookViewId="0" topLeftCell="A1">
      <selection activeCell="B15" sqref="B15:K15"/>
    </sheetView>
  </sheetViews>
  <sheetFormatPr defaultColWidth="9.00390625" defaultRowHeight="12.75"/>
  <cols>
    <col min="1" max="1" width="5.375" style="63" customWidth="1"/>
    <col min="2" max="2" width="19.875" style="63" customWidth="1"/>
    <col min="3" max="3" width="15.75390625" style="63" customWidth="1"/>
    <col min="4" max="4" width="38.75390625" style="63" customWidth="1"/>
    <col min="5" max="5" width="8.375" style="4" customWidth="1"/>
    <col min="6" max="6" width="13.753906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6.75390625" style="63" customWidth="1"/>
    <col min="11" max="12" width="16.125" style="63" customWidth="1"/>
    <col min="13" max="13" width="17.12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2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4.25" customHeight="1">
      <c r="A10" s="5" t="s">
        <v>32</v>
      </c>
      <c r="B10" s="5" t="s">
        <v>14</v>
      </c>
      <c r="C10" s="5" t="s">
        <v>15</v>
      </c>
      <c r="D10" s="5" t="s">
        <v>47</v>
      </c>
      <c r="E10" s="64" t="s">
        <v>49</v>
      </c>
      <c r="F10" s="6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60" t="s">
        <v>1</v>
      </c>
      <c r="B11" s="54" t="s">
        <v>99</v>
      </c>
      <c r="C11" s="54" t="s">
        <v>100</v>
      </c>
      <c r="D11" s="54" t="s">
        <v>101</v>
      </c>
      <c r="E11" s="70">
        <v>3</v>
      </c>
      <c r="F11" s="68" t="s">
        <v>69</v>
      </c>
      <c r="G11" s="47" t="s">
        <v>51</v>
      </c>
      <c r="H11" s="47"/>
      <c r="I11" s="47"/>
      <c r="J11" s="36"/>
      <c r="K11" s="47"/>
      <c r="L11" s="47"/>
      <c r="M11" s="47"/>
      <c r="N11" s="1">
        <f>ROUND(L11*ROUND(M11,2),2)</f>
        <v>0</v>
      </c>
    </row>
    <row r="12" spans="1:14" ht="45">
      <c r="A12" s="60" t="s">
        <v>2</v>
      </c>
      <c r="B12" s="54" t="s">
        <v>99</v>
      </c>
      <c r="C12" s="54" t="s">
        <v>102</v>
      </c>
      <c r="D12" s="54" t="s">
        <v>101</v>
      </c>
      <c r="E12" s="70">
        <v>30</v>
      </c>
      <c r="F12" s="68" t="s">
        <v>69</v>
      </c>
      <c r="G12" s="47" t="s">
        <v>51</v>
      </c>
      <c r="H12" s="47"/>
      <c r="I12" s="47"/>
      <c r="J12" s="36"/>
      <c r="K12" s="47"/>
      <c r="L12" s="47"/>
      <c r="M12" s="47"/>
      <c r="N12" s="1">
        <f>ROUND(L12*ROUND(M12,2),2)</f>
        <v>0</v>
      </c>
    </row>
    <row r="13" spans="1:14" ht="72" customHeight="1">
      <c r="A13" s="57"/>
      <c r="B13" s="86" t="s">
        <v>155</v>
      </c>
      <c r="C13" s="105"/>
      <c r="D13" s="105"/>
      <c r="E13" s="13"/>
      <c r="F13" s="57"/>
      <c r="G13" s="17"/>
      <c r="H13" s="57"/>
      <c r="I13" s="57"/>
      <c r="J13" s="57"/>
      <c r="K13" s="57"/>
      <c r="L13" s="57"/>
      <c r="M13" s="57"/>
      <c r="N13" s="57"/>
    </row>
    <row r="14" spans="1:14" ht="15">
      <c r="A14" s="57"/>
      <c r="B14" s="105" t="s">
        <v>70</v>
      </c>
      <c r="C14" s="105"/>
      <c r="D14" s="105"/>
      <c r="E14" s="105"/>
      <c r="F14" s="105"/>
      <c r="G14" s="17"/>
      <c r="H14" s="57"/>
      <c r="I14" s="57"/>
      <c r="J14" s="57"/>
      <c r="K14" s="57"/>
      <c r="L14" s="57"/>
      <c r="M14" s="57"/>
      <c r="N14" s="57"/>
    </row>
    <row r="15" spans="2:11" ht="24" customHeight="1">
      <c r="B15" s="86" t="s">
        <v>174</v>
      </c>
      <c r="C15" s="86"/>
      <c r="D15" s="86"/>
      <c r="E15" s="86"/>
      <c r="F15" s="86"/>
      <c r="G15" s="86"/>
      <c r="H15" s="86"/>
      <c r="I15" s="86"/>
      <c r="J15" s="86"/>
      <c r="K15" s="86"/>
    </row>
  </sheetData>
  <sheetProtection/>
  <mergeCells count="5">
    <mergeCell ref="G2:I2"/>
    <mergeCell ref="H6:I6"/>
    <mergeCell ref="B15:K15"/>
    <mergeCell ref="B13:D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T14"/>
  <sheetViews>
    <sheetView showGridLines="0" tabSelected="1" view="pageBreakPreview" zoomScale="120" zoomScaleNormal="120" zoomScaleSheetLayoutView="120" zoomScalePageLayoutView="80" workbookViewId="0" topLeftCell="A1">
      <selection activeCell="A13" sqref="A13:F13"/>
    </sheetView>
  </sheetViews>
  <sheetFormatPr defaultColWidth="9.00390625" defaultRowHeight="12.75"/>
  <cols>
    <col min="1" max="1" width="5.375" style="63" customWidth="1"/>
    <col min="2" max="2" width="22.00390625" style="63" customWidth="1"/>
    <col min="3" max="3" width="22.125" style="63" customWidth="1"/>
    <col min="4" max="4" width="25.75390625" style="63" customWidth="1"/>
    <col min="5" max="5" width="13.625" style="4" customWidth="1"/>
    <col min="6" max="6" width="14.125" style="63" customWidth="1"/>
    <col min="7" max="7" width="36.125" style="63" customWidth="1"/>
    <col min="8" max="8" width="28.125" style="63" customWidth="1"/>
    <col min="9" max="9" width="19.25390625" style="63" customWidth="1"/>
    <col min="10" max="10" width="26.75390625" style="63" customWidth="1"/>
    <col min="11" max="12" width="16.125" style="63" customWidth="1"/>
    <col min="13" max="13" width="17.12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3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4.2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60" t="s">
        <v>1</v>
      </c>
      <c r="B11" s="71" t="s">
        <v>103</v>
      </c>
      <c r="C11" s="55" t="s">
        <v>104</v>
      </c>
      <c r="D11" s="71" t="s">
        <v>187</v>
      </c>
      <c r="E11" s="70">
        <v>500</v>
      </c>
      <c r="F11" s="72" t="s">
        <v>69</v>
      </c>
      <c r="G11" s="47" t="s">
        <v>51</v>
      </c>
      <c r="H11" s="47"/>
      <c r="I11" s="47"/>
      <c r="J11" s="36"/>
      <c r="K11" s="47"/>
      <c r="L11" s="47"/>
      <c r="M11" s="47"/>
      <c r="N11" s="1">
        <f>ROUND(L11*ROUND(M11,2),2)</f>
        <v>0</v>
      </c>
    </row>
    <row r="12" spans="1:14" ht="45">
      <c r="A12" s="60" t="s">
        <v>2</v>
      </c>
      <c r="B12" s="71" t="s">
        <v>103</v>
      </c>
      <c r="C12" s="53" t="s">
        <v>186</v>
      </c>
      <c r="D12" s="71" t="s">
        <v>105</v>
      </c>
      <c r="E12" s="70">
        <v>800</v>
      </c>
      <c r="F12" s="72" t="s">
        <v>69</v>
      </c>
      <c r="G12" s="47" t="s">
        <v>51</v>
      </c>
      <c r="H12" s="60"/>
      <c r="I12" s="60"/>
      <c r="J12" s="60"/>
      <c r="K12" s="60"/>
      <c r="L12" s="47"/>
      <c r="M12" s="60"/>
      <c r="N12" s="1">
        <f>ROUND(L12*ROUND(M12,2),2)</f>
        <v>0</v>
      </c>
    </row>
    <row r="13" spans="1:6" ht="58.5" customHeight="1">
      <c r="A13" s="108" t="s">
        <v>157</v>
      </c>
      <c r="B13" s="108"/>
      <c r="C13" s="108"/>
      <c r="D13" s="108"/>
      <c r="E13" s="108"/>
      <c r="F13" s="108"/>
    </row>
    <row r="14" spans="1:10" ht="20.25" customHeight="1">
      <c r="A14" s="86" t="s">
        <v>174</v>
      </c>
      <c r="B14" s="86"/>
      <c r="C14" s="86"/>
      <c r="D14" s="86"/>
      <c r="E14" s="86"/>
      <c r="F14" s="86"/>
      <c r="G14" s="86"/>
      <c r="H14" s="86"/>
      <c r="I14" s="86"/>
      <c r="J14" s="86"/>
    </row>
  </sheetData>
  <sheetProtection/>
  <mergeCells count="5">
    <mergeCell ref="G2:I2"/>
    <mergeCell ref="H6:I6"/>
    <mergeCell ref="E10:F10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2" zoomScaleSheetLayoutView="90" zoomScalePageLayoutView="80" workbookViewId="0" topLeftCell="A1">
      <selection activeCell="D16" sqref="D16"/>
    </sheetView>
  </sheetViews>
  <sheetFormatPr defaultColWidth="9.00390625" defaultRowHeight="12.75"/>
  <cols>
    <col min="1" max="1" width="5.375" style="63" customWidth="1"/>
    <col min="2" max="2" width="28.625" style="63" customWidth="1"/>
    <col min="3" max="3" width="17.75390625" style="63" customWidth="1"/>
    <col min="4" max="4" width="22.753906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4.125" style="63" customWidth="1"/>
    <col min="11" max="12" width="16.125" style="63" customWidth="1"/>
    <col min="13" max="13" width="17.12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4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4.25" customHeight="1">
      <c r="A10" s="5" t="s">
        <v>32</v>
      </c>
      <c r="B10" s="5" t="s">
        <v>14</v>
      </c>
      <c r="C10" s="5" t="s">
        <v>15</v>
      </c>
      <c r="D10" s="5" t="s">
        <v>50</v>
      </c>
      <c r="E10" s="64" t="s">
        <v>45</v>
      </c>
      <c r="F10" s="6"/>
      <c r="G10" s="5" t="str">
        <f>"Nazwa handlowa /
"&amp;C10&amp;" / 
"&amp;D10</f>
        <v>Nazwa handlowa /
Dawka / 
Postać 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60" t="s">
        <v>1</v>
      </c>
      <c r="B11" s="71" t="s">
        <v>106</v>
      </c>
      <c r="C11" s="55" t="s">
        <v>107</v>
      </c>
      <c r="D11" s="71" t="s">
        <v>108</v>
      </c>
      <c r="E11" s="70">
        <v>480</v>
      </c>
      <c r="F11" s="68" t="s">
        <v>69</v>
      </c>
      <c r="G11" s="47" t="s">
        <v>51</v>
      </c>
      <c r="H11" s="47"/>
      <c r="I11" s="47"/>
      <c r="J11" s="36" t="s">
        <v>67</v>
      </c>
      <c r="K11" s="47"/>
      <c r="L11" s="47"/>
      <c r="M11" s="47"/>
      <c r="N11" s="1">
        <f>ROUND(L11*ROUND(M11,2),2)</f>
        <v>0</v>
      </c>
    </row>
    <row r="12" spans="1:14" ht="24.75" customHeight="1">
      <c r="A12" s="57"/>
      <c r="B12" s="109" t="s">
        <v>185</v>
      </c>
      <c r="C12" s="110"/>
      <c r="D12" s="110"/>
      <c r="E12" s="110"/>
      <c r="F12" s="110"/>
      <c r="G12" s="17"/>
      <c r="H12" s="17"/>
      <c r="I12" s="17"/>
      <c r="J12" s="18"/>
      <c r="K12" s="17"/>
      <c r="L12" s="17"/>
      <c r="M12" s="17"/>
      <c r="N12" s="19"/>
    </row>
    <row r="13" spans="2:11" ht="21" customHeight="1">
      <c r="B13" s="86" t="s">
        <v>174</v>
      </c>
      <c r="C13" s="86"/>
      <c r="D13" s="86"/>
      <c r="E13" s="86"/>
      <c r="F13" s="86"/>
      <c r="G13" s="86"/>
      <c r="H13" s="86"/>
      <c r="I13" s="86"/>
      <c r="J13" s="86"/>
      <c r="K13" s="86"/>
    </row>
    <row r="14" spans="2:5" ht="15">
      <c r="B14" s="3"/>
      <c r="E14" s="2"/>
    </row>
  </sheetData>
  <sheetProtection/>
  <mergeCells count="4">
    <mergeCell ref="G2:I2"/>
    <mergeCell ref="H6:I6"/>
    <mergeCell ref="B13:K13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view="pageBreakPreview" zoomScale="90" zoomScaleNormal="80" zoomScaleSheetLayoutView="90" zoomScalePageLayoutView="85" workbookViewId="0" topLeftCell="A7">
      <selection activeCell="K19" sqref="K19"/>
    </sheetView>
  </sheetViews>
  <sheetFormatPr defaultColWidth="9.00390625" defaultRowHeight="12.75"/>
  <cols>
    <col min="1" max="1" width="5.375" style="63" customWidth="1"/>
    <col min="2" max="2" width="21.25390625" style="63" customWidth="1"/>
    <col min="3" max="3" width="15.875" style="63" customWidth="1"/>
    <col min="4" max="4" width="36.00390625" style="63" customWidth="1"/>
    <col min="5" max="5" width="10.125" style="4" customWidth="1"/>
    <col min="6" max="6" width="13.003906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4.125" style="63" customWidth="1"/>
    <col min="11" max="12" width="16.125" style="63" customWidth="1"/>
    <col min="13" max="13" width="17.12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5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SUM(N11:N18)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4.25" customHeight="1">
      <c r="A10" s="5" t="s">
        <v>32</v>
      </c>
      <c r="B10" s="5" t="s">
        <v>14</v>
      </c>
      <c r="C10" s="5" t="s">
        <v>15</v>
      </c>
      <c r="D10" s="5" t="s">
        <v>47</v>
      </c>
      <c r="E10" s="111" t="s">
        <v>49</v>
      </c>
      <c r="F10" s="112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54</v>
      </c>
      <c r="M10" s="5" t="s">
        <v>172</v>
      </c>
      <c r="N10" s="5" t="s">
        <v>173</v>
      </c>
    </row>
    <row r="11" spans="1:14" ht="45">
      <c r="A11" s="60" t="s">
        <v>1</v>
      </c>
      <c r="B11" s="71" t="s">
        <v>109</v>
      </c>
      <c r="C11" s="53" t="s">
        <v>110</v>
      </c>
      <c r="D11" s="53" t="s">
        <v>111</v>
      </c>
      <c r="E11" s="73">
        <v>6</v>
      </c>
      <c r="F11" s="68" t="s">
        <v>69</v>
      </c>
      <c r="G11" s="47" t="s">
        <v>51</v>
      </c>
      <c r="H11" s="47"/>
      <c r="I11" s="47"/>
      <c r="J11" s="36" t="s">
        <v>68</v>
      </c>
      <c r="K11" s="47"/>
      <c r="L11" s="47"/>
      <c r="M11" s="47"/>
      <c r="N11" s="1">
        <f>ROUND(L11*ROUND(M11,2),2)</f>
        <v>0</v>
      </c>
    </row>
    <row r="12" spans="1:14" ht="45">
      <c r="A12" s="60" t="s">
        <v>2</v>
      </c>
      <c r="B12" s="71" t="s">
        <v>109</v>
      </c>
      <c r="C12" s="53" t="s">
        <v>112</v>
      </c>
      <c r="D12" s="53" t="s">
        <v>111</v>
      </c>
      <c r="E12" s="73">
        <v>6</v>
      </c>
      <c r="F12" s="68" t="s">
        <v>69</v>
      </c>
      <c r="G12" s="47" t="s">
        <v>51</v>
      </c>
      <c r="H12" s="47"/>
      <c r="I12" s="47"/>
      <c r="J12" s="36"/>
      <c r="K12" s="47"/>
      <c r="L12" s="47"/>
      <c r="M12" s="47"/>
      <c r="N12" s="1">
        <f aca="true" t="shared" si="0" ref="N12:N18">ROUND(L12*ROUND(M12,2),2)</f>
        <v>0</v>
      </c>
    </row>
    <row r="13" spans="1:14" ht="45">
      <c r="A13" s="60" t="s">
        <v>3</v>
      </c>
      <c r="B13" s="71" t="s">
        <v>109</v>
      </c>
      <c r="C13" s="65" t="s">
        <v>113</v>
      </c>
      <c r="D13" s="53" t="s">
        <v>111</v>
      </c>
      <c r="E13" s="74">
        <v>36</v>
      </c>
      <c r="F13" s="68" t="s">
        <v>69</v>
      </c>
      <c r="G13" s="47" t="s">
        <v>51</v>
      </c>
      <c r="H13" s="47"/>
      <c r="I13" s="47"/>
      <c r="J13" s="36"/>
      <c r="K13" s="47"/>
      <c r="L13" s="47"/>
      <c r="M13" s="47"/>
      <c r="N13" s="1">
        <f t="shared" si="0"/>
        <v>0</v>
      </c>
    </row>
    <row r="14" spans="1:14" ht="45">
      <c r="A14" s="60" t="s">
        <v>4</v>
      </c>
      <c r="B14" s="71" t="s">
        <v>109</v>
      </c>
      <c r="C14" s="65" t="s">
        <v>114</v>
      </c>
      <c r="D14" s="53" t="s">
        <v>111</v>
      </c>
      <c r="E14" s="74">
        <v>60</v>
      </c>
      <c r="F14" s="68" t="s">
        <v>69</v>
      </c>
      <c r="G14" s="47" t="s">
        <v>51</v>
      </c>
      <c r="H14" s="47"/>
      <c r="I14" s="47"/>
      <c r="J14" s="36"/>
      <c r="K14" s="47"/>
      <c r="L14" s="47"/>
      <c r="M14" s="47"/>
      <c r="N14" s="1">
        <f t="shared" si="0"/>
        <v>0</v>
      </c>
    </row>
    <row r="15" spans="1:14" ht="45">
      <c r="A15" s="60" t="s">
        <v>29</v>
      </c>
      <c r="B15" s="71" t="s">
        <v>109</v>
      </c>
      <c r="C15" s="65" t="s">
        <v>110</v>
      </c>
      <c r="D15" s="53" t="s">
        <v>115</v>
      </c>
      <c r="E15" s="73">
        <v>6</v>
      </c>
      <c r="F15" s="68" t="s">
        <v>69</v>
      </c>
      <c r="G15" s="47" t="s">
        <v>51</v>
      </c>
      <c r="H15" s="47"/>
      <c r="I15" s="47"/>
      <c r="J15" s="36"/>
      <c r="K15" s="47"/>
      <c r="L15" s="47"/>
      <c r="M15" s="47"/>
      <c r="N15" s="1">
        <f t="shared" si="0"/>
        <v>0</v>
      </c>
    </row>
    <row r="16" spans="1:14" ht="45">
      <c r="A16" s="60" t="s">
        <v>33</v>
      </c>
      <c r="B16" s="71" t="s">
        <v>109</v>
      </c>
      <c r="C16" s="53" t="s">
        <v>112</v>
      </c>
      <c r="D16" s="53" t="s">
        <v>115</v>
      </c>
      <c r="E16" s="74">
        <v>54</v>
      </c>
      <c r="F16" s="68" t="s">
        <v>69</v>
      </c>
      <c r="G16" s="47" t="s">
        <v>51</v>
      </c>
      <c r="H16" s="47"/>
      <c r="I16" s="47"/>
      <c r="J16" s="36"/>
      <c r="K16" s="47"/>
      <c r="L16" s="47"/>
      <c r="M16" s="47"/>
      <c r="N16" s="1">
        <f t="shared" si="0"/>
        <v>0</v>
      </c>
    </row>
    <row r="17" spans="1:14" ht="45">
      <c r="A17" s="60" t="s">
        <v>5</v>
      </c>
      <c r="B17" s="71" t="s">
        <v>109</v>
      </c>
      <c r="C17" s="53" t="s">
        <v>113</v>
      </c>
      <c r="D17" s="53" t="s">
        <v>115</v>
      </c>
      <c r="E17" s="74">
        <v>40</v>
      </c>
      <c r="F17" s="68" t="s">
        <v>69</v>
      </c>
      <c r="G17" s="47" t="s">
        <v>51</v>
      </c>
      <c r="H17" s="47"/>
      <c r="I17" s="47"/>
      <c r="J17" s="36"/>
      <c r="K17" s="47"/>
      <c r="L17" s="47"/>
      <c r="M17" s="47"/>
      <c r="N17" s="1">
        <f t="shared" si="0"/>
        <v>0</v>
      </c>
    </row>
    <row r="18" spans="1:14" ht="45">
      <c r="A18" s="60" t="s">
        <v>6</v>
      </c>
      <c r="B18" s="71" t="s">
        <v>109</v>
      </c>
      <c r="C18" s="53" t="s">
        <v>114</v>
      </c>
      <c r="D18" s="53" t="s">
        <v>116</v>
      </c>
      <c r="E18" s="74">
        <v>144</v>
      </c>
      <c r="F18" s="68" t="s">
        <v>69</v>
      </c>
      <c r="G18" s="47" t="s">
        <v>51</v>
      </c>
      <c r="H18" s="47"/>
      <c r="I18" s="47"/>
      <c r="J18" s="36"/>
      <c r="K18" s="47"/>
      <c r="L18" s="47"/>
      <c r="M18" s="47"/>
      <c r="N18" s="1">
        <f t="shared" si="0"/>
        <v>0</v>
      </c>
    </row>
    <row r="19" spans="1:14" ht="66.75" customHeight="1">
      <c r="A19" s="57"/>
      <c r="B19" s="109" t="s">
        <v>158</v>
      </c>
      <c r="C19" s="109"/>
      <c r="D19" s="109"/>
      <c r="E19" s="109"/>
      <c r="F19" s="109"/>
      <c r="G19" s="17"/>
      <c r="H19" s="17"/>
      <c r="I19" s="17"/>
      <c r="J19" s="18"/>
      <c r="K19" s="17"/>
      <c r="L19" s="17"/>
      <c r="M19" s="17"/>
      <c r="N19" s="19"/>
    </row>
    <row r="20" spans="1:14" ht="21" customHeight="1">
      <c r="A20" s="57"/>
      <c r="B20" s="113" t="s">
        <v>156</v>
      </c>
      <c r="C20" s="113"/>
      <c r="D20" s="113"/>
      <c r="E20" s="113"/>
      <c r="F20" s="113"/>
      <c r="G20" s="17"/>
      <c r="H20" s="17"/>
      <c r="I20" s="17"/>
      <c r="J20" s="18"/>
      <c r="K20" s="17"/>
      <c r="L20" s="17"/>
      <c r="M20" s="17"/>
      <c r="N20" s="19"/>
    </row>
    <row r="21" spans="2:11" ht="21" customHeight="1">
      <c r="B21" s="86" t="s">
        <v>174</v>
      </c>
      <c r="C21" s="86"/>
      <c r="D21" s="86"/>
      <c r="E21" s="86"/>
      <c r="F21" s="86"/>
      <c r="G21" s="86"/>
      <c r="H21" s="86"/>
      <c r="I21" s="86"/>
      <c r="J21" s="86"/>
      <c r="K21" s="86"/>
    </row>
  </sheetData>
  <sheetProtection/>
  <mergeCells count="6">
    <mergeCell ref="G2:I2"/>
    <mergeCell ref="H6:I6"/>
    <mergeCell ref="B21:K21"/>
    <mergeCell ref="E10:F10"/>
    <mergeCell ref="B19:F19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F19" sqref="F19"/>
    </sheetView>
  </sheetViews>
  <sheetFormatPr defaultColWidth="9.00390625" defaultRowHeight="12.75"/>
  <cols>
    <col min="1" max="1" width="5.375" style="63" customWidth="1"/>
    <col min="2" max="2" width="21.00390625" style="63" customWidth="1"/>
    <col min="3" max="3" width="13.875" style="63" customWidth="1"/>
    <col min="4" max="4" width="33.6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6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37" t="s">
        <v>1</v>
      </c>
      <c r="B11" s="53" t="s">
        <v>117</v>
      </c>
      <c r="C11" s="53" t="s">
        <v>118</v>
      </c>
      <c r="D11" s="53" t="s">
        <v>119</v>
      </c>
      <c r="E11" s="70">
        <v>360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2:5" ht="81" customHeight="1">
      <c r="B12" s="108" t="s">
        <v>159</v>
      </c>
      <c r="C12" s="108"/>
      <c r="D12" s="108"/>
      <c r="E12" s="108"/>
    </row>
    <row r="13" spans="2:11" ht="19.5" customHeight="1">
      <c r="B13" s="86" t="s">
        <v>174</v>
      </c>
      <c r="C13" s="86"/>
      <c r="D13" s="86"/>
      <c r="E13" s="86"/>
      <c r="F13" s="86"/>
      <c r="G13" s="86"/>
      <c r="H13" s="86"/>
      <c r="I13" s="86"/>
      <c r="J13" s="86"/>
      <c r="K13" s="86"/>
    </row>
  </sheetData>
  <sheetProtection/>
  <mergeCells count="5">
    <mergeCell ref="B12:E12"/>
    <mergeCell ref="B13:K13"/>
    <mergeCell ref="G2:I2"/>
    <mergeCell ref="H6:I6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F24" sqref="F24"/>
    </sheetView>
  </sheetViews>
  <sheetFormatPr defaultColWidth="9.00390625" defaultRowHeight="12.75"/>
  <cols>
    <col min="1" max="1" width="5.375" style="63" customWidth="1"/>
    <col min="2" max="2" width="23.875" style="63" customWidth="1"/>
    <col min="3" max="3" width="22.125" style="63" customWidth="1"/>
    <col min="4" max="4" width="24.37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95"/>
      <c r="H2" s="95"/>
      <c r="I2" s="95"/>
    </row>
    <row r="3" ht="15">
      <c r="N3" s="7" t="s">
        <v>46</v>
      </c>
    </row>
    <row r="4" spans="2:17" ht="15">
      <c r="B4" s="61" t="s">
        <v>13</v>
      </c>
      <c r="C4" s="59">
        <v>7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172</v>
      </c>
      <c r="N10" s="5" t="s">
        <v>173</v>
      </c>
    </row>
    <row r="11" spans="1:14" ht="45">
      <c r="A11" s="37" t="s">
        <v>1</v>
      </c>
      <c r="B11" s="75" t="s">
        <v>120</v>
      </c>
      <c r="C11" s="81" t="s">
        <v>182</v>
      </c>
      <c r="D11" s="75" t="s">
        <v>121</v>
      </c>
      <c r="E11" s="70">
        <v>25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2:5" ht="15">
      <c r="B12" s="86" t="s">
        <v>160</v>
      </c>
      <c r="C12" s="86"/>
      <c r="D12" s="86"/>
      <c r="E12" s="86"/>
    </row>
    <row r="13" spans="2:11" ht="19.5" customHeight="1">
      <c r="B13" s="86" t="s">
        <v>174</v>
      </c>
      <c r="C13" s="86"/>
      <c r="D13" s="86"/>
      <c r="E13" s="86"/>
      <c r="F13" s="86"/>
      <c r="G13" s="86"/>
      <c r="H13" s="86"/>
      <c r="I13" s="86"/>
      <c r="J13" s="86"/>
      <c r="K13" s="86"/>
    </row>
  </sheetData>
  <sheetProtection/>
  <mergeCells count="5">
    <mergeCell ref="G2:I2"/>
    <mergeCell ref="H6:I6"/>
    <mergeCell ref="B12:E12"/>
    <mergeCell ref="B13:K13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2020-10-06T13:47:16Z</cp:lastPrinted>
  <dcterms:created xsi:type="dcterms:W3CDTF">2003-05-16T10:10:29Z</dcterms:created>
  <dcterms:modified xsi:type="dcterms:W3CDTF">2023-10-05T05:37:36Z</dcterms:modified>
  <cp:category/>
  <cp:version/>
  <cp:contentType/>
  <cp:contentStatus/>
</cp:coreProperties>
</file>