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C0F81930-2247-4364-98BE-1AE5F3A5DEA2}" xr6:coauthVersionLast="47" xr6:coauthVersionMax="47" xr10:uidLastSave="{00000000-0000-0000-0000-000000000000}"/>
  <bookViews>
    <workbookView xWindow="2100" yWindow="2805" windowWidth="18900" windowHeight="10965" xr2:uid="{00000000-000D-0000-FFFF-FFFF00000000}"/>
  </bookViews>
  <sheets>
    <sheet name="Załącznik 3A" sheetId="1" r:id="rId1"/>
  </sheets>
  <definedNames>
    <definedName name="_xlnm.Print_Area" localSheetId="0">'Załącznik 3A'!$A$1:$H$43</definedName>
    <definedName name="OLE_LINK2" localSheetId="0">'Załącznik 3A'!#REF!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D41" i="1"/>
  <c r="F35" i="1"/>
  <c r="E35" i="1"/>
  <c r="E34" i="1"/>
  <c r="F34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9" i="1"/>
  <c r="F9" i="1" s="1"/>
</calcChain>
</file>

<file path=xl/sharedStrings.xml><?xml version="1.0" encoding="utf-8"?>
<sst xmlns="http://schemas.openxmlformats.org/spreadsheetml/2006/main" count="43" uniqueCount="43">
  <si>
    <t>1.1.</t>
  </si>
  <si>
    <t>Lp.</t>
  </si>
  <si>
    <t>Przedmiot ubezpieczenia</t>
  </si>
  <si>
    <t>Ubezpieczenie mienia od wszystkich ryzyk</t>
  </si>
  <si>
    <t>Oferta cenowa (stopa składki i wyliczona na jej podstawie składka roczna) za ubezpieczenie mienia od wszystkich ryzyk w okresie obowiązywania Umowy Generalnej Ubezpieczenia:</t>
  </si>
  <si>
    <t>Stopa składki</t>
  </si>
  <si>
    <t>Suma ubezpieczenia</t>
  </si>
  <si>
    <t>1. Ubezpieczenie mienia od wszystkich ryzyk</t>
  </si>
  <si>
    <t>Łącznie:</t>
  </si>
  <si>
    <t>środki obrotowe</t>
  </si>
  <si>
    <t>budowle</t>
  </si>
  <si>
    <t>pozostałe środki trwałe, wyposażenie, przedmioty podlegające jednorazowej amortyzacji</t>
  </si>
  <si>
    <t>sprzęt elektroniczny stacjonarny</t>
  </si>
  <si>
    <t>sprzęt elektroniczny przenośny</t>
  </si>
  <si>
    <t xml:space="preserve">gotówka </t>
  </si>
  <si>
    <t>Składka roczna</t>
  </si>
  <si>
    <t>Składka za okres obowiązywania Umowy Generalnej Ubezpieczenia</t>
  </si>
  <si>
    <r>
      <t xml:space="preserve">(pełna nazwa/firma, adres, w zależności od podmiotu: NIP /PESEL, KRS/CEiDG)
</t>
    </r>
    <r>
      <rPr>
        <b/>
        <sz val="9"/>
        <color theme="1"/>
        <rFont val="Calibri"/>
        <family val="2"/>
        <charset val="238"/>
        <scheme val="minor"/>
      </rPr>
      <t>reprezentowany przez:</t>
    </r>
    <r>
      <rPr>
        <sz val="9"/>
        <color theme="1"/>
        <rFont val="Calibri"/>
        <family val="2"/>
        <charset val="238"/>
        <scheme val="minor"/>
      </rPr>
      <t xml:space="preserve">
(imię, nazwisko, stanowisko /podstawa do reprezentacji)</t>
    </r>
  </si>
  <si>
    <t>Niniejszy plik należy opatrzyć kwalifikowanym podpisem elektronicznym.</t>
  </si>
  <si>
    <r>
      <rPr>
        <b/>
        <sz val="9"/>
        <color indexed="8"/>
        <rFont val="Calibri"/>
        <family val="2"/>
      </rPr>
      <t xml:space="preserve">Załącznik nr 2A </t>
    </r>
    <r>
      <rPr>
        <sz val="9"/>
        <color indexed="8"/>
        <rFont val="Calibri"/>
        <family val="2"/>
      </rPr>
      <t>Wzór załącznika do formularza ofertowego „szczegółowa kalkulacja oferowanej ceny” Część 1</t>
    </r>
  </si>
  <si>
    <t>budynki wg. Księgowej brutto</t>
  </si>
  <si>
    <t>budynki wg odtworzeniowej</t>
  </si>
  <si>
    <t>obiekty małej architektury i mienia zewnętrznego</t>
  </si>
  <si>
    <t>księgozbiory, zbiory biblioteczne</t>
  </si>
  <si>
    <t>niskocenne składniki majątku, również poza ewidencją księgową</t>
  </si>
  <si>
    <t>nakłady inwestycyjne</t>
  </si>
  <si>
    <t>obiekty bezpieczeństwa ruchu drogowego</t>
  </si>
  <si>
    <t>akta dokumenty, zasoby archiwalne</t>
  </si>
  <si>
    <t>eksponaty muzealne</t>
  </si>
  <si>
    <t>pomoce arystyczne, kostiumy oraz meble sceniczne</t>
  </si>
  <si>
    <t>naziemne i podziemne linie i instalacje</t>
  </si>
  <si>
    <t>infrastruktura drogowa</t>
  </si>
  <si>
    <t>obiekty inżynieryjne</t>
  </si>
  <si>
    <t>rosliny</t>
  </si>
  <si>
    <t>mienie pracownicze, uczniowski, wychowanków i podopiecznych</t>
  </si>
  <si>
    <t>mienie osób trzecich oraz mienie powierzone</t>
  </si>
  <si>
    <t>instalacje fotowoltaiczne i solarne</t>
  </si>
  <si>
    <t>monitoring</t>
  </si>
  <si>
    <t>Oprogramowanie</t>
  </si>
  <si>
    <t xml:space="preserve">UWAGA! Oferta cenowa stanowi maksymalną zaoferowaną cenę z uwzględnieniem 20% przewidywanego wzrostu składki z tytułu doubezpieczeń i dokonanych inwestycji </t>
  </si>
  <si>
    <t>Składka za okres obowiązywania Umowy Generalnej Ubezpieczenia + 20% możliwych doubezpieczeń</t>
  </si>
  <si>
    <t>Ogółem (do przeniesienia do oferty - pkt 4)</t>
  </si>
  <si>
    <t>Maszyny i urządzenia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</si>
</sst>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%"/>
    <numFmt numFmtId="165" formatCode="#,##0.00\ &quot;zł&quot;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top" wrapText="1"/>
      <protection hidden="1"/>
    </xf>
    <xf numFmtId="0" fontId="6" fillId="0" borderId="0" xfId="0" applyFont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165" fontId="8" fillId="2" borderId="1" xfId="0" applyNumberFormat="1" applyFont="1" applyFill="1" applyBorder="1" applyAlignment="1" applyProtection="1">
      <alignment horizontal="right" vertical="center"/>
      <protection hidden="1"/>
    </xf>
    <xf numFmtId="165" fontId="8" fillId="3" borderId="0" xfId="0" applyNumberFormat="1" applyFont="1" applyFill="1" applyAlignment="1" applyProtection="1">
      <alignment horizontal="right" vertical="center"/>
      <protection hidden="1"/>
    </xf>
    <xf numFmtId="0" fontId="5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wrapText="1"/>
      <protection hidden="1"/>
    </xf>
    <xf numFmtId="164" fontId="8" fillId="3" borderId="0" xfId="0" applyNumberFormat="1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Protection="1">
      <protection hidden="1"/>
    </xf>
    <xf numFmtId="0" fontId="6" fillId="0" borderId="0" xfId="0" applyFont="1" applyAlignment="1" applyProtection="1">
      <alignment horizontal="justify" vertical="top"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165" fontId="10" fillId="2" borderId="1" xfId="0" applyNumberFormat="1" applyFont="1" applyFill="1" applyBorder="1" applyAlignment="1" applyProtection="1">
      <alignment horizontal="right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165" fontId="7" fillId="2" borderId="1" xfId="0" applyNumberFormat="1" applyFont="1" applyFill="1" applyBorder="1" applyAlignment="1" applyProtection="1">
      <alignment horizontal="right" vertical="center"/>
      <protection hidden="1"/>
    </xf>
    <xf numFmtId="10" fontId="8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165" fontId="4" fillId="2" borderId="1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7" fillId="2" borderId="4" xfId="0" applyFont="1" applyFill="1" applyBorder="1" applyAlignment="1" applyProtection="1">
      <alignment horizontal="right" vertical="center"/>
      <protection hidden="1"/>
    </xf>
    <xf numFmtId="0" fontId="7" fillId="2" borderId="3" xfId="0" applyFont="1" applyFill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top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showGridLines="0" tabSelected="1" topLeftCell="A28" zoomScaleNormal="100" zoomScaleSheetLayoutView="90" workbookViewId="0">
      <selection activeCell="D42" sqref="D42:E42"/>
    </sheetView>
  </sheetViews>
  <sheetFormatPr defaultColWidth="11.42578125" defaultRowHeight="12" x14ac:dyDescent="0.2"/>
  <cols>
    <col min="1" max="1" width="4.42578125" style="3" customWidth="1"/>
    <col min="2" max="2" width="27.7109375" style="3" customWidth="1"/>
    <col min="3" max="3" width="16.140625" style="3" customWidth="1"/>
    <col min="4" max="4" width="16" style="3" customWidth="1"/>
    <col min="5" max="5" width="16.85546875" style="3" customWidth="1"/>
    <col min="6" max="6" width="17.7109375" style="3" customWidth="1"/>
    <col min="7" max="7" width="13" style="3" customWidth="1"/>
    <col min="8" max="8" width="12.140625" style="3" customWidth="1"/>
    <col min="9" max="9" width="13.42578125" style="3" customWidth="1"/>
    <col min="10" max="10" width="11.42578125" style="3" customWidth="1"/>
    <col min="11" max="11" width="18" style="3" customWidth="1"/>
    <col min="12" max="16384" width="11.42578125" style="3"/>
  </cols>
  <sheetData>
    <row r="1" spans="1:11" ht="26.25" customHeight="1" x14ac:dyDescent="0.2">
      <c r="A1" s="32" t="s">
        <v>19</v>
      </c>
      <c r="B1" s="32"/>
      <c r="C1" s="32"/>
      <c r="D1" s="32"/>
      <c r="E1" s="32"/>
      <c r="F1" s="32"/>
      <c r="G1" s="32"/>
      <c r="H1" s="32"/>
      <c r="I1" s="5"/>
      <c r="J1" s="5"/>
      <c r="K1" s="5"/>
    </row>
    <row r="2" spans="1:11" ht="113.25" customHeight="1" x14ac:dyDescent="0.2">
      <c r="B2" s="34" t="s">
        <v>17</v>
      </c>
      <c r="C2" s="35"/>
    </row>
    <row r="3" spans="1:11" ht="1.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">
      <c r="A4" s="1" t="s">
        <v>7</v>
      </c>
      <c r="B4" s="1"/>
      <c r="C4" s="1"/>
      <c r="D4" s="1"/>
      <c r="E4" s="1"/>
      <c r="F4" s="1"/>
      <c r="G4" s="1"/>
      <c r="H4" s="2"/>
      <c r="I4" s="2"/>
      <c r="J4" s="2"/>
      <c r="K4" s="2"/>
    </row>
    <row r="5" spans="1:11" ht="5.2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5.7" customHeight="1" x14ac:dyDescent="0.2">
      <c r="A6" s="4" t="s">
        <v>0</v>
      </c>
      <c r="B6" s="39" t="s">
        <v>4</v>
      </c>
      <c r="C6" s="39"/>
      <c r="D6" s="39"/>
      <c r="E6" s="39"/>
      <c r="F6" s="39"/>
      <c r="G6" s="39"/>
      <c r="H6" s="2"/>
      <c r="I6" s="2"/>
      <c r="J6" s="2"/>
      <c r="K6" s="2"/>
    </row>
    <row r="7" spans="1:11" ht="4.9000000000000004" customHeight="1" x14ac:dyDescent="0.2"/>
    <row r="8" spans="1:11" ht="48" x14ac:dyDescent="0.2">
      <c r="A8" s="6" t="s">
        <v>1</v>
      </c>
      <c r="B8" s="6" t="s">
        <v>2</v>
      </c>
      <c r="C8" s="6" t="s">
        <v>6</v>
      </c>
      <c r="D8" s="6" t="s">
        <v>5</v>
      </c>
      <c r="E8" s="6" t="s">
        <v>15</v>
      </c>
      <c r="F8" s="20" t="s">
        <v>16</v>
      </c>
      <c r="J8" s="7"/>
    </row>
    <row r="9" spans="1:11" x14ac:dyDescent="0.2">
      <c r="A9" s="23">
        <v>1</v>
      </c>
      <c r="B9" s="8" t="s">
        <v>20</v>
      </c>
      <c r="C9" s="9">
        <v>210400846.75</v>
      </c>
      <c r="D9" s="25"/>
      <c r="E9" s="9">
        <f>ROUND(C9*D9,2)</f>
        <v>0</v>
      </c>
      <c r="F9" s="21">
        <f>E9*2</f>
        <v>0</v>
      </c>
    </row>
    <row r="10" spans="1:11" x14ac:dyDescent="0.2">
      <c r="A10" s="23">
        <v>2</v>
      </c>
      <c r="B10" s="8" t="s">
        <v>21</v>
      </c>
      <c r="C10" s="9">
        <v>653065292.43000007</v>
      </c>
      <c r="D10" s="25"/>
      <c r="E10" s="9">
        <f t="shared" ref="E10:E32" si="0">ROUND(C10*D10,2)</f>
        <v>0</v>
      </c>
      <c r="F10" s="21">
        <f t="shared" ref="F10:F32" si="1">E10*2</f>
        <v>0</v>
      </c>
    </row>
    <row r="11" spans="1:11" x14ac:dyDescent="0.2">
      <c r="A11" s="23">
        <v>3</v>
      </c>
      <c r="B11" s="8" t="s">
        <v>10</v>
      </c>
      <c r="C11" s="9">
        <v>82661901.550000057</v>
      </c>
      <c r="D11" s="25"/>
      <c r="E11" s="9">
        <f t="shared" si="0"/>
        <v>0</v>
      </c>
      <c r="F11" s="21">
        <f t="shared" si="1"/>
        <v>0</v>
      </c>
    </row>
    <row r="12" spans="1:11" ht="24" x14ac:dyDescent="0.2">
      <c r="A12" s="23">
        <v>4</v>
      </c>
      <c r="B12" s="8" t="s">
        <v>22</v>
      </c>
      <c r="C12" s="9">
        <v>1000000</v>
      </c>
      <c r="D12" s="25"/>
      <c r="E12" s="9">
        <f t="shared" si="0"/>
        <v>0</v>
      </c>
      <c r="F12" s="21">
        <f t="shared" si="1"/>
        <v>0</v>
      </c>
    </row>
    <row r="13" spans="1:11" ht="48" x14ac:dyDescent="0.2">
      <c r="A13" s="23">
        <v>5</v>
      </c>
      <c r="B13" s="8" t="s">
        <v>11</v>
      </c>
      <c r="C13" s="9">
        <v>67987701.909999996</v>
      </c>
      <c r="D13" s="25"/>
      <c r="E13" s="9">
        <f t="shared" si="0"/>
        <v>0</v>
      </c>
      <c r="F13" s="21">
        <f t="shared" si="1"/>
        <v>0</v>
      </c>
    </row>
    <row r="14" spans="1:11" ht="24" x14ac:dyDescent="0.2">
      <c r="A14" s="23">
        <v>6</v>
      </c>
      <c r="B14" s="8" t="s">
        <v>24</v>
      </c>
      <c r="C14" s="9">
        <v>5000000</v>
      </c>
      <c r="D14" s="25"/>
      <c r="E14" s="9">
        <f t="shared" si="0"/>
        <v>0</v>
      </c>
      <c r="F14" s="21">
        <f t="shared" si="1"/>
        <v>0</v>
      </c>
    </row>
    <row r="15" spans="1:11" x14ac:dyDescent="0.2">
      <c r="A15" s="23">
        <v>7</v>
      </c>
      <c r="B15" s="8" t="s">
        <v>23</v>
      </c>
      <c r="C15" s="9">
        <v>10000000</v>
      </c>
      <c r="D15" s="25"/>
      <c r="E15" s="9">
        <f t="shared" si="0"/>
        <v>0</v>
      </c>
      <c r="F15" s="21">
        <f t="shared" si="1"/>
        <v>0</v>
      </c>
    </row>
    <row r="16" spans="1:11" x14ac:dyDescent="0.2">
      <c r="A16" s="23">
        <v>8</v>
      </c>
      <c r="B16" s="8" t="s">
        <v>9</v>
      </c>
      <c r="C16" s="9">
        <v>600000</v>
      </c>
      <c r="D16" s="25"/>
      <c r="E16" s="9">
        <f t="shared" si="0"/>
        <v>0</v>
      </c>
      <c r="F16" s="21">
        <f t="shared" si="1"/>
        <v>0</v>
      </c>
    </row>
    <row r="17" spans="1:6" x14ac:dyDescent="0.2">
      <c r="A17" s="23">
        <v>9</v>
      </c>
      <c r="B17" s="8" t="s">
        <v>25</v>
      </c>
      <c r="C17" s="9">
        <v>3000000</v>
      </c>
      <c r="D17" s="25"/>
      <c r="E17" s="9">
        <f t="shared" si="0"/>
        <v>0</v>
      </c>
      <c r="F17" s="21">
        <f t="shared" si="1"/>
        <v>0</v>
      </c>
    </row>
    <row r="18" spans="1:6" ht="24" x14ac:dyDescent="0.2">
      <c r="A18" s="23">
        <v>10</v>
      </c>
      <c r="B18" s="8" t="s">
        <v>26</v>
      </c>
      <c r="C18" s="9">
        <v>2000000</v>
      </c>
      <c r="D18" s="25"/>
      <c r="E18" s="9">
        <f t="shared" si="0"/>
        <v>0</v>
      </c>
      <c r="F18" s="21">
        <f t="shared" si="1"/>
        <v>0</v>
      </c>
    </row>
    <row r="19" spans="1:6" ht="24" x14ac:dyDescent="0.2">
      <c r="A19" s="23">
        <v>11</v>
      </c>
      <c r="B19" s="8" t="s">
        <v>27</v>
      </c>
      <c r="C19" s="9">
        <v>500000</v>
      </c>
      <c r="D19" s="25"/>
      <c r="E19" s="9">
        <f t="shared" si="0"/>
        <v>0</v>
      </c>
      <c r="F19" s="21">
        <f t="shared" si="1"/>
        <v>0</v>
      </c>
    </row>
    <row r="20" spans="1:6" x14ac:dyDescent="0.2">
      <c r="A20" s="23">
        <v>12</v>
      </c>
      <c r="B20" s="8" t="s">
        <v>28</v>
      </c>
      <c r="C20" s="9">
        <v>100000</v>
      </c>
      <c r="D20" s="25"/>
      <c r="E20" s="9">
        <f t="shared" si="0"/>
        <v>0</v>
      </c>
      <c r="F20" s="21">
        <f t="shared" si="1"/>
        <v>0</v>
      </c>
    </row>
    <row r="21" spans="1:6" ht="24" x14ac:dyDescent="0.2">
      <c r="A21" s="23">
        <v>13</v>
      </c>
      <c r="B21" s="8" t="s">
        <v>29</v>
      </c>
      <c r="C21" s="9">
        <v>15000</v>
      </c>
      <c r="D21" s="25"/>
      <c r="E21" s="9">
        <f t="shared" si="0"/>
        <v>0</v>
      </c>
      <c r="F21" s="21">
        <f t="shared" si="1"/>
        <v>0</v>
      </c>
    </row>
    <row r="22" spans="1:6" ht="24" x14ac:dyDescent="0.2">
      <c r="A22" s="23">
        <v>14</v>
      </c>
      <c r="B22" s="8" t="s">
        <v>30</v>
      </c>
      <c r="C22" s="9">
        <v>300000</v>
      </c>
      <c r="D22" s="25"/>
      <c r="E22" s="9">
        <f t="shared" si="0"/>
        <v>0</v>
      </c>
      <c r="F22" s="21">
        <f t="shared" si="1"/>
        <v>0</v>
      </c>
    </row>
    <row r="23" spans="1:6" x14ac:dyDescent="0.2">
      <c r="A23" s="23">
        <v>15</v>
      </c>
      <c r="B23" s="8" t="s">
        <v>31</v>
      </c>
      <c r="C23" s="9">
        <v>500000</v>
      </c>
      <c r="D23" s="25"/>
      <c r="E23" s="9">
        <f t="shared" si="0"/>
        <v>0</v>
      </c>
      <c r="F23" s="21">
        <f t="shared" si="1"/>
        <v>0</v>
      </c>
    </row>
    <row r="24" spans="1:6" x14ac:dyDescent="0.2">
      <c r="A24" s="23">
        <v>16</v>
      </c>
      <c r="B24" s="8" t="s">
        <v>32</v>
      </c>
      <c r="C24" s="9">
        <v>1000000</v>
      </c>
      <c r="D24" s="25"/>
      <c r="E24" s="9">
        <f t="shared" si="0"/>
        <v>0</v>
      </c>
      <c r="F24" s="21">
        <f t="shared" si="1"/>
        <v>0</v>
      </c>
    </row>
    <row r="25" spans="1:6" x14ac:dyDescent="0.2">
      <c r="A25" s="23">
        <v>17</v>
      </c>
      <c r="B25" s="8" t="s">
        <v>33</v>
      </c>
      <c r="C25" s="9">
        <v>20000</v>
      </c>
      <c r="D25" s="25"/>
      <c r="E25" s="9">
        <f t="shared" si="0"/>
        <v>0</v>
      </c>
      <c r="F25" s="21">
        <f t="shared" si="1"/>
        <v>0</v>
      </c>
    </row>
    <row r="26" spans="1:6" x14ac:dyDescent="0.2">
      <c r="A26" s="23">
        <v>18</v>
      </c>
      <c r="B26" s="8" t="s">
        <v>14</v>
      </c>
      <c r="C26" s="9">
        <v>20000</v>
      </c>
      <c r="D26" s="25"/>
      <c r="E26" s="9">
        <f t="shared" si="0"/>
        <v>0</v>
      </c>
      <c r="F26" s="21">
        <f t="shared" si="1"/>
        <v>0</v>
      </c>
    </row>
    <row r="27" spans="1:6" ht="24" x14ac:dyDescent="0.2">
      <c r="A27" s="23">
        <v>19</v>
      </c>
      <c r="B27" s="8" t="s">
        <v>34</v>
      </c>
      <c r="C27" s="9">
        <v>300000</v>
      </c>
      <c r="D27" s="25"/>
      <c r="E27" s="9">
        <f t="shared" si="0"/>
        <v>0</v>
      </c>
      <c r="F27" s="21">
        <f t="shared" si="1"/>
        <v>0</v>
      </c>
    </row>
    <row r="28" spans="1:6" ht="24" x14ac:dyDescent="0.2">
      <c r="A28" s="23">
        <v>20</v>
      </c>
      <c r="B28" s="8" t="s">
        <v>35</v>
      </c>
      <c r="C28" s="9">
        <v>100000</v>
      </c>
      <c r="D28" s="25"/>
      <c r="E28" s="9">
        <f t="shared" si="0"/>
        <v>0</v>
      </c>
      <c r="F28" s="21">
        <f t="shared" si="1"/>
        <v>0</v>
      </c>
    </row>
    <row r="29" spans="1:6" ht="24" x14ac:dyDescent="0.2">
      <c r="A29" s="23">
        <v>21</v>
      </c>
      <c r="B29" s="8" t="s">
        <v>36</v>
      </c>
      <c r="C29" s="9">
        <v>294344.95</v>
      </c>
      <c r="D29" s="25"/>
      <c r="E29" s="9">
        <f t="shared" si="0"/>
        <v>0</v>
      </c>
      <c r="F29" s="21">
        <f t="shared" si="1"/>
        <v>0</v>
      </c>
    </row>
    <row r="30" spans="1:6" x14ac:dyDescent="0.2">
      <c r="A30" s="23">
        <v>22</v>
      </c>
      <c r="B30" s="8" t="s">
        <v>12</v>
      </c>
      <c r="C30" s="9">
        <v>35277478.549999982</v>
      </c>
      <c r="D30" s="25"/>
      <c r="E30" s="9">
        <f t="shared" si="0"/>
        <v>0</v>
      </c>
      <c r="F30" s="21">
        <f t="shared" si="1"/>
        <v>0</v>
      </c>
    </row>
    <row r="31" spans="1:6" x14ac:dyDescent="0.2">
      <c r="A31" s="23">
        <v>23</v>
      </c>
      <c r="B31" s="8" t="s">
        <v>13</v>
      </c>
      <c r="C31" s="9">
        <v>10279521.130000006</v>
      </c>
      <c r="D31" s="25"/>
      <c r="E31" s="9">
        <f t="shared" si="0"/>
        <v>0</v>
      </c>
      <c r="F31" s="21">
        <f t="shared" si="1"/>
        <v>0</v>
      </c>
    </row>
    <row r="32" spans="1:6" x14ac:dyDescent="0.2">
      <c r="A32" s="23">
        <v>24</v>
      </c>
      <c r="B32" s="8" t="s">
        <v>37</v>
      </c>
      <c r="C32" s="9">
        <v>839739.95</v>
      </c>
      <c r="D32" s="25"/>
      <c r="E32" s="9">
        <f t="shared" si="0"/>
        <v>0</v>
      </c>
      <c r="F32" s="21">
        <f t="shared" si="1"/>
        <v>0</v>
      </c>
    </row>
    <row r="33" spans="1:8" x14ac:dyDescent="0.2">
      <c r="A33" s="23">
        <v>25</v>
      </c>
      <c r="B33" s="8" t="s">
        <v>38</v>
      </c>
      <c r="C33" s="9">
        <v>1500000</v>
      </c>
      <c r="D33" s="25"/>
      <c r="E33" s="9">
        <f>ROUND(C33*D33,2)</f>
        <v>0</v>
      </c>
      <c r="F33" s="21">
        <f>E33*2</f>
        <v>0</v>
      </c>
    </row>
    <row r="34" spans="1:8" x14ac:dyDescent="0.2">
      <c r="A34" s="23">
        <v>26</v>
      </c>
      <c r="B34" s="8" t="s">
        <v>42</v>
      </c>
      <c r="C34" s="9">
        <v>3637380.8100000005</v>
      </c>
      <c r="D34" s="25"/>
      <c r="E34" s="9">
        <f>ROUND(C34*D34,2)</f>
        <v>0</v>
      </c>
      <c r="F34" s="21">
        <f>E34*2</f>
        <v>0</v>
      </c>
    </row>
    <row r="35" spans="1:8" s="11" customFormat="1" x14ac:dyDescent="0.2">
      <c r="A35" s="36" t="s">
        <v>8</v>
      </c>
      <c r="B35" s="37"/>
      <c r="C35" s="37"/>
      <c r="D35" s="38"/>
      <c r="E35" s="24">
        <f>SUM(E9:E34)</f>
        <v>0</v>
      </c>
      <c r="F35" s="24">
        <f>SUM(F9:F34)</f>
        <v>0</v>
      </c>
    </row>
    <row r="36" spans="1:8" s="11" customFormat="1" ht="7.9" customHeight="1" x14ac:dyDescent="0.2">
      <c r="A36" s="12"/>
      <c r="B36" s="13"/>
      <c r="C36" s="10"/>
      <c r="D36" s="14"/>
      <c r="E36" s="10"/>
      <c r="F36" s="10"/>
    </row>
    <row r="37" spans="1:8" s="11" customFormat="1" ht="8.25" customHeight="1" x14ac:dyDescent="0.2">
      <c r="A37" s="15"/>
      <c r="B37" s="16"/>
      <c r="C37" s="16"/>
      <c r="D37" s="16"/>
      <c r="E37" s="10"/>
      <c r="F37" s="10"/>
    </row>
    <row r="38" spans="1:8" ht="12" customHeight="1" x14ac:dyDescent="0.2">
      <c r="A38" s="17"/>
    </row>
    <row r="39" spans="1:8" ht="22.9" customHeight="1" x14ac:dyDescent="0.2">
      <c r="A39" s="30" t="s">
        <v>39</v>
      </c>
      <c r="B39" s="30"/>
      <c r="C39" s="30"/>
      <c r="D39" s="30"/>
      <c r="E39" s="30"/>
      <c r="F39" s="30"/>
      <c r="G39" s="30"/>
    </row>
    <row r="40" spans="1:8" ht="17.45" customHeight="1" x14ac:dyDescent="0.2">
      <c r="A40" s="26" t="s">
        <v>40</v>
      </c>
      <c r="B40" s="27"/>
      <c r="C40" s="27"/>
      <c r="D40" s="27"/>
      <c r="E40" s="28"/>
    </row>
    <row r="41" spans="1:8" ht="17.25" customHeight="1" x14ac:dyDescent="0.2">
      <c r="A41" s="22">
        <v>1</v>
      </c>
      <c r="B41" s="29" t="s">
        <v>3</v>
      </c>
      <c r="C41" s="26"/>
      <c r="D41" s="33">
        <f>F35*1.2</f>
        <v>0</v>
      </c>
      <c r="E41" s="33"/>
    </row>
    <row r="42" spans="1:8" ht="30.75" customHeight="1" x14ac:dyDescent="0.2">
      <c r="A42" s="26" t="s">
        <v>41</v>
      </c>
      <c r="B42" s="27"/>
      <c r="C42" s="27"/>
      <c r="D42" s="33">
        <f>SUM(D41:E41)</f>
        <v>0</v>
      </c>
      <c r="E42" s="33"/>
    </row>
    <row r="43" spans="1:8" ht="54" customHeight="1" x14ac:dyDescent="0.2">
      <c r="A43" s="31" t="s">
        <v>18</v>
      </c>
      <c r="B43" s="31"/>
      <c r="C43" s="31"/>
      <c r="D43" s="31"/>
      <c r="E43" s="31"/>
      <c r="F43" s="31"/>
      <c r="G43" s="31"/>
      <c r="H43" s="31"/>
    </row>
    <row r="44" spans="1:8" ht="11.25" customHeight="1" x14ac:dyDescent="0.2">
      <c r="A44" s="18"/>
      <c r="B44" s="18"/>
      <c r="C44" s="18"/>
      <c r="D44" s="18"/>
      <c r="E44" s="19"/>
      <c r="F44" s="19"/>
      <c r="G44" s="19"/>
    </row>
    <row r="45" spans="1:8" ht="11.25" customHeight="1" x14ac:dyDescent="0.2">
      <c r="A45" s="18"/>
      <c r="B45" s="18"/>
      <c r="C45" s="18"/>
      <c r="D45" s="18"/>
      <c r="E45" s="19"/>
      <c r="F45" s="19"/>
      <c r="G45" s="19"/>
    </row>
    <row r="46" spans="1:8" ht="12" customHeight="1" x14ac:dyDescent="0.2">
      <c r="F46" s="19"/>
      <c r="G46" s="19"/>
    </row>
  </sheetData>
  <sheetProtection algorithmName="SHA-512" hashValue="DxDvht6yRmHtKdwGJeW0dAKM+sgAhsOtXADb56aQHvNzHfGPbCjWJW9Ys2TZvvTMc/ptFF0AKRlp7S9GE6D5Zg==" saltValue="pDFKiV0nLWkecKF4nTZHRQ==" spinCount="100000" sheet="1" objects="1" scenarios="1"/>
  <mergeCells count="11">
    <mergeCell ref="A40:E40"/>
    <mergeCell ref="B41:C41"/>
    <mergeCell ref="A39:G39"/>
    <mergeCell ref="A43:H43"/>
    <mergeCell ref="A1:H1"/>
    <mergeCell ref="A42:C42"/>
    <mergeCell ref="D42:E42"/>
    <mergeCell ref="D41:E41"/>
    <mergeCell ref="B2:C2"/>
    <mergeCell ref="A35:D35"/>
    <mergeCell ref="B6:G6"/>
  </mergeCells>
  <phoneticPr fontId="3" type="noConversion"/>
  <dataValidations count="2">
    <dataValidation type="decimal" operator="greaterThan" allowBlank="1" showInputMessage="1" showErrorMessage="1" sqref="F37" xr:uid="{00000000-0002-0000-0000-000001000000}">
      <formula1>-1</formula1>
    </dataValidation>
    <dataValidation type="decimal" operator="greaterThan" allowBlank="1" showInputMessage="1" showErrorMessage="1" sqref="D9:D34" xr:uid="{00000000-0002-0000-0000-000000000000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3A</vt:lpstr>
      <vt:lpstr>'Załącznik 3A'!Obszar_wydruku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2025-11-23T23:30:13Z</dcterms:modified>
</cp:coreProperties>
</file>