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nas\zamowienia\ROK 2022\Jola postępowania\Dzierżawa + odczynniki Zakład Patomorfologii\Na stronę\"/>
    </mc:Choice>
  </mc:AlternateContent>
  <xr:revisionPtr revIDLastSave="0" documentId="13_ncr:1_{6079A8F8-35AA-4A90-8D8D-B19E222D1866}" xr6:coauthVersionLast="45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Odczynniki" sheetId="1" r:id="rId1"/>
    <sheet name="Aparat" sheetId="2" r:id="rId2"/>
    <sheet name="RAZEM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2" i="1" l="1"/>
  <c r="F82" i="1"/>
  <c r="G83" i="1"/>
  <c r="F83" i="1"/>
  <c r="G84" i="1"/>
  <c r="F84" i="1"/>
  <c r="F14" i="1"/>
  <c r="F6" i="3"/>
  <c r="D6" i="3"/>
  <c r="F101" i="1"/>
  <c r="G101" i="1"/>
  <c r="F100" i="1"/>
  <c r="G100" i="1"/>
  <c r="F99" i="1"/>
  <c r="G99" i="1"/>
  <c r="F98" i="1"/>
  <c r="G98" i="1"/>
  <c r="F97" i="1"/>
  <c r="G97" i="1"/>
  <c r="F96" i="1"/>
  <c r="G96" i="1"/>
  <c r="F95" i="1"/>
  <c r="G95" i="1"/>
  <c r="F94" i="1"/>
  <c r="G94" i="1"/>
  <c r="F93" i="1"/>
  <c r="G93" i="1"/>
  <c r="F92" i="1"/>
  <c r="G92" i="1"/>
  <c r="F91" i="1"/>
  <c r="G91" i="1"/>
  <c r="F90" i="1"/>
  <c r="G90" i="1"/>
  <c r="F89" i="1"/>
  <c r="G89" i="1"/>
  <c r="F88" i="1"/>
  <c r="G88" i="1"/>
  <c r="F87" i="1"/>
  <c r="G87" i="1"/>
  <c r="F86" i="1"/>
  <c r="G86" i="1"/>
  <c r="F85" i="1"/>
  <c r="G85" i="1"/>
  <c r="F73" i="1"/>
  <c r="G73" i="1"/>
  <c r="F72" i="1"/>
  <c r="G72" i="1"/>
  <c r="F71" i="1"/>
  <c r="G71" i="1"/>
  <c r="F70" i="1"/>
  <c r="G70" i="1"/>
  <c r="F69" i="1"/>
  <c r="G69" i="1"/>
  <c r="F68" i="1"/>
  <c r="G68" i="1"/>
  <c r="F67" i="1"/>
  <c r="G67" i="1"/>
  <c r="F66" i="1"/>
  <c r="G66" i="1"/>
  <c r="F65" i="1"/>
  <c r="G65" i="1"/>
  <c r="F64" i="1"/>
  <c r="G64" i="1"/>
  <c r="F63" i="1"/>
  <c r="G63" i="1"/>
  <c r="F62" i="1"/>
  <c r="G62" i="1"/>
  <c r="F61" i="1"/>
  <c r="G61" i="1"/>
  <c r="F60" i="1"/>
  <c r="G60" i="1"/>
  <c r="F59" i="1"/>
  <c r="G59" i="1"/>
  <c r="F58" i="1"/>
  <c r="G58" i="1"/>
  <c r="F57" i="1"/>
  <c r="G57" i="1"/>
  <c r="F56" i="1"/>
  <c r="G56" i="1"/>
  <c r="F55" i="1"/>
  <c r="G55" i="1"/>
  <c r="F54" i="1"/>
  <c r="G54" i="1"/>
  <c r="F53" i="1"/>
  <c r="G53" i="1"/>
  <c r="F52" i="1"/>
  <c r="G52" i="1"/>
  <c r="F51" i="1"/>
  <c r="G51" i="1"/>
  <c r="F50" i="1"/>
  <c r="G50" i="1"/>
  <c r="F49" i="1"/>
  <c r="G49" i="1"/>
  <c r="F48" i="1"/>
  <c r="G48" i="1"/>
  <c r="F47" i="1"/>
  <c r="G47" i="1"/>
  <c r="F46" i="1"/>
  <c r="G46" i="1"/>
  <c r="F45" i="1"/>
  <c r="G45" i="1"/>
  <c r="F44" i="1"/>
  <c r="G44" i="1"/>
  <c r="F43" i="1"/>
  <c r="G43" i="1"/>
  <c r="F42" i="1"/>
  <c r="G42" i="1"/>
  <c r="F41" i="1"/>
  <c r="G41" i="1"/>
  <c r="F40" i="1"/>
  <c r="G40" i="1"/>
  <c r="F39" i="1"/>
  <c r="G39" i="1"/>
  <c r="F38" i="1"/>
  <c r="G38" i="1"/>
  <c r="F37" i="1"/>
  <c r="G37" i="1"/>
  <c r="F36" i="1"/>
  <c r="G36" i="1"/>
  <c r="F35" i="1"/>
  <c r="G35" i="1"/>
  <c r="F34" i="1"/>
  <c r="G34" i="1"/>
  <c r="F33" i="1"/>
  <c r="G33" i="1"/>
  <c r="F32" i="1"/>
  <c r="G32" i="1"/>
  <c r="F31" i="1"/>
  <c r="G31" i="1"/>
  <c r="F30" i="1"/>
  <c r="G30" i="1"/>
  <c r="F29" i="1"/>
  <c r="G29" i="1"/>
  <c r="F28" i="1"/>
  <c r="G28" i="1"/>
  <c r="F27" i="1"/>
  <c r="G27" i="1"/>
  <c r="F26" i="1"/>
  <c r="G26" i="1"/>
  <c r="F25" i="1"/>
  <c r="G25" i="1"/>
  <c r="F24" i="1"/>
  <c r="G24" i="1"/>
  <c r="F23" i="1"/>
  <c r="G23" i="1"/>
  <c r="F22" i="1"/>
  <c r="G22" i="1"/>
  <c r="F21" i="1"/>
  <c r="G21" i="1"/>
  <c r="F20" i="1"/>
  <c r="G20" i="1"/>
  <c r="F19" i="1"/>
  <c r="G19" i="1"/>
  <c r="F18" i="1"/>
  <c r="G18" i="1"/>
  <c r="F17" i="1"/>
  <c r="G17" i="1"/>
  <c r="F16" i="1"/>
  <c r="G16" i="1"/>
  <c r="F15" i="1"/>
  <c r="G15" i="1"/>
  <c r="G14" i="1"/>
</calcChain>
</file>

<file path=xl/sharedStrings.xml><?xml version="1.0" encoding="utf-8"?>
<sst xmlns="http://schemas.openxmlformats.org/spreadsheetml/2006/main" count="577" uniqueCount="410">
  <si>
    <t xml:space="preserve">Załącznik Nr 1 </t>
  </si>
  <si>
    <t xml:space="preserve"> </t>
  </si>
  <si>
    <t xml:space="preserve"> WYKAZ ASORTYMENTOWO-ILOŚCIOWY WRAZ Z FORMULARZEM CENOWYM</t>
  </si>
  <si>
    <t xml:space="preserve">Oferujemy realizacje przedmiotu zamówienia zgodnie z wymogami zawartymi w Specyfikacji Warunków Zamówienia </t>
  </si>
  <si>
    <t xml:space="preserve">1. Odczynniki do badań immunohistochemicznych </t>
  </si>
  <si>
    <t>Lp.</t>
  </si>
  <si>
    <t>ilość / rok</t>
  </si>
  <si>
    <t>Nazwa handlowa</t>
  </si>
  <si>
    <t>Opis asortymentu</t>
  </si>
  <si>
    <t>Jednostka miary</t>
  </si>
  <si>
    <t xml:space="preserve">Ilość opakowań na 36 m-cy </t>
  </si>
  <si>
    <t>Cena za jedno opakowanie netto</t>
  </si>
  <si>
    <t xml:space="preserve">Łączna  wartość </t>
  </si>
  <si>
    <t>Stawka</t>
  </si>
  <si>
    <t>Nazwa producenta, nazwa własna oferowanego produktu, nr katalogowy (gdy jest stosowany)</t>
  </si>
  <si>
    <t>netto</t>
  </si>
  <si>
    <t>VAT</t>
  </si>
  <si>
    <t>brutto</t>
  </si>
  <si>
    <t>na 36 -cy</t>
  </si>
  <si>
    <t>%</t>
  </si>
  <si>
    <t>A</t>
  </si>
  <si>
    <t>B</t>
  </si>
  <si>
    <t>C</t>
  </si>
  <si>
    <t>D</t>
  </si>
  <si>
    <t>E</t>
  </si>
  <si>
    <t>G</t>
  </si>
  <si>
    <t>H</t>
  </si>
  <si>
    <t>I</t>
  </si>
  <si>
    <t>J=HxI</t>
  </si>
  <si>
    <t>K</t>
  </si>
  <si>
    <t>L=J+K</t>
  </si>
  <si>
    <t>05278406001</t>
  </si>
  <si>
    <t>CONFIRM anti-ER (SP1)</t>
  </si>
  <si>
    <t>SP1</t>
  </si>
  <si>
    <t>Estrogen</t>
  </si>
  <si>
    <t>op.</t>
  </si>
  <si>
    <t>05277990001</t>
  </si>
  <si>
    <t>CONFIRM anti-PR (1E2)</t>
  </si>
  <si>
    <t>1E2</t>
  </si>
  <si>
    <t>Progesteron</t>
  </si>
  <si>
    <t>05278384001</t>
  </si>
  <si>
    <t>CONFIRM anti-Ki-67 (30-9)</t>
  </si>
  <si>
    <t>30-9</t>
  </si>
  <si>
    <t>Ki-67</t>
  </si>
  <si>
    <t>05479266001</t>
  </si>
  <si>
    <t>CONFIRM anti-Keratin (34betaE12)</t>
  </si>
  <si>
    <t>34βE12</t>
  </si>
  <si>
    <t>Cytokeratyna HMW</t>
  </si>
  <si>
    <t>05986818001</t>
  </si>
  <si>
    <t>CONFIRM anti-Cytokeratin 7 (SP52)</t>
  </si>
  <si>
    <t>SP52</t>
  </si>
  <si>
    <t>Cytokeratyna 7</t>
  </si>
  <si>
    <t>05587760001</t>
  </si>
  <si>
    <t>CONFIRM anti-Cytokeratin 20 (SP33)</t>
  </si>
  <si>
    <t>SP33</t>
  </si>
  <si>
    <t>Cytokeratyna 20</t>
  </si>
  <si>
    <t>05269776001</t>
  </si>
  <si>
    <t>anti-Cytokeratin 8 &amp; 18 (B22.1 &amp; B23.1)</t>
  </si>
  <si>
    <t>B22.1, B23.1</t>
  </si>
  <si>
    <t>Cytokeratyna 8/18</t>
  </si>
  <si>
    <t>06478441001</t>
  </si>
  <si>
    <t>VENTANA anti-Cytokeratin 5&amp;6 (D5/16B4)</t>
  </si>
  <si>
    <t>D5, 16B4</t>
  </si>
  <si>
    <t>Cytokeratyna 5/6</t>
  </si>
  <si>
    <t>08313482001</t>
  </si>
  <si>
    <t>MUM1 (EP190) PAb, Cell Marque</t>
  </si>
  <si>
    <t>EP190</t>
  </si>
  <si>
    <t>MUM 1</t>
  </si>
  <si>
    <t>06695248001</t>
  </si>
  <si>
    <t>CINtec anti-p16 Histology (E6H4)</t>
  </si>
  <si>
    <t>E6H4</t>
  </si>
  <si>
    <t>P16 INK4a</t>
  </si>
  <si>
    <t>06640613001</t>
  </si>
  <si>
    <t>anti-TTF-1 (SP141)</t>
  </si>
  <si>
    <t>SP141</t>
  </si>
  <si>
    <t>TTF-1</t>
  </si>
  <si>
    <t>05867061001</t>
  </si>
  <si>
    <t>VENTANA anti-P63 (4A4)</t>
  </si>
  <si>
    <t>4A4</t>
  </si>
  <si>
    <t>p63</t>
  </si>
  <si>
    <t>06433359001</t>
  </si>
  <si>
    <t>anti-CD56 (MRQ-42)</t>
  </si>
  <si>
    <t>MRQ-42</t>
  </si>
  <si>
    <t>CD56</t>
  </si>
  <si>
    <t>05267145001</t>
  </si>
  <si>
    <t>VENTANA anti-Pan Keratin (AE1/AE3 &amp; PCK26)</t>
  </si>
  <si>
    <t>AE1, AE3, PCK26</t>
  </si>
  <si>
    <t>Cytokeratyna (Pan)</t>
  </si>
  <si>
    <t>06433324001</t>
  </si>
  <si>
    <t>anti-Synaptophysin (MRQ-40)</t>
  </si>
  <si>
    <t>MRQ-40</t>
  </si>
  <si>
    <t>Synaptofizyna</t>
  </si>
  <si>
    <t>05267056001</t>
  </si>
  <si>
    <t>VENTANA anti-Chromogranin A (LK2H10)</t>
  </si>
  <si>
    <t>LK2H10</t>
  </si>
  <si>
    <t>Chromogranina A</t>
  </si>
  <si>
    <t>05268303001</t>
  </si>
  <si>
    <t>anti-Actin Smooth Musle (1A4)</t>
  </si>
  <si>
    <t>1A4</t>
  </si>
  <si>
    <t>Aktyna Smooth Muscle (SMA)</t>
  </si>
  <si>
    <t>05278104001</t>
  </si>
  <si>
    <t>CONFIRM anti-S100 (4C4.9)</t>
  </si>
  <si>
    <t>4C4.9</t>
  </si>
  <si>
    <t>S-100</t>
  </si>
  <si>
    <t>05479282001</t>
  </si>
  <si>
    <t>CONFIRM anti-Melanosome (HMB45)</t>
  </si>
  <si>
    <t>HMB45</t>
  </si>
  <si>
    <t>Melanosome (HMB45)</t>
  </si>
  <si>
    <t>05278350001</t>
  </si>
  <si>
    <t>CONFIRM anti-MART-1/melan A (A103)</t>
  </si>
  <si>
    <t>A103</t>
  </si>
  <si>
    <t>Melan A</t>
  </si>
  <si>
    <t>05992184001</t>
  </si>
  <si>
    <t>CONFIRM anti-Calretinin (SP65)</t>
  </si>
  <si>
    <t>SP65</t>
  </si>
  <si>
    <t>Kalretynina</t>
  </si>
  <si>
    <t>05278210001</t>
  </si>
  <si>
    <t>CONFIRM anti-CD34 (QBEnd/10)</t>
  </si>
  <si>
    <t>QBEnd/10</t>
  </si>
  <si>
    <t>CD34</t>
  </si>
  <si>
    <t>05463475001</t>
  </si>
  <si>
    <t>anti-CD31 (JC70)</t>
  </si>
  <si>
    <t>JC70</t>
  </si>
  <si>
    <t>CD31</t>
  </si>
  <si>
    <t>05278252001</t>
  </si>
  <si>
    <t>CONFIRM anti-CD68 (KP-1)</t>
  </si>
  <si>
    <t>KP-1</t>
  </si>
  <si>
    <t>CD68</t>
  </si>
  <si>
    <t>05463491001</t>
  </si>
  <si>
    <t>anti-CDX-2 (EPR2764Y)</t>
  </si>
  <si>
    <t>EPR2764Y</t>
  </si>
  <si>
    <t>CDX-2</t>
  </si>
  <si>
    <t>05266912001</t>
  </si>
  <si>
    <t>CONFIRM anti-CD45 (LCA) (RP2/18)</t>
  </si>
  <si>
    <t>RP2/18</t>
  </si>
  <si>
    <t>CD45 (LCA)</t>
  </si>
  <si>
    <t>05267099001</t>
  </si>
  <si>
    <t>CONFIRM anti-CD20 (L26)</t>
  </si>
  <si>
    <t>L26</t>
  </si>
  <si>
    <t>CD20</t>
  </si>
  <si>
    <t>05986826001</t>
  </si>
  <si>
    <t>CONFIRM anti-bcl-2 (124)</t>
  </si>
  <si>
    <t>124</t>
  </si>
  <si>
    <t>bcl-2</t>
  </si>
  <si>
    <t>05269008001</t>
  </si>
  <si>
    <t>anti-bcl-6 (GI191E/A8)</t>
  </si>
  <si>
    <t>GI191E/A8</t>
  </si>
  <si>
    <t>bcl-6</t>
  </si>
  <si>
    <t>05278422001</t>
  </si>
  <si>
    <t>CONFIRM anti-CD3 (2GV6)</t>
  </si>
  <si>
    <t>2GV6</t>
  </si>
  <si>
    <t>CD3</t>
  </si>
  <si>
    <t>05463459001</t>
  </si>
  <si>
    <t>anti-Caldesmon (E89)</t>
  </si>
  <si>
    <t>E89</t>
  </si>
  <si>
    <t>Kaldesmonina</t>
  </si>
  <si>
    <t>05929903001</t>
  </si>
  <si>
    <t>CONFIRM anti-CD5 (SP19)</t>
  </si>
  <si>
    <t>SP19</t>
  </si>
  <si>
    <t>CD5</t>
  </si>
  <si>
    <t>05266980001</t>
  </si>
  <si>
    <t>VENTANA anti-CD43 (L60)</t>
  </si>
  <si>
    <t>L60</t>
  </si>
  <si>
    <t>CD43</t>
  </si>
  <si>
    <t>05552737001</t>
  </si>
  <si>
    <t>CONFIRM anti-CD4 (SP35)</t>
  </si>
  <si>
    <t>SP35</t>
  </si>
  <si>
    <t>CD4</t>
  </si>
  <si>
    <t>05937248001</t>
  </si>
  <si>
    <t>CONFIRM anti-CD8 (SP57)</t>
  </si>
  <si>
    <t>SP57</t>
  </si>
  <si>
    <t>CD8</t>
  </si>
  <si>
    <t>07007841001</t>
  </si>
  <si>
    <t>anti-CD30 (Ber-H2)</t>
  </si>
  <si>
    <t>Ber-H2</t>
  </si>
  <si>
    <t>CD30</t>
  </si>
  <si>
    <t>05973902001</t>
  </si>
  <si>
    <t>anti-CD21 (EP3093)</t>
  </si>
  <si>
    <t>EP3093</t>
  </si>
  <si>
    <t>CD21</t>
  </si>
  <si>
    <t>05479258001</t>
  </si>
  <si>
    <t>CONFIRM anti-CD23 (SP23)</t>
  </si>
  <si>
    <t>SP23</t>
  </si>
  <si>
    <t>CD23</t>
  </si>
  <si>
    <t>05269083001</t>
  </si>
  <si>
    <t>anti-CD138 (B-A38)</t>
  </si>
  <si>
    <t>B-A38</t>
  </si>
  <si>
    <t>CD138</t>
  </si>
  <si>
    <t>05862949001</t>
  </si>
  <si>
    <t>VENTANA anti-Cyclin D1 (SP4-R)</t>
  </si>
  <si>
    <t>SP4-R</t>
  </si>
  <si>
    <t>Cyklina D1</t>
  </si>
  <si>
    <t>05857856001</t>
  </si>
  <si>
    <t>VENTANA anti-CD10 (SP67)</t>
  </si>
  <si>
    <t>SP67</t>
  </si>
  <si>
    <t>CD10</t>
  </si>
  <si>
    <t>05267005001</t>
  </si>
  <si>
    <t>CONFIRM anti-Desmin (DE-R-11)</t>
  </si>
  <si>
    <t>DE-R-11</t>
  </si>
  <si>
    <t>Desmina</t>
  </si>
  <si>
    <t>06419160001</t>
  </si>
  <si>
    <t>anti-CD1a (EP3622)</t>
  </si>
  <si>
    <t>EP3622</t>
  </si>
  <si>
    <t>CD1a</t>
  </si>
  <si>
    <t>06433189001</t>
  </si>
  <si>
    <t>anti-DOG-1 (SP31)</t>
  </si>
  <si>
    <t>SP31</t>
  </si>
  <si>
    <t>DOG-1</t>
  </si>
  <si>
    <t>06425607001</t>
  </si>
  <si>
    <t>VENTANA anti-H.pylori (SP48)</t>
  </si>
  <si>
    <t>SP48</t>
  </si>
  <si>
    <t>Helicobacter pylori</t>
  </si>
  <si>
    <t>05999570001</t>
  </si>
  <si>
    <t>VEN anti-HER2/neu (4B5) RM PAB-US EXPORT</t>
  </si>
  <si>
    <t>4B5</t>
  </si>
  <si>
    <t>Her-2</t>
  </si>
  <si>
    <t>05269792001</t>
  </si>
  <si>
    <t>anti-Hepatocyte Specific Antigen (OCH1E5)</t>
  </si>
  <si>
    <t>OCH1E5</t>
  </si>
  <si>
    <t>HSA</t>
  </si>
  <si>
    <t>08035130001</t>
  </si>
  <si>
    <t>anti-p504s (SP116) Rabbit Monoclonal PAb</t>
  </si>
  <si>
    <t>SP116</t>
  </si>
  <si>
    <t>p504</t>
  </si>
  <si>
    <t>05269440001</t>
  </si>
  <si>
    <t>anti-Cytokeratin 19 (A53-B/A2.26)</t>
  </si>
  <si>
    <t>Cytokeratin 19</t>
  </si>
  <si>
    <t>05552729001</t>
  </si>
  <si>
    <t>CONFIRM anti-PAX5 (SP34)</t>
  </si>
  <si>
    <t>PAX-5</t>
  </si>
  <si>
    <t>06523927001</t>
  </si>
  <si>
    <t>anti-PAX8 (MRQ-50)</t>
  </si>
  <si>
    <t>PAX-8</t>
  </si>
  <si>
    <t>07394420001</t>
  </si>
  <si>
    <t>anti-p40 (BC28)</t>
  </si>
  <si>
    <t>p40</t>
  </si>
  <si>
    <t>05278775001</t>
  </si>
  <si>
    <t>CONFIRM ANTI-P53 (DO-7) PRIMARY ANTIBODY</t>
  </si>
  <si>
    <t>p53</t>
  </si>
  <si>
    <t>08763909001</t>
  </si>
  <si>
    <t>CD117(EP10) Rabbit Monoclonal PAB</t>
  </si>
  <si>
    <t>CD117</t>
  </si>
  <si>
    <t>05905290001</t>
  </si>
  <si>
    <t>VENTANA anti-E-Cadherin (36)</t>
  </si>
  <si>
    <t xml:space="preserve"> E-cadherin</t>
  </si>
  <si>
    <t>05878900001</t>
  </si>
  <si>
    <t>CONFIRM anti-EMA (E29)</t>
  </si>
  <si>
    <t>EMA</t>
  </si>
  <si>
    <t>05269784001</t>
  </si>
  <si>
    <t>anti-Glial Fibrillary Acidic Protein (EP672Y)</t>
  </si>
  <si>
    <t>GFAP</t>
  </si>
  <si>
    <t>05269253001</t>
  </si>
  <si>
    <t>anti-Mammaglobin (31A5)</t>
  </si>
  <si>
    <t>Mammaglobin</t>
  </si>
  <si>
    <t>05278139001</t>
  </si>
  <si>
    <t>CONFIRM anti-Vimentin (V9)</t>
  </si>
  <si>
    <t xml:space="preserve"> Vimentin</t>
  </si>
  <si>
    <t>05435706001</t>
  </si>
  <si>
    <t>anti-WT1 (6F-H2)</t>
  </si>
  <si>
    <t>WT-1</t>
  </si>
  <si>
    <t>DETEKCJA</t>
  </si>
  <si>
    <t>05273510001</t>
  </si>
  <si>
    <t>PATHWAY HER-2 4 IN 1 CONTROL SLIDES</t>
  </si>
  <si>
    <t>HER2 szkiełka kontrolne</t>
  </si>
  <si>
    <t>05269814001</t>
  </si>
  <si>
    <t>ultraView Red Detection Kit</t>
  </si>
  <si>
    <t>Ultra View Red</t>
  </si>
  <si>
    <t>05269806001</t>
  </si>
  <si>
    <t>ultraView DAB Detection Kit</t>
  </si>
  <si>
    <t>Ultra View DAB</t>
  </si>
  <si>
    <t>05247829001</t>
  </si>
  <si>
    <t>Labels</t>
  </si>
  <si>
    <t>Kody kreskowe I</t>
  </si>
  <si>
    <t>05279771001</t>
  </si>
  <si>
    <t>EZ Prep</t>
  </si>
  <si>
    <t>05264839001</t>
  </si>
  <si>
    <t>LCS</t>
  </si>
  <si>
    <t>05353955001</t>
  </si>
  <si>
    <t>Reaction Buffer</t>
  </si>
  <si>
    <t>05279801001</t>
  </si>
  <si>
    <t>CC1</t>
  </si>
  <si>
    <t>05266726001</t>
  </si>
  <si>
    <t>Hematoxylin</t>
  </si>
  <si>
    <t>Hematoksylina I</t>
  </si>
  <si>
    <t>05266769001</t>
  </si>
  <si>
    <t>Bluing Reagent</t>
  </si>
  <si>
    <t>Odczynnik Bluinga</t>
  </si>
  <si>
    <t>05266688001</t>
  </si>
  <si>
    <t>Protease 1</t>
  </si>
  <si>
    <t>05250889001</t>
  </si>
  <si>
    <t>E-Bar Printer Ribbon</t>
  </si>
  <si>
    <t>Taśma do drukarki</t>
  </si>
  <si>
    <t>05277965001</t>
  </si>
  <si>
    <t>Hematoxylin II</t>
  </si>
  <si>
    <t>Hematoksylina II</t>
  </si>
  <si>
    <t>05266114001</t>
  </si>
  <si>
    <t>AMPLIFICATION KIT, CE</t>
  </si>
  <si>
    <t>05266718001</t>
  </si>
  <si>
    <t>PROTEASE 3</t>
  </si>
  <si>
    <t>06571603001</t>
  </si>
  <si>
    <t>Szkielka Super Frost</t>
  </si>
  <si>
    <t>06440002001</t>
  </si>
  <si>
    <t>Ventana Antibody Diluent with Casein</t>
  </si>
  <si>
    <t>05271843001</t>
  </si>
  <si>
    <t>NEXES REAGENT DISPENSER CARD, OPTION 1</t>
  </si>
  <si>
    <t>05276284001</t>
  </si>
  <si>
    <t>Prep Kit 1 (250), BM, BM XT, BM LT</t>
  </si>
  <si>
    <t>06683380001</t>
  </si>
  <si>
    <t>Rabbit Monoclonal Negative Control</t>
  </si>
  <si>
    <t>-</t>
  </si>
  <si>
    <t>FORMULARZ CENOWY - DZIERŻAWA APARATU DO BARWIEŃ IMMUNOHISTOCHEMICZNYCH WRAZ Z  WYPOSAŻENIEM</t>
  </si>
  <si>
    <t xml:space="preserve">2. Dzierżawa apartu wraz z wyposażeniem </t>
  </si>
  <si>
    <t xml:space="preserve">Przedmiot </t>
  </si>
  <si>
    <t>Cena netto</t>
  </si>
  <si>
    <t>Łączna</t>
  </si>
  <si>
    <t>Stawka VAT  %</t>
  </si>
  <si>
    <t>Łączna wartość brutto przez okres 36 miesięcy (PLN)</t>
  </si>
  <si>
    <t>Producent, nazwa własna, model/typ, rok produkcji, nr katalogowy</t>
  </si>
  <si>
    <t>dzierżawy</t>
  </si>
  <si>
    <t>w skali 1-go miesiąca (PLN)</t>
  </si>
  <si>
    <t>wartość netto przez okres 36 miesięcy (PLN)</t>
  </si>
  <si>
    <t>F=D+E</t>
  </si>
  <si>
    <t>1.</t>
  </si>
  <si>
    <t xml:space="preserve">Aparat do barwień immunohistochemicznych - wraz z pozostałym wyposażeniem </t>
  </si>
  <si>
    <t>Łącznie:</t>
  </si>
  <si>
    <t xml:space="preserve">Wymagania graniczne dla aparatu do barwień immunohistochemicznych wraz z wyposażeniem </t>
  </si>
  <si>
    <t xml:space="preserve">Wartość wymagana/graniczna określona przez Zamawiajacego </t>
  </si>
  <si>
    <r>
      <t>Spełnienie przez Wykonawcę warunku granicznego określonego przez Zamawiajacego TAK lub NIE</t>
    </r>
    <r>
      <rPr>
        <b/>
        <sz val="8"/>
        <color indexed="8"/>
        <rFont val="Calibri"/>
        <family val="2"/>
        <charset val="238"/>
      </rPr>
      <t>*</t>
    </r>
  </si>
  <si>
    <t xml:space="preserve">Parametr graniczny </t>
  </si>
  <si>
    <r>
      <t>Wartość oferowania</t>
    </r>
    <r>
      <rPr>
        <b/>
        <sz val="8"/>
        <color indexed="8"/>
        <rFont val="Calibri"/>
        <family val="2"/>
        <charset val="238"/>
      </rPr>
      <t>*</t>
    </r>
    <r>
      <rPr>
        <b/>
        <sz val="8"/>
        <color indexed="8"/>
        <rFont val="Tahoma"/>
        <family val="2"/>
        <charset val="238"/>
      </rPr>
      <t xml:space="preserve"> </t>
    </r>
  </si>
  <si>
    <t>         1.        </t>
  </si>
  <si>
    <t>Urządzenie fabrycznie nowe - wyprodukowane  nie wcześniej niż w 2021 r. oraz wolne od wad fabrycznych i prawnych, urządzenie nie będące przedmiotem wystaw, badań naukowych, prac rozwojowych, usług badawczych, nie będące przedmiotem podemonstracyjnym i rekondycjonowanym, wcześniej nie wykorzystywane w jakimkolwiek celu przez inny podmiot wraz z dostawą, montażem, instalacją i szkoleniem personelu</t>
  </si>
  <si>
    <t>TAK</t>
  </si>
  <si>
    <t>         2.        </t>
  </si>
  <si>
    <t>W pełni automatyczny aparat do barwienia preparatów histopatologicznych.</t>
  </si>
  <si>
    <t>         3.        </t>
  </si>
  <si>
    <t>Czas wykonania pełnego barwienia IHC od etapu deparafinizacji do etapu podbarwienia tła ok. 3 godzin</t>
  </si>
  <si>
    <t>         4.        </t>
  </si>
  <si>
    <t>Możliwość wykonywania barwień metodami IHC i ISH jednocześnie w tym samym czasie.</t>
  </si>
  <si>
    <t>         5.        </t>
  </si>
  <si>
    <t>Wykonywanie wszystkich etapów od deparafinizacji do podbarwienia tła na pokładzie aparatu</t>
  </si>
  <si>
    <t>         6.        </t>
  </si>
  <si>
    <t>System otwarty – możliwość stosowania przeciwciał innych niż producenta aparatu</t>
  </si>
  <si>
    <t>         7.        </t>
  </si>
  <si>
    <t>20 miejsc na barwione szkiełka</t>
  </si>
  <si>
    <t>         8.        </t>
  </si>
  <si>
    <t>Odczynniki barwiące wprowadzane na pokład za pomocą barkodów lub chipów</t>
  </si>
  <si>
    <t>         9.        </t>
  </si>
  <si>
    <t>Identyfikacja preparatów za pomocą kodów kreskowych.</t>
  </si>
  <si>
    <t>       10.       </t>
  </si>
  <si>
    <t>Możliwość umieszczenia na pokładzie aparatu minimum dwóch, różnych zestawów detekcyjnych.</t>
  </si>
  <si>
    <t>       11.       </t>
  </si>
  <si>
    <t>Aparat pracujący w technologii bezksylenowej.</t>
  </si>
  <si>
    <t>       12.       </t>
  </si>
  <si>
    <t>Aparat zabezpieczający tkankę przed wysychaniem na każdym etapie barwienia.</t>
  </si>
  <si>
    <t>       13.       </t>
  </si>
  <si>
    <t>Opcja zaprogramowania aparatu na „opóźniony start”.</t>
  </si>
  <si>
    <t>       14.       </t>
  </si>
  <si>
    <t>Brak konieczności neutralizacji odpadów płynnych</t>
  </si>
  <si>
    <t>       15.       </t>
  </si>
  <si>
    <t>Możliwość podłączenia więcej niż jednego aparatu do komputerowej jednostki sterującej.</t>
  </si>
  <si>
    <t>       16.       </t>
  </si>
  <si>
    <t>Zestaw komputerowy wraz z oprogramowaniem zapewniającym zoptymalizowane protokoły barwienia</t>
  </si>
  <si>
    <t>       17.       </t>
  </si>
  <si>
    <t>Drukarka kodów kreskowych E-Bar.</t>
  </si>
  <si>
    <t>       18.       </t>
  </si>
  <si>
    <t>UPS’ podtrzymujący pracę aparatu, w razie awarii prądu.</t>
  </si>
  <si>
    <t>       19.       </t>
  </si>
  <si>
    <t>Na cały okres trwania  umowy Wydzierżawiający udziela Dzierżawcy gwarancji na cały przedmiot dzierżawy</t>
  </si>
  <si>
    <t>       20.       </t>
  </si>
  <si>
    <t xml:space="preserve">W okresie gwarancji przeglądy oraz serwis przedmiotu dzierżawy wynikające z wymagań producenta będą wykonywane na koszt Wydzierżawiajacego. </t>
  </si>
  <si>
    <t>       21.       </t>
  </si>
  <si>
    <t xml:space="preserve">W okresie gwarancji wszelkie naprawy przedmiotu dzierżawy, w szczególności wymiana części zamiennych, materiałów eksploatacyjnych użytych do napraw i przeglądu stanu technicznego, konserwacji, regulacji, kalibracji, walidacji oraz praca i dojazd zespołu serwisowego obciążają Wydzierżawiającego. </t>
  </si>
  <si>
    <t>       22.       </t>
  </si>
  <si>
    <t>Wydzierżawiający zobowiązuje się do wykonania przeglądów, serwisu, napraw, konserwacji, regulacji, kalibracji, walidacji z wykorzystaniem nowych, oryginalnych i odpowiedniej jakości części zamiennych i innych materiałów eksploatacyjnych bezpłatnie w w całym okresie trwania umowy</t>
  </si>
  <si>
    <t>       23.       </t>
  </si>
  <si>
    <r>
      <t xml:space="preserve">Czas reakcji serwisu na awarię/uszkodzenie przedmiotu dzierżawy w terminie </t>
    </r>
    <r>
      <rPr>
        <b/>
        <sz val="9"/>
        <color indexed="8"/>
        <rFont val="Tahoma"/>
        <family val="2"/>
        <charset val="238"/>
      </rPr>
      <t>max. 24 godziny</t>
    </r>
    <r>
      <rPr>
        <sz val="9"/>
        <color indexed="8"/>
        <rFont val="Tahoma"/>
        <family val="2"/>
        <charset val="238"/>
      </rPr>
      <t xml:space="preserve"> w dni robocze od poniedziałku do piątku z wyłączeniem dni ustawowo wolnych od pracy.</t>
    </r>
  </si>
  <si>
    <t>TAK/PODAĆ</t>
  </si>
  <si>
    <t>       24.       </t>
  </si>
  <si>
    <r>
      <t xml:space="preserve">Usunięcie awarii/uszkodzenia/wady przedmiotu dzierżawy będzie odbywać się siłami własnymi Wydzierżawiającego, na jego koszt i ryzyko, w terminie </t>
    </r>
    <r>
      <rPr>
        <b/>
        <sz val="9"/>
        <color indexed="8"/>
        <rFont val="Tahoma"/>
        <family val="2"/>
        <charset val="238"/>
      </rPr>
      <t xml:space="preserve">max. do 48 godzin </t>
    </r>
    <r>
      <rPr>
        <sz val="9"/>
        <color indexed="8"/>
        <rFont val="Tahoma"/>
        <family val="2"/>
        <charset val="238"/>
      </rPr>
      <t>w dni robocze od poniedziałku do piątku z wyłączeniem dni ustawowo wolnych od pracy.</t>
    </r>
  </si>
  <si>
    <t>       25.       </t>
  </si>
  <si>
    <r>
      <t xml:space="preserve">W przypadku, gdy awaria/uszkodzenie/wada przedmiotu dzierżawy nie zostanie usunięta w terminie </t>
    </r>
    <r>
      <rPr>
        <b/>
        <sz val="9"/>
        <color indexed="8"/>
        <rFont val="Tahoma"/>
        <family val="2"/>
        <charset val="238"/>
      </rPr>
      <t xml:space="preserve"> </t>
    </r>
    <r>
      <rPr>
        <sz val="9"/>
        <color indexed="8"/>
        <rFont val="Tahoma"/>
        <family val="2"/>
        <charset val="238"/>
      </rPr>
      <t xml:space="preserve">Wydzierżawiający w terminie 4 dni roboczych dostarczy urządzenie zastępcze, o parametrach nie gorszych niż urządzenie dzierżawione w ramach niniejszej umowy. </t>
    </r>
  </si>
  <si>
    <t>       26.       </t>
  </si>
  <si>
    <t xml:space="preserve">Wydzierżawiający zobowiązuje się do wymiany przedmiotu dzierżawy na nowy (o parametrach nie gorszych niż przedmiot dzierżawiony w ramach niniejszej umowy) po dwóch nieskutecznych naprawach gwarancyjnych tego samego elementu przedmiotu dzierżawy, wykonanych w celu usunięcia awarii/ uszkodzeń/ wady uniemożliwiających pracę przedmiotu dzierżawy – w terminie 7 dni, liczonym od dnia trzeciego zgłoszenia przez Dzierżawcę do Wydzierżawiającego awarii/uszkodzenia/wady uniemożliwiających  użycie przedmiotu dzierżawy zgodnie z przeznaczeniem. </t>
  </si>
  <si>
    <t>       27.       </t>
  </si>
  <si>
    <t xml:space="preserve">Wydzierżawiający nie może odmówić usunięcia awarii/uszkodzeń/wady przedmiotu dzierżawy bez względu na wysokość związanych z tym kosztów. </t>
  </si>
  <si>
    <t>       28.       </t>
  </si>
  <si>
    <t>W przypadku pojawienia się nowszych wersji oprogramowania Wydzierżawiający, na własny koszt, zapewni aktualizację przedmiotu dzierżawy.</t>
  </si>
  <si>
    <t>       29.       </t>
  </si>
  <si>
    <r>
      <t xml:space="preserve">Termin dostawy, montażu i instalacji urządzeń i wyposażenia oraz szkolenie personelu </t>
    </r>
    <r>
      <rPr>
        <b/>
        <sz val="9"/>
        <color indexed="8"/>
        <rFont val="Tahoma"/>
        <family val="2"/>
        <charset val="238"/>
      </rPr>
      <t xml:space="preserve">maksymalnie do 21 dni roboczych od dnia zawarcia umowy. </t>
    </r>
  </si>
  <si>
    <t>       30.       </t>
  </si>
  <si>
    <t xml:space="preserve">Nieodpłatne przeszkolenie personelu Dzierżawcy w zakresie obsługi i użytkowania przedmiotu dzierżawy. </t>
  </si>
  <si>
    <r>
      <rPr>
        <sz val="10"/>
        <color indexed="8"/>
        <rFont val="Times New Roman"/>
        <family val="1"/>
        <charset val="238"/>
      </rPr>
      <t xml:space="preserve">UWAGA: W tabelach należy wpisać co najmniej właściwe słowo „TAK” lub „NIE” w zależności od tego, czy proponowany sprzęt/wyrób spełnia wskazany parametr. Parametry określone jako „TAK” są parametrami granicznymi stanowią wymagania odcinające, oferta nie spełniająca wymogów granicznych podlega odrzuceniu bez dalszego rozpatrywania.  Wykonawca dokonuje szczegółowego opisu wymaganego parametru, a w przypadku parametru określonego przez Zamawiającego przez podanie   „maksymalnie”, „minimalnie”, +/-, lub „≥ ≤ „ Wykonawca podaje dokładne wartości oferowanych parametrów w jednostkach wskazanych w niniejszym opisie. Brak opisu lub potwierdzenia wymaganego warunku będzie traktowany jako brak danego parametru/warunku w oferowanej konfiguracji urządzenia/wyrobu. Zaoferowane powyżej parametry wymagane powinny być niesprzeczne z materiałem informacyjnym. Wykonawca gwarantuje niniejszym, że powyżej wyspecyfikowane urządzenie/wyrób jest zgodne z wymogami SWZ, sprzęt jest fabrycznie nowy, nieużywany, kompletny i do jego stosowania, zgodnie z przeznaczeniem, nie jest konieczny zakup dodatkowych elementów i akcesoriów.     
 Uwaga: Niespełnienie jednego z warunków spowoduje odrzucenie oferty  </t>
    </r>
    <r>
      <rPr>
        <b/>
        <sz val="10"/>
        <color indexed="8"/>
        <rFont val="Times New Roman"/>
        <family val="1"/>
        <charset val="238"/>
      </rPr>
      <t xml:space="preserve">
</t>
    </r>
    <r>
      <rPr>
        <b/>
        <sz val="10"/>
        <color indexed="8"/>
        <rFont val="Calibri"/>
        <family val="2"/>
        <charset val="238"/>
      </rPr>
      <t>*</t>
    </r>
    <r>
      <rPr>
        <b/>
        <sz val="10"/>
        <color indexed="8"/>
        <rFont val="Times New Roman"/>
        <family val="1"/>
        <charset val="238"/>
      </rPr>
      <t xml:space="preserve"> wypełnia Wykonawca </t>
    </r>
  </si>
  <si>
    <t>ŁĄCZNY FORMULARZ CENOWY</t>
  </si>
  <si>
    <t>Wyszczególnienie</t>
  </si>
  <si>
    <t>Wartość netto za okres  36 miesięcy</t>
  </si>
  <si>
    <t>Stawka VAT %</t>
  </si>
  <si>
    <t>Wartość brutto za okres 36 miesięcy</t>
  </si>
  <si>
    <t>Odczynniki  + detekcja</t>
  </si>
  <si>
    <t>2.</t>
  </si>
  <si>
    <t xml:space="preserve">Dzierżawa aparatu do barwień immunohistochemicznych wraz z pozostałym wyposażeniem </t>
  </si>
  <si>
    <t>Łączna wartość</t>
  </si>
  <si>
    <t>UWAGA !</t>
  </si>
  <si>
    <t xml:space="preserve">Łączna ilość testów na okres 36 miesięcy  </t>
  </si>
  <si>
    <t>Zamawiający wymaga opakowania w którym znajduje się po 50 testów</t>
  </si>
  <si>
    <t>F</t>
  </si>
  <si>
    <t>H= F x G</t>
  </si>
  <si>
    <t>J=H + I</t>
  </si>
  <si>
    <t xml:space="preserve"> Wielkość op.</t>
  </si>
  <si>
    <t xml:space="preserve">Łączna wartość: odczynniki+detekcja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</si>
</sst>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[$-415]0.00"/>
    <numFmt numFmtId="166" formatCode="[$-415]0%"/>
    <numFmt numFmtId="167" formatCode="_-* #,##0.00\ &quot;zł&quot;_-;\-* #,##0.00\ &quot;zł&quot;_-;_-* &quot;-&quot;??\ &quot;zł&quot;_-;_-@"/>
  </numFmts>
  <fonts count="33" x14ac:knownFonts="1">
    <font>
      <sz val="11"/>
      <color theme="1"/>
      <name val="Calibri"/>
      <family val="2"/>
      <scheme val="minor"/>
    </font>
    <font>
      <sz val="9"/>
      <color rgb="FF000000"/>
      <name val="Tahoma"/>
      <family val="2"/>
      <charset val="238"/>
    </font>
    <font>
      <b/>
      <i/>
      <sz val="9"/>
      <color rgb="FF000000"/>
      <name val="Tahoma"/>
      <family val="2"/>
      <charset val="238"/>
    </font>
    <font>
      <b/>
      <i/>
      <sz val="8"/>
      <color rgb="FF000000"/>
      <name val="Tahoma"/>
      <family val="2"/>
      <charset val="238"/>
    </font>
    <font>
      <b/>
      <i/>
      <sz val="8"/>
      <color rgb="FF0070C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8"/>
      <color rgb="FF0070C0"/>
      <name val="Tahoma"/>
      <family val="2"/>
      <charset val="238"/>
    </font>
    <font>
      <sz val="8"/>
      <color rgb="FF000000"/>
      <name val="Tahoma"/>
      <family val="2"/>
      <charset val="238"/>
    </font>
    <font>
      <b/>
      <i/>
      <sz val="14"/>
      <color rgb="FF000000"/>
      <name val="Tahoma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Tahoma"/>
      <family val="2"/>
      <charset val="238"/>
    </font>
    <font>
      <sz val="8"/>
      <color theme="1"/>
      <name val="Tahoma"/>
      <family val="2"/>
      <charset val="238"/>
    </font>
    <font>
      <sz val="11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rgb="FF111111"/>
      <name val="Tahoma"/>
      <family val="2"/>
      <charset val="238"/>
    </font>
    <font>
      <sz val="8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Tahoma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Tahoma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theme="1"/>
      <name val="Tahoma"/>
      <family val="2"/>
      <charset val="238"/>
    </font>
    <font>
      <b/>
      <sz val="8"/>
      <color indexed="8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9"/>
      <color theme="2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C000"/>
        <bgColor rgb="FFFFC000"/>
      </patternFill>
    </fill>
    <fill>
      <patternFill patternType="solid">
        <fgColor rgb="FFE5E5E5"/>
        <bgColor rgb="FFE5E5E5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indexed="64"/>
      </patternFill>
    </fill>
    <fill>
      <patternFill patternType="solid">
        <fgColor rgb="FFDFDFDF"/>
        <bgColor rgb="FFDFDFDF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3" fillId="2" borderId="0" xfId="0" applyNumberFormat="1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vertical="center"/>
    </xf>
    <xf numFmtId="164" fontId="4" fillId="4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7" fillId="4" borderId="0" xfId="0" applyNumberFormat="1" applyFont="1" applyFill="1" applyAlignment="1">
      <alignment vertical="center"/>
    </xf>
    <xf numFmtId="166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8" fillId="2" borderId="0" xfId="0" applyNumberFormat="1" applyFont="1" applyFill="1" applyAlignment="1">
      <alignment vertical="center"/>
    </xf>
    <xf numFmtId="164" fontId="8" fillId="2" borderId="0" xfId="0" applyNumberFormat="1" applyFont="1" applyFill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 wrapText="1"/>
    </xf>
    <xf numFmtId="164" fontId="8" fillId="3" borderId="0" xfId="0" applyNumberFormat="1" applyFont="1" applyFill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0" fontId="10" fillId="0" borderId="0" xfId="0" applyFont="1"/>
    <xf numFmtId="164" fontId="8" fillId="3" borderId="0" xfId="0" applyNumberFormat="1" applyFont="1" applyFill="1" applyAlignment="1">
      <alignment horizontal="left"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164" fontId="11" fillId="5" borderId="2" xfId="0" applyNumberFormat="1" applyFont="1" applyFill="1" applyBorder="1" applyAlignment="1">
      <alignment horizontal="center" vertical="center" wrapText="1"/>
    </xf>
    <xf numFmtId="164" fontId="11" fillId="5" borderId="3" xfId="0" applyNumberFormat="1" applyFont="1" applyFill="1" applyBorder="1" applyAlignment="1">
      <alignment horizontal="left" vertical="center" wrapText="1"/>
    </xf>
    <xf numFmtId="164" fontId="11" fillId="5" borderId="4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166" fontId="5" fillId="5" borderId="2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164" fontId="11" fillId="5" borderId="7" xfId="0" applyNumberFormat="1" applyFont="1" applyFill="1" applyBorder="1" applyAlignment="1">
      <alignment horizontal="center" vertical="center" wrapText="1"/>
    </xf>
    <xf numFmtId="164" fontId="11" fillId="5" borderId="0" xfId="0" applyNumberFormat="1" applyFont="1" applyFill="1" applyAlignment="1">
      <alignment horizontal="left" vertical="center" wrapText="1"/>
    </xf>
    <xf numFmtId="164" fontId="11" fillId="5" borderId="8" xfId="0" applyNumberFormat="1" applyFont="1" applyFill="1" applyBorder="1" applyAlignment="1">
      <alignment horizontal="center" vertical="center" wrapText="1"/>
    </xf>
    <xf numFmtId="165" fontId="5" fillId="5" borderId="7" xfId="0" applyNumberFormat="1" applyFont="1" applyFill="1" applyBorder="1" applyAlignment="1">
      <alignment horizontal="center" vertical="center" wrapText="1"/>
    </xf>
    <xf numFmtId="166" fontId="5" fillId="5" borderId="7" xfId="0" applyNumberFormat="1" applyFont="1" applyFill="1" applyBorder="1" applyAlignment="1">
      <alignment horizontal="center" vertical="center" wrapText="1"/>
    </xf>
    <xf numFmtId="165" fontId="5" fillId="5" borderId="7" xfId="0" applyNumberFormat="1" applyFont="1" applyFill="1" applyBorder="1" applyAlignment="1">
      <alignment horizontal="center" wrapText="1"/>
    </xf>
    <xf numFmtId="164" fontId="5" fillId="5" borderId="10" xfId="0" applyNumberFormat="1" applyFont="1" applyFill="1" applyBorder="1" applyAlignment="1">
      <alignment horizontal="center" vertical="center" wrapText="1"/>
    </xf>
    <xf numFmtId="165" fontId="1" fillId="5" borderId="11" xfId="0" applyNumberFormat="1" applyFont="1" applyFill="1" applyBorder="1" applyAlignment="1">
      <alignment vertical="center" wrapText="1"/>
    </xf>
    <xf numFmtId="166" fontId="5" fillId="5" borderId="11" xfId="0" applyNumberFormat="1" applyFont="1" applyFill="1" applyBorder="1" applyAlignment="1">
      <alignment horizontal="center" vertical="center" wrapText="1"/>
    </xf>
    <xf numFmtId="164" fontId="5" fillId="5" borderId="13" xfId="0" applyNumberFormat="1" applyFont="1" applyFill="1" applyBorder="1" applyAlignment="1">
      <alignment horizontal="center" vertical="center" wrapText="1"/>
    </xf>
    <xf numFmtId="164" fontId="11" fillId="5" borderId="11" xfId="0" applyNumberFormat="1" applyFont="1" applyFill="1" applyBorder="1" applyAlignment="1">
      <alignment horizontal="center" vertical="center" wrapText="1"/>
    </xf>
    <xf numFmtId="164" fontId="11" fillId="5" borderId="14" xfId="0" applyNumberFormat="1" applyFont="1" applyFill="1" applyBorder="1" applyAlignment="1">
      <alignment horizontal="left" vertical="center" wrapText="1"/>
    </xf>
    <xf numFmtId="164" fontId="11" fillId="5" borderId="15" xfId="0" applyNumberFormat="1" applyFont="1" applyFill="1" applyBorder="1" applyAlignment="1">
      <alignment horizontal="center" vertical="center" wrapText="1"/>
    </xf>
    <xf numFmtId="164" fontId="8" fillId="5" borderId="10" xfId="0" applyNumberFormat="1" applyFont="1" applyFill="1" applyBorder="1" applyAlignment="1">
      <alignment horizontal="center" vertical="center" wrapText="1"/>
    </xf>
    <xf numFmtId="164" fontId="5" fillId="5" borderId="16" xfId="0" applyNumberFormat="1" applyFont="1" applyFill="1" applyBorder="1" applyAlignment="1">
      <alignment horizontal="center" vertical="center" wrapText="1"/>
    </xf>
    <xf numFmtId="165" fontId="5" fillId="5" borderId="17" xfId="0" applyNumberFormat="1" applyFont="1" applyFill="1" applyBorder="1" applyAlignment="1">
      <alignment horizontal="center" vertical="center" wrapText="1"/>
    </xf>
    <xf numFmtId="165" fontId="5" fillId="5" borderId="16" xfId="0" applyNumberFormat="1" applyFont="1" applyFill="1" applyBorder="1" applyAlignment="1">
      <alignment horizontal="center" vertical="center" wrapText="1"/>
    </xf>
    <xf numFmtId="166" fontId="5" fillId="5" borderId="16" xfId="0" applyNumberFormat="1" applyFont="1" applyFill="1" applyBorder="1" applyAlignment="1">
      <alignment horizontal="center" vertical="center" wrapText="1"/>
    </xf>
    <xf numFmtId="165" fontId="5" fillId="5" borderId="13" xfId="0" applyNumberFormat="1" applyFont="1" applyFill="1" applyBorder="1" applyAlignment="1">
      <alignment horizontal="center" vertical="center" wrapText="1"/>
    </xf>
    <xf numFmtId="165" fontId="5" fillId="5" borderId="18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left"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164" fontId="1" fillId="3" borderId="16" xfId="0" applyNumberFormat="1" applyFont="1" applyFill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167" fontId="1" fillId="0" borderId="18" xfId="0" applyNumberFormat="1" applyFont="1" applyBorder="1" applyAlignment="1">
      <alignment horizontal="center" vertical="center" wrapText="1"/>
    </xf>
    <xf numFmtId="9" fontId="13" fillId="0" borderId="0" xfId="0" applyNumberFormat="1" applyFont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 wrapText="1"/>
    </xf>
    <xf numFmtId="49" fontId="14" fillId="2" borderId="13" xfId="0" applyNumberFormat="1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164" fontId="15" fillId="0" borderId="11" xfId="0" applyNumberFormat="1" applyFont="1" applyBorder="1" applyAlignment="1">
      <alignment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left" vertical="center" wrapText="1"/>
    </xf>
    <xf numFmtId="167" fontId="1" fillId="0" borderId="7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164" fontId="8" fillId="2" borderId="16" xfId="0" applyNumberFormat="1" applyFont="1" applyFill="1" applyBorder="1" applyAlignment="1">
      <alignment horizontal="left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vertical="center" wrapText="1"/>
    </xf>
    <xf numFmtId="167" fontId="1" fillId="0" borderId="16" xfId="0" applyNumberFormat="1" applyFont="1" applyBorder="1" applyAlignment="1">
      <alignment horizontal="center" vertical="center" wrapText="1"/>
    </xf>
    <xf numFmtId="166" fontId="1" fillId="0" borderId="16" xfId="0" applyNumberFormat="1" applyFont="1" applyBorder="1" applyAlignment="1">
      <alignment horizontal="center" vertical="center" wrapText="1"/>
    </xf>
    <xf numFmtId="167" fontId="1" fillId="0" borderId="1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49" fontId="16" fillId="2" borderId="13" xfId="0" applyNumberFormat="1" applyFont="1" applyFill="1" applyBorder="1" applyAlignment="1">
      <alignment horizontal="center" vertical="center"/>
    </xf>
    <xf numFmtId="164" fontId="8" fillId="2" borderId="16" xfId="0" applyNumberFormat="1" applyFont="1" applyFill="1" applyBorder="1" applyAlignment="1">
      <alignment horizontal="center" vertical="center" wrapText="1"/>
    </xf>
    <xf numFmtId="2" fontId="11" fillId="2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164" fontId="5" fillId="5" borderId="11" xfId="0" applyNumberFormat="1" applyFont="1" applyFill="1" applyBorder="1" applyAlignment="1">
      <alignment vertical="center"/>
    </xf>
    <xf numFmtId="164" fontId="8" fillId="5" borderId="14" xfId="0" applyNumberFormat="1" applyFont="1" applyFill="1" applyBorder="1" applyAlignment="1">
      <alignment horizontal="center" vertical="center" wrapText="1"/>
    </xf>
    <xf numFmtId="164" fontId="8" fillId="5" borderId="14" xfId="0" applyNumberFormat="1" applyFont="1" applyFill="1" applyBorder="1" applyAlignment="1">
      <alignment horizontal="left" vertical="center" wrapText="1"/>
    </xf>
    <xf numFmtId="167" fontId="12" fillId="5" borderId="10" xfId="0" applyNumberFormat="1" applyFont="1" applyFill="1" applyBorder="1" applyAlignment="1">
      <alignment horizontal="center" vertical="center" wrapText="1"/>
    </xf>
    <xf numFmtId="164" fontId="1" fillId="5" borderId="14" xfId="0" applyNumberFormat="1" applyFont="1" applyFill="1" applyBorder="1" applyAlignment="1">
      <alignment horizontal="left" vertical="center" wrapText="1"/>
    </xf>
    <xf numFmtId="164" fontId="5" fillId="5" borderId="14" xfId="0" applyNumberFormat="1" applyFont="1" applyFill="1" applyBorder="1" applyAlignment="1">
      <alignment vertical="center" wrapText="1"/>
    </xf>
    <xf numFmtId="0" fontId="1" fillId="5" borderId="19" xfId="0" applyFont="1" applyFill="1" applyBorder="1" applyAlignment="1">
      <alignment vertical="center"/>
    </xf>
    <xf numFmtId="164" fontId="1" fillId="5" borderId="14" xfId="0" applyNumberFormat="1" applyFont="1" applyFill="1" applyBorder="1" applyAlignment="1">
      <alignment vertical="center" wrapText="1"/>
    </xf>
    <xf numFmtId="167" fontId="12" fillId="5" borderId="14" xfId="0" applyNumberFormat="1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vertical="center"/>
    </xf>
    <xf numFmtId="164" fontId="1" fillId="6" borderId="14" xfId="0" applyNumberFormat="1" applyFont="1" applyFill="1" applyBorder="1" applyAlignment="1">
      <alignment vertical="center"/>
    </xf>
    <xf numFmtId="164" fontId="1" fillId="5" borderId="18" xfId="0" applyNumberFormat="1" applyFont="1" applyFill="1" applyBorder="1" applyAlignment="1">
      <alignment vertical="center" wrapText="1"/>
    </xf>
    <xf numFmtId="164" fontId="8" fillId="7" borderId="16" xfId="0" applyNumberFormat="1" applyFont="1" applyFill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vertical="center" wrapText="1"/>
    </xf>
    <xf numFmtId="164" fontId="5" fillId="4" borderId="11" xfId="0" applyNumberFormat="1" applyFont="1" applyFill="1" applyBorder="1" applyAlignment="1">
      <alignment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2" fillId="4" borderId="10" xfId="0" applyNumberFormat="1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12" fillId="4" borderId="16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167" fontId="1" fillId="0" borderId="6" xfId="0" applyNumberFormat="1" applyFont="1" applyBorder="1" applyAlignment="1">
      <alignment horizontal="center" vertical="center" wrapText="1"/>
    </xf>
    <xf numFmtId="166" fontId="1" fillId="4" borderId="14" xfId="0" applyNumberFormat="1" applyFont="1" applyFill="1" applyBorder="1" applyAlignment="1">
      <alignment horizontal="center" vertical="center" wrapText="1"/>
    </xf>
    <xf numFmtId="164" fontId="1" fillId="4" borderId="16" xfId="0" applyNumberFormat="1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vertical="center" wrapText="1"/>
    </xf>
    <xf numFmtId="164" fontId="12" fillId="4" borderId="3" xfId="0" applyNumberFormat="1" applyFont="1" applyFill="1" applyBorder="1" applyAlignment="1">
      <alignment horizontal="center" vertical="center" wrapText="1"/>
    </xf>
    <xf numFmtId="164" fontId="5" fillId="4" borderId="16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left" vertical="center"/>
    </xf>
    <xf numFmtId="164" fontId="12" fillId="4" borderId="19" xfId="0" applyNumberFormat="1" applyFont="1" applyFill="1" applyBorder="1" applyAlignment="1">
      <alignment horizontal="center" vertical="center" wrapText="1"/>
    </xf>
    <xf numFmtId="166" fontId="1" fillId="0" borderId="19" xfId="0" applyNumberFormat="1" applyFont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vertical="center"/>
    </xf>
    <xf numFmtId="0" fontId="17" fillId="0" borderId="19" xfId="0" applyFont="1" applyBorder="1"/>
    <xf numFmtId="0" fontId="1" fillId="0" borderId="16" xfId="0" applyFont="1" applyBorder="1" applyAlignment="1">
      <alignment horizontal="center" vertical="center"/>
    </xf>
    <xf numFmtId="167" fontId="5" fillId="0" borderId="16" xfId="0" applyNumberFormat="1" applyFont="1" applyBorder="1" applyAlignment="1">
      <alignment vertical="center" wrapText="1"/>
    </xf>
    <xf numFmtId="167" fontId="5" fillId="0" borderId="0" xfId="0" applyNumberFormat="1" applyFont="1" applyAlignment="1">
      <alignment vertical="center" wrapText="1"/>
    </xf>
    <xf numFmtId="0" fontId="1" fillId="0" borderId="0" xfId="0" applyFont="1"/>
    <xf numFmtId="164" fontId="5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164" fontId="5" fillId="5" borderId="2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164" fontId="3" fillId="5" borderId="16" xfId="0" applyNumberFormat="1" applyFont="1" applyFill="1" applyBorder="1" applyAlignment="1">
      <alignment horizontal="center" vertical="center" wrapText="1"/>
    </xf>
    <xf numFmtId="164" fontId="3" fillId="5" borderId="13" xfId="0" applyNumberFormat="1" applyFont="1" applyFill="1" applyBorder="1" applyAlignment="1">
      <alignment horizontal="center" vertical="center" wrapText="1"/>
    </xf>
    <xf numFmtId="167" fontId="5" fillId="0" borderId="6" xfId="0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0" fontId="19" fillId="0" borderId="17" xfId="0" applyFont="1" applyBorder="1"/>
    <xf numFmtId="167" fontId="5" fillId="8" borderId="16" xfId="0" applyNumberFormat="1" applyFont="1" applyFill="1" applyBorder="1" applyAlignment="1">
      <alignment vertical="center" wrapText="1"/>
    </xf>
    <xf numFmtId="167" fontId="5" fillId="9" borderId="16" xfId="0" applyNumberFormat="1" applyFont="1" applyFill="1" applyBorder="1" applyAlignment="1">
      <alignment vertical="center" wrapText="1"/>
    </xf>
    <xf numFmtId="164" fontId="20" fillId="0" borderId="0" xfId="0" applyNumberFormat="1" applyFont="1"/>
    <xf numFmtId="0" fontId="11" fillId="10" borderId="20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/>
    </xf>
    <xf numFmtId="0" fontId="22" fillId="10" borderId="23" xfId="0" applyFont="1" applyFill="1" applyBorder="1" applyAlignment="1">
      <alignment horizontal="center" vertical="center" wrapText="1"/>
    </xf>
    <xf numFmtId="0" fontId="24" fillId="10" borderId="24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vertical="top" wrapText="1"/>
    </xf>
    <xf numFmtId="0" fontId="5" fillId="10" borderId="24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top" wrapText="1"/>
    </xf>
    <xf numFmtId="0" fontId="24" fillId="10" borderId="22" xfId="0" applyFont="1" applyFill="1" applyBorder="1" applyAlignment="1">
      <alignment vertical="top" wrapText="1"/>
    </xf>
    <xf numFmtId="0" fontId="24" fillId="10" borderId="24" xfId="0" applyFont="1" applyFill="1" applyBorder="1" applyAlignment="1">
      <alignment horizontal="center" wrapText="1"/>
    </xf>
    <xf numFmtId="0" fontId="24" fillId="10" borderId="24" xfId="0" applyFont="1" applyFill="1" applyBorder="1" applyAlignment="1">
      <alignment horizontal="right" vertical="center" wrapText="1"/>
    </xf>
    <xf numFmtId="0" fontId="24" fillId="10" borderId="24" xfId="0" applyFont="1" applyFill="1" applyBorder="1" applyAlignment="1">
      <alignment vertical="top" wrapText="1"/>
    </xf>
    <xf numFmtId="0" fontId="24" fillId="10" borderId="25" xfId="0" applyFont="1" applyFill="1" applyBorder="1" applyAlignment="1">
      <alignment vertical="top" wrapText="1"/>
    </xf>
    <xf numFmtId="0" fontId="1" fillId="0" borderId="26" xfId="0" applyFont="1" applyBorder="1" applyAlignment="1">
      <alignment horizontal="justify" vertical="center"/>
    </xf>
    <xf numFmtId="0" fontId="5" fillId="10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164" fontId="5" fillId="11" borderId="2" xfId="0" applyNumberFormat="1" applyFont="1" applyFill="1" applyBorder="1" applyAlignment="1">
      <alignment horizontal="center" vertical="center" wrapText="1"/>
    </xf>
    <xf numFmtId="164" fontId="5" fillId="11" borderId="1" xfId="0" applyNumberFormat="1" applyFont="1" applyFill="1" applyBorder="1" applyAlignment="1">
      <alignment horizontal="center" vertical="center" wrapText="1"/>
    </xf>
    <xf numFmtId="164" fontId="3" fillId="11" borderId="16" xfId="0" applyNumberFormat="1" applyFont="1" applyFill="1" applyBorder="1" applyAlignment="1">
      <alignment horizontal="center" vertical="center" wrapText="1"/>
    </xf>
    <xf numFmtId="167" fontId="5" fillId="0" borderId="11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167" fontId="5" fillId="8" borderId="16" xfId="0" applyNumberFormat="1" applyFont="1" applyFill="1" applyBorder="1" applyAlignment="1">
      <alignment horizontal="center" vertical="center" wrapText="1"/>
    </xf>
    <xf numFmtId="167" fontId="5" fillId="9" borderId="16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2" fillId="4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7" fontId="1" fillId="0" borderId="14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4" fontId="5" fillId="5" borderId="11" xfId="0" applyNumberFormat="1" applyFont="1" applyFill="1" applyBorder="1" applyAlignment="1">
      <alignment horizontal="center" vertical="center" wrapText="1"/>
    </xf>
    <xf numFmtId="164" fontId="22" fillId="4" borderId="11" xfId="0" applyNumberFormat="1" applyFont="1" applyFill="1" applyBorder="1" applyAlignment="1">
      <alignment horizontal="center" vertical="center" wrapText="1"/>
    </xf>
    <xf numFmtId="164" fontId="22" fillId="4" borderId="7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4" fontId="8" fillId="5" borderId="6" xfId="0" applyNumberFormat="1" applyFont="1" applyFill="1" applyBorder="1" applyAlignment="1">
      <alignment horizontal="center" vertical="center" wrapText="1"/>
    </xf>
    <xf numFmtId="164" fontId="8" fillId="5" borderId="10" xfId="0" applyNumberFormat="1" applyFont="1" applyFill="1" applyBorder="1" applyAlignment="1">
      <alignment horizontal="center" vertical="center" wrapText="1"/>
    </xf>
    <xf numFmtId="165" fontId="5" fillId="5" borderId="5" xfId="0" applyNumberFormat="1" applyFont="1" applyFill="1" applyBorder="1" applyAlignment="1">
      <alignment horizontal="center" wrapText="1"/>
    </xf>
    <xf numFmtId="165" fontId="5" fillId="5" borderId="9" xfId="0" applyNumberFormat="1" applyFont="1" applyFill="1" applyBorder="1" applyAlignment="1">
      <alignment horizontal="center" wrapText="1"/>
    </xf>
    <xf numFmtId="165" fontId="5" fillId="5" borderId="12" xfId="0" applyNumberFormat="1" applyFont="1" applyFill="1" applyBorder="1" applyAlignment="1">
      <alignment horizontal="center" wrapText="1"/>
    </xf>
    <xf numFmtId="164" fontId="1" fillId="13" borderId="7" xfId="0" applyNumberFormat="1" applyFont="1" applyFill="1" applyBorder="1" applyAlignment="1">
      <alignment horizontal="center" vertical="center" wrapText="1"/>
    </xf>
    <xf numFmtId="0" fontId="0" fillId="13" borderId="0" xfId="0" applyFill="1" applyAlignment="1">
      <alignment vertical="center"/>
    </xf>
    <xf numFmtId="164" fontId="1" fillId="12" borderId="7" xfId="0" applyNumberFormat="1" applyFont="1" applyFill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0" fontId="0" fillId="0" borderId="0" xfId="0"/>
    <xf numFmtId="0" fontId="27" fillId="0" borderId="28" xfId="0" applyFont="1" applyBorder="1" applyAlignment="1">
      <alignment horizontal="justify" vertical="center" wrapText="1"/>
    </xf>
    <xf numFmtId="0" fontId="0" fillId="0" borderId="28" xfId="0" applyBorder="1"/>
    <xf numFmtId="164" fontId="18" fillId="0" borderId="0" xfId="0" applyNumberFormat="1" applyFont="1" applyAlignment="1">
      <alignment horizontal="center" vertical="center"/>
    </xf>
    <xf numFmtId="0" fontId="5" fillId="10" borderId="20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0" fontId="30" fillId="0" borderId="17" xfId="0" applyFont="1" applyBorder="1"/>
    <xf numFmtId="165" fontId="5" fillId="5" borderId="1" xfId="0" applyNumberFormat="1" applyFont="1" applyFill="1" applyBorder="1" applyAlignment="1">
      <alignment horizontal="center" vertical="center" wrapText="1"/>
    </xf>
    <xf numFmtId="165" fontId="5" fillId="5" borderId="6" xfId="0" applyNumberFormat="1" applyFont="1" applyFill="1" applyBorder="1" applyAlignment="1">
      <alignment horizontal="center" vertical="center" wrapText="1"/>
    </xf>
    <xf numFmtId="165" fontId="5" fillId="5" borderId="10" xfId="0" applyNumberFormat="1" applyFont="1" applyFill="1" applyBorder="1" applyAlignment="1">
      <alignment horizontal="center" vertical="center" wrapText="1"/>
    </xf>
    <xf numFmtId="165" fontId="5" fillId="5" borderId="29" xfId="0" applyNumberFormat="1" applyFont="1" applyFill="1" applyBorder="1" applyAlignment="1">
      <alignment horizontal="center" wrapText="1"/>
    </xf>
    <xf numFmtId="0" fontId="31" fillId="0" borderId="19" xfId="0" applyFont="1" applyBorder="1"/>
    <xf numFmtId="167" fontId="5" fillId="0" borderId="30" xfId="0" applyNumberFormat="1" applyFont="1" applyBorder="1" applyAlignment="1">
      <alignment horizontal="center" vertical="center" wrapText="1"/>
    </xf>
    <xf numFmtId="0" fontId="32" fillId="14" borderId="18" xfId="0" applyFont="1" applyFill="1" applyBorder="1" applyAlignment="1">
      <alignment horizontal="right" vertical="center"/>
    </xf>
    <xf numFmtId="0" fontId="1" fillId="14" borderId="1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%20Nr%201%20Wykaz%20asortymentowo-cenow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czynniki"/>
      <sheetName val="Aparat"/>
      <sheetName val="Razem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102"/>
  <sheetViews>
    <sheetView tabSelected="1" topLeftCell="I91" workbookViewId="0">
      <selection activeCell="O108" sqref="O108"/>
    </sheetView>
  </sheetViews>
  <sheetFormatPr defaultRowHeight="15" x14ac:dyDescent="0.25"/>
  <cols>
    <col min="1" max="1" width="5.28515625" customWidth="1"/>
    <col min="2" max="2" width="5.5703125" customWidth="1"/>
    <col min="3" max="6" width="0" hidden="1" customWidth="1"/>
    <col min="7" max="7" width="34" customWidth="1"/>
    <col min="8" max="8" width="19.5703125" customWidth="1"/>
    <col min="9" max="9" width="20.140625" customWidth="1"/>
    <col min="10" max="10" width="40.42578125" customWidth="1"/>
    <col min="11" max="11" width="15.28515625" customWidth="1"/>
    <col min="12" max="12" width="14.42578125" customWidth="1"/>
    <col min="13" max="13" width="14.7109375" customWidth="1"/>
    <col min="14" max="14" width="8.7109375" customWidth="1"/>
    <col min="15" max="15" width="15.7109375" customWidth="1"/>
    <col min="16" max="16" width="19.5703125" customWidth="1"/>
    <col min="17" max="17" width="22.5703125" customWidth="1"/>
    <col min="18" max="18" width="6.7109375" customWidth="1"/>
  </cols>
  <sheetData>
    <row r="2" spans="1:18" x14ac:dyDescent="0.25">
      <c r="A2" s="1"/>
      <c r="B2" s="2"/>
      <c r="C2" s="3"/>
      <c r="D2" s="4"/>
      <c r="E2" s="5"/>
      <c r="F2" s="3"/>
      <c r="G2" s="6"/>
      <c r="H2" s="2"/>
      <c r="I2" s="2"/>
      <c r="J2" s="2"/>
      <c r="K2" s="7"/>
      <c r="L2" s="2"/>
      <c r="M2" s="8"/>
      <c r="N2" s="9"/>
      <c r="O2" s="10"/>
      <c r="P2" s="11"/>
      <c r="Q2" s="11"/>
      <c r="R2" s="12"/>
    </row>
    <row r="3" spans="1:18" ht="18" customHeight="1" x14ac:dyDescent="0.25">
      <c r="A3" s="1"/>
      <c r="B3" s="2"/>
      <c r="C3" s="3"/>
      <c r="D3" s="4"/>
      <c r="E3" s="5"/>
      <c r="F3" s="3"/>
      <c r="G3" s="6"/>
      <c r="H3" s="13"/>
      <c r="I3" s="14"/>
      <c r="J3" s="15" t="s">
        <v>0</v>
      </c>
      <c r="K3" s="16"/>
      <c r="L3" s="13"/>
      <c r="M3" s="9" t="s">
        <v>1</v>
      </c>
      <c r="N3" s="9"/>
      <c r="O3" s="17" t="s">
        <v>1</v>
      </c>
      <c r="P3" s="18"/>
      <c r="Q3" s="18"/>
      <c r="R3" s="12"/>
    </row>
    <row r="4" spans="1:18" x14ac:dyDescent="0.25">
      <c r="A4" s="1"/>
      <c r="B4" s="13"/>
      <c r="C4" s="19"/>
      <c r="D4" s="20"/>
      <c r="E4" s="21"/>
      <c r="F4" s="19"/>
      <c r="G4" s="22"/>
      <c r="H4" s="13"/>
      <c r="I4" s="13"/>
      <c r="J4" s="13"/>
      <c r="K4" s="16"/>
      <c r="L4" s="13"/>
      <c r="M4" s="9"/>
      <c r="N4" s="9"/>
      <c r="O4" s="17"/>
      <c r="P4" s="9"/>
      <c r="Q4" s="9"/>
      <c r="R4" s="12"/>
    </row>
    <row r="5" spans="1:18" ht="18" x14ac:dyDescent="0.25">
      <c r="A5" s="1"/>
      <c r="B5" s="206" t="s">
        <v>2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</row>
    <row r="6" spans="1:18" ht="18" x14ac:dyDescent="0.25">
      <c r="A6" s="1"/>
      <c r="B6" s="23"/>
      <c r="G6" s="24" t="s">
        <v>3</v>
      </c>
      <c r="H6" s="24"/>
      <c r="I6" s="24"/>
      <c r="J6" s="24"/>
      <c r="K6" s="24"/>
      <c r="L6" s="24"/>
    </row>
    <row r="7" spans="1:18" ht="18" x14ac:dyDescent="0.25">
      <c r="A7" s="1"/>
      <c r="B7" s="23"/>
      <c r="G7" s="24" t="s">
        <v>4</v>
      </c>
      <c r="H7" s="24"/>
      <c r="I7" s="24"/>
      <c r="J7" s="24"/>
      <c r="K7" s="24"/>
      <c r="L7" s="24"/>
    </row>
    <row r="8" spans="1:18" ht="6.75" customHeight="1" x14ac:dyDescent="0.25">
      <c r="A8" s="1"/>
      <c r="B8" s="12"/>
      <c r="C8" s="20"/>
      <c r="D8" s="20"/>
      <c r="E8" s="21"/>
      <c r="F8" s="20"/>
      <c r="G8" s="25"/>
      <c r="H8" s="13"/>
      <c r="I8" s="13"/>
      <c r="J8" s="13" t="s">
        <v>1</v>
      </c>
      <c r="K8" s="16"/>
      <c r="L8" s="13"/>
      <c r="M8" s="9" t="s">
        <v>1</v>
      </c>
      <c r="N8" s="9"/>
      <c r="O8" s="17"/>
      <c r="P8" s="9"/>
      <c r="Q8" s="9"/>
      <c r="R8" s="12"/>
    </row>
    <row r="9" spans="1:18" ht="22.5" customHeight="1" x14ac:dyDescent="0.25">
      <c r="A9" s="1"/>
      <c r="B9" s="193" t="s">
        <v>5</v>
      </c>
      <c r="C9" s="27"/>
      <c r="D9" s="28"/>
      <c r="E9" s="29"/>
      <c r="F9" s="196" t="s">
        <v>6</v>
      </c>
      <c r="G9" s="193" t="s">
        <v>7</v>
      </c>
      <c r="H9" s="193" t="s">
        <v>8</v>
      </c>
      <c r="I9" s="193" t="s">
        <v>403</v>
      </c>
      <c r="J9" s="193" t="s">
        <v>9</v>
      </c>
      <c r="K9" s="217" t="s">
        <v>10</v>
      </c>
      <c r="L9" s="217" t="s">
        <v>11</v>
      </c>
      <c r="M9" s="30" t="s">
        <v>12</v>
      </c>
      <c r="N9" s="31" t="s">
        <v>13</v>
      </c>
      <c r="O9" s="32" t="s">
        <v>12</v>
      </c>
      <c r="P9" s="199" t="s">
        <v>14</v>
      </c>
      <c r="Q9" s="199"/>
    </row>
    <row r="10" spans="1:18" x14ac:dyDescent="0.25">
      <c r="A10" s="1"/>
      <c r="B10" s="194"/>
      <c r="C10" s="34"/>
      <c r="D10" s="35"/>
      <c r="E10" s="36" t="s">
        <v>1</v>
      </c>
      <c r="F10" s="197"/>
      <c r="G10" s="194"/>
      <c r="H10" s="194"/>
      <c r="I10" s="194"/>
      <c r="J10" s="194"/>
      <c r="K10" s="218"/>
      <c r="L10" s="218"/>
      <c r="M10" s="37" t="s">
        <v>15</v>
      </c>
      <c r="N10" s="38" t="s">
        <v>16</v>
      </c>
      <c r="O10" s="39" t="s">
        <v>17</v>
      </c>
      <c r="P10" s="200"/>
      <c r="Q10" s="200"/>
    </row>
    <row r="11" spans="1:18" x14ac:dyDescent="0.25">
      <c r="A11" s="1"/>
      <c r="B11" s="194"/>
      <c r="C11" s="34"/>
      <c r="D11" s="35"/>
      <c r="E11" s="36"/>
      <c r="F11" s="197"/>
      <c r="G11" s="194"/>
      <c r="H11" s="194"/>
      <c r="I11" s="194"/>
      <c r="J11" s="194"/>
      <c r="K11" s="218"/>
      <c r="L11" s="218"/>
      <c r="M11" s="37" t="s">
        <v>18</v>
      </c>
      <c r="N11" s="38" t="s">
        <v>19</v>
      </c>
      <c r="O11" s="39" t="s">
        <v>18</v>
      </c>
      <c r="P11" s="200"/>
      <c r="Q11" s="200"/>
    </row>
    <row r="12" spans="1:18" ht="23.25" customHeight="1" x14ac:dyDescent="0.25">
      <c r="A12" s="1"/>
      <c r="B12" s="195"/>
      <c r="C12" s="34"/>
      <c r="D12" s="35"/>
      <c r="E12" s="36"/>
      <c r="F12" s="197"/>
      <c r="G12" s="195"/>
      <c r="H12" s="195"/>
      <c r="I12" s="195"/>
      <c r="J12" s="195"/>
      <c r="K12" s="219"/>
      <c r="L12" s="219"/>
      <c r="M12" s="41"/>
      <c r="N12" s="42"/>
      <c r="O12" s="41"/>
      <c r="P12" s="220"/>
      <c r="Q12" s="201"/>
    </row>
    <row r="13" spans="1:18" x14ac:dyDescent="0.25">
      <c r="A13" s="1"/>
      <c r="B13" s="43" t="s">
        <v>20</v>
      </c>
      <c r="C13" s="44"/>
      <c r="D13" s="45"/>
      <c r="E13" s="46"/>
      <c r="F13" s="198"/>
      <c r="G13" s="48" t="s">
        <v>21</v>
      </c>
      <c r="H13" s="48" t="s">
        <v>22</v>
      </c>
      <c r="I13" s="48" t="s">
        <v>23</v>
      </c>
      <c r="J13" s="43" t="s">
        <v>24</v>
      </c>
      <c r="K13" s="48" t="s">
        <v>405</v>
      </c>
      <c r="L13" s="49" t="s">
        <v>25</v>
      </c>
      <c r="M13" s="49" t="s">
        <v>406</v>
      </c>
      <c r="N13" s="50" t="s">
        <v>27</v>
      </c>
      <c r="O13" s="51" t="s">
        <v>407</v>
      </c>
      <c r="P13" s="52" t="s">
        <v>29</v>
      </c>
      <c r="Q13" s="53"/>
    </row>
    <row r="14" spans="1:18" ht="31.5" x14ac:dyDescent="0.25">
      <c r="A14" s="1"/>
      <c r="B14" s="54">
        <v>1</v>
      </c>
      <c r="C14" s="55" t="s">
        <v>31</v>
      </c>
      <c r="D14" s="56" t="s">
        <v>32</v>
      </c>
      <c r="E14" s="55" t="s">
        <v>33</v>
      </c>
      <c r="F14" s="57">
        <f t="shared" ref="F14:F45" si="0">ROUNDDOWN(L14/3,2)</f>
        <v>0</v>
      </c>
      <c r="G14" s="58" t="str">
        <f t="shared" ref="G14:G45" si="1">D14</f>
        <v>CONFIRM anti-ER (SP1)</v>
      </c>
      <c r="H14" s="59" t="s">
        <v>34</v>
      </c>
      <c r="I14" s="54">
        <v>600</v>
      </c>
      <c r="J14" s="54" t="s">
        <v>35</v>
      </c>
      <c r="K14" s="191">
        <v>12</v>
      </c>
      <c r="L14" s="60"/>
      <c r="M14" s="61"/>
      <c r="N14" s="62"/>
      <c r="O14" s="63"/>
      <c r="P14" s="62"/>
      <c r="Q14" s="64"/>
      <c r="R14" s="65"/>
    </row>
    <row r="15" spans="1:18" ht="31.5" x14ac:dyDescent="0.25">
      <c r="A15" s="1"/>
      <c r="B15" s="54">
        <v>2</v>
      </c>
      <c r="C15" s="55" t="s">
        <v>36</v>
      </c>
      <c r="D15" s="56" t="s">
        <v>37</v>
      </c>
      <c r="E15" s="55" t="s">
        <v>38</v>
      </c>
      <c r="F15" s="57">
        <f t="shared" si="0"/>
        <v>0</v>
      </c>
      <c r="G15" s="58" t="str">
        <f t="shared" si="1"/>
        <v>CONFIRM anti-PR (1E2)</v>
      </c>
      <c r="H15" s="59" t="s">
        <v>39</v>
      </c>
      <c r="I15" s="54">
        <v>500</v>
      </c>
      <c r="J15" s="54" t="s">
        <v>35</v>
      </c>
      <c r="K15" s="191">
        <v>10</v>
      </c>
      <c r="L15" s="60"/>
      <c r="M15" s="61"/>
      <c r="N15" s="62"/>
      <c r="O15" s="63"/>
      <c r="P15" s="62"/>
      <c r="Q15" s="64"/>
      <c r="R15" s="65"/>
    </row>
    <row r="16" spans="1:18" ht="31.5" x14ac:dyDescent="0.25">
      <c r="A16" s="1"/>
      <c r="B16" s="54">
        <v>3</v>
      </c>
      <c r="C16" s="55" t="s">
        <v>40</v>
      </c>
      <c r="D16" s="56" t="s">
        <v>41</v>
      </c>
      <c r="E16" s="55" t="s">
        <v>42</v>
      </c>
      <c r="F16" s="57">
        <f t="shared" si="0"/>
        <v>0</v>
      </c>
      <c r="G16" s="58" t="str">
        <f t="shared" si="1"/>
        <v>CONFIRM anti-Ki-67 (30-9)</v>
      </c>
      <c r="H16" s="59" t="s">
        <v>43</v>
      </c>
      <c r="I16" s="54">
        <v>1000</v>
      </c>
      <c r="J16" s="54" t="s">
        <v>35</v>
      </c>
      <c r="K16" s="191">
        <v>20</v>
      </c>
      <c r="L16" s="60"/>
      <c r="M16" s="61"/>
      <c r="N16" s="62"/>
      <c r="O16" s="63"/>
      <c r="P16" s="62"/>
      <c r="Q16" s="64"/>
      <c r="R16" s="65"/>
    </row>
    <row r="17" spans="1:18" ht="42" x14ac:dyDescent="0.25">
      <c r="A17" s="1"/>
      <c r="B17" s="54">
        <v>4</v>
      </c>
      <c r="C17" s="55" t="s">
        <v>44</v>
      </c>
      <c r="D17" s="56" t="s">
        <v>45</v>
      </c>
      <c r="E17" s="55" t="s">
        <v>46</v>
      </c>
      <c r="F17" s="57">
        <f t="shared" si="0"/>
        <v>0</v>
      </c>
      <c r="G17" s="58" t="str">
        <f t="shared" si="1"/>
        <v>CONFIRM anti-Keratin (34betaE12)</v>
      </c>
      <c r="H17" s="59" t="s">
        <v>47</v>
      </c>
      <c r="I17" s="54">
        <v>500</v>
      </c>
      <c r="J17" s="54" t="s">
        <v>35</v>
      </c>
      <c r="K17" s="191">
        <v>10</v>
      </c>
      <c r="L17" s="60"/>
      <c r="M17" s="61"/>
      <c r="N17" s="62"/>
      <c r="O17" s="63"/>
      <c r="P17" s="62"/>
      <c r="Q17" s="64"/>
      <c r="R17" s="65"/>
    </row>
    <row r="18" spans="1:18" ht="42" x14ac:dyDescent="0.25">
      <c r="A18" s="1"/>
      <c r="B18" s="54">
        <v>5</v>
      </c>
      <c r="C18" s="55" t="s">
        <v>48</v>
      </c>
      <c r="D18" s="56" t="s">
        <v>49</v>
      </c>
      <c r="E18" s="55" t="s">
        <v>50</v>
      </c>
      <c r="F18" s="57">
        <f t="shared" si="0"/>
        <v>0</v>
      </c>
      <c r="G18" s="58" t="str">
        <f t="shared" si="1"/>
        <v>CONFIRM anti-Cytokeratin 7 (SP52)</v>
      </c>
      <c r="H18" s="59" t="s">
        <v>51</v>
      </c>
      <c r="I18" s="54">
        <v>1000</v>
      </c>
      <c r="J18" s="54" t="s">
        <v>35</v>
      </c>
      <c r="K18" s="191">
        <v>20</v>
      </c>
      <c r="L18" s="60"/>
      <c r="M18" s="61"/>
      <c r="N18" s="62"/>
      <c r="O18" s="63"/>
      <c r="P18" s="62"/>
      <c r="Q18" s="64"/>
      <c r="R18" s="65"/>
    </row>
    <row r="19" spans="1:18" ht="42" x14ac:dyDescent="0.25">
      <c r="A19" s="1"/>
      <c r="B19" s="54">
        <v>6</v>
      </c>
      <c r="C19" s="55" t="s">
        <v>52</v>
      </c>
      <c r="D19" s="56" t="s">
        <v>53</v>
      </c>
      <c r="E19" s="55" t="s">
        <v>54</v>
      </c>
      <c r="F19" s="57">
        <f t="shared" si="0"/>
        <v>0</v>
      </c>
      <c r="G19" s="58" t="str">
        <f t="shared" si="1"/>
        <v>CONFIRM anti-Cytokeratin 20 (SP33)</v>
      </c>
      <c r="H19" s="59" t="s">
        <v>55</v>
      </c>
      <c r="I19" s="54">
        <v>400</v>
      </c>
      <c r="J19" s="54" t="s">
        <v>35</v>
      </c>
      <c r="K19" s="191">
        <v>8</v>
      </c>
      <c r="L19" s="60"/>
      <c r="M19" s="61"/>
      <c r="N19" s="62"/>
      <c r="O19" s="63"/>
      <c r="P19" s="62"/>
      <c r="Q19" s="64"/>
      <c r="R19" s="65"/>
    </row>
    <row r="20" spans="1:18" ht="52.5" x14ac:dyDescent="0.25">
      <c r="A20" s="1"/>
      <c r="B20" s="54">
        <v>7</v>
      </c>
      <c r="C20" s="55" t="s">
        <v>56</v>
      </c>
      <c r="D20" s="56" t="s">
        <v>57</v>
      </c>
      <c r="E20" s="55" t="s">
        <v>58</v>
      </c>
      <c r="F20" s="57">
        <f t="shared" si="0"/>
        <v>0</v>
      </c>
      <c r="G20" s="58" t="str">
        <f t="shared" si="1"/>
        <v>anti-Cytokeratin 8 &amp; 18 (B22.1 &amp; B23.1)</v>
      </c>
      <c r="H20" s="59" t="s">
        <v>59</v>
      </c>
      <c r="I20" s="54">
        <v>100</v>
      </c>
      <c r="J20" s="54" t="s">
        <v>35</v>
      </c>
      <c r="K20" s="191">
        <v>2</v>
      </c>
      <c r="L20" s="60"/>
      <c r="M20" s="61"/>
      <c r="N20" s="62"/>
      <c r="O20" s="63"/>
      <c r="P20" s="62"/>
      <c r="Q20" s="64"/>
      <c r="R20" s="65"/>
    </row>
    <row r="21" spans="1:18" ht="52.5" x14ac:dyDescent="0.25">
      <c r="A21" s="1"/>
      <c r="B21" s="54">
        <v>8</v>
      </c>
      <c r="C21" s="55" t="s">
        <v>60</v>
      </c>
      <c r="D21" s="56" t="s">
        <v>61</v>
      </c>
      <c r="E21" s="66" t="s">
        <v>62</v>
      </c>
      <c r="F21" s="57">
        <f t="shared" si="0"/>
        <v>0</v>
      </c>
      <c r="G21" s="58" t="str">
        <f t="shared" si="1"/>
        <v>VENTANA anti-Cytokeratin 5&amp;6 (D5/16B4)</v>
      </c>
      <c r="H21" s="59" t="s">
        <v>63</v>
      </c>
      <c r="I21" s="54">
        <v>150</v>
      </c>
      <c r="J21" s="54" t="s">
        <v>35</v>
      </c>
      <c r="K21" s="191">
        <v>3</v>
      </c>
      <c r="L21" s="60"/>
      <c r="M21" s="61"/>
      <c r="N21" s="62"/>
      <c r="O21" s="63"/>
      <c r="P21" s="62"/>
      <c r="Q21" s="64"/>
      <c r="R21" s="65"/>
    </row>
    <row r="22" spans="1:18" ht="42" x14ac:dyDescent="0.25">
      <c r="A22" s="1"/>
      <c r="B22" s="54">
        <v>9</v>
      </c>
      <c r="C22" s="67" t="s">
        <v>64</v>
      </c>
      <c r="D22" s="56" t="s">
        <v>65</v>
      </c>
      <c r="E22" s="68" t="s">
        <v>66</v>
      </c>
      <c r="F22" s="57">
        <f t="shared" si="0"/>
        <v>0</v>
      </c>
      <c r="G22" s="58" t="str">
        <f t="shared" si="1"/>
        <v>MUM1 (EP190) PAb, Cell Marque</v>
      </c>
      <c r="H22" s="59" t="s">
        <v>67</v>
      </c>
      <c r="I22" s="54">
        <v>50</v>
      </c>
      <c r="J22" s="54" t="s">
        <v>35</v>
      </c>
      <c r="K22" s="191">
        <v>1</v>
      </c>
      <c r="L22" s="60"/>
      <c r="M22" s="61"/>
      <c r="N22" s="62"/>
      <c r="O22" s="63"/>
      <c r="P22" s="62"/>
      <c r="Q22" s="64"/>
      <c r="R22" s="65"/>
    </row>
    <row r="23" spans="1:18" ht="42" x14ac:dyDescent="0.25">
      <c r="A23" s="1"/>
      <c r="B23" s="54">
        <v>10</v>
      </c>
      <c r="C23" s="55" t="s">
        <v>68</v>
      </c>
      <c r="D23" s="56" t="s">
        <v>69</v>
      </c>
      <c r="E23" s="55" t="s">
        <v>70</v>
      </c>
      <c r="F23" s="57">
        <f t="shared" si="0"/>
        <v>0</v>
      </c>
      <c r="G23" s="58" t="str">
        <f t="shared" si="1"/>
        <v>CINtec anti-p16 Histology (E6H4)</v>
      </c>
      <c r="H23" s="59" t="s">
        <v>71</v>
      </c>
      <c r="I23" s="54">
        <v>500</v>
      </c>
      <c r="J23" s="54" t="s">
        <v>35</v>
      </c>
      <c r="K23" s="191">
        <v>10</v>
      </c>
      <c r="L23" s="60"/>
      <c r="M23" s="61"/>
      <c r="N23" s="62"/>
      <c r="O23" s="63"/>
      <c r="P23" s="62"/>
      <c r="Q23" s="64"/>
      <c r="R23" s="65"/>
    </row>
    <row r="24" spans="1:18" ht="21" x14ac:dyDescent="0.25">
      <c r="A24" s="1"/>
      <c r="B24" s="54">
        <v>11</v>
      </c>
      <c r="C24" s="55" t="s">
        <v>72</v>
      </c>
      <c r="D24" s="56" t="s">
        <v>73</v>
      </c>
      <c r="E24" s="55" t="s">
        <v>74</v>
      </c>
      <c r="F24" s="57">
        <f t="shared" si="0"/>
        <v>0</v>
      </c>
      <c r="G24" s="58" t="str">
        <f t="shared" si="1"/>
        <v>anti-TTF-1 (SP141)</v>
      </c>
      <c r="H24" s="59" t="s">
        <v>75</v>
      </c>
      <c r="I24" s="54">
        <v>500</v>
      </c>
      <c r="J24" s="54" t="s">
        <v>35</v>
      </c>
      <c r="K24" s="191">
        <v>10</v>
      </c>
      <c r="L24" s="60"/>
      <c r="M24" s="61"/>
      <c r="N24" s="62"/>
      <c r="O24" s="63"/>
      <c r="P24" s="62"/>
      <c r="Q24" s="64"/>
      <c r="R24" s="65"/>
    </row>
    <row r="25" spans="1:18" ht="31.5" x14ac:dyDescent="0.25">
      <c r="A25" s="1"/>
      <c r="B25" s="54">
        <v>12</v>
      </c>
      <c r="C25" s="55" t="s">
        <v>76</v>
      </c>
      <c r="D25" s="56" t="s">
        <v>77</v>
      </c>
      <c r="E25" s="55" t="s">
        <v>78</v>
      </c>
      <c r="F25" s="57">
        <f t="shared" si="0"/>
        <v>0</v>
      </c>
      <c r="G25" s="58" t="str">
        <f t="shared" si="1"/>
        <v>VENTANA anti-P63 (4A4)</v>
      </c>
      <c r="H25" s="59" t="s">
        <v>79</v>
      </c>
      <c r="I25" s="54">
        <v>450</v>
      </c>
      <c r="J25" s="54" t="s">
        <v>35</v>
      </c>
      <c r="K25" s="191">
        <v>9</v>
      </c>
      <c r="L25" s="60"/>
      <c r="M25" s="61"/>
      <c r="N25" s="62"/>
      <c r="O25" s="63"/>
      <c r="P25" s="62"/>
      <c r="Q25" s="64"/>
      <c r="R25" s="65"/>
    </row>
    <row r="26" spans="1:18" ht="21" x14ac:dyDescent="0.25">
      <c r="A26" s="1"/>
      <c r="B26" s="54">
        <v>13</v>
      </c>
      <c r="C26" s="55" t="s">
        <v>80</v>
      </c>
      <c r="D26" s="56" t="s">
        <v>81</v>
      </c>
      <c r="E26" s="55" t="s">
        <v>82</v>
      </c>
      <c r="F26" s="57">
        <f t="shared" si="0"/>
        <v>0</v>
      </c>
      <c r="G26" s="58" t="str">
        <f t="shared" si="1"/>
        <v>anti-CD56 (MRQ-42)</v>
      </c>
      <c r="H26" s="59" t="s">
        <v>83</v>
      </c>
      <c r="I26" s="54">
        <v>200</v>
      </c>
      <c r="J26" s="54" t="s">
        <v>35</v>
      </c>
      <c r="K26" s="191">
        <v>4</v>
      </c>
      <c r="L26" s="60"/>
      <c r="M26" s="61"/>
      <c r="N26" s="62"/>
      <c r="O26" s="63"/>
      <c r="P26" s="62"/>
      <c r="Q26" s="64"/>
      <c r="R26" s="65"/>
    </row>
    <row r="27" spans="1:18" ht="52.5" x14ac:dyDescent="0.25">
      <c r="A27" s="1"/>
      <c r="B27" s="54">
        <v>14</v>
      </c>
      <c r="C27" s="55" t="s">
        <v>84</v>
      </c>
      <c r="D27" s="56" t="s">
        <v>85</v>
      </c>
      <c r="E27" s="55" t="s">
        <v>86</v>
      </c>
      <c r="F27" s="57">
        <f t="shared" si="0"/>
        <v>0</v>
      </c>
      <c r="G27" s="58" t="str">
        <f t="shared" si="1"/>
        <v>VENTANA anti-Pan Keratin (AE1/AE3 &amp; PCK26)</v>
      </c>
      <c r="H27" s="59" t="s">
        <v>87</v>
      </c>
      <c r="I27" s="54">
        <v>1000</v>
      </c>
      <c r="J27" s="54" t="s">
        <v>35</v>
      </c>
      <c r="K27" s="191">
        <v>20</v>
      </c>
      <c r="L27" s="60"/>
      <c r="M27" s="61"/>
      <c r="N27" s="62"/>
      <c r="O27" s="63"/>
      <c r="P27" s="62"/>
      <c r="Q27" s="64"/>
      <c r="R27" s="65"/>
    </row>
    <row r="28" spans="1:18" ht="42" x14ac:dyDescent="0.25">
      <c r="A28" s="1"/>
      <c r="B28" s="54">
        <v>15</v>
      </c>
      <c r="C28" s="55" t="s">
        <v>88</v>
      </c>
      <c r="D28" s="56" t="s">
        <v>89</v>
      </c>
      <c r="E28" s="55" t="s">
        <v>90</v>
      </c>
      <c r="F28" s="57">
        <f t="shared" si="0"/>
        <v>0</v>
      </c>
      <c r="G28" s="58" t="str">
        <f t="shared" si="1"/>
        <v>anti-Synaptophysin (MRQ-40)</v>
      </c>
      <c r="H28" s="59" t="s">
        <v>91</v>
      </c>
      <c r="I28" s="54">
        <v>150</v>
      </c>
      <c r="J28" s="54" t="s">
        <v>35</v>
      </c>
      <c r="K28" s="191">
        <v>3</v>
      </c>
      <c r="L28" s="60"/>
      <c r="M28" s="61"/>
      <c r="N28" s="62"/>
      <c r="O28" s="63"/>
      <c r="P28" s="62"/>
      <c r="Q28" s="64"/>
      <c r="R28" s="65"/>
    </row>
    <row r="29" spans="1:18" ht="52.5" x14ac:dyDescent="0.25">
      <c r="A29" s="1"/>
      <c r="B29" s="54">
        <v>16</v>
      </c>
      <c r="C29" s="55" t="s">
        <v>92</v>
      </c>
      <c r="D29" s="56" t="s">
        <v>93</v>
      </c>
      <c r="E29" s="55" t="s">
        <v>94</v>
      </c>
      <c r="F29" s="57">
        <f t="shared" si="0"/>
        <v>0</v>
      </c>
      <c r="G29" s="58" t="str">
        <f t="shared" si="1"/>
        <v>VENTANA anti-Chromogranin A (LK2H10)</v>
      </c>
      <c r="H29" s="59" t="s">
        <v>95</v>
      </c>
      <c r="I29" s="54">
        <v>150</v>
      </c>
      <c r="J29" s="54" t="s">
        <v>35</v>
      </c>
      <c r="K29" s="191">
        <v>3</v>
      </c>
      <c r="L29" s="60"/>
      <c r="M29" s="61"/>
      <c r="N29" s="62"/>
      <c r="O29" s="63"/>
      <c r="P29" s="62"/>
      <c r="Q29" s="64"/>
      <c r="R29" s="65"/>
    </row>
    <row r="30" spans="1:18" ht="31.5" x14ac:dyDescent="0.25">
      <c r="A30" s="1"/>
      <c r="B30" s="54">
        <v>17</v>
      </c>
      <c r="C30" s="55" t="s">
        <v>96</v>
      </c>
      <c r="D30" s="56" t="s">
        <v>97</v>
      </c>
      <c r="E30" s="55" t="s">
        <v>98</v>
      </c>
      <c r="F30" s="57">
        <f t="shared" si="0"/>
        <v>0</v>
      </c>
      <c r="G30" s="58" t="str">
        <f t="shared" si="1"/>
        <v>anti-Actin Smooth Musle (1A4)</v>
      </c>
      <c r="H30" s="59" t="s">
        <v>99</v>
      </c>
      <c r="I30" s="54">
        <v>100</v>
      </c>
      <c r="J30" s="54" t="s">
        <v>35</v>
      </c>
      <c r="K30" s="191">
        <v>2</v>
      </c>
      <c r="L30" s="60"/>
      <c r="M30" s="61"/>
      <c r="N30" s="62"/>
      <c r="O30" s="63"/>
      <c r="P30" s="62"/>
      <c r="Q30" s="64"/>
      <c r="R30" s="65"/>
    </row>
    <row r="31" spans="1:18" ht="31.5" x14ac:dyDescent="0.25">
      <c r="A31" s="1"/>
      <c r="B31" s="54">
        <v>18</v>
      </c>
      <c r="C31" s="55" t="s">
        <v>100</v>
      </c>
      <c r="D31" s="56" t="s">
        <v>101</v>
      </c>
      <c r="E31" s="55" t="s">
        <v>102</v>
      </c>
      <c r="F31" s="57">
        <f t="shared" si="0"/>
        <v>0</v>
      </c>
      <c r="G31" s="58" t="str">
        <f t="shared" si="1"/>
        <v>CONFIRM anti-S100 (4C4.9)</v>
      </c>
      <c r="H31" s="59" t="s">
        <v>103</v>
      </c>
      <c r="I31" s="54">
        <v>200</v>
      </c>
      <c r="J31" s="54" t="s">
        <v>35</v>
      </c>
      <c r="K31" s="191">
        <v>4</v>
      </c>
      <c r="L31" s="60"/>
      <c r="M31" s="61"/>
      <c r="N31" s="62"/>
      <c r="O31" s="63"/>
      <c r="P31" s="62"/>
      <c r="Q31" s="64"/>
      <c r="R31" s="65"/>
    </row>
    <row r="32" spans="1:18" ht="42" x14ac:dyDescent="0.25">
      <c r="A32" s="1"/>
      <c r="B32" s="54">
        <v>19</v>
      </c>
      <c r="C32" s="55" t="s">
        <v>104</v>
      </c>
      <c r="D32" s="56" t="s">
        <v>105</v>
      </c>
      <c r="E32" s="55" t="s">
        <v>106</v>
      </c>
      <c r="F32" s="57">
        <f t="shared" si="0"/>
        <v>0</v>
      </c>
      <c r="G32" s="58" t="str">
        <f t="shared" si="1"/>
        <v>CONFIRM anti-Melanosome (HMB45)</v>
      </c>
      <c r="H32" s="69" t="s">
        <v>107</v>
      </c>
      <c r="I32" s="54">
        <v>150</v>
      </c>
      <c r="J32" s="54" t="s">
        <v>35</v>
      </c>
      <c r="K32" s="191">
        <v>3</v>
      </c>
      <c r="L32" s="60"/>
      <c r="M32" s="61"/>
      <c r="N32" s="62"/>
      <c r="O32" s="63"/>
      <c r="P32" s="62"/>
      <c r="Q32" s="64"/>
      <c r="R32" s="65"/>
    </row>
    <row r="33" spans="1:18" ht="42" x14ac:dyDescent="0.25">
      <c r="A33" s="1"/>
      <c r="B33" s="54">
        <v>20</v>
      </c>
      <c r="C33" s="55" t="s">
        <v>108</v>
      </c>
      <c r="D33" s="56" t="s">
        <v>109</v>
      </c>
      <c r="E33" s="55" t="s">
        <v>110</v>
      </c>
      <c r="F33" s="57">
        <f t="shared" si="0"/>
        <v>0</v>
      </c>
      <c r="G33" s="58" t="str">
        <f t="shared" si="1"/>
        <v>CONFIRM anti-MART-1/melan A (A103)</v>
      </c>
      <c r="H33" s="59" t="s">
        <v>111</v>
      </c>
      <c r="I33" s="54">
        <v>150</v>
      </c>
      <c r="J33" s="54" t="s">
        <v>35</v>
      </c>
      <c r="K33" s="191">
        <v>3</v>
      </c>
      <c r="L33" s="60"/>
      <c r="M33" s="61"/>
      <c r="N33" s="62"/>
      <c r="O33" s="63"/>
      <c r="P33" s="62"/>
      <c r="Q33" s="64"/>
      <c r="R33" s="65"/>
    </row>
    <row r="34" spans="1:18" ht="42" x14ac:dyDescent="0.25">
      <c r="A34" s="1"/>
      <c r="B34" s="54">
        <v>21</v>
      </c>
      <c r="C34" s="55" t="s">
        <v>112</v>
      </c>
      <c r="D34" s="56" t="s">
        <v>113</v>
      </c>
      <c r="E34" s="55" t="s">
        <v>114</v>
      </c>
      <c r="F34" s="57">
        <f t="shared" si="0"/>
        <v>0</v>
      </c>
      <c r="G34" s="58" t="str">
        <f t="shared" si="1"/>
        <v>CONFIRM anti-Calretinin (SP65)</v>
      </c>
      <c r="H34" s="59" t="s">
        <v>115</v>
      </c>
      <c r="I34" s="54">
        <v>100</v>
      </c>
      <c r="J34" s="54" t="s">
        <v>35</v>
      </c>
      <c r="K34" s="191">
        <v>2</v>
      </c>
      <c r="L34" s="60"/>
      <c r="M34" s="61"/>
      <c r="N34" s="62"/>
      <c r="O34" s="63"/>
      <c r="P34" s="62"/>
      <c r="Q34" s="64"/>
      <c r="R34" s="65"/>
    </row>
    <row r="35" spans="1:18" ht="31.5" x14ac:dyDescent="0.25">
      <c r="A35" s="1"/>
      <c r="B35" s="54">
        <v>22</v>
      </c>
      <c r="C35" s="55" t="s">
        <v>116</v>
      </c>
      <c r="D35" s="56" t="s">
        <v>117</v>
      </c>
      <c r="E35" s="55" t="s">
        <v>118</v>
      </c>
      <c r="F35" s="57">
        <f t="shared" si="0"/>
        <v>0</v>
      </c>
      <c r="G35" s="58" t="str">
        <f t="shared" si="1"/>
        <v>CONFIRM anti-CD34 (QBEnd/10)</v>
      </c>
      <c r="H35" s="59" t="s">
        <v>119</v>
      </c>
      <c r="I35" s="54">
        <v>200</v>
      </c>
      <c r="J35" s="54" t="s">
        <v>35</v>
      </c>
      <c r="K35" s="191">
        <v>4</v>
      </c>
      <c r="L35" s="60"/>
      <c r="M35" s="61"/>
      <c r="N35" s="62"/>
      <c r="O35" s="63"/>
      <c r="P35" s="62"/>
      <c r="Q35" s="64"/>
      <c r="R35" s="65"/>
    </row>
    <row r="36" spans="1:18" ht="21" x14ac:dyDescent="0.25">
      <c r="A36" s="1"/>
      <c r="B36" s="54">
        <v>23</v>
      </c>
      <c r="C36" s="55" t="s">
        <v>120</v>
      </c>
      <c r="D36" s="56" t="s">
        <v>121</v>
      </c>
      <c r="E36" s="55" t="s">
        <v>122</v>
      </c>
      <c r="F36" s="57">
        <f t="shared" si="0"/>
        <v>0</v>
      </c>
      <c r="G36" s="58" t="str">
        <f t="shared" si="1"/>
        <v>anti-CD31 (JC70)</v>
      </c>
      <c r="H36" s="59" t="s">
        <v>123</v>
      </c>
      <c r="I36" s="54">
        <v>100</v>
      </c>
      <c r="J36" s="54" t="s">
        <v>35</v>
      </c>
      <c r="K36" s="191">
        <v>2</v>
      </c>
      <c r="L36" s="60"/>
      <c r="M36" s="61"/>
      <c r="N36" s="62"/>
      <c r="O36" s="63"/>
      <c r="P36" s="62"/>
      <c r="Q36" s="64"/>
      <c r="R36" s="65"/>
    </row>
    <row r="37" spans="1:18" ht="31.5" x14ac:dyDescent="0.25">
      <c r="A37" s="1"/>
      <c r="B37" s="54">
        <v>24</v>
      </c>
      <c r="C37" s="55" t="s">
        <v>124</v>
      </c>
      <c r="D37" s="56" t="s">
        <v>125</v>
      </c>
      <c r="E37" s="55" t="s">
        <v>126</v>
      </c>
      <c r="F37" s="57">
        <f t="shared" si="0"/>
        <v>0</v>
      </c>
      <c r="G37" s="58" t="str">
        <f t="shared" si="1"/>
        <v>CONFIRM anti-CD68 (KP-1)</v>
      </c>
      <c r="H37" s="59" t="s">
        <v>127</v>
      </c>
      <c r="I37" s="54">
        <v>100</v>
      </c>
      <c r="J37" s="54" t="s">
        <v>35</v>
      </c>
      <c r="K37" s="191">
        <v>2</v>
      </c>
      <c r="L37" s="60"/>
      <c r="M37" s="61"/>
      <c r="N37" s="62"/>
      <c r="O37" s="63"/>
      <c r="P37" s="62"/>
      <c r="Q37" s="64"/>
      <c r="R37" s="65"/>
    </row>
    <row r="38" spans="1:18" ht="21" x14ac:dyDescent="0.25">
      <c r="A38" s="1"/>
      <c r="B38" s="54">
        <v>25</v>
      </c>
      <c r="C38" s="55" t="s">
        <v>128</v>
      </c>
      <c r="D38" s="56" t="s">
        <v>129</v>
      </c>
      <c r="E38" s="55" t="s">
        <v>130</v>
      </c>
      <c r="F38" s="57">
        <f t="shared" si="0"/>
        <v>0</v>
      </c>
      <c r="G38" s="58" t="str">
        <f t="shared" si="1"/>
        <v>anti-CDX-2 (EPR2764Y)</v>
      </c>
      <c r="H38" s="69" t="s">
        <v>131</v>
      </c>
      <c r="I38" s="54">
        <v>250</v>
      </c>
      <c r="J38" s="54" t="s">
        <v>35</v>
      </c>
      <c r="K38" s="191">
        <v>5</v>
      </c>
      <c r="L38" s="60"/>
      <c r="M38" s="61"/>
      <c r="N38" s="62"/>
      <c r="O38" s="63"/>
      <c r="P38" s="62"/>
      <c r="Q38" s="64"/>
      <c r="R38" s="65"/>
    </row>
    <row r="39" spans="1:18" ht="42" x14ac:dyDescent="0.25">
      <c r="A39" s="1"/>
      <c r="B39" s="54">
        <v>26</v>
      </c>
      <c r="C39" s="55" t="s">
        <v>132</v>
      </c>
      <c r="D39" s="56" t="s">
        <v>133</v>
      </c>
      <c r="E39" s="55" t="s">
        <v>134</v>
      </c>
      <c r="F39" s="57">
        <f t="shared" si="0"/>
        <v>0</v>
      </c>
      <c r="G39" s="58" t="str">
        <f t="shared" si="1"/>
        <v>CONFIRM anti-CD45 (LCA) (RP2/18)</v>
      </c>
      <c r="H39" s="59" t="s">
        <v>135</v>
      </c>
      <c r="I39" s="54">
        <v>200</v>
      </c>
      <c r="J39" s="54" t="s">
        <v>35</v>
      </c>
      <c r="K39" s="191">
        <v>4</v>
      </c>
      <c r="L39" s="60"/>
      <c r="M39" s="61"/>
      <c r="N39" s="62"/>
      <c r="O39" s="63"/>
      <c r="P39" s="62"/>
      <c r="Q39" s="64"/>
      <c r="R39" s="65"/>
    </row>
    <row r="40" spans="1:18" ht="31.5" x14ac:dyDescent="0.25">
      <c r="A40" s="1"/>
      <c r="B40" s="54">
        <v>27</v>
      </c>
      <c r="C40" s="55" t="s">
        <v>136</v>
      </c>
      <c r="D40" s="56" t="s">
        <v>137</v>
      </c>
      <c r="E40" s="55" t="s">
        <v>138</v>
      </c>
      <c r="F40" s="57">
        <f t="shared" si="0"/>
        <v>0</v>
      </c>
      <c r="G40" s="58" t="str">
        <f t="shared" si="1"/>
        <v>CONFIRM anti-CD20 (L26)</v>
      </c>
      <c r="H40" s="59" t="s">
        <v>139</v>
      </c>
      <c r="I40" s="54">
        <v>100</v>
      </c>
      <c r="J40" s="54" t="s">
        <v>35</v>
      </c>
      <c r="K40" s="191">
        <v>2</v>
      </c>
      <c r="L40" s="60"/>
      <c r="M40" s="61"/>
      <c r="N40" s="62"/>
      <c r="O40" s="63"/>
      <c r="P40" s="62"/>
      <c r="Q40" s="64"/>
      <c r="R40" s="65"/>
    </row>
    <row r="41" spans="1:18" ht="31.5" x14ac:dyDescent="0.25">
      <c r="A41" s="1"/>
      <c r="B41" s="54">
        <v>28</v>
      </c>
      <c r="C41" s="55" t="s">
        <v>140</v>
      </c>
      <c r="D41" s="56" t="s">
        <v>141</v>
      </c>
      <c r="E41" s="55" t="s">
        <v>142</v>
      </c>
      <c r="F41" s="57">
        <f t="shared" si="0"/>
        <v>0</v>
      </c>
      <c r="G41" s="58" t="str">
        <f t="shared" si="1"/>
        <v>CONFIRM anti-bcl-2 (124)</v>
      </c>
      <c r="H41" s="59" t="s">
        <v>143</v>
      </c>
      <c r="I41" s="54">
        <v>100</v>
      </c>
      <c r="J41" s="54" t="s">
        <v>35</v>
      </c>
      <c r="K41" s="191">
        <v>2</v>
      </c>
      <c r="L41" s="60"/>
      <c r="M41" s="61"/>
      <c r="N41" s="62"/>
      <c r="O41" s="63"/>
      <c r="P41" s="62"/>
      <c r="Q41" s="64"/>
      <c r="R41" s="65"/>
    </row>
    <row r="42" spans="1:18" ht="31.5" x14ac:dyDescent="0.25">
      <c r="A42" s="1"/>
      <c r="B42" s="54">
        <v>29</v>
      </c>
      <c r="C42" s="55" t="s">
        <v>144</v>
      </c>
      <c r="D42" s="56" t="s">
        <v>145</v>
      </c>
      <c r="E42" s="55" t="s">
        <v>146</v>
      </c>
      <c r="F42" s="57">
        <f t="shared" si="0"/>
        <v>0</v>
      </c>
      <c r="G42" s="58" t="str">
        <f t="shared" si="1"/>
        <v>anti-bcl-6 (GI191E/A8)</v>
      </c>
      <c r="H42" s="59" t="s">
        <v>147</v>
      </c>
      <c r="I42" s="54">
        <v>100</v>
      </c>
      <c r="J42" s="54" t="s">
        <v>35</v>
      </c>
      <c r="K42" s="191">
        <v>2</v>
      </c>
      <c r="L42" s="60"/>
      <c r="M42" s="61"/>
      <c r="N42" s="62"/>
      <c r="O42" s="63"/>
      <c r="P42" s="62"/>
      <c r="Q42" s="64"/>
      <c r="R42" s="65"/>
    </row>
    <row r="43" spans="1:18" ht="31.5" x14ac:dyDescent="0.25">
      <c r="A43" s="1"/>
      <c r="B43" s="54">
        <v>30</v>
      </c>
      <c r="C43" s="55" t="s">
        <v>148</v>
      </c>
      <c r="D43" s="56" t="s">
        <v>149</v>
      </c>
      <c r="E43" s="55" t="s">
        <v>150</v>
      </c>
      <c r="F43" s="57">
        <f t="shared" si="0"/>
        <v>0</v>
      </c>
      <c r="G43" s="58" t="str">
        <f t="shared" si="1"/>
        <v>CONFIRM anti-CD3 (2GV6)</v>
      </c>
      <c r="H43" s="59" t="s">
        <v>151</v>
      </c>
      <c r="I43" s="54">
        <v>150</v>
      </c>
      <c r="J43" s="54" t="s">
        <v>35</v>
      </c>
      <c r="K43" s="191">
        <v>3</v>
      </c>
      <c r="L43" s="60"/>
      <c r="M43" s="61"/>
      <c r="N43" s="62"/>
      <c r="O43" s="63"/>
      <c r="P43" s="62"/>
      <c r="Q43" s="64"/>
      <c r="R43" s="65"/>
    </row>
    <row r="44" spans="1:18" ht="31.5" x14ac:dyDescent="0.25">
      <c r="A44" s="1"/>
      <c r="B44" s="54">
        <v>31</v>
      </c>
      <c r="C44" s="55" t="s">
        <v>152</v>
      </c>
      <c r="D44" s="56" t="s">
        <v>153</v>
      </c>
      <c r="E44" s="55" t="s">
        <v>154</v>
      </c>
      <c r="F44" s="57">
        <f t="shared" si="0"/>
        <v>0</v>
      </c>
      <c r="G44" s="58" t="str">
        <f t="shared" si="1"/>
        <v>anti-Caldesmon (E89)</v>
      </c>
      <c r="H44" s="59" t="s">
        <v>155</v>
      </c>
      <c r="I44" s="54">
        <v>100</v>
      </c>
      <c r="J44" s="54" t="s">
        <v>35</v>
      </c>
      <c r="K44" s="191">
        <v>2</v>
      </c>
      <c r="L44" s="60"/>
      <c r="M44" s="61"/>
      <c r="N44" s="62"/>
      <c r="O44" s="63"/>
      <c r="P44" s="62"/>
      <c r="Q44" s="64"/>
      <c r="R44" s="65"/>
    </row>
    <row r="45" spans="1:18" ht="31.5" x14ac:dyDescent="0.25">
      <c r="A45" s="1"/>
      <c r="B45" s="54">
        <v>32</v>
      </c>
      <c r="C45" s="55" t="s">
        <v>156</v>
      </c>
      <c r="D45" s="56" t="s">
        <v>157</v>
      </c>
      <c r="E45" s="55" t="s">
        <v>158</v>
      </c>
      <c r="F45" s="57">
        <f t="shared" si="0"/>
        <v>0</v>
      </c>
      <c r="G45" s="58" t="str">
        <f t="shared" si="1"/>
        <v>CONFIRM anti-CD5 (SP19)</v>
      </c>
      <c r="H45" s="59" t="s">
        <v>159</v>
      </c>
      <c r="I45" s="54">
        <v>100</v>
      </c>
      <c r="J45" s="54" t="s">
        <v>35</v>
      </c>
      <c r="K45" s="191">
        <v>2</v>
      </c>
      <c r="L45" s="60"/>
      <c r="M45" s="61"/>
      <c r="N45" s="62"/>
      <c r="O45" s="63"/>
      <c r="P45" s="62"/>
      <c r="Q45" s="64"/>
      <c r="R45" s="65"/>
    </row>
    <row r="46" spans="1:18" ht="31.5" x14ac:dyDescent="0.25">
      <c r="A46" s="1"/>
      <c r="B46" s="54">
        <v>33</v>
      </c>
      <c r="C46" s="55" t="s">
        <v>160</v>
      </c>
      <c r="D46" s="56" t="s">
        <v>161</v>
      </c>
      <c r="E46" s="55" t="s">
        <v>162</v>
      </c>
      <c r="F46" s="57">
        <f t="shared" ref="F46:F73" si="2">ROUNDDOWN(L46/3,2)</f>
        <v>0</v>
      </c>
      <c r="G46" s="58" t="str">
        <f t="shared" ref="G46:G73" si="3">D46</f>
        <v>VENTANA anti-CD43 (L60)</v>
      </c>
      <c r="H46" s="59" t="s">
        <v>163</v>
      </c>
      <c r="I46" s="54">
        <v>100</v>
      </c>
      <c r="J46" s="54" t="s">
        <v>35</v>
      </c>
      <c r="K46" s="191">
        <v>2</v>
      </c>
      <c r="L46" s="60"/>
      <c r="M46" s="61"/>
      <c r="N46" s="62"/>
      <c r="O46" s="63"/>
      <c r="P46" s="62"/>
      <c r="Q46" s="64"/>
      <c r="R46" s="65"/>
    </row>
    <row r="47" spans="1:18" ht="31.5" x14ac:dyDescent="0.25">
      <c r="A47" s="1"/>
      <c r="B47" s="54">
        <v>34</v>
      </c>
      <c r="C47" s="55" t="s">
        <v>164</v>
      </c>
      <c r="D47" s="56" t="s">
        <v>165</v>
      </c>
      <c r="E47" s="55" t="s">
        <v>166</v>
      </c>
      <c r="F47" s="57">
        <f t="shared" si="2"/>
        <v>0</v>
      </c>
      <c r="G47" s="58" t="str">
        <f t="shared" si="3"/>
        <v>CONFIRM anti-CD4 (SP35)</v>
      </c>
      <c r="H47" s="59" t="s">
        <v>167</v>
      </c>
      <c r="I47" s="54">
        <v>100</v>
      </c>
      <c r="J47" s="54" t="s">
        <v>35</v>
      </c>
      <c r="K47" s="191">
        <v>2</v>
      </c>
      <c r="L47" s="60"/>
      <c r="M47" s="61"/>
      <c r="N47" s="62"/>
      <c r="O47" s="63"/>
      <c r="P47" s="62"/>
      <c r="Q47" s="64"/>
      <c r="R47" s="65"/>
    </row>
    <row r="48" spans="1:18" ht="31.5" x14ac:dyDescent="0.25">
      <c r="A48" s="1"/>
      <c r="B48" s="54">
        <v>35</v>
      </c>
      <c r="C48" s="55" t="s">
        <v>168</v>
      </c>
      <c r="D48" s="56" t="s">
        <v>169</v>
      </c>
      <c r="E48" s="55" t="s">
        <v>170</v>
      </c>
      <c r="F48" s="57">
        <f t="shared" si="2"/>
        <v>0</v>
      </c>
      <c r="G48" s="58" t="str">
        <f t="shared" si="3"/>
        <v>CONFIRM anti-CD8 (SP57)</v>
      </c>
      <c r="H48" s="59" t="s">
        <v>171</v>
      </c>
      <c r="I48" s="54">
        <v>100</v>
      </c>
      <c r="J48" s="54" t="s">
        <v>35</v>
      </c>
      <c r="K48" s="191">
        <v>2</v>
      </c>
      <c r="L48" s="60"/>
      <c r="M48" s="61"/>
      <c r="N48" s="62"/>
      <c r="O48" s="63"/>
      <c r="P48" s="62"/>
      <c r="Q48" s="64"/>
      <c r="R48" s="65"/>
    </row>
    <row r="49" spans="1:18" ht="21" x14ac:dyDescent="0.25">
      <c r="A49" s="1"/>
      <c r="B49" s="54">
        <v>36</v>
      </c>
      <c r="C49" s="55" t="s">
        <v>172</v>
      </c>
      <c r="D49" s="56" t="s">
        <v>173</v>
      </c>
      <c r="E49" s="55" t="s">
        <v>174</v>
      </c>
      <c r="F49" s="57">
        <f t="shared" si="2"/>
        <v>0</v>
      </c>
      <c r="G49" s="58" t="str">
        <f t="shared" si="3"/>
        <v>anti-CD30 (Ber-H2)</v>
      </c>
      <c r="H49" s="59" t="s">
        <v>175</v>
      </c>
      <c r="I49" s="54">
        <v>100</v>
      </c>
      <c r="J49" s="54" t="s">
        <v>35</v>
      </c>
      <c r="K49" s="191">
        <v>2</v>
      </c>
      <c r="L49" s="60"/>
      <c r="M49" s="61"/>
      <c r="N49" s="62"/>
      <c r="O49" s="63"/>
      <c r="P49" s="62"/>
      <c r="Q49" s="64"/>
      <c r="R49" s="65"/>
    </row>
    <row r="50" spans="1:18" ht="21" x14ac:dyDescent="0.25">
      <c r="A50" s="1"/>
      <c r="B50" s="54">
        <v>37</v>
      </c>
      <c r="C50" s="55" t="s">
        <v>176</v>
      </c>
      <c r="D50" s="56" t="s">
        <v>177</v>
      </c>
      <c r="E50" s="55" t="s">
        <v>178</v>
      </c>
      <c r="F50" s="57">
        <f t="shared" si="2"/>
        <v>0</v>
      </c>
      <c r="G50" s="58" t="str">
        <f t="shared" si="3"/>
        <v>anti-CD21 (EP3093)</v>
      </c>
      <c r="H50" s="59" t="s">
        <v>179</v>
      </c>
      <c r="I50" s="54">
        <v>100</v>
      </c>
      <c r="J50" s="54" t="s">
        <v>35</v>
      </c>
      <c r="K50" s="191">
        <v>2</v>
      </c>
      <c r="L50" s="60"/>
      <c r="M50" s="61"/>
      <c r="N50" s="62"/>
      <c r="O50" s="63"/>
      <c r="P50" s="62"/>
      <c r="Q50" s="64"/>
      <c r="R50" s="65"/>
    </row>
    <row r="51" spans="1:18" ht="31.5" x14ac:dyDescent="0.25">
      <c r="A51" s="1"/>
      <c r="B51" s="54">
        <v>38</v>
      </c>
      <c r="C51" s="55" t="s">
        <v>180</v>
      </c>
      <c r="D51" s="56" t="s">
        <v>181</v>
      </c>
      <c r="E51" s="55" t="s">
        <v>182</v>
      </c>
      <c r="F51" s="57">
        <f t="shared" si="2"/>
        <v>0</v>
      </c>
      <c r="G51" s="58" t="str">
        <f t="shared" si="3"/>
        <v>CONFIRM anti-CD23 (SP23)</v>
      </c>
      <c r="H51" s="59" t="s">
        <v>183</v>
      </c>
      <c r="I51" s="54">
        <v>100</v>
      </c>
      <c r="J51" s="54" t="s">
        <v>35</v>
      </c>
      <c r="K51" s="191">
        <v>2</v>
      </c>
      <c r="L51" s="60"/>
      <c r="M51" s="61"/>
      <c r="N51" s="62"/>
      <c r="O51" s="63"/>
      <c r="P51" s="62"/>
      <c r="Q51" s="64"/>
      <c r="R51" s="65"/>
    </row>
    <row r="52" spans="1:18" ht="21" x14ac:dyDescent="0.25">
      <c r="A52" s="1"/>
      <c r="B52" s="54">
        <v>39</v>
      </c>
      <c r="C52" s="55" t="s">
        <v>184</v>
      </c>
      <c r="D52" s="56" t="s">
        <v>185</v>
      </c>
      <c r="E52" s="55" t="s">
        <v>186</v>
      </c>
      <c r="F52" s="57">
        <f t="shared" si="2"/>
        <v>0</v>
      </c>
      <c r="G52" s="58" t="str">
        <f t="shared" si="3"/>
        <v>anti-CD138 (B-A38)</v>
      </c>
      <c r="H52" s="59" t="s">
        <v>187</v>
      </c>
      <c r="I52" s="54">
        <v>100</v>
      </c>
      <c r="J52" s="54" t="s">
        <v>35</v>
      </c>
      <c r="K52" s="191">
        <v>2</v>
      </c>
      <c r="L52" s="60"/>
      <c r="M52" s="61"/>
      <c r="N52" s="62"/>
      <c r="O52" s="63"/>
      <c r="P52" s="62"/>
      <c r="Q52" s="64"/>
      <c r="R52" s="65"/>
    </row>
    <row r="53" spans="1:18" ht="31.5" x14ac:dyDescent="0.25">
      <c r="A53" s="1"/>
      <c r="B53" s="54">
        <v>40</v>
      </c>
      <c r="C53" s="55" t="s">
        <v>188</v>
      </c>
      <c r="D53" s="56" t="s">
        <v>189</v>
      </c>
      <c r="E53" s="55" t="s">
        <v>190</v>
      </c>
      <c r="F53" s="57">
        <f t="shared" si="2"/>
        <v>0</v>
      </c>
      <c r="G53" s="58" t="str">
        <f t="shared" si="3"/>
        <v>VENTANA anti-Cyclin D1 (SP4-R)</v>
      </c>
      <c r="H53" s="59" t="s">
        <v>191</v>
      </c>
      <c r="I53" s="54">
        <v>100</v>
      </c>
      <c r="J53" s="54" t="s">
        <v>35</v>
      </c>
      <c r="K53" s="191">
        <v>2</v>
      </c>
      <c r="L53" s="60"/>
      <c r="M53" s="61"/>
      <c r="N53" s="62"/>
      <c r="O53" s="63"/>
      <c r="P53" s="62"/>
      <c r="Q53" s="64"/>
      <c r="R53" s="65"/>
    </row>
    <row r="54" spans="1:18" ht="31.5" x14ac:dyDescent="0.25">
      <c r="A54" s="1"/>
      <c r="B54" s="54">
        <v>41</v>
      </c>
      <c r="C54" s="55" t="s">
        <v>192</v>
      </c>
      <c r="D54" s="56" t="s">
        <v>193</v>
      </c>
      <c r="E54" s="55" t="s">
        <v>194</v>
      </c>
      <c r="F54" s="57">
        <f t="shared" si="2"/>
        <v>0</v>
      </c>
      <c r="G54" s="58" t="str">
        <f t="shared" si="3"/>
        <v>VENTANA anti-CD10 (SP67)</v>
      </c>
      <c r="H54" s="59" t="s">
        <v>195</v>
      </c>
      <c r="I54" s="54">
        <v>100</v>
      </c>
      <c r="J54" s="54" t="s">
        <v>35</v>
      </c>
      <c r="K54" s="191">
        <v>2</v>
      </c>
      <c r="L54" s="60"/>
      <c r="M54" s="61"/>
      <c r="N54" s="62"/>
      <c r="O54" s="63"/>
      <c r="P54" s="62"/>
      <c r="Q54" s="64"/>
      <c r="R54" s="65"/>
    </row>
    <row r="55" spans="1:18" ht="31.5" x14ac:dyDescent="0.25">
      <c r="A55" s="1"/>
      <c r="B55" s="54">
        <v>42</v>
      </c>
      <c r="C55" s="55" t="s">
        <v>196</v>
      </c>
      <c r="D55" s="56" t="s">
        <v>197</v>
      </c>
      <c r="E55" s="55" t="s">
        <v>198</v>
      </c>
      <c r="F55" s="57">
        <f t="shared" si="2"/>
        <v>0</v>
      </c>
      <c r="G55" s="58" t="str">
        <f t="shared" si="3"/>
        <v>CONFIRM anti-Desmin (DE-R-11)</v>
      </c>
      <c r="H55" s="59" t="s">
        <v>199</v>
      </c>
      <c r="I55" s="54">
        <v>100</v>
      </c>
      <c r="J55" s="54" t="s">
        <v>35</v>
      </c>
      <c r="K55" s="191">
        <v>2</v>
      </c>
      <c r="L55" s="60"/>
      <c r="M55" s="61"/>
      <c r="N55" s="62"/>
      <c r="O55" s="63"/>
      <c r="P55" s="62"/>
      <c r="Q55" s="64"/>
      <c r="R55" s="65"/>
    </row>
    <row r="56" spans="1:18" ht="21" x14ac:dyDescent="0.25">
      <c r="A56" s="1"/>
      <c r="B56" s="54">
        <v>43</v>
      </c>
      <c r="C56" s="55" t="s">
        <v>200</v>
      </c>
      <c r="D56" s="56" t="s">
        <v>201</v>
      </c>
      <c r="E56" s="55" t="s">
        <v>202</v>
      </c>
      <c r="F56" s="57">
        <f t="shared" si="2"/>
        <v>0</v>
      </c>
      <c r="G56" s="58" t="str">
        <f t="shared" si="3"/>
        <v>anti-CD1a (EP3622)</v>
      </c>
      <c r="H56" s="59" t="s">
        <v>203</v>
      </c>
      <c r="I56" s="54">
        <v>50</v>
      </c>
      <c r="J56" s="54" t="s">
        <v>35</v>
      </c>
      <c r="K56" s="191">
        <v>1</v>
      </c>
      <c r="L56" s="60"/>
      <c r="M56" s="61"/>
      <c r="N56" s="62"/>
      <c r="O56" s="63"/>
      <c r="P56" s="62"/>
      <c r="Q56" s="64"/>
      <c r="R56" s="65"/>
    </row>
    <row r="57" spans="1:18" ht="21" x14ac:dyDescent="0.25">
      <c r="A57" s="1"/>
      <c r="B57" s="54">
        <v>44</v>
      </c>
      <c r="C57" s="55" t="s">
        <v>204</v>
      </c>
      <c r="D57" s="56" t="s">
        <v>205</v>
      </c>
      <c r="E57" s="55" t="s">
        <v>206</v>
      </c>
      <c r="F57" s="57">
        <f t="shared" si="2"/>
        <v>0</v>
      </c>
      <c r="G57" s="58" t="str">
        <f t="shared" si="3"/>
        <v>anti-DOG-1 (SP31)</v>
      </c>
      <c r="H57" s="59" t="s">
        <v>207</v>
      </c>
      <c r="I57" s="54">
        <v>100</v>
      </c>
      <c r="J57" s="54" t="s">
        <v>35</v>
      </c>
      <c r="K57" s="191">
        <v>2</v>
      </c>
      <c r="L57" s="60"/>
      <c r="M57" s="61"/>
      <c r="N57" s="62"/>
      <c r="O57" s="63"/>
      <c r="P57" s="62"/>
      <c r="Q57" s="64"/>
      <c r="R57" s="65"/>
    </row>
    <row r="58" spans="1:18" ht="42" x14ac:dyDescent="0.25">
      <c r="A58" s="1"/>
      <c r="B58" s="54">
        <v>45</v>
      </c>
      <c r="C58" s="55" t="s">
        <v>208</v>
      </c>
      <c r="D58" s="56" t="s">
        <v>209</v>
      </c>
      <c r="E58" s="55" t="s">
        <v>210</v>
      </c>
      <c r="F58" s="57">
        <f t="shared" si="2"/>
        <v>0</v>
      </c>
      <c r="G58" s="58" t="str">
        <f t="shared" si="3"/>
        <v>VENTANA anti-H.pylori (SP48)</v>
      </c>
      <c r="H58" s="59" t="s">
        <v>211</v>
      </c>
      <c r="I58" s="54">
        <v>150</v>
      </c>
      <c r="J58" s="54" t="s">
        <v>35</v>
      </c>
      <c r="K58" s="191">
        <v>3</v>
      </c>
      <c r="L58" s="60"/>
      <c r="M58" s="61"/>
      <c r="N58" s="62"/>
      <c r="O58" s="63"/>
      <c r="P58" s="62"/>
      <c r="Q58" s="64"/>
      <c r="R58" s="65"/>
    </row>
    <row r="59" spans="1:18" ht="52.5" x14ac:dyDescent="0.25">
      <c r="A59" s="1"/>
      <c r="B59" s="54">
        <v>46</v>
      </c>
      <c r="C59" s="70" t="s">
        <v>212</v>
      </c>
      <c r="D59" s="56" t="s">
        <v>213</v>
      </c>
      <c r="E59" s="55" t="s">
        <v>214</v>
      </c>
      <c r="F59" s="57">
        <f t="shared" si="2"/>
        <v>0</v>
      </c>
      <c r="G59" s="58" t="str">
        <f t="shared" si="3"/>
        <v>VEN anti-HER2/neu (4B5) RM PAB-US EXPORT</v>
      </c>
      <c r="H59" s="59" t="s">
        <v>215</v>
      </c>
      <c r="I59" s="54">
        <v>500</v>
      </c>
      <c r="J59" s="54" t="s">
        <v>35</v>
      </c>
      <c r="K59" s="191">
        <v>10</v>
      </c>
      <c r="L59" s="60"/>
      <c r="M59" s="61"/>
      <c r="N59" s="62"/>
      <c r="O59" s="63"/>
      <c r="P59" s="62"/>
      <c r="Q59" s="64"/>
      <c r="R59" s="65"/>
    </row>
    <row r="60" spans="1:18" ht="52.5" x14ac:dyDescent="0.25">
      <c r="A60" s="1"/>
      <c r="B60" s="54">
        <v>47</v>
      </c>
      <c r="C60" s="66" t="s">
        <v>216</v>
      </c>
      <c r="D60" s="71" t="s">
        <v>217</v>
      </c>
      <c r="E60" s="55" t="s">
        <v>218</v>
      </c>
      <c r="F60" s="57">
        <f t="shared" si="2"/>
        <v>0</v>
      </c>
      <c r="G60" s="58" t="str">
        <f t="shared" si="3"/>
        <v>anti-Hepatocyte Specific Antigen (OCH1E5)</v>
      </c>
      <c r="H60" s="59" t="s">
        <v>219</v>
      </c>
      <c r="I60" s="54">
        <v>100</v>
      </c>
      <c r="J60" s="54" t="s">
        <v>35</v>
      </c>
      <c r="K60" s="191">
        <v>2</v>
      </c>
      <c r="L60" s="60"/>
      <c r="M60" s="61"/>
      <c r="N60" s="72"/>
      <c r="O60" s="73"/>
      <c r="P60" s="72"/>
      <c r="Q60" s="64"/>
      <c r="R60" s="65"/>
    </row>
    <row r="61" spans="1:18" ht="52.5" x14ac:dyDescent="0.25">
      <c r="A61" s="1"/>
      <c r="B61" s="54">
        <v>48</v>
      </c>
      <c r="C61" s="67" t="s">
        <v>220</v>
      </c>
      <c r="D61" s="74" t="s">
        <v>221</v>
      </c>
      <c r="E61" s="21" t="s">
        <v>222</v>
      </c>
      <c r="F61" s="75">
        <f t="shared" si="2"/>
        <v>0</v>
      </c>
      <c r="G61" s="58" t="str">
        <f t="shared" si="3"/>
        <v>anti-p504s (SP116) Rabbit Monoclonal PAb</v>
      </c>
      <c r="H61" s="76" t="s">
        <v>223</v>
      </c>
      <c r="I61" s="54">
        <v>500</v>
      </c>
      <c r="J61" s="54" t="s">
        <v>35</v>
      </c>
      <c r="K61" s="191">
        <v>10</v>
      </c>
      <c r="L61" s="60"/>
      <c r="M61" s="61"/>
      <c r="N61" s="77"/>
      <c r="O61" s="78"/>
      <c r="P61" s="79"/>
      <c r="Q61" s="64"/>
      <c r="R61" s="65"/>
    </row>
    <row r="62" spans="1:18" ht="42" x14ac:dyDescent="0.25">
      <c r="A62" s="1"/>
      <c r="B62" s="80">
        <v>49</v>
      </c>
      <c r="C62" s="81" t="s">
        <v>224</v>
      </c>
      <c r="D62" s="56" t="s">
        <v>225</v>
      </c>
      <c r="E62" s="82"/>
      <c r="F62" s="83">
        <f t="shared" si="2"/>
        <v>0</v>
      </c>
      <c r="G62" s="58" t="str">
        <f t="shared" si="3"/>
        <v>anti-Cytokeratin 19 (A53-B/A2.26)</v>
      </c>
      <c r="H62" s="84" t="s">
        <v>226</v>
      </c>
      <c r="I62" s="85">
        <v>100</v>
      </c>
      <c r="J62" s="54" t="s">
        <v>35</v>
      </c>
      <c r="K62" s="191">
        <v>2</v>
      </c>
      <c r="L62" s="60"/>
      <c r="M62" s="61"/>
      <c r="N62" s="77"/>
      <c r="O62" s="78"/>
      <c r="P62" s="79"/>
      <c r="Q62" s="64"/>
      <c r="R62" s="65"/>
    </row>
    <row r="63" spans="1:18" ht="31.5" x14ac:dyDescent="0.25">
      <c r="A63" s="1"/>
      <c r="B63" s="86">
        <v>50</v>
      </c>
      <c r="C63" s="81" t="s">
        <v>227</v>
      </c>
      <c r="D63" s="56" t="s">
        <v>228</v>
      </c>
      <c r="E63" s="82"/>
      <c r="F63" s="83">
        <f t="shared" si="2"/>
        <v>0</v>
      </c>
      <c r="G63" s="58" t="str">
        <f t="shared" si="3"/>
        <v>CONFIRM anti-PAX5 (SP34)</v>
      </c>
      <c r="H63" s="84" t="s">
        <v>229</v>
      </c>
      <c r="I63" s="85">
        <v>100</v>
      </c>
      <c r="J63" s="54" t="s">
        <v>35</v>
      </c>
      <c r="K63" s="191">
        <v>2</v>
      </c>
      <c r="L63" s="60"/>
      <c r="M63" s="61"/>
      <c r="N63" s="77"/>
      <c r="O63" s="78"/>
      <c r="P63" s="79"/>
      <c r="Q63" s="64"/>
      <c r="R63" s="65"/>
    </row>
    <row r="64" spans="1:18" ht="21" x14ac:dyDescent="0.25">
      <c r="A64" s="1"/>
      <c r="B64" s="86">
        <v>51</v>
      </c>
      <c r="C64" s="81" t="s">
        <v>230</v>
      </c>
      <c r="D64" s="56" t="s">
        <v>231</v>
      </c>
      <c r="E64" s="82"/>
      <c r="F64" s="83">
        <f t="shared" si="2"/>
        <v>0</v>
      </c>
      <c r="G64" s="58" t="str">
        <f t="shared" si="3"/>
        <v>anti-PAX8 (MRQ-50)</v>
      </c>
      <c r="H64" s="84" t="s">
        <v>232</v>
      </c>
      <c r="I64" s="85">
        <v>100</v>
      </c>
      <c r="J64" s="54" t="s">
        <v>35</v>
      </c>
      <c r="K64" s="191">
        <v>2</v>
      </c>
      <c r="L64" s="60"/>
      <c r="M64" s="61"/>
      <c r="N64" s="77"/>
      <c r="O64" s="78"/>
      <c r="P64" s="79"/>
      <c r="Q64" s="64"/>
      <c r="R64" s="65"/>
    </row>
    <row r="65" spans="1:18" ht="21" x14ac:dyDescent="0.25">
      <c r="A65" s="1"/>
      <c r="B65" s="86">
        <v>52</v>
      </c>
      <c r="C65" s="81" t="s">
        <v>233</v>
      </c>
      <c r="D65" s="56" t="s">
        <v>234</v>
      </c>
      <c r="E65" s="82"/>
      <c r="F65" s="83">
        <f t="shared" si="2"/>
        <v>0</v>
      </c>
      <c r="G65" s="58" t="str">
        <f t="shared" si="3"/>
        <v>anti-p40 (BC28)</v>
      </c>
      <c r="H65" s="84" t="s">
        <v>235</v>
      </c>
      <c r="I65" s="85">
        <v>100</v>
      </c>
      <c r="J65" s="54" t="s">
        <v>35</v>
      </c>
      <c r="K65" s="191">
        <v>2</v>
      </c>
      <c r="L65" s="60"/>
      <c r="M65" s="61"/>
      <c r="N65" s="77"/>
      <c r="O65" s="78"/>
      <c r="P65" s="79"/>
      <c r="Q65" s="64"/>
      <c r="R65" s="65"/>
    </row>
    <row r="66" spans="1:18" ht="52.5" x14ac:dyDescent="0.25">
      <c r="A66" s="1"/>
      <c r="B66" s="86">
        <v>53</v>
      </c>
      <c r="C66" s="81" t="s">
        <v>236</v>
      </c>
      <c r="D66" s="56" t="s">
        <v>237</v>
      </c>
      <c r="E66" s="82"/>
      <c r="F66" s="83">
        <f t="shared" si="2"/>
        <v>0</v>
      </c>
      <c r="G66" s="58" t="str">
        <f t="shared" si="3"/>
        <v>CONFIRM ANTI-P53 (DO-7) PRIMARY ANTIBODY</v>
      </c>
      <c r="H66" s="84" t="s">
        <v>238</v>
      </c>
      <c r="I66" s="85">
        <v>100</v>
      </c>
      <c r="J66" s="54" t="s">
        <v>35</v>
      </c>
      <c r="K66" s="191">
        <v>2</v>
      </c>
      <c r="L66" s="60"/>
      <c r="M66" s="61"/>
      <c r="N66" s="77"/>
      <c r="O66" s="78"/>
      <c r="P66" s="79"/>
      <c r="Q66" s="64"/>
      <c r="R66" s="65"/>
    </row>
    <row r="67" spans="1:18" ht="42" x14ac:dyDescent="0.25">
      <c r="A67" s="1"/>
      <c r="B67" s="86">
        <v>54</v>
      </c>
      <c r="C67" s="81" t="s">
        <v>239</v>
      </c>
      <c r="D67" s="56" t="s">
        <v>240</v>
      </c>
      <c r="E67" s="82"/>
      <c r="F67" s="83">
        <f t="shared" si="2"/>
        <v>0</v>
      </c>
      <c r="G67" s="58" t="str">
        <f t="shared" si="3"/>
        <v>CD117(EP10) Rabbit Monoclonal PAB</v>
      </c>
      <c r="H67" s="84" t="s">
        <v>241</v>
      </c>
      <c r="I67" s="85">
        <v>100</v>
      </c>
      <c r="J67" s="54" t="s">
        <v>35</v>
      </c>
      <c r="K67" s="191">
        <v>2</v>
      </c>
      <c r="L67" s="60"/>
      <c r="M67" s="61"/>
      <c r="N67" s="77"/>
      <c r="O67" s="78"/>
      <c r="P67" s="79"/>
      <c r="Q67" s="64"/>
      <c r="R67" s="65"/>
    </row>
    <row r="68" spans="1:18" ht="42" x14ac:dyDescent="0.25">
      <c r="A68" s="1"/>
      <c r="B68" s="86">
        <v>55</v>
      </c>
      <c r="C68" s="81" t="s">
        <v>242</v>
      </c>
      <c r="D68" s="56" t="s">
        <v>243</v>
      </c>
      <c r="E68" s="82"/>
      <c r="F68" s="83">
        <f t="shared" si="2"/>
        <v>0</v>
      </c>
      <c r="G68" s="58" t="str">
        <f t="shared" si="3"/>
        <v>VENTANA anti-E-Cadherin (36)</v>
      </c>
      <c r="H68" s="84" t="s">
        <v>244</v>
      </c>
      <c r="I68" s="85">
        <v>100</v>
      </c>
      <c r="J68" s="54" t="s">
        <v>35</v>
      </c>
      <c r="K68" s="191">
        <v>2</v>
      </c>
      <c r="L68" s="60"/>
      <c r="M68" s="61"/>
      <c r="N68" s="77"/>
      <c r="O68" s="78"/>
      <c r="P68" s="79"/>
      <c r="Q68" s="64"/>
      <c r="R68" s="65"/>
    </row>
    <row r="69" spans="1:18" ht="31.5" x14ac:dyDescent="0.25">
      <c r="A69" s="1"/>
      <c r="B69" s="86">
        <v>56</v>
      </c>
      <c r="C69" s="81" t="s">
        <v>245</v>
      </c>
      <c r="D69" s="56" t="s">
        <v>246</v>
      </c>
      <c r="E69" s="82"/>
      <c r="F69" s="83">
        <f t="shared" si="2"/>
        <v>0</v>
      </c>
      <c r="G69" s="58" t="str">
        <f t="shared" si="3"/>
        <v>CONFIRM anti-EMA (E29)</v>
      </c>
      <c r="H69" s="84" t="s">
        <v>247</v>
      </c>
      <c r="I69" s="85">
        <v>100</v>
      </c>
      <c r="J69" s="54" t="s">
        <v>35</v>
      </c>
      <c r="K69" s="191">
        <v>2</v>
      </c>
      <c r="L69" s="60"/>
      <c r="M69" s="61"/>
      <c r="N69" s="77"/>
      <c r="O69" s="78"/>
      <c r="P69" s="79"/>
      <c r="Q69" s="64"/>
      <c r="R69" s="65"/>
    </row>
    <row r="70" spans="1:18" ht="52.5" x14ac:dyDescent="0.25">
      <c r="A70" s="1"/>
      <c r="B70" s="86">
        <v>57</v>
      </c>
      <c r="C70" s="81" t="s">
        <v>248</v>
      </c>
      <c r="D70" s="56" t="s">
        <v>249</v>
      </c>
      <c r="E70" s="82"/>
      <c r="F70" s="83">
        <f t="shared" si="2"/>
        <v>0</v>
      </c>
      <c r="G70" s="58" t="str">
        <f t="shared" si="3"/>
        <v>anti-Glial Fibrillary Acidic Protein (EP672Y)</v>
      </c>
      <c r="H70" s="84" t="s">
        <v>250</v>
      </c>
      <c r="I70" s="85">
        <v>100</v>
      </c>
      <c r="J70" s="54" t="s">
        <v>35</v>
      </c>
      <c r="K70" s="191">
        <v>2</v>
      </c>
      <c r="L70" s="60"/>
      <c r="M70" s="61"/>
      <c r="N70" s="77"/>
      <c r="O70" s="78"/>
      <c r="P70" s="79"/>
      <c r="Q70" s="64"/>
      <c r="R70" s="65"/>
    </row>
    <row r="71" spans="1:18" ht="31.5" x14ac:dyDescent="0.25">
      <c r="A71" s="1"/>
      <c r="B71" s="86">
        <v>58</v>
      </c>
      <c r="C71" s="81" t="s">
        <v>251</v>
      </c>
      <c r="D71" s="56" t="s">
        <v>252</v>
      </c>
      <c r="E71" s="82"/>
      <c r="F71" s="83">
        <f t="shared" si="2"/>
        <v>0</v>
      </c>
      <c r="G71" s="58" t="str">
        <f t="shared" si="3"/>
        <v>anti-Mammaglobin (31A5)</v>
      </c>
      <c r="H71" s="84" t="s">
        <v>253</v>
      </c>
      <c r="I71" s="85">
        <v>100</v>
      </c>
      <c r="J71" s="54" t="s">
        <v>35</v>
      </c>
      <c r="K71" s="191">
        <v>2</v>
      </c>
      <c r="L71" s="60"/>
      <c r="M71" s="61"/>
      <c r="N71" s="77"/>
      <c r="O71" s="78"/>
      <c r="P71" s="79"/>
      <c r="Q71" s="64"/>
      <c r="R71" s="65"/>
    </row>
    <row r="72" spans="1:18" ht="42" x14ac:dyDescent="0.25">
      <c r="A72" s="1"/>
      <c r="B72" s="86">
        <v>59</v>
      </c>
      <c r="C72" s="81" t="s">
        <v>254</v>
      </c>
      <c r="D72" s="56" t="s">
        <v>255</v>
      </c>
      <c r="E72" s="82"/>
      <c r="F72" s="83">
        <f t="shared" si="2"/>
        <v>0</v>
      </c>
      <c r="G72" s="58" t="str">
        <f t="shared" si="3"/>
        <v>CONFIRM anti-Vimentin (V9)</v>
      </c>
      <c r="H72" s="84" t="s">
        <v>256</v>
      </c>
      <c r="I72" s="85">
        <v>100</v>
      </c>
      <c r="J72" s="54" t="s">
        <v>35</v>
      </c>
      <c r="K72" s="191">
        <v>2</v>
      </c>
      <c r="L72" s="60"/>
      <c r="M72" s="61"/>
      <c r="N72" s="77"/>
      <c r="O72" s="78"/>
      <c r="P72" s="79"/>
      <c r="Q72" s="64"/>
      <c r="R72" s="65"/>
    </row>
    <row r="73" spans="1:18" ht="21" x14ac:dyDescent="0.25">
      <c r="A73" s="1"/>
      <c r="B73" s="86">
        <v>60</v>
      </c>
      <c r="C73" s="87" t="s">
        <v>257</v>
      </c>
      <c r="D73" s="71" t="s">
        <v>258</v>
      </c>
      <c r="E73" s="88"/>
      <c r="F73" s="89">
        <f t="shared" si="2"/>
        <v>0</v>
      </c>
      <c r="G73" s="90" t="str">
        <f t="shared" si="3"/>
        <v>anti-WT1 (6F-H2)</v>
      </c>
      <c r="H73" s="91" t="s">
        <v>259</v>
      </c>
      <c r="I73" s="92">
        <v>100</v>
      </c>
      <c r="J73" s="93" t="s">
        <v>35</v>
      </c>
      <c r="K73" s="192">
        <v>2</v>
      </c>
      <c r="L73" s="94"/>
      <c r="M73" s="61"/>
      <c r="N73" s="95"/>
      <c r="O73" s="96"/>
      <c r="P73" s="97"/>
      <c r="Q73" s="64"/>
      <c r="R73" s="65"/>
    </row>
    <row r="74" spans="1:18" x14ac:dyDescent="0.25">
      <c r="A74" s="1"/>
      <c r="B74" s="204" t="s">
        <v>402</v>
      </c>
      <c r="C74" s="205"/>
      <c r="D74" s="205"/>
      <c r="E74" s="205"/>
      <c r="F74" s="205"/>
      <c r="G74" s="205"/>
      <c r="H74" s="205"/>
      <c r="I74" s="183"/>
      <c r="J74" s="184"/>
      <c r="K74" s="185"/>
      <c r="L74" s="186"/>
      <c r="M74" s="187"/>
      <c r="N74" s="188"/>
      <c r="O74" s="189"/>
      <c r="P74" s="188"/>
      <c r="Q74" s="64"/>
      <c r="R74" s="65"/>
    </row>
    <row r="75" spans="1:18" ht="66" customHeight="1" x14ac:dyDescent="0.25">
      <c r="A75" s="1"/>
      <c r="B75" s="202" t="s">
        <v>404</v>
      </c>
      <c r="C75" s="203"/>
      <c r="D75" s="203"/>
      <c r="E75" s="203"/>
      <c r="F75" s="203"/>
      <c r="G75" s="203"/>
      <c r="H75" s="203"/>
      <c r="I75" s="183"/>
      <c r="J75" s="184"/>
      <c r="K75" s="185"/>
      <c r="L75" s="186"/>
      <c r="M75" s="187"/>
      <c r="N75" s="188"/>
      <c r="O75" s="189"/>
      <c r="P75" s="188"/>
      <c r="Q75" s="64"/>
      <c r="R75" s="65"/>
    </row>
    <row r="76" spans="1:18" x14ac:dyDescent="0.25">
      <c r="A76" s="1"/>
      <c r="B76" s="98" t="s">
        <v>260</v>
      </c>
      <c r="C76" s="99"/>
      <c r="D76" s="100"/>
      <c r="E76" s="101"/>
      <c r="F76" s="47"/>
      <c r="G76" s="102"/>
      <c r="H76" s="103"/>
      <c r="I76" s="104" t="s">
        <v>1</v>
      </c>
      <c r="J76" s="105"/>
      <c r="K76" s="106"/>
      <c r="L76" s="107"/>
      <c r="M76" s="108"/>
      <c r="N76" s="105"/>
      <c r="O76" s="105"/>
      <c r="P76" s="105"/>
      <c r="Q76" s="109"/>
      <c r="R76" s="65"/>
    </row>
    <row r="77" spans="1:18" ht="22.5" customHeight="1" x14ac:dyDescent="0.25">
      <c r="A77" s="1"/>
      <c r="B77" s="193" t="s">
        <v>5</v>
      </c>
      <c r="C77" s="27"/>
      <c r="D77" s="28"/>
      <c r="E77" s="29"/>
      <c r="F77" s="196" t="s">
        <v>6</v>
      </c>
      <c r="G77" s="193" t="s">
        <v>7</v>
      </c>
      <c r="H77" s="143" t="s">
        <v>408</v>
      </c>
      <c r="I77" s="26" t="s">
        <v>9</v>
      </c>
      <c r="J77" s="26" t="s">
        <v>8</v>
      </c>
      <c r="K77" s="217" t="s">
        <v>10</v>
      </c>
      <c r="L77" s="217" t="s">
        <v>11</v>
      </c>
      <c r="M77" s="30" t="s">
        <v>12</v>
      </c>
      <c r="N77" s="31" t="s">
        <v>13</v>
      </c>
      <c r="O77" s="32" t="s">
        <v>12</v>
      </c>
      <c r="P77" s="199" t="s">
        <v>14</v>
      </c>
      <c r="Q77" s="199"/>
      <c r="R77" s="65"/>
    </row>
    <row r="78" spans="1:18" x14ac:dyDescent="0.25">
      <c r="A78" s="1"/>
      <c r="B78" s="194"/>
      <c r="C78" s="34"/>
      <c r="D78" s="35"/>
      <c r="E78" s="36" t="s">
        <v>1</v>
      </c>
      <c r="F78" s="197"/>
      <c r="G78" s="194"/>
      <c r="H78" s="144"/>
      <c r="I78" s="33"/>
      <c r="J78" s="33"/>
      <c r="K78" s="218"/>
      <c r="L78" s="218"/>
      <c r="M78" s="37" t="s">
        <v>15</v>
      </c>
      <c r="N78" s="38" t="s">
        <v>16</v>
      </c>
      <c r="O78" s="39" t="s">
        <v>17</v>
      </c>
      <c r="P78" s="200"/>
      <c r="Q78" s="200"/>
      <c r="R78" s="65"/>
    </row>
    <row r="79" spans="1:18" x14ac:dyDescent="0.25">
      <c r="A79" s="1"/>
      <c r="B79" s="194"/>
      <c r="C79" s="34"/>
      <c r="D79" s="35"/>
      <c r="E79" s="36"/>
      <c r="F79" s="197"/>
      <c r="G79" s="194"/>
      <c r="H79" s="144"/>
      <c r="I79" s="33"/>
      <c r="J79" s="33"/>
      <c r="K79" s="218"/>
      <c r="L79" s="218"/>
      <c r="M79" s="37" t="s">
        <v>18</v>
      </c>
      <c r="N79" s="38" t="s">
        <v>19</v>
      </c>
      <c r="O79" s="39" t="s">
        <v>18</v>
      </c>
      <c r="P79" s="200"/>
      <c r="Q79" s="200"/>
      <c r="R79" s="65"/>
    </row>
    <row r="80" spans="1:18" x14ac:dyDescent="0.25">
      <c r="A80" s="1"/>
      <c r="B80" s="195"/>
      <c r="C80" s="34"/>
      <c r="D80" s="35"/>
      <c r="E80" s="36"/>
      <c r="F80" s="197"/>
      <c r="G80" s="195"/>
      <c r="H80" s="190"/>
      <c r="I80" s="40"/>
      <c r="J80" s="40"/>
      <c r="K80" s="219"/>
      <c r="L80" s="219"/>
      <c r="M80" s="41"/>
      <c r="N80" s="42"/>
      <c r="O80" s="41"/>
      <c r="P80" s="201"/>
      <c r="Q80" s="201"/>
      <c r="R80" s="65"/>
    </row>
    <row r="81" spans="1:18" x14ac:dyDescent="0.25">
      <c r="A81" s="1"/>
      <c r="B81" s="43" t="s">
        <v>20</v>
      </c>
      <c r="C81" s="44"/>
      <c r="D81" s="45"/>
      <c r="E81" s="46"/>
      <c r="F81" s="198"/>
      <c r="G81" s="48" t="s">
        <v>21</v>
      </c>
      <c r="H81" s="43" t="s">
        <v>22</v>
      </c>
      <c r="I81" s="43" t="s">
        <v>24</v>
      </c>
      <c r="J81" s="48" t="s">
        <v>25</v>
      </c>
      <c r="K81" s="49" t="s">
        <v>26</v>
      </c>
      <c r="L81" s="49" t="s">
        <v>27</v>
      </c>
      <c r="M81" s="50" t="s">
        <v>28</v>
      </c>
      <c r="N81" s="51" t="s">
        <v>29</v>
      </c>
      <c r="O81" s="52" t="s">
        <v>30</v>
      </c>
      <c r="P81" s="53"/>
      <c r="Q81" s="53"/>
      <c r="R81" s="65"/>
    </row>
    <row r="82" spans="1:18" ht="42" x14ac:dyDescent="0.25">
      <c r="A82" s="1"/>
      <c r="B82" s="54">
        <v>1</v>
      </c>
      <c r="C82" s="55" t="s">
        <v>261</v>
      </c>
      <c r="D82" s="56" t="s">
        <v>262</v>
      </c>
      <c r="E82" s="110">
        <v>10</v>
      </c>
      <c r="F82" s="57">
        <f t="shared" ref="F82:F101" si="4">ROUNDDOWN(L82/3,2)</f>
        <v>0</v>
      </c>
      <c r="G82" s="111" t="str">
        <f t="shared" ref="G82:G101" si="5">D82</f>
        <v>PATHWAY HER-2 4 IN 1 CONTROL SLIDES</v>
      </c>
      <c r="H82" s="114">
        <v>10</v>
      </c>
      <c r="I82" s="113" t="s">
        <v>35</v>
      </c>
      <c r="J82" s="112" t="s">
        <v>263</v>
      </c>
      <c r="K82" s="115">
        <v>10</v>
      </c>
      <c r="L82" s="61"/>
      <c r="M82" s="116"/>
      <c r="N82" s="117"/>
      <c r="O82" s="62"/>
      <c r="P82" s="64"/>
      <c r="Q82" s="64"/>
      <c r="R82" s="65"/>
    </row>
    <row r="83" spans="1:18" ht="42" x14ac:dyDescent="0.25">
      <c r="A83" s="1"/>
      <c r="B83" s="118">
        <v>2</v>
      </c>
      <c r="C83" s="55" t="s">
        <v>264</v>
      </c>
      <c r="D83" s="56" t="s">
        <v>265</v>
      </c>
      <c r="E83" s="110">
        <v>4</v>
      </c>
      <c r="F83" s="57">
        <f t="shared" si="4"/>
        <v>0</v>
      </c>
      <c r="G83" s="111" t="str">
        <f t="shared" si="5"/>
        <v>ultraView Red Detection Kit</v>
      </c>
      <c r="H83" s="119">
        <v>250</v>
      </c>
      <c r="I83" s="54" t="s">
        <v>35</v>
      </c>
      <c r="J83" s="59" t="s">
        <v>266</v>
      </c>
      <c r="K83" s="115">
        <v>4</v>
      </c>
      <c r="L83" s="61"/>
      <c r="M83" s="116"/>
      <c r="N83" s="117"/>
      <c r="O83" s="62"/>
      <c r="P83" s="64"/>
      <c r="Q83" s="64"/>
      <c r="R83" s="65"/>
    </row>
    <row r="84" spans="1:18" ht="42" x14ac:dyDescent="0.25">
      <c r="A84" s="1"/>
      <c r="B84" s="54">
        <v>3</v>
      </c>
      <c r="C84" s="55" t="s">
        <v>267</v>
      </c>
      <c r="D84" s="56" t="s">
        <v>268</v>
      </c>
      <c r="E84" s="110">
        <v>49</v>
      </c>
      <c r="F84" s="57">
        <f t="shared" si="4"/>
        <v>0</v>
      </c>
      <c r="G84" s="111" t="str">
        <f t="shared" si="5"/>
        <v>ultraView DAB Detection Kit</v>
      </c>
      <c r="H84" s="119">
        <v>250</v>
      </c>
      <c r="I84" s="54" t="s">
        <v>35</v>
      </c>
      <c r="J84" s="69" t="s">
        <v>269</v>
      </c>
      <c r="K84" s="115">
        <v>49</v>
      </c>
      <c r="L84" s="61"/>
      <c r="M84" s="116"/>
      <c r="N84" s="117"/>
      <c r="O84" s="62"/>
      <c r="P84" s="64"/>
      <c r="Q84" s="64"/>
      <c r="R84" s="65"/>
    </row>
    <row r="85" spans="1:18" ht="21" x14ac:dyDescent="0.25">
      <c r="A85" s="1"/>
      <c r="B85" s="118">
        <v>4</v>
      </c>
      <c r="C85" s="55" t="s">
        <v>270</v>
      </c>
      <c r="D85" s="56" t="s">
        <v>271</v>
      </c>
      <c r="E85" s="110">
        <v>27</v>
      </c>
      <c r="F85" s="57">
        <f t="shared" si="4"/>
        <v>0</v>
      </c>
      <c r="G85" s="111" t="str">
        <f t="shared" si="5"/>
        <v>Labels</v>
      </c>
      <c r="H85" s="119">
        <v>500</v>
      </c>
      <c r="I85" s="54" t="s">
        <v>35</v>
      </c>
      <c r="J85" s="69" t="s">
        <v>272</v>
      </c>
      <c r="K85" s="115">
        <v>27</v>
      </c>
      <c r="L85" s="61"/>
      <c r="M85" s="116"/>
      <c r="N85" s="117"/>
      <c r="O85" s="62"/>
      <c r="P85" s="64"/>
      <c r="Q85" s="64"/>
      <c r="R85" s="65"/>
    </row>
    <row r="86" spans="1:18" ht="21" x14ac:dyDescent="0.25">
      <c r="A86" s="1"/>
      <c r="B86" s="54">
        <v>5</v>
      </c>
      <c r="C86" s="55" t="s">
        <v>273</v>
      </c>
      <c r="D86" s="56" t="s">
        <v>274</v>
      </c>
      <c r="E86" s="110">
        <v>24</v>
      </c>
      <c r="F86" s="57">
        <f t="shared" si="4"/>
        <v>0</v>
      </c>
      <c r="G86" s="111" t="str">
        <f t="shared" si="5"/>
        <v>EZ Prep</v>
      </c>
      <c r="H86" s="119">
        <v>570</v>
      </c>
      <c r="I86" s="54" t="s">
        <v>35</v>
      </c>
      <c r="J86" s="59" t="s">
        <v>274</v>
      </c>
      <c r="K86" s="115">
        <v>24</v>
      </c>
      <c r="L86" s="61"/>
      <c r="M86" s="116"/>
      <c r="N86" s="117"/>
      <c r="O86" s="62"/>
      <c r="P86" s="64"/>
      <c r="Q86" s="64"/>
      <c r="R86" s="65"/>
    </row>
    <row r="87" spans="1:18" ht="21" x14ac:dyDescent="0.25">
      <c r="A87" s="1"/>
      <c r="B87" s="118">
        <v>6</v>
      </c>
      <c r="C87" s="55" t="s">
        <v>275</v>
      </c>
      <c r="D87" s="56" t="s">
        <v>276</v>
      </c>
      <c r="E87" s="110">
        <v>155</v>
      </c>
      <c r="F87" s="57">
        <f t="shared" si="4"/>
        <v>0</v>
      </c>
      <c r="G87" s="111" t="str">
        <f t="shared" si="5"/>
        <v>LCS</v>
      </c>
      <c r="H87" s="119">
        <v>85</v>
      </c>
      <c r="I87" s="54" t="s">
        <v>35</v>
      </c>
      <c r="J87" s="59" t="s">
        <v>276</v>
      </c>
      <c r="K87" s="115">
        <v>155</v>
      </c>
      <c r="L87" s="61"/>
      <c r="M87" s="116"/>
      <c r="N87" s="117"/>
      <c r="O87" s="62"/>
      <c r="P87" s="64"/>
      <c r="Q87" s="64"/>
      <c r="R87" s="65"/>
    </row>
    <row r="88" spans="1:18" ht="21" x14ac:dyDescent="0.25">
      <c r="A88" s="1"/>
      <c r="B88" s="54">
        <v>7</v>
      </c>
      <c r="C88" s="55" t="s">
        <v>277</v>
      </c>
      <c r="D88" s="56" t="s">
        <v>278</v>
      </c>
      <c r="E88" s="110">
        <v>53</v>
      </c>
      <c r="F88" s="57">
        <f t="shared" si="4"/>
        <v>0</v>
      </c>
      <c r="G88" s="111" t="str">
        <f t="shared" si="5"/>
        <v>Reaction Buffer</v>
      </c>
      <c r="H88" s="119">
        <v>250</v>
      </c>
      <c r="I88" s="54" t="s">
        <v>35</v>
      </c>
      <c r="J88" s="59" t="s">
        <v>278</v>
      </c>
      <c r="K88" s="115">
        <v>53</v>
      </c>
      <c r="L88" s="61"/>
      <c r="M88" s="116"/>
      <c r="N88" s="117"/>
      <c r="O88" s="62"/>
      <c r="P88" s="64"/>
      <c r="Q88" s="64"/>
      <c r="R88" s="65"/>
    </row>
    <row r="89" spans="1:18" ht="21" x14ac:dyDescent="0.25">
      <c r="A89" s="1"/>
      <c r="B89" s="118">
        <v>8</v>
      </c>
      <c r="C89" s="55" t="s">
        <v>279</v>
      </c>
      <c r="D89" s="56" t="s">
        <v>280</v>
      </c>
      <c r="E89" s="110">
        <v>45</v>
      </c>
      <c r="F89" s="57">
        <f t="shared" si="4"/>
        <v>0</v>
      </c>
      <c r="G89" s="111" t="str">
        <f t="shared" si="5"/>
        <v>CC1</v>
      </c>
      <c r="H89" s="119">
        <v>280</v>
      </c>
      <c r="I89" s="54" t="s">
        <v>35</v>
      </c>
      <c r="J89" s="59" t="s">
        <v>280</v>
      </c>
      <c r="K89" s="115">
        <v>45</v>
      </c>
      <c r="L89" s="61"/>
      <c r="M89" s="116"/>
      <c r="N89" s="117"/>
      <c r="O89" s="62"/>
      <c r="P89" s="64"/>
      <c r="Q89" s="64"/>
      <c r="R89" s="65"/>
    </row>
    <row r="90" spans="1:18" ht="21" x14ac:dyDescent="0.25">
      <c r="A90" s="1"/>
      <c r="B90" s="54">
        <v>9</v>
      </c>
      <c r="C90" s="55" t="s">
        <v>281</v>
      </c>
      <c r="D90" s="56" t="s">
        <v>282</v>
      </c>
      <c r="E90" s="110">
        <v>1</v>
      </c>
      <c r="F90" s="57">
        <f t="shared" si="4"/>
        <v>0</v>
      </c>
      <c r="G90" s="111" t="str">
        <f t="shared" si="5"/>
        <v>Hematoxylin</v>
      </c>
      <c r="H90" s="119">
        <v>250</v>
      </c>
      <c r="I90" s="54" t="s">
        <v>35</v>
      </c>
      <c r="J90" s="59" t="s">
        <v>283</v>
      </c>
      <c r="K90" s="115">
        <v>1</v>
      </c>
      <c r="L90" s="61"/>
      <c r="M90" s="116"/>
      <c r="N90" s="117"/>
      <c r="O90" s="62"/>
      <c r="P90" s="64"/>
      <c r="Q90" s="64"/>
      <c r="R90" s="65"/>
    </row>
    <row r="91" spans="1:18" ht="21" x14ac:dyDescent="0.25">
      <c r="A91" s="1"/>
      <c r="B91" s="118">
        <v>10</v>
      </c>
      <c r="C91" s="55" t="s">
        <v>284</v>
      </c>
      <c r="D91" s="56" t="s">
        <v>285</v>
      </c>
      <c r="E91" s="110">
        <v>53</v>
      </c>
      <c r="F91" s="57">
        <f t="shared" si="4"/>
        <v>0</v>
      </c>
      <c r="G91" s="111" t="str">
        <f t="shared" si="5"/>
        <v>Bluing Reagent</v>
      </c>
      <c r="H91" s="119">
        <v>250</v>
      </c>
      <c r="I91" s="54" t="s">
        <v>35</v>
      </c>
      <c r="J91" s="59" t="s">
        <v>286</v>
      </c>
      <c r="K91" s="115">
        <v>53</v>
      </c>
      <c r="L91" s="61"/>
      <c r="M91" s="116"/>
      <c r="N91" s="117"/>
      <c r="O91" s="62"/>
      <c r="P91" s="64"/>
      <c r="Q91" s="64"/>
      <c r="R91" s="65"/>
    </row>
    <row r="92" spans="1:18" ht="21" x14ac:dyDescent="0.25">
      <c r="A92" s="1"/>
      <c r="B92" s="54">
        <v>11</v>
      </c>
      <c r="C92" s="55" t="s">
        <v>287</v>
      </c>
      <c r="D92" s="56" t="s">
        <v>288</v>
      </c>
      <c r="E92" s="110">
        <v>1</v>
      </c>
      <c r="F92" s="57">
        <f t="shared" si="4"/>
        <v>0</v>
      </c>
      <c r="G92" s="111" t="str">
        <f t="shared" si="5"/>
        <v>Protease 1</v>
      </c>
      <c r="H92" s="119">
        <v>250</v>
      </c>
      <c r="I92" s="54" t="s">
        <v>35</v>
      </c>
      <c r="J92" s="59" t="s">
        <v>288</v>
      </c>
      <c r="K92" s="115">
        <v>1</v>
      </c>
      <c r="L92" s="61"/>
      <c r="M92" s="116"/>
      <c r="N92" s="117"/>
      <c r="O92" s="62"/>
      <c r="P92" s="64"/>
      <c r="Q92" s="64"/>
      <c r="R92" s="1"/>
    </row>
    <row r="93" spans="1:18" ht="31.5" x14ac:dyDescent="0.25">
      <c r="B93" s="118">
        <v>12</v>
      </c>
      <c r="C93" s="55" t="s">
        <v>289</v>
      </c>
      <c r="D93" s="56" t="s">
        <v>290</v>
      </c>
      <c r="E93" s="110">
        <v>6</v>
      </c>
      <c r="F93" s="57">
        <f t="shared" si="4"/>
        <v>0</v>
      </c>
      <c r="G93" s="111" t="str">
        <f t="shared" si="5"/>
        <v>E-Bar Printer Ribbon</v>
      </c>
      <c r="H93" s="119">
        <v>2500</v>
      </c>
      <c r="I93" s="54" t="s">
        <v>35</v>
      </c>
      <c r="J93" s="59" t="s">
        <v>291</v>
      </c>
      <c r="K93" s="115">
        <v>6</v>
      </c>
      <c r="L93" s="61"/>
      <c r="M93" s="116"/>
      <c r="N93" s="117"/>
      <c r="O93" s="62"/>
      <c r="P93" s="64"/>
      <c r="Q93" s="64"/>
    </row>
    <row r="94" spans="1:18" ht="21" x14ac:dyDescent="0.25">
      <c r="B94" s="93">
        <v>13</v>
      </c>
      <c r="C94" s="55" t="s">
        <v>292</v>
      </c>
      <c r="D94" s="56" t="s">
        <v>293</v>
      </c>
      <c r="E94" s="110">
        <v>52</v>
      </c>
      <c r="F94" s="75">
        <f t="shared" si="4"/>
        <v>0</v>
      </c>
      <c r="G94" s="111" t="str">
        <f t="shared" si="5"/>
        <v>Hematoxylin II</v>
      </c>
      <c r="H94" s="119">
        <v>250</v>
      </c>
      <c r="I94" s="93" t="s">
        <v>35</v>
      </c>
      <c r="J94" s="59" t="s">
        <v>294</v>
      </c>
      <c r="K94" s="120">
        <v>52</v>
      </c>
      <c r="L94" s="61"/>
      <c r="M94" s="121"/>
      <c r="N94" s="122"/>
      <c r="O94" s="72"/>
      <c r="P94" s="64"/>
      <c r="Q94" s="64"/>
    </row>
    <row r="95" spans="1:18" ht="31.5" x14ac:dyDescent="0.25">
      <c r="B95" s="123">
        <v>14</v>
      </c>
      <c r="C95" s="21" t="s">
        <v>295</v>
      </c>
      <c r="D95" s="56" t="s">
        <v>296</v>
      </c>
      <c r="E95" s="124">
        <v>4</v>
      </c>
      <c r="F95" s="83">
        <f t="shared" si="4"/>
        <v>0</v>
      </c>
      <c r="G95" s="111" t="str">
        <f t="shared" si="5"/>
        <v>AMPLIFICATION KIT, CE</v>
      </c>
      <c r="H95" s="126">
        <v>100</v>
      </c>
      <c r="I95" s="80" t="s">
        <v>35</v>
      </c>
      <c r="J95" s="125" t="s">
        <v>296</v>
      </c>
      <c r="K95" s="127">
        <v>4</v>
      </c>
      <c r="L95" s="61"/>
      <c r="M95" s="77"/>
      <c r="N95" s="128"/>
      <c r="O95" s="79"/>
      <c r="P95" s="64"/>
      <c r="Q95" s="64"/>
    </row>
    <row r="96" spans="1:18" ht="21" x14ac:dyDescent="0.25">
      <c r="B96" s="86">
        <v>15</v>
      </c>
      <c r="C96" s="129" t="s">
        <v>297</v>
      </c>
      <c r="D96" s="56" t="s">
        <v>298</v>
      </c>
      <c r="E96" s="124">
        <v>4</v>
      </c>
      <c r="F96" s="83">
        <f t="shared" si="4"/>
        <v>0</v>
      </c>
      <c r="G96" s="111" t="str">
        <f t="shared" si="5"/>
        <v>PROTEASE 3</v>
      </c>
      <c r="H96" s="131">
        <v>250</v>
      </c>
      <c r="I96" s="80" t="s">
        <v>35</v>
      </c>
      <c r="J96" s="130" t="s">
        <v>298</v>
      </c>
      <c r="K96" s="127">
        <v>4</v>
      </c>
      <c r="L96" s="61"/>
      <c r="M96" s="77"/>
      <c r="N96" s="132"/>
      <c r="O96" s="79"/>
      <c r="P96" s="64"/>
      <c r="Q96" s="64"/>
    </row>
    <row r="97" spans="2:17" ht="21" x14ac:dyDescent="0.25">
      <c r="B97" s="133">
        <v>16</v>
      </c>
      <c r="C97" s="129" t="s">
        <v>299</v>
      </c>
      <c r="D97" s="56" t="s">
        <v>300</v>
      </c>
      <c r="E97" s="124">
        <v>183</v>
      </c>
      <c r="F97" s="83">
        <f t="shared" si="4"/>
        <v>0</v>
      </c>
      <c r="G97" s="111" t="str">
        <f t="shared" si="5"/>
        <v>Szkielka Super Frost</v>
      </c>
      <c r="H97" s="131">
        <v>72</v>
      </c>
      <c r="I97" s="80" t="s">
        <v>35</v>
      </c>
      <c r="J97" s="130" t="s">
        <v>300</v>
      </c>
      <c r="K97" s="127">
        <v>183</v>
      </c>
      <c r="L97" s="61"/>
      <c r="M97" s="77"/>
      <c r="N97" s="132"/>
      <c r="O97" s="79"/>
      <c r="P97" s="64"/>
      <c r="Q97" s="64"/>
    </row>
    <row r="98" spans="2:17" ht="42" x14ac:dyDescent="0.25">
      <c r="B98" s="86">
        <v>17</v>
      </c>
      <c r="C98" s="134" t="s">
        <v>301</v>
      </c>
      <c r="D98" s="56" t="s">
        <v>302</v>
      </c>
      <c r="E98" s="124">
        <v>3</v>
      </c>
      <c r="F98" s="83">
        <f t="shared" si="4"/>
        <v>0</v>
      </c>
      <c r="G98" s="111" t="str">
        <f t="shared" si="5"/>
        <v>Ventana Antibody Diluent with Casein</v>
      </c>
      <c r="H98" s="131">
        <v>750</v>
      </c>
      <c r="I98" s="80" t="s">
        <v>35</v>
      </c>
      <c r="J98" s="130" t="s">
        <v>302</v>
      </c>
      <c r="K98" s="127">
        <v>3</v>
      </c>
      <c r="L98" s="61"/>
      <c r="M98" s="77"/>
      <c r="N98" s="132"/>
      <c r="O98" s="79"/>
      <c r="P98" s="64"/>
      <c r="Q98" s="64"/>
    </row>
    <row r="99" spans="2:17" ht="52.5" x14ac:dyDescent="0.25">
      <c r="B99" s="133">
        <v>18</v>
      </c>
      <c r="C99" s="134" t="s">
        <v>303</v>
      </c>
      <c r="D99" s="56" t="s">
        <v>304</v>
      </c>
      <c r="E99" s="124">
        <v>8</v>
      </c>
      <c r="F99" s="83">
        <f t="shared" si="4"/>
        <v>0</v>
      </c>
      <c r="G99" s="111" t="str">
        <f t="shared" si="5"/>
        <v>NEXES REAGENT DISPENSER CARD, OPTION 1</v>
      </c>
      <c r="H99" s="131">
        <v>250</v>
      </c>
      <c r="I99" s="80" t="s">
        <v>35</v>
      </c>
      <c r="J99" s="130" t="s">
        <v>304</v>
      </c>
      <c r="K99" s="127">
        <v>8</v>
      </c>
      <c r="L99" s="61"/>
      <c r="M99" s="77"/>
      <c r="N99" s="132"/>
      <c r="O99" s="79"/>
      <c r="P99" s="64"/>
      <c r="Q99" s="64"/>
    </row>
    <row r="100" spans="2:17" ht="42" x14ac:dyDescent="0.25">
      <c r="B100" s="86">
        <v>19</v>
      </c>
      <c r="C100" s="134" t="s">
        <v>305</v>
      </c>
      <c r="D100" s="56" t="s">
        <v>306</v>
      </c>
      <c r="E100" s="124">
        <v>8</v>
      </c>
      <c r="F100" s="83">
        <f t="shared" si="4"/>
        <v>0</v>
      </c>
      <c r="G100" s="111" t="str">
        <f t="shared" si="5"/>
        <v>Prep Kit 1 (250), BM, BM XT, BM LT</v>
      </c>
      <c r="H100" s="131">
        <v>250</v>
      </c>
      <c r="I100" s="80" t="s">
        <v>35</v>
      </c>
      <c r="J100" s="130" t="s">
        <v>306</v>
      </c>
      <c r="K100" s="127">
        <v>8</v>
      </c>
      <c r="L100" s="61"/>
      <c r="M100" s="77"/>
      <c r="N100" s="132"/>
      <c r="O100" s="79"/>
      <c r="P100" s="64"/>
      <c r="Q100" s="64"/>
    </row>
    <row r="101" spans="2:17" ht="42" x14ac:dyDescent="0.25">
      <c r="B101" s="133">
        <v>20</v>
      </c>
      <c r="C101" s="129" t="s">
        <v>307</v>
      </c>
      <c r="D101" s="56" t="s">
        <v>308</v>
      </c>
      <c r="E101" s="124">
        <v>1</v>
      </c>
      <c r="F101" s="83">
        <f t="shared" si="4"/>
        <v>0</v>
      </c>
      <c r="G101" s="111" t="str">
        <f t="shared" si="5"/>
        <v>Rabbit Monoclonal Negative Control</v>
      </c>
      <c r="H101" s="131">
        <v>250</v>
      </c>
      <c r="I101" s="80" t="s">
        <v>35</v>
      </c>
      <c r="J101" s="130" t="s">
        <v>308</v>
      </c>
      <c r="K101" s="127">
        <v>1</v>
      </c>
      <c r="L101" s="61"/>
      <c r="M101" s="95"/>
      <c r="N101" s="132"/>
      <c r="O101" s="79"/>
      <c r="P101" s="64"/>
      <c r="Q101" s="64"/>
    </row>
    <row r="102" spans="2:17" x14ac:dyDescent="0.25">
      <c r="B102" s="135"/>
      <c r="C102" s="136"/>
      <c r="D102" s="136"/>
      <c r="E102" s="136"/>
      <c r="F102" s="136"/>
      <c r="G102" s="136"/>
      <c r="H102" s="136"/>
      <c r="I102" s="136"/>
      <c r="J102" s="221" t="s">
        <v>409</v>
      </c>
      <c r="K102" s="136"/>
      <c r="L102" s="136"/>
      <c r="M102" s="223"/>
      <c r="N102" s="222"/>
      <c r="O102" s="224"/>
      <c r="P102" s="138"/>
      <c r="Q102" s="139"/>
    </row>
  </sheetData>
  <mergeCells count="20">
    <mergeCell ref="B75:H75"/>
    <mergeCell ref="B74:H74"/>
    <mergeCell ref="P9:P12"/>
    <mergeCell ref="Q9:Q12"/>
    <mergeCell ref="B5:R5"/>
    <mergeCell ref="B9:B12"/>
    <mergeCell ref="F9:F13"/>
    <mergeCell ref="G9:G12"/>
    <mergeCell ref="H9:H12"/>
    <mergeCell ref="I9:I12"/>
    <mergeCell ref="J9:J12"/>
    <mergeCell ref="L9:L12"/>
    <mergeCell ref="K9:K12"/>
    <mergeCell ref="B77:B80"/>
    <mergeCell ref="F77:F81"/>
    <mergeCell ref="G77:G80"/>
    <mergeCell ref="Q77:Q80"/>
    <mergeCell ref="P77:P80"/>
    <mergeCell ref="L77:L80"/>
    <mergeCell ref="K77:K8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84C9C-4A39-4BFF-A88B-D8898F39AD0C}">
  <dimension ref="A1:H44"/>
  <sheetViews>
    <sheetView workbookViewId="0">
      <selection activeCell="H11" sqref="H11"/>
    </sheetView>
  </sheetViews>
  <sheetFormatPr defaultRowHeight="15" x14ac:dyDescent="0.25"/>
  <cols>
    <col min="1" max="1" width="5.7109375" customWidth="1"/>
    <col min="2" max="2" width="4.5703125" customWidth="1"/>
    <col min="3" max="3" width="42.85546875" customWidth="1"/>
    <col min="4" max="4" width="21.5703125" customWidth="1"/>
    <col min="5" max="5" width="23.42578125" customWidth="1"/>
    <col min="6" max="6" width="9.28515625" customWidth="1"/>
    <col min="7" max="7" width="32.85546875" customWidth="1"/>
    <col min="8" max="8" width="25" customWidth="1"/>
  </cols>
  <sheetData>
    <row r="1" spans="1:8" x14ac:dyDescent="0.25">
      <c r="A1" s="140"/>
      <c r="B1" s="210" t="s">
        <v>310</v>
      </c>
      <c r="C1" s="210"/>
      <c r="D1" s="207"/>
      <c r="E1" s="207"/>
      <c r="F1" s="207"/>
      <c r="G1" s="207"/>
      <c r="H1" s="207"/>
    </row>
    <row r="2" spans="1:8" x14ac:dyDescent="0.25">
      <c r="A2" s="140"/>
      <c r="B2" s="141"/>
      <c r="C2" s="141"/>
      <c r="D2" s="142"/>
      <c r="E2" s="142"/>
      <c r="F2" s="142"/>
      <c r="G2" s="142"/>
      <c r="H2" s="142"/>
    </row>
    <row r="3" spans="1:8" x14ac:dyDescent="0.25">
      <c r="A3" s="140"/>
      <c r="B3" s="141"/>
      <c r="C3" s="141" t="s">
        <v>311</v>
      </c>
      <c r="D3" s="142"/>
      <c r="E3" s="142"/>
      <c r="F3" s="142"/>
      <c r="G3" s="142"/>
      <c r="H3" s="142"/>
    </row>
    <row r="4" spans="1:8" x14ac:dyDescent="0.25">
      <c r="A4" s="140"/>
      <c r="B4" s="141"/>
      <c r="C4" s="141"/>
      <c r="D4" s="142"/>
      <c r="E4" s="142"/>
      <c r="F4" s="142"/>
      <c r="G4" s="142"/>
      <c r="H4" s="142"/>
    </row>
    <row r="5" spans="1:8" x14ac:dyDescent="0.25">
      <c r="A5" s="140"/>
      <c r="B5" s="143"/>
      <c r="C5" s="143" t="s">
        <v>312</v>
      </c>
      <c r="D5" s="143" t="s">
        <v>313</v>
      </c>
      <c r="E5" s="143" t="s">
        <v>314</v>
      </c>
      <c r="F5" s="193" t="s">
        <v>315</v>
      </c>
      <c r="G5" s="193" t="s">
        <v>316</v>
      </c>
      <c r="H5" s="193" t="s">
        <v>317</v>
      </c>
    </row>
    <row r="6" spans="1:8" ht="22.5" x14ac:dyDescent="0.25">
      <c r="A6" s="140"/>
      <c r="B6" s="144" t="s">
        <v>5</v>
      </c>
      <c r="C6" s="144" t="s">
        <v>318</v>
      </c>
      <c r="D6" s="144" t="s">
        <v>319</v>
      </c>
      <c r="E6" s="144" t="s">
        <v>320</v>
      </c>
      <c r="F6" s="195"/>
      <c r="G6" s="195"/>
      <c r="H6" s="195"/>
    </row>
    <row r="7" spans="1:8" x14ac:dyDescent="0.25">
      <c r="A7" s="140"/>
      <c r="B7" s="145" t="s">
        <v>20</v>
      </c>
      <c r="C7" s="145" t="s">
        <v>21</v>
      </c>
      <c r="D7" s="145" t="s">
        <v>22</v>
      </c>
      <c r="E7" s="145" t="s">
        <v>23</v>
      </c>
      <c r="F7" s="145" t="s">
        <v>24</v>
      </c>
      <c r="G7" s="146" t="s">
        <v>321</v>
      </c>
      <c r="H7" s="145" t="s">
        <v>25</v>
      </c>
    </row>
    <row r="8" spans="1:8" ht="22.5" x14ac:dyDescent="0.25">
      <c r="A8" s="140"/>
      <c r="B8" s="94" t="s">
        <v>322</v>
      </c>
      <c r="C8" s="76" t="s">
        <v>323</v>
      </c>
      <c r="D8" s="147"/>
      <c r="E8" s="147"/>
      <c r="F8" s="148"/>
      <c r="G8" s="149"/>
      <c r="H8" s="150"/>
    </row>
    <row r="9" spans="1:8" x14ac:dyDescent="0.25">
      <c r="A9" s="140"/>
      <c r="B9" s="151"/>
      <c r="C9" s="151" t="s">
        <v>324</v>
      </c>
      <c r="D9" s="152"/>
      <c r="E9" s="153"/>
      <c r="F9" s="137" t="s">
        <v>309</v>
      </c>
      <c r="G9" s="154"/>
      <c r="H9" s="140"/>
    </row>
    <row r="10" spans="1:8" x14ac:dyDescent="0.25">
      <c r="A10" s="140"/>
      <c r="B10" s="142"/>
      <c r="C10" s="155" t="s">
        <v>325</v>
      </c>
      <c r="D10" s="142"/>
      <c r="E10" s="142"/>
      <c r="F10" s="142"/>
      <c r="G10" s="142"/>
      <c r="H10" s="142"/>
    </row>
    <row r="11" spans="1:8" ht="15.75" thickBot="1" x14ac:dyDescent="0.3">
      <c r="A11" s="140"/>
      <c r="B11" s="142"/>
      <c r="C11" s="142"/>
      <c r="D11" s="142"/>
      <c r="E11" s="142"/>
      <c r="F11" s="142"/>
      <c r="G11" s="142"/>
      <c r="H11" s="142"/>
    </row>
    <row r="12" spans="1:8" x14ac:dyDescent="0.25">
      <c r="A12" s="140"/>
      <c r="B12" s="211" t="s">
        <v>5</v>
      </c>
      <c r="C12" s="156"/>
      <c r="D12" s="213" t="s">
        <v>326</v>
      </c>
      <c r="E12" s="213" t="s">
        <v>327</v>
      </c>
      <c r="F12" s="157"/>
      <c r="G12" s="157"/>
      <c r="H12" s="142"/>
    </row>
    <row r="13" spans="1:8" ht="38.25" customHeight="1" thickBot="1" x14ac:dyDescent="0.3">
      <c r="A13" s="140"/>
      <c r="B13" s="212"/>
      <c r="C13" s="158" t="s">
        <v>328</v>
      </c>
      <c r="D13" s="214"/>
      <c r="E13" s="214"/>
      <c r="F13" s="159"/>
      <c r="G13" s="160" t="s">
        <v>329</v>
      </c>
      <c r="H13" s="142"/>
    </row>
    <row r="14" spans="1:8" ht="113.25" thickBot="1" x14ac:dyDescent="0.3">
      <c r="A14" s="140"/>
      <c r="B14" s="161" t="s">
        <v>330</v>
      </c>
      <c r="C14" s="162" t="s">
        <v>331</v>
      </c>
      <c r="D14" s="163" t="s">
        <v>332</v>
      </c>
      <c r="E14" s="164"/>
      <c r="F14" s="165"/>
      <c r="G14" s="166"/>
      <c r="H14" s="142"/>
    </row>
    <row r="15" spans="1:8" ht="47.25" thickBot="1" x14ac:dyDescent="0.3">
      <c r="A15" s="140"/>
      <c r="B15" s="167" t="s">
        <v>333</v>
      </c>
      <c r="C15" s="162" t="s">
        <v>334</v>
      </c>
      <c r="D15" s="163" t="s">
        <v>332</v>
      </c>
      <c r="E15" s="164"/>
      <c r="F15" s="165"/>
      <c r="G15" s="166"/>
      <c r="H15" s="142"/>
    </row>
    <row r="16" spans="1:8" ht="45.75" thickBot="1" x14ac:dyDescent="0.3">
      <c r="A16" s="140"/>
      <c r="B16" s="168" t="s">
        <v>335</v>
      </c>
      <c r="C16" s="162" t="s">
        <v>336</v>
      </c>
      <c r="D16" s="163" t="s">
        <v>332</v>
      </c>
      <c r="E16" s="164"/>
      <c r="F16" s="165"/>
      <c r="G16" s="166"/>
      <c r="H16" s="142"/>
    </row>
    <row r="17" spans="1:8" ht="45.75" thickBot="1" x14ac:dyDescent="0.3">
      <c r="A17" s="140"/>
      <c r="B17" s="168" t="s">
        <v>337</v>
      </c>
      <c r="C17" s="162" t="s">
        <v>338</v>
      </c>
      <c r="D17" s="163" t="s">
        <v>332</v>
      </c>
      <c r="E17" s="164"/>
      <c r="F17" s="165"/>
      <c r="G17" s="166"/>
      <c r="H17" s="142"/>
    </row>
    <row r="18" spans="1:8" ht="45.75" thickBot="1" x14ac:dyDescent="0.3">
      <c r="A18" s="140"/>
      <c r="B18" s="168" t="s">
        <v>339</v>
      </c>
      <c r="C18" s="162" t="s">
        <v>340</v>
      </c>
      <c r="D18" s="163" t="s">
        <v>332</v>
      </c>
      <c r="E18" s="164"/>
      <c r="F18" s="165"/>
      <c r="G18" s="166"/>
      <c r="H18" s="142"/>
    </row>
    <row r="19" spans="1:8" ht="45.75" thickBot="1" x14ac:dyDescent="0.3">
      <c r="A19" s="140"/>
      <c r="B19" s="168" t="s">
        <v>341</v>
      </c>
      <c r="C19" s="162" t="s">
        <v>342</v>
      </c>
      <c r="D19" s="163" t="s">
        <v>332</v>
      </c>
      <c r="E19" s="164"/>
      <c r="F19" s="165"/>
      <c r="G19" s="166"/>
      <c r="H19" s="142"/>
    </row>
    <row r="20" spans="1:8" ht="45.75" thickBot="1" x14ac:dyDescent="0.3">
      <c r="A20" s="140"/>
      <c r="B20" s="168" t="s">
        <v>343</v>
      </c>
      <c r="C20" s="162" t="s">
        <v>344</v>
      </c>
      <c r="D20" s="163" t="s">
        <v>332</v>
      </c>
      <c r="E20" s="164"/>
      <c r="F20" s="165"/>
      <c r="G20" s="166"/>
      <c r="H20" s="142"/>
    </row>
    <row r="21" spans="1:8" ht="45.75" thickBot="1" x14ac:dyDescent="0.3">
      <c r="A21" s="140"/>
      <c r="B21" s="168" t="s">
        <v>345</v>
      </c>
      <c r="C21" s="162" t="s">
        <v>346</v>
      </c>
      <c r="D21" s="163" t="s">
        <v>332</v>
      </c>
      <c r="E21" s="164"/>
      <c r="F21" s="165"/>
      <c r="G21" s="166"/>
      <c r="H21" s="142"/>
    </row>
    <row r="22" spans="1:8" ht="45.75" thickBot="1" x14ac:dyDescent="0.3">
      <c r="A22" s="140"/>
      <c r="B22" s="168" t="s">
        <v>347</v>
      </c>
      <c r="C22" s="162" t="s">
        <v>348</v>
      </c>
      <c r="D22" s="163" t="s">
        <v>332</v>
      </c>
      <c r="E22" s="164"/>
      <c r="F22" s="165"/>
      <c r="G22" s="166"/>
      <c r="H22" s="142"/>
    </row>
    <row r="23" spans="1:8" ht="34.5" thickBot="1" x14ac:dyDescent="0.3">
      <c r="A23" s="140"/>
      <c r="B23" s="168" t="s">
        <v>349</v>
      </c>
      <c r="C23" s="162" t="s">
        <v>350</v>
      </c>
      <c r="D23" s="163" t="s">
        <v>332</v>
      </c>
      <c r="E23" s="164"/>
      <c r="F23" s="165"/>
      <c r="G23" s="166"/>
      <c r="H23" s="142"/>
    </row>
    <row r="24" spans="1:8" ht="34.5" thickBot="1" x14ac:dyDescent="0.3">
      <c r="A24" s="140"/>
      <c r="B24" s="168" t="s">
        <v>351</v>
      </c>
      <c r="C24" s="162" t="s">
        <v>352</v>
      </c>
      <c r="D24" s="163" t="s">
        <v>332</v>
      </c>
      <c r="E24" s="164"/>
      <c r="F24" s="165"/>
      <c r="G24" s="166"/>
      <c r="H24" s="142"/>
    </row>
    <row r="25" spans="1:8" ht="34.5" thickBot="1" x14ac:dyDescent="0.3">
      <c r="A25" s="140"/>
      <c r="B25" s="168" t="s">
        <v>353</v>
      </c>
      <c r="C25" s="162" t="s">
        <v>354</v>
      </c>
      <c r="D25" s="163" t="s">
        <v>332</v>
      </c>
      <c r="E25" s="164"/>
      <c r="F25" s="165"/>
      <c r="G25" s="166"/>
      <c r="H25" s="142"/>
    </row>
    <row r="26" spans="1:8" ht="34.5" thickBot="1" x14ac:dyDescent="0.3">
      <c r="A26" s="140"/>
      <c r="B26" s="168" t="s">
        <v>355</v>
      </c>
      <c r="C26" s="162" t="s">
        <v>356</v>
      </c>
      <c r="D26" s="163" t="s">
        <v>332</v>
      </c>
      <c r="E26" s="164"/>
      <c r="F26" s="165"/>
      <c r="G26" s="166"/>
      <c r="H26" s="142"/>
    </row>
    <row r="27" spans="1:8" ht="34.5" thickBot="1" x14ac:dyDescent="0.3">
      <c r="A27" s="140"/>
      <c r="B27" s="168" t="s">
        <v>357</v>
      </c>
      <c r="C27" s="162" t="s">
        <v>358</v>
      </c>
      <c r="D27" s="163" t="s">
        <v>332</v>
      </c>
      <c r="E27" s="164"/>
      <c r="F27" s="165"/>
      <c r="G27" s="166"/>
      <c r="H27" s="142"/>
    </row>
    <row r="28" spans="1:8" ht="34.5" thickBot="1" x14ac:dyDescent="0.3">
      <c r="A28" s="140"/>
      <c r="B28" s="168" t="s">
        <v>359</v>
      </c>
      <c r="C28" s="162" t="s">
        <v>360</v>
      </c>
      <c r="D28" s="163" t="s">
        <v>332</v>
      </c>
      <c r="E28" s="164"/>
      <c r="F28" s="165"/>
      <c r="G28" s="166"/>
      <c r="H28" s="142"/>
    </row>
    <row r="29" spans="1:8" ht="34.5" thickBot="1" x14ac:dyDescent="0.3">
      <c r="A29" s="140"/>
      <c r="B29" s="168" t="s">
        <v>361</v>
      </c>
      <c r="C29" s="162" t="s">
        <v>362</v>
      </c>
      <c r="D29" s="163" t="s">
        <v>332</v>
      </c>
      <c r="E29" s="164"/>
      <c r="F29" s="165"/>
      <c r="G29" s="166"/>
      <c r="H29" s="142"/>
    </row>
    <row r="30" spans="1:8" ht="34.5" thickBot="1" x14ac:dyDescent="0.3">
      <c r="A30" s="140"/>
      <c r="B30" s="168" t="s">
        <v>363</v>
      </c>
      <c r="C30" s="162" t="s">
        <v>364</v>
      </c>
      <c r="D30" s="163" t="s">
        <v>332</v>
      </c>
      <c r="E30" s="164"/>
      <c r="F30" s="165"/>
      <c r="G30" s="166"/>
      <c r="H30" s="142"/>
    </row>
    <row r="31" spans="1:8" ht="34.5" thickBot="1" x14ac:dyDescent="0.3">
      <c r="A31" s="140"/>
      <c r="B31" s="168" t="s">
        <v>365</v>
      </c>
      <c r="C31" s="162" t="s">
        <v>366</v>
      </c>
      <c r="D31" s="163" t="s">
        <v>332</v>
      </c>
      <c r="E31" s="164"/>
      <c r="F31" s="165"/>
      <c r="G31" s="166"/>
      <c r="H31" s="142"/>
    </row>
    <row r="32" spans="1:8" ht="34.5" thickBot="1" x14ac:dyDescent="0.3">
      <c r="A32" s="140"/>
      <c r="B32" s="168" t="s">
        <v>367</v>
      </c>
      <c r="C32" s="162" t="s">
        <v>368</v>
      </c>
      <c r="D32" s="163" t="s">
        <v>332</v>
      </c>
      <c r="E32" s="164"/>
      <c r="F32" s="165"/>
      <c r="G32" s="166"/>
      <c r="H32" s="142"/>
    </row>
    <row r="33" spans="1:8" ht="45.75" thickBot="1" x14ac:dyDescent="0.3">
      <c r="A33" s="140"/>
      <c r="B33" s="168" t="s">
        <v>369</v>
      </c>
      <c r="C33" s="162" t="s">
        <v>370</v>
      </c>
      <c r="D33" s="163" t="s">
        <v>332</v>
      </c>
      <c r="E33" s="164"/>
      <c r="F33" s="165"/>
      <c r="G33" s="166"/>
      <c r="H33" s="142"/>
    </row>
    <row r="34" spans="1:8" ht="79.5" thickBot="1" x14ac:dyDescent="0.3">
      <c r="A34" s="140"/>
      <c r="B34" s="168" t="s">
        <v>371</v>
      </c>
      <c r="C34" s="162" t="s">
        <v>372</v>
      </c>
      <c r="D34" s="163" t="s">
        <v>332</v>
      </c>
      <c r="E34" s="164"/>
      <c r="F34" s="165"/>
      <c r="G34" s="166"/>
      <c r="H34" s="142"/>
    </row>
    <row r="35" spans="1:8" ht="68.25" thickBot="1" x14ac:dyDescent="0.3">
      <c r="A35" s="140"/>
      <c r="B35" s="168" t="s">
        <v>373</v>
      </c>
      <c r="C35" s="169" t="s">
        <v>374</v>
      </c>
      <c r="D35" s="163" t="s">
        <v>332</v>
      </c>
      <c r="E35" s="164"/>
      <c r="F35" s="165"/>
      <c r="G35" s="166"/>
      <c r="H35" s="142"/>
    </row>
    <row r="36" spans="1:8" ht="45.75" thickBot="1" x14ac:dyDescent="0.3">
      <c r="A36" s="140"/>
      <c r="B36" s="168" t="s">
        <v>375</v>
      </c>
      <c r="C36" s="170" t="s">
        <v>376</v>
      </c>
      <c r="D36" s="163" t="s">
        <v>377</v>
      </c>
      <c r="E36" s="164"/>
      <c r="F36" s="165"/>
      <c r="G36" s="166"/>
      <c r="H36" s="142"/>
    </row>
    <row r="37" spans="1:8" ht="68.25" thickBot="1" x14ac:dyDescent="0.3">
      <c r="A37" s="140"/>
      <c r="B37" s="168" t="s">
        <v>378</v>
      </c>
      <c r="C37" s="171" t="s">
        <v>379</v>
      </c>
      <c r="D37" s="172" t="s">
        <v>377</v>
      </c>
      <c r="E37" s="164"/>
      <c r="F37" s="165"/>
      <c r="G37" s="166"/>
      <c r="H37" s="142"/>
    </row>
    <row r="38" spans="1:8" ht="68.25" thickBot="1" x14ac:dyDescent="0.3">
      <c r="A38" s="140"/>
      <c r="B38" s="168" t="s">
        <v>380</v>
      </c>
      <c r="C38" s="169" t="s">
        <v>381</v>
      </c>
      <c r="D38" s="163" t="s">
        <v>332</v>
      </c>
      <c r="E38" s="164"/>
      <c r="F38" s="165"/>
      <c r="G38" s="166"/>
      <c r="H38" s="142"/>
    </row>
    <row r="39" spans="1:8" ht="135.75" thickBot="1" x14ac:dyDescent="0.3">
      <c r="A39" s="140"/>
      <c r="B39" s="168" t="s">
        <v>382</v>
      </c>
      <c r="C39" s="169" t="s">
        <v>383</v>
      </c>
      <c r="D39" s="163" t="s">
        <v>332</v>
      </c>
      <c r="E39" s="164"/>
      <c r="F39" s="165"/>
      <c r="G39" s="166"/>
      <c r="H39" s="142"/>
    </row>
    <row r="40" spans="1:8" ht="34.5" thickBot="1" x14ac:dyDescent="0.3">
      <c r="A40" s="140"/>
      <c r="B40" s="168" t="s">
        <v>384</v>
      </c>
      <c r="C40" s="169" t="s">
        <v>385</v>
      </c>
      <c r="D40" s="163" t="s">
        <v>332</v>
      </c>
      <c r="E40" s="164"/>
      <c r="F40" s="165"/>
      <c r="G40" s="166"/>
      <c r="H40" s="142"/>
    </row>
    <row r="41" spans="1:8" ht="34.5" thickBot="1" x14ac:dyDescent="0.3">
      <c r="A41" s="140"/>
      <c r="B41" s="168" t="s">
        <v>386</v>
      </c>
      <c r="C41" s="169" t="s">
        <v>387</v>
      </c>
      <c r="D41" s="163" t="s">
        <v>332</v>
      </c>
      <c r="E41" s="164"/>
      <c r="F41" s="165"/>
      <c r="G41" s="166"/>
      <c r="H41" s="142"/>
    </row>
    <row r="42" spans="1:8" ht="34.5" thickBot="1" x14ac:dyDescent="0.3">
      <c r="A42" s="140"/>
      <c r="B42" s="168" t="s">
        <v>388</v>
      </c>
      <c r="C42" s="169" t="s">
        <v>389</v>
      </c>
      <c r="D42" s="163" t="s">
        <v>332</v>
      </c>
      <c r="E42" s="164"/>
      <c r="F42" s="165"/>
      <c r="G42" s="166"/>
      <c r="H42" s="142"/>
    </row>
    <row r="43" spans="1:8" ht="34.5" thickBot="1" x14ac:dyDescent="0.3">
      <c r="A43" s="140"/>
      <c r="B43" s="168" t="s">
        <v>390</v>
      </c>
      <c r="C43" s="169" t="s">
        <v>391</v>
      </c>
      <c r="D43" s="163" t="s">
        <v>332</v>
      </c>
      <c r="E43" s="164"/>
      <c r="F43" s="165"/>
      <c r="G43" s="166"/>
      <c r="H43" s="142"/>
    </row>
    <row r="44" spans="1:8" ht="139.5" customHeight="1" x14ac:dyDescent="0.25">
      <c r="A44" s="140"/>
      <c r="B44" s="173"/>
      <c r="C44" s="208" t="s">
        <v>392</v>
      </c>
      <c r="D44" s="209"/>
      <c r="E44" s="209"/>
      <c r="F44" s="209"/>
      <c r="G44" s="209"/>
      <c r="H44" s="142"/>
    </row>
  </sheetData>
  <mergeCells count="8">
    <mergeCell ref="C44:G44"/>
    <mergeCell ref="B1:H1"/>
    <mergeCell ref="F5:F6"/>
    <mergeCell ref="G5:G6"/>
    <mergeCell ref="H5:H6"/>
    <mergeCell ref="B12:B13"/>
    <mergeCell ref="D12:D13"/>
    <mergeCell ref="E12:E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BC342-8FEC-4E6B-9214-3927C03B1E2F}">
  <dimension ref="A1:F8"/>
  <sheetViews>
    <sheetView workbookViewId="0">
      <selection activeCell="F20" sqref="F20"/>
    </sheetView>
  </sheetViews>
  <sheetFormatPr defaultRowHeight="15" x14ac:dyDescent="0.25"/>
  <cols>
    <col min="1" max="1" width="4.85546875" customWidth="1"/>
    <col min="2" max="2" width="7.5703125" customWidth="1"/>
    <col min="3" max="3" width="45.5703125" customWidth="1"/>
    <col min="4" max="4" width="22.28515625" customWidth="1"/>
    <col min="5" max="5" width="9.28515625" customWidth="1"/>
    <col min="6" max="6" width="23.5703125" customWidth="1"/>
  </cols>
  <sheetData>
    <row r="1" spans="1:6" x14ac:dyDescent="0.25">
      <c r="A1" s="140"/>
      <c r="B1" s="210" t="s">
        <v>393</v>
      </c>
      <c r="C1" s="207"/>
      <c r="D1" s="207"/>
      <c r="E1" s="207"/>
      <c r="F1" s="207"/>
    </row>
    <row r="2" spans="1:6" x14ac:dyDescent="0.25">
      <c r="A2" s="140"/>
      <c r="B2" s="174"/>
      <c r="C2" s="142"/>
      <c r="D2" s="142"/>
      <c r="E2" s="142"/>
      <c r="F2" s="142"/>
    </row>
    <row r="3" spans="1:6" x14ac:dyDescent="0.25">
      <c r="A3" s="140"/>
      <c r="B3" s="141"/>
      <c r="C3" s="142"/>
      <c r="D3" s="142"/>
      <c r="E3" s="142"/>
      <c r="F3" s="142"/>
    </row>
    <row r="4" spans="1:6" ht="22.5" x14ac:dyDescent="0.25">
      <c r="A4" s="140"/>
      <c r="B4" s="175" t="s">
        <v>5</v>
      </c>
      <c r="C4" s="175" t="s">
        <v>394</v>
      </c>
      <c r="D4" s="175" t="s">
        <v>395</v>
      </c>
      <c r="E4" s="175" t="s">
        <v>396</v>
      </c>
      <c r="F4" s="176" t="s">
        <v>397</v>
      </c>
    </row>
    <row r="5" spans="1:6" x14ac:dyDescent="0.25">
      <c r="A5" s="140"/>
      <c r="B5" s="177" t="s">
        <v>20</v>
      </c>
      <c r="C5" s="177" t="s">
        <v>21</v>
      </c>
      <c r="D5" s="177" t="s">
        <v>22</v>
      </c>
      <c r="E5" s="177" t="s">
        <v>23</v>
      </c>
      <c r="F5" s="177" t="s">
        <v>24</v>
      </c>
    </row>
    <row r="6" spans="1:6" x14ac:dyDescent="0.25">
      <c r="A6" s="140"/>
      <c r="B6" s="60" t="s">
        <v>322</v>
      </c>
      <c r="C6" s="59" t="s">
        <v>398</v>
      </c>
      <c r="D6" s="178">
        <f>[1]Odczynniki!N91</f>
        <v>0</v>
      </c>
      <c r="E6" s="60"/>
      <c r="F6" s="179">
        <f>[1]Odczynniki!P91</f>
        <v>0</v>
      </c>
    </row>
    <row r="7" spans="1:6" ht="33.75" x14ac:dyDescent="0.25">
      <c r="A7" s="140"/>
      <c r="B7" s="94" t="s">
        <v>399</v>
      </c>
      <c r="C7" s="76" t="s">
        <v>400</v>
      </c>
      <c r="D7" s="149">
        <v>0</v>
      </c>
      <c r="E7" s="180"/>
      <c r="F7" s="147">
        <v>0</v>
      </c>
    </row>
    <row r="8" spans="1:6" ht="45.75" customHeight="1" x14ac:dyDescent="0.25">
      <c r="A8" s="140"/>
      <c r="B8" s="215" t="s">
        <v>401</v>
      </c>
      <c r="C8" s="216"/>
      <c r="D8" s="181"/>
      <c r="E8" s="137" t="s">
        <v>309</v>
      </c>
      <c r="F8" s="182"/>
    </row>
  </sheetData>
  <mergeCells count="2">
    <mergeCell ref="B1:F1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Odczynniki</vt:lpstr>
      <vt:lpstr>Aparat</vt:lpstr>
      <vt:lpstr>RAZEM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Orkiszewski</dc:creator>
  <cp:lastModifiedBy>Jolanta Kiełczewska</cp:lastModifiedBy>
  <dcterms:created xsi:type="dcterms:W3CDTF">2015-06-05T18:19:34Z</dcterms:created>
  <dcterms:modified xsi:type="dcterms:W3CDTF">2022-08-24T10:55:05Z</dcterms:modified>
</cp:coreProperties>
</file>