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>
    <definedName name="Excel_BuiltIn_Print_Area_1">'Arkusz1'!$A$1:$J$26</definedName>
    <definedName name="_xlnm.Print_Area" localSheetId="0">'Arkusz1'!$A$1:$J$119</definedName>
  </definedNames>
  <calcPr fullCalcOnLoad="1"/>
</workbook>
</file>

<file path=xl/sharedStrings.xml><?xml version="1.0" encoding="utf-8"?>
<sst xmlns="http://schemas.openxmlformats.org/spreadsheetml/2006/main" count="293" uniqueCount="100">
  <si>
    <t>Lp.</t>
  </si>
  <si>
    <t>Nazwa</t>
  </si>
  <si>
    <t xml:space="preserve">Jednostka </t>
  </si>
  <si>
    <t xml:space="preserve">Cena jednostkowa </t>
  </si>
  <si>
    <t>Wartość</t>
  </si>
  <si>
    <t>Podatek</t>
  </si>
  <si>
    <t xml:space="preserve">Wartość </t>
  </si>
  <si>
    <t>Nazwa/Producent/</t>
  </si>
  <si>
    <t>miary</t>
  </si>
  <si>
    <t>Ilość</t>
  </si>
  <si>
    <t>netto</t>
  </si>
  <si>
    <t>bez podatku</t>
  </si>
  <si>
    <t>%</t>
  </si>
  <si>
    <t>Kwota</t>
  </si>
  <si>
    <t>z podatkiem</t>
  </si>
  <si>
    <t>Nr katalogowy</t>
  </si>
  <si>
    <t>(zł)</t>
  </si>
  <si>
    <t>Producenta</t>
  </si>
  <si>
    <t>op.</t>
  </si>
  <si>
    <t>szt.</t>
  </si>
  <si>
    <t>RAZEM</t>
  </si>
  <si>
    <t>szt</t>
  </si>
  <si>
    <r>
      <rPr>
        <b/>
        <sz val="10"/>
        <rFont val="Arial"/>
        <family val="2"/>
      </rPr>
      <t>Dren typu Penrose silikonowy</t>
    </r>
    <r>
      <rPr>
        <sz val="10"/>
        <rFont val="Arial"/>
        <family val="2"/>
      </rPr>
      <t>,przeznaczony do długotrwałego drenażu grawitacyjnego szer. 25 mm dł. 300 mm, transparentny, wewnętrznie żebrowany. Pasek kontrastujący w RTG na całej długości drenu.Dodatkowe przedłużenie drenu z mozliwością podłączenia do butelek ssących. O szer. 5, 6, 8, 10, 12, 15, 19, 25 mm, pakowany podwójnie: opakowanie wewnętrzne perforowana folia, zewnętrzne papier folia.</t>
    </r>
  </si>
  <si>
    <r>
      <rPr>
        <b/>
        <sz val="10"/>
        <rFont val="Arial"/>
        <family val="2"/>
      </rPr>
      <t xml:space="preserve">Zestaw do drenażu ran pooperacyjnych </t>
    </r>
    <r>
      <rPr>
        <sz val="10"/>
        <rFont val="Arial"/>
        <family val="2"/>
      </rPr>
      <t xml:space="preserve">z pojemnikiem typu mieszek, z zastawką antyzwrotną, drenem łączącym. służący do wywierania podciśnienia od 120mbar;
dren łączący o długości 125cm; uniwersalna silikonowa końcówka schodkowa dla drenów Redona od Ch6 do Ch18; jałowy, nie pirogenny. Mieszek skalowany precyzyjnie co 40ml. Dodatkowa skala na dnie pojemnika. Sterylny, pakowany podwójnie- opakowanie zewnętrzne papier-folia, wewnętrzne folia, pojemność 250ml, 1 łącznik
</t>
    </r>
  </si>
  <si>
    <r>
      <rPr>
        <b/>
        <sz val="10"/>
        <rFont val="Arial"/>
        <family val="2"/>
      </rPr>
      <t xml:space="preserve">Zestaw do niskociśnieniowego drenażu ran pooperacyjnych. </t>
    </r>
    <r>
      <rPr>
        <sz val="10"/>
        <rFont val="Arial"/>
        <family val="2"/>
      </rPr>
      <t>W skład zestawu wchodzi: pojemnik ssący typu okrągły mieszek o pojemności 400ml, wykonany z polietylenu, dren łączący o długości 110cm, zakończony uniwersalną, silikonową końcówką do drenów Redona o rozmiarach CH6- CH 18, z możliwością docinania oraz łącznikiem do mieszka. Uniwersalny system podwieszania do ramy łóżka. Dren łączący wyposażony w zamykającą klamrę schodkową. Mieszek wyposażony w samodomykalny zawór uszczelniający z zastawką jednokierunkową, umożliwiającą ponowne wytworzenie podciśnienia bez konieczności rozłączania zestawu. Skalowany od 25ml co 100ml. Zestaw sterylny, pakowany podwójnie: opakowanie zewnętrzne papier-folia, wewnętrzne folia.  Dostępny w wersji z pojedynczym lub podwójnym łącznikiem typu Y do drenów Redona.</t>
    </r>
  </si>
  <si>
    <t>Worek (Kaczka) na mocz z zastawką antyzwrotną</t>
  </si>
  <si>
    <t>Baseny jednorazowe</t>
  </si>
  <si>
    <r>
      <rPr>
        <b/>
        <sz val="10"/>
        <rFont val="Arial"/>
        <family val="2"/>
      </rPr>
      <t xml:space="preserve">Bezigłowa nasadka na fiolkę </t>
    </r>
    <r>
      <rPr>
        <sz val="10"/>
        <rFont val="Arial"/>
        <family val="2"/>
      </rPr>
      <t>o średnicy 20 mm. Nie wymagająca stosowania koreczków zabezpieczających. System podzielnej silikonowej membrany, prosty przepływ, pasująca do standardowych złączy luer oraz luer-lock. Obudowa wykonana z polikarbonu.</t>
    </r>
  </si>
  <si>
    <r>
      <rPr>
        <b/>
        <sz val="10"/>
        <rFont val="Arial"/>
        <family val="2"/>
      </rPr>
      <t xml:space="preserve">Bezigłowa nasadka na fiolkę </t>
    </r>
    <r>
      <rPr>
        <sz val="10"/>
        <rFont val="Arial"/>
        <family val="2"/>
      </rPr>
      <t>o średnicy 13 mm. Nie wymagająca stosowania koreczków zabezpieczających. System podzielnej silikonowej membrany, prosty przepływ, pasująca do standardowych złączy luer oraz luer-lock. Obudowa wykonana z polikarbonu.</t>
    </r>
  </si>
  <si>
    <r>
      <rPr>
        <b/>
        <sz val="10"/>
        <rFont val="Arial"/>
        <family val="2"/>
      </rPr>
      <t xml:space="preserve">Jednorazowa myjka do mycia ciała </t>
    </r>
    <r>
      <rPr>
        <sz val="10"/>
        <rFont val="Arial"/>
        <family val="2"/>
      </rPr>
      <t xml:space="preserve">nasączona jednostronnie środkami myjącymi o neutralnym PH 5,5, wykonana w całości z poliestru, o rozmiarze 12cm x 20 cm, gramaturze 90g/m2. Produkowana zgodnie z wymaganiami ISO 22716:2007 oraz ISO 9001:2008 (certyfikaty dołączone do oferty). Czystość mikrobiologiczna potwierdzona badaniami nie starszymi niż 2013 rok na brak zawartości Pseudomonas aeruginosa, Candida albicans, Staphylococcus aureus oraz Escherichia coli. Opakowanie jednostkowe a'24 sztuki z nadrukowanym rozmiarem, graficzną instrukcją stosowania oraz składem. Produkt pozbawiony latexu. </t>
    </r>
  </si>
  <si>
    <t>Worek ileostomijny otwarty, beżowy z przylepcem do docinania  nożyczkami. Przylepiec hydrokoloidowy posiada właściwości ochronne i gojące, które zapobiegają powstawaniu powikłań skórnych na skórze wokół stomii. Zaopatrzony w filtr węglowy w kształcie półksiężyca umieszczony w górnej części worka. Worek z dodatkową warstwą folii ochronnej wewnątrz, chroniącą filtr przed kontaktem z treścią jelitową. Worek o prostym i symetrycznym kształcie z miękkimi krawędziami. Zbudowany z hydrofobowego materiału. Plastikowa zapinka rzepowa niepochłaniająca zapachów. Worek wyposażony w kieszonkę do schowania zamkniętego odpływu worka. Możliwość docięcia przylepca od 20mm do 70mm.</t>
  </si>
  <si>
    <t>Worek ileostomijny otwarty, przezroczysty w systemie jednoczęściowym z przylepcem do modelowania bez użycia nożyczek w rozmiarze 30-40 mm. Technologia plastyczna przylepca tworzy szczelne dopasowanie wokół stomii, co minimalizuje ryzyko podciekania i powstawania powikłań skórnych. Worek  z filtrem węglowym w kształcie półksiężyca umieszczonym w górnej części worka. Worek z dodatkową warstwą folii ochronnej wewnątrz, chroniącą filtr przed kontaktem z treścią jelitową. Worek o prostym i symetrycznym kształcie z miękkimi krawędziami. Zbudowany z hydrofobowego materiału. Plastikowa zapinka rzepowa niepochłaniająca zapachów. Worek wyposażony w kieszonkę do schowania zamkniętego odpływu worka.</t>
  </si>
  <si>
    <t>Worek ileostomijny otwarty, przezroczysty z przylepcem do docinania  nożyczkami. Przylepiec hydrokoloidowy posiada właściwości ochronne i gojące, które zapobiegają powstawaniu powikłań skórnych na skórze wokół stomii. Zaopatrzony w filtr węglowy w kształcie półksiężyca umieszczony w górnej części worka. Worek z dodatkową warstwą folii ochronnej wewnątrz, chroniącą filtr przed kontaktem z treścią jelitową. Worek o prostym i symetrycznym kształcie z miękkimi krawędziami. Zbudowany z hydrofobowego materiału. Plastikowa zapinka rzepowa niepochłaniająca zapachów. Worek wyposażony w kieszonkę do schowania zamkniętego odpływu worka. Możliwość docięcia przylepca od 20mm do 70mm.</t>
  </si>
  <si>
    <t>Worek jednoczęściowy, ileostomijny otwarty, beżowy z gotowym otworem. Ze względu na swój wypukły kształt, przeznaczony jest do zaopatrzenia stomii wklęsłych i płaskich. Przylepiec hydrokoloidowy posiada właściwości ochronne i gojące, które zapobiegają powstawaniu powikłań skórnych na skórze wokół stomii. Zaopatrzony w filtr węglowy w kształcie półksiężyca umieszczony w górnej części worka. Worek z dodatkową warstwą folii ochronnej wewnątrz, chroniącą filtr przed kontaktem z treścią jelitową. Worek o prostym i symetrycznym kształcie z miękkimi krawędziami. Zbudowany z hydrofobowego materiału. Plastikowa zapinka rzepowa niepochłaniająca zapachów. Worek wyposażony w kieszonkę do schowania zamkniętego odpływu worka. Dostępne rozmiary 20mm, 22mm, 25mm, 28mm, 32mm, 35mm, 38mm.</t>
  </si>
  <si>
    <r>
      <t xml:space="preserve">Sterylny filtr elektrostatyczny anestezjologiczny, </t>
    </r>
    <r>
      <rPr>
        <sz val="10"/>
        <rFont val="Arial"/>
        <family val="2"/>
      </rPr>
      <t>antybakteryjny, antywirusowy z portem kapno, z wymiennikiem ciepła i wilgoci. Skuteczność filtracji bakteryjnej i wirusowej &gt;99,999%, potwierdzona protokołami z niezależnych laboratoriów skuteczność filtracji wobec HCV i TB, system rozprowadzania gazu pa całej powierzchni filtra, antyokluzyjny mechanizm zabezpieczający, przestrzeń martwa 56ml, waga 30g, wydajność nawilżania min 32mh H2O/l, objętość oddechowa min. 150ml,  złącze proste, o czasie stosowania 24h, pakowany pojedynczo.</t>
    </r>
  </si>
  <si>
    <r>
      <t xml:space="preserve">Przedłużacz - przestrzeń martwa, </t>
    </r>
    <r>
      <rPr>
        <sz val="10"/>
        <rFont val="Arial"/>
        <family val="2"/>
      </rPr>
      <t>wewnętrznie gładka, długości 180 lub 120 mm, ze złączem kolankowym podwójnie obrotowym i z portem do odsysania i bronchoskopii, sterylna</t>
    </r>
  </si>
  <si>
    <r>
      <t>"Sztuczny nos" - Wymiennik ciepła i wilgoci,</t>
    </r>
    <r>
      <rPr>
        <sz val="10"/>
        <rFont val="Arial"/>
        <family val="2"/>
      </rPr>
      <t xml:space="preserve"> z wkładem z gąbki medycznej, masa 19g. Zwrot wilgoci 26mg H2O/l, przestrzeń martwa 19ml, minimalna objętość oddechowa 50ml. Wymiennik wyposażony w wbudowany obrotowy łącznik tlenowy oraz zatrzaskowy port do odsysania (umożliwia łatwiejsze odsysanie wydzieliny bez odłączania wymiennika). Posiada mechanizm antyoklzuyjny zwiększający bezpieczeństwo pacjenta, mikrobiologicznie czysty.</t>
    </r>
  </si>
  <si>
    <r>
      <t xml:space="preserve">Jednorazowy układ oddechowy do respiratora, </t>
    </r>
    <r>
      <rPr>
        <sz val="10"/>
        <rFont val="Arial"/>
        <family val="2"/>
      </rPr>
      <t xml:space="preserve">rozciągliwy 22mm dla dorosłych, 42-200cm, ze złączem respiratora 22F-22F, równoległoramienny trójnik kątowy Y, kolanko z portem luer lock zabezpieczonym zatyczką na uwięzi, ze złączami pacjenta 22M/15F, łącznik prosty 22M-22M/19F. Wolny od PCV i ftalanów. </t>
    </r>
  </si>
  <si>
    <r>
      <t xml:space="preserve">Układ oddechowy j.u., </t>
    </r>
    <r>
      <rPr>
        <sz val="10"/>
        <rFont val="Arial"/>
        <family val="2"/>
      </rPr>
      <t>mikrobiologicznie czysty, gładki lub karbowany wewnątrz, śr. 22 mm, długość min. 150 cm, końcówki do aparatu 22F, pasujący do respiratorów PARA-PAC200 .</t>
    </r>
  </si>
  <si>
    <r>
      <t xml:space="preserve">Maska nadkrtaniowa żelowa </t>
    </r>
    <r>
      <rPr>
        <sz val="10"/>
        <rFont val="Arial"/>
        <family val="2"/>
      </rPr>
      <t>wyposażona w nienadmuchiwany mankiet, dostępny w pełnej gamie rozmiarów dla dorosłych i dzieci. Urządzenie wyposażone jest w kanał gastryczny, który w zdecydowanym stopniu podnosi bezpieczeństwo pacjenta; zintegrowany bloker zgryzu, mający na celu uniemożliwienie przytkania światła rurki oraz stabilizator położenia w jamie ustnej, ułatwiający wprowadzenie i zapobiegający potencjalnej rotacji, rozm. od 1 do 5.</t>
    </r>
  </si>
  <si>
    <r>
      <t xml:space="preserve">Maska krtaniowa jednorazowego użytku, </t>
    </r>
    <r>
      <rPr>
        <sz val="10"/>
        <rFont val="Arial"/>
        <family val="2"/>
      </rPr>
      <t>bezlateksowa, do wentylacji pacjenta z wbudowanym drenem do napełniania mankietu w strukturę rurki (ochrona przed możliwością przypadkowego przegryzienia), z dystalnie wbudowanym trzonem rurki w mankiet, w rozmiarach 1-5 i zakresach wagowych: 5kg, 5-10 kg, 10-20 kg, 20-30kg, 30-50kg, 50-70 kg, 70+kg. Sterylna.</t>
    </r>
  </si>
  <si>
    <r>
      <t>Worek zabezpieczający do drenów grawitacyjnych:</t>
    </r>
    <r>
      <rPr>
        <sz val="10"/>
        <rFont val="Arial"/>
        <family val="2"/>
      </rPr>
      <t xml:space="preserve"> dedykowany do drenów typu Penrose, wielokanalikowych, Jacksons- Pratt, pojemność 150 ml,samoprzylepny pierścień dostosowany dla drenów o średnicy 6, 8, 10, 12 mm, oryginalny otwór dostosowany do drenów kapilarnych o szerokości 20 mm, worek posiada zawór spustowy typu przesuwnego, nie zawiera groźnych dla życia i zdrowia ftalanów, skalowany od 50 ml co 25 ml
pakowany podwójnie: opakowanie wewnętrzne - perforowana folia, zewnętrzne papier-folia</t>
    </r>
  </si>
  <si>
    <r>
      <rPr>
        <b/>
        <sz val="10"/>
        <rFont val="Arial"/>
        <family val="2"/>
      </rPr>
      <t>Uzupełniający zestaw do przezskórnej tracheotomii metodą Griggsa</t>
    </r>
    <r>
      <rPr>
        <sz val="10"/>
        <rFont val="Arial"/>
        <family val="2"/>
      </rPr>
      <t xml:space="preserve"> oparty na użyciu peana, zawierający skalpel, kaniulę z igłą i strzykawką do identyfikacji tchawicy, prowadnicę Seldingera, rozszerzadło oraz rurkę tracheostomijną z wbudowanym przewodem do odsysania z przestrzeni podgłośniowej z mankietem niskociśnieniowym, posiadającą sztywny samoblokujący się mandryn z otworem na prowadnicę Seldingera, pakowany na jednej sztywnej tacy umożliwiającej szybkie otwarcie zestawu. Rozmiary 7,0 mm, 8,0 mm, 9,0 mm</t>
    </r>
  </si>
  <si>
    <r>
      <rPr>
        <b/>
        <sz val="10"/>
        <rFont val="Arial"/>
        <family val="2"/>
      </rPr>
      <t>Rurka tracheostomijna</t>
    </r>
    <r>
      <rPr>
        <sz val="10"/>
        <rFont val="Arial"/>
        <family val="2"/>
      </rPr>
      <t xml:space="preserve"> z odsysaniem z przestrzeni podgłośniowej z termoplastycznego PCW, z mankietem niskociśnieniowym, balonik kontrolny wyraźnie wskazujący na wypełnienie mankietu, elastyczny, przezroczysty kołnierz z oznaczeniem rozmiaru i długości rurki, samoblokujący się mandryn z otworem na prowadnicę Seldingera, sterylnie pakiwane w opakowanie typu blister, rozmiary od 6,0mm do 10,0mm co 1,0mm oraz 7,5mm i 8,5mm</t>
    </r>
  </si>
  <si>
    <r>
      <rPr>
        <b/>
        <sz val="10"/>
        <rFont val="Arial"/>
        <family val="2"/>
      </rPr>
      <t>Rurka intubacyjna z mankietem</t>
    </r>
    <r>
      <rPr>
        <sz val="10"/>
        <rFont val="Arial"/>
        <family val="2"/>
      </rPr>
      <t xml:space="preserve"> zwężającym się ku dołowi, o potwierdzonej badaniami klinicznymi obniżonej przenikalnośći dla ppodtlenku azotu, z otworem Murphy'ego, balonikkontrolny z oznaczeniem nazwy producenta, średnicy rurki i mankietu oraz rodzaju mankietu, dodatkowe oznaczenie rozmiaru na korpusie rurki w miejscu widocznym po zaintubowaniu jak i na łączniku, linia RTG na całej długości rurki, skala centymetrowa, oznaczenie poziomu strun głosowych, oznaczenie miejsca cięcia korpusu rurki ustna/nosowa - linia przerywana, sterylna, jednorazowa, rozmiary od 5,0 do 10,0mm co 0,5mm</t>
    </r>
  </si>
  <si>
    <r>
      <rPr>
        <b/>
        <sz val="10"/>
        <rFont val="Arial"/>
        <family val="2"/>
      </rPr>
      <t>Rurka intubacyjna z mankietem</t>
    </r>
    <r>
      <rPr>
        <sz val="10"/>
        <rFont val="Arial"/>
        <family val="2"/>
      </rPr>
      <t xml:space="preserve"> zwężającym się ku dołowi, posiadająca duży otwór usytuowany tuż nad mankietem pozwalający na efektywne i dokładne odessanie gromadzącej się wydzielny, wbudowany w ściankę rurki przewód do odsysania niezmniejszający jej wewnętrznego świata z przymocowanym kapturkiem w jaskrawym kolorze, z otworem Murphy'ego, o wygładzonych wszystkich krawędziach wewnątrztchawicznych, z gładkim połaczeniem mankietu z rurką, balonik kontrolny wskazujący na stan wypełnienia mankietu (płaski przed wypełnnieniem) z oznaczeniem nazwy producenta, średnicy rurki i mankietu oraz rodzaju mankietu, przewód łaczący balonik kontrolny w innym kolorze niż korpus rurki, dodatkowe oznaczenie rozmiaru na korpusie rurki w miejscu widocznym po zaintubowaniu jak i na łączniku, linia RTG na całej długości rurki, skala centymetrowa podana na korpusie rurki pomagająca określić głębokość intubacji wraz z oznaczeniem poziomu strun głosowych, sterylna, jednorazowa</t>
    </r>
  </si>
  <si>
    <r>
      <rPr>
        <b/>
        <sz val="10"/>
        <rFont val="Arial"/>
        <family val="2"/>
      </rPr>
      <t>Opaska do rurki tracheostomijnej</t>
    </r>
    <r>
      <rPr>
        <sz val="10"/>
        <rFont val="Arial"/>
        <family val="2"/>
      </rPr>
      <t>, miękka, szeroka , mocowana na rzep</t>
    </r>
  </si>
  <si>
    <r>
      <t xml:space="preserve">Jednorazowy zestaw anestezjologiczny, </t>
    </r>
    <r>
      <rPr>
        <sz val="10"/>
        <rFont val="Arial"/>
        <family val="2"/>
      </rPr>
      <t xml:space="preserve">rozciągliwy 22mm dla dorosłych, 42-200cm, ze złączem respiratora 22F-22F, równoległoramienny trójnik kątowy Y 90, kolanko z portem luer lock zabezpieczonym zatyczką na uwięzi, ze złączami pacjenta 22M/15F, łącznik prosty 22M-22M/19F, 2l worek bezlateksowy z koszykiem zapobiegającym sklejaniu worka pod wpływem wilgoci, ramie dodatkowe 90-150cm, układ mikrobiologicznie czysty. Wolny od PCV i ftalanów. </t>
    </r>
  </si>
  <si>
    <r>
      <t xml:space="preserve">Maska anestetyczna dla dzieci, kobiet i mężczyzn, jednorazowa, </t>
    </r>
    <r>
      <rPr>
        <sz val="10"/>
        <rFont val="Arial"/>
        <family val="2"/>
      </rPr>
      <t>Maska z nienadmuchiwanym mankietem, wykonanym z termoplastycznego elastomeru z wewnętrznym użebrowaniem zapewniającym szczelność. Kopuła maski przezroczysta</t>
    </r>
  </si>
  <si>
    <r>
      <t xml:space="preserve">Dren redona </t>
    </r>
    <r>
      <rPr>
        <sz val="10"/>
        <rFont val="Arial"/>
        <family val="2"/>
      </rPr>
      <t>wykonany ze 100% silikonu klasy medycznej, atraumatyczne, miękkie zakończenie drenu. 6 otworów, naprzemianległych, perforacja na długości 12 cm. Pasek kontrastujący w RTG na całej długości drenu. Długość drenu 500 mm. Sterylny, pakowany na prosto, opakowanie podwójne wewnętrzne foliowe, zewnętrzne papier/folia. Rozmiary CH 8,10, 12, 14, 15, 18, 20</t>
    </r>
  </si>
  <si>
    <r>
      <t xml:space="preserve">Cewnik Foley'a </t>
    </r>
    <r>
      <rPr>
        <sz val="10"/>
        <rFont val="Arial"/>
        <family val="2"/>
      </rPr>
      <t>dwudrożny z plastikową zastawką do napełnienia balonu, 100 % silikon, kontrast RTG, strzykawka z gliceryną. Linia kontrastująca w RTG wzdłuż całej długości cewnika. Wewnątrz opakowania osobno pakowana zatyczka. Łącznik kodowany kolorystycznie. 10 ml strzykawka z 10 % sterylnym roztworem gliceryny do uszczelniania balonu umieszczona wewnątrz opakowania. Na cewniku nadrukowany: rozmiar  pojemność balonu. Pakowany podwójnie: folia z min. podwójną perforacją, folia-papier z min. 1cm listkami do otwierania oraz napisami w j. polskim. Rozmiary: CH 6 - 24</t>
    </r>
  </si>
  <si>
    <r>
      <t xml:space="preserve">Pasek drenujący </t>
    </r>
    <r>
      <rPr>
        <sz val="10"/>
        <rFont val="Arial"/>
        <family val="2"/>
      </rPr>
      <t>wykonany z 100% biokompatybilnego silikonu, pasek kontrastujący w promieniach RTG na całej długości, wewnętrzne żebrowanie, długość drenu 10 cm, szerokość 8 mm, zgodny z dyrektywą 93/42/EWG, sterylny, nie zawiera lateksu i ftalanów.</t>
    </r>
  </si>
  <si>
    <r>
      <t xml:space="preserve">Przylepiec stabilizujący do rurki intubacyjnej. </t>
    </r>
    <r>
      <rPr>
        <sz val="10"/>
        <rFont val="Arial"/>
        <family val="2"/>
      </rPr>
      <t>Skład zestawu: 2 podkładki  i 1 pasek o dł.16 mm x 40 cm. Podkładki z samoprzylepnej włókniny z mikroperforacjami i warstwą rzepu na stronie wierzchniej. Pasek z włókniny, mocowany do warstwy rzepa podkładki. W środkowej części paska przylepne pole, dla lepszej stabilizacji rurki. Kolor biały,niejałowy</t>
    </r>
  </si>
  <si>
    <r>
      <t xml:space="preserve">Podkład </t>
    </r>
    <r>
      <rPr>
        <sz val="10"/>
        <rFont val="Arial"/>
        <family val="2"/>
      </rPr>
      <t>z możliwością przenoszenia  pacjenta do 150 kg, z wkładem chłonnym zawierającym superabsorbent , umożliwiający trwałe zatrzymanie płynu w rdzeniu, w rozmiarze 210x80 cm(wkład chłonny 200x60), w kolorze białym; przyjazny dla skóry, z gładkim wkładem chłonnym, pokryty włókniną PP, wzmocniony co umożliwia przenoszenie pacjenta do 150 kg. Chłonność min. 1,5 litra. Zapewnia trwałe zatrzymanie bakterii, w tym MRSA,E.Coli, redukuje zapach. Pokryty hydrofilną włókniną o gramaturze 15g/m² na całej powierzchni. Wkład chłonny o gramaturze 126g/m² z superabsorbentem .Warstwa spodnia o gramaturze 70g/m² wykonana z włókniny polipropylenowej wzmocnionej foli. op. a'20 szt.</t>
    </r>
  </si>
  <si>
    <r>
      <rPr>
        <b/>
        <sz val="10"/>
        <rFont val="Arial"/>
        <family val="2"/>
      </rPr>
      <t>Pojemnik średniociśnieniowy do odsysania</t>
    </r>
    <r>
      <rPr>
        <sz val="10"/>
        <rFont val="Arial"/>
        <family val="2"/>
      </rPr>
      <t xml:space="preserve"> typu Bellows poj. 500ml, wykonany z PCW, z zaworem jednokierunkowym chroniącym przed powrotem drenowanej krwi do pacjenta, z wewnętrzną sprężyną pozwalającą na równomierne rozprężenie i znacznikami objętości, sterylny</t>
    </r>
  </si>
  <si>
    <r>
      <t xml:space="preserve">Przedłużacz ze złączem rurki intubacyjnej 22M/15F </t>
    </r>
    <r>
      <rPr>
        <sz val="10"/>
        <rFont val="Arial"/>
        <family val="2"/>
      </rPr>
      <t xml:space="preserve">prosty, rozciągliwy, dł. od 10cm - 16cm, obj. wewnętrzna 25-44 ml. </t>
    </r>
  </si>
  <si>
    <r>
      <t xml:space="preserve">Jednorazowy zestaw do higieny jamy ustnej pacjenta, </t>
    </r>
    <r>
      <rPr>
        <sz val="10"/>
        <rFont val="Arial"/>
        <family val="2"/>
      </rPr>
      <t xml:space="preserve">składający się z:
- szczoteczki do zębów, z funkcją odsysania oraz otworem umożliwiającym regulację siły ssania. Włosie szczoteczki stanowi jednolity odlew z trzonkiem uniemożliwiając wyczepienie się, otwory do odsysania wewnątrz i na zewnątrz główki szczoteczki.
- gąbka do zwilżania ust
- saszetka z roztworem chlorhexydyny 0,12%
- kieliszek do dozowania chlorhexydyny </t>
    </r>
  </si>
  <si>
    <r>
      <t xml:space="preserve">Zestaw do zabiegów nerkozastępczych z użyciem cytrynianów lub heparyny. </t>
    </r>
    <r>
      <rPr>
        <sz val="10"/>
        <rFont val="Arial"/>
        <family val="2"/>
      </rPr>
      <t>W zestawie: dren napływu, powrotu, substytucyjny, dializacyjny, PBP, odprowadzeniowy, heparynowy, worek odprowadzeniowy 5l z wlotem i wylotem po przeciwnych stronach, igły plastikowe spike, hemofiltr o pow. 1.0 m2 lub 1.5 m2 (do wyboru przez Zamawiającego),  filtr i dreny fabrycznie połączone,</t>
    </r>
    <r>
      <rPr>
        <b/>
        <sz val="10"/>
        <rFont val="Arial"/>
        <family val="2"/>
      </rPr>
      <t xml:space="preserve"> kompatybilny z aparatami PRISMAFLEX</t>
    </r>
    <r>
      <rPr>
        <sz val="10"/>
        <rFont val="Arial"/>
        <family val="2"/>
      </rPr>
      <t xml:space="preserve">
</t>
    </r>
  </si>
  <si>
    <r>
      <t xml:space="preserve">Zestaw do zabiegów nerkozastępczych z użyciem cytrynianów lub heparyny, </t>
    </r>
    <r>
      <rPr>
        <sz val="10"/>
        <rFont val="Arial"/>
        <family val="2"/>
      </rPr>
      <t>w zestawie: dren napływu, powrotu, substytucyjny, dializacyjny, PBP, odprowadzeniowy, heparynowy, worek odprowadzeniowy 5l z wlotem i wylotem po przeciwnych stronach, igły plastikowe spike, hemofiltr o pow. 1.5 m2, zestaw z filtrem z błoną posiadającą właściwości „celowania” cząsteczek biorących udział w kaskadzie septycznej np. cytokiny, endotoksyny, filtr i dreny fabrycznie połączone</t>
    </r>
    <r>
      <rPr>
        <b/>
        <sz val="10"/>
        <rFont val="Arial"/>
        <family val="2"/>
      </rPr>
      <t xml:space="preserve">  kompatybilny z aparatem PRISMAFLEX
</t>
    </r>
  </si>
  <si>
    <r>
      <t xml:space="preserve">Linia do podaży wapnia, </t>
    </r>
    <r>
      <rPr>
        <sz val="10"/>
        <rFont val="Arial"/>
        <family val="2"/>
      </rPr>
      <t xml:space="preserve"> oznaczenie „Ca++” ( wapń) w celu łatwej identyfikacji, jednokierunkowy zawór powrotny zapobiegający opróżnianiu drenu i  przepływowi powrotnemu, do zastosowania przy regionalnej antykoagulacji cytrynianowej przy użyciu aparatów </t>
    </r>
    <r>
      <rPr>
        <b/>
        <sz val="10"/>
        <rFont val="Arial"/>
        <family val="2"/>
      </rPr>
      <t>PRISMAFLEX</t>
    </r>
  </si>
  <si>
    <r>
      <t xml:space="preserve">Cewnik dializacyjny </t>
    </r>
    <r>
      <rPr>
        <sz val="10"/>
        <rFont val="Arial"/>
        <family val="2"/>
      </rPr>
      <t xml:space="preserve">2-światłowy, powłoka bizmutowa, wysokoprzepływowy, z miękkiego poliuretanu,  bez otworów bocznych, średnica 11.5/13 Fr, długość 15/20/25 cm.
</t>
    </r>
  </si>
  <si>
    <r>
      <t xml:space="preserve">Worek odpadowy </t>
    </r>
    <r>
      <rPr>
        <sz val="10"/>
        <rFont val="Arial"/>
        <family val="2"/>
      </rPr>
      <t xml:space="preserve">o pojemności 9 litrów, wlot i wylot po przeciwnych stronach, kompatybilny z aparatami </t>
    </r>
    <r>
      <rPr>
        <b/>
        <sz val="10"/>
        <rFont val="Arial"/>
        <family val="2"/>
      </rPr>
      <t xml:space="preserve">PRISMAFLEX
</t>
    </r>
  </si>
  <si>
    <r>
      <t xml:space="preserve">Torba do przechwytywania płynów </t>
    </r>
    <r>
      <rPr>
        <sz val="10"/>
        <rFont val="Arial"/>
        <family val="2"/>
      </rPr>
      <t>o wymiarach 50cm x 50cm wyposażoną w sztywnik w górnej części torebki, filtr w dolnej, wewnętrznej części torby i port do odsysania treści w dolnej części worka, którego budowa umożliwia podłączania drenów o różnej średnicy. Torba wykonana z przeźroczystej folii polietylenowej 0.065 mm.</t>
    </r>
  </si>
  <si>
    <r>
      <rPr>
        <b/>
        <sz val="10"/>
        <rFont val="Arial"/>
        <family val="2"/>
      </rPr>
      <t>Zestaw osłon na ramię C RTG</t>
    </r>
    <r>
      <rPr>
        <sz val="10"/>
        <rFont val="Arial"/>
        <family val="2"/>
      </rPr>
      <t>, zestaw składa się z czterech części: dwóch osłon z gumką do stabilizacji osłony na aparaturze i dwóch taśm. Wykonany z przeźroczystej folii polietylenowej 0.065 mm.</t>
    </r>
  </si>
  <si>
    <r>
      <rPr>
        <b/>
        <sz val="10"/>
        <rFont val="Arial"/>
        <family val="2"/>
      </rPr>
      <t>Klipsownica hemostatyczna</t>
    </r>
    <r>
      <rPr>
        <sz val="10"/>
        <rFont val="Arial"/>
        <family val="2"/>
      </rPr>
      <t xml:space="preserve"> z załadowanym, gotowym do użycia klipsem. Obrotowa - 360 stopni w obydwu kierunkach. Możliwość wielokrotnego zamknięcia i otwarcia przed ostatecznym uwolnieniem klipsa. Średnica narzędzia 2,6mm, rozwarcie ramion klipsa 11mm (długość ramienia 9mm) i 16mm (długość ramienia 9,5mm), stopień zagięcia ramion klipsa 90 stopni i 135 stopni, długość narzędzia 2300mm. Możliwość rezpozycjonowania już zaaplikowanego klipsa. Klipsownica pakowana sterylnie, pojedynczo w pakiety i dodatkowo w plastikowy pancerz transportowy.  Możliwość wykonywania badań rezonansu magnetycznego u pacjentów z zaaplikowanym klipsem (warunki opisane w dołączonej instrucji użytkowania wyrobu). Opakowanie handlowe = 10 sztuk. </t>
    </r>
  </si>
  <si>
    <r>
      <rPr>
        <b/>
        <sz val="10"/>
        <rFont val="Arial"/>
        <family val="2"/>
      </rPr>
      <t xml:space="preserve">Klipsownica hemostatyczna </t>
    </r>
    <r>
      <rPr>
        <sz val="10"/>
        <rFont val="Arial"/>
        <family val="2"/>
      </rPr>
      <t xml:space="preserve">z załadowanym, gotowym do użycia klipsem oraz dodatkowymi dwoma klipsami, zapakowanymi oddzielnie. Obrotowa - 360 stopni w obydwu kierunkach. Możliwość wielokrotnego zamknięcia i otwarcia przed ostatecznym uwolnieniem klipsa. Średnica narzędzia 2,6mm, rozwarcie ramion klipsa 11mm, stopień zagięcia ramion klipsa 90 stopni, długość narzędzia 2300mm.  Klipsownica pakowana sterylnie, pojedynczo, końcówka narzędzia z klipsem zabezpieczona silikonową osłonką.  Możliwość wykonywania badań rezonansu magnetycznego u pacjentów z zaaplikowanym klipsem (warunki opisane w dołączonej instrucji użytkowania wyrobu). Opakowanie handlowe = 10 sztuk. </t>
    </r>
  </si>
  <si>
    <r>
      <rPr>
        <b/>
        <sz val="10"/>
        <rFont val="Arial"/>
        <family val="2"/>
      </rPr>
      <t>Pętla do polipektomii jednorazowego użytku</t>
    </r>
    <r>
      <rPr>
        <sz val="10"/>
        <rFont val="Arial"/>
        <family val="2"/>
      </rPr>
      <t>, sterylna, owalna, z możliwością cięcia z użyciem elektrokoagulacji lub bez, pleciona, drut o średnicy 0,30 mm dla średnicy otwarcia  10mm i 15mm oraz 0,41mm dla średnicy otwarcia pętli 25mm i 32mm. Długość oczka pętli 38,5mm. Narzędzie ze skalowaną rękojeścią. Długość narzędzia 2300mm, średnica osłonki 2,4mm. Pakowane pojedynczo, w zestawi 4 etykiety samoprzylepne do dokumentacji z nr katalogowym, nr LOT, datą ważności oraz danymi producenta. Opakowanie handlowe = 10 sztuk.</t>
    </r>
  </si>
  <si>
    <r>
      <rPr>
        <b/>
        <sz val="10"/>
        <rFont val="Arial"/>
        <family val="2"/>
      </rPr>
      <t>Pętla do polipektomii jednorazowego użytku z funkcją rotacji</t>
    </r>
    <r>
      <rPr>
        <sz val="10"/>
        <rFont val="Arial"/>
        <family val="2"/>
      </rPr>
      <t>, sterylna, owalna, z możliwością cięcia z użyciem elektrokoagulacji lub bez, pleciona, drut o średnicy 0,30 mm dla średnicy otwarcia  10mm i 15mm oraz 0,41mm dla średnicy otwarcia pętli 25mm i 32mm. Długość oczka pętli 38,5mm. Narzędzie ze skalowaną rękojeścią. Długość narzędzia 2300mm, średnica osłonki 2,4mm. Pakowane pojedynczo, w zestawie 4 etykiety samoprzylepne do dokumentacji z nr katalogowym, nr LOT, datą ważności oraz danymi producenta. Opakowanie handlowe = 10 sztuk.</t>
    </r>
  </si>
  <si>
    <r>
      <rPr>
        <b/>
        <sz val="10"/>
        <rFont val="Arial"/>
        <family val="2"/>
      </rPr>
      <t>Pętla do polipektomii jednorazowego użytku z funkcją rotacji dedykowana resekcjom płaskim</t>
    </r>
    <r>
      <rPr>
        <sz val="10"/>
        <rFont val="Arial"/>
        <family val="2"/>
      </rPr>
      <t>, sterylna, owalna, z możliwością cięcia z użyciem elektrokoagulacji lub bez, pleciona, drut o średnicy 0,43 mm z techonologią zwiększonego tarcia potwierdzoną przez producenta. Średnica otwarcia 15mm lub 25mm. Narzędzie ze skalowaną rękojeścią. Długość narzędzia 2300mm, średnica osłonki 2,4mm. Pakowane pojedynczo, w zestawie 4 etykiety samoprzylepne do dokumentacji z nr katalogowym, nr LOT, datą ważności oraz danymi producenta. Opakowanie handlowe = 10 sztuk.</t>
    </r>
  </si>
  <si>
    <t>zestaw</t>
  </si>
  <si>
    <r>
      <rPr>
        <b/>
        <sz val="10"/>
        <rFont val="Arial"/>
        <family val="2"/>
      </rPr>
      <t>Korek do kanałów biopsyjnych</t>
    </r>
    <r>
      <rPr>
        <sz val="10"/>
        <rFont val="Arial"/>
        <family val="2"/>
      </rPr>
      <t xml:space="preserve"> gumowy, sterylny, jednorazowego użytku. Kompatybilny z aparatami Olympus, Fujinon lub Pentax (do wyboru Zamawiającego). Opakowanie handlowe = 100 sztuk.</t>
    </r>
  </si>
  <si>
    <r>
      <rPr>
        <b/>
        <sz val="10"/>
        <rFont val="Arial"/>
        <family val="2"/>
      </rPr>
      <t>Marker węglowy, jednorazowego użytku</t>
    </r>
    <r>
      <rPr>
        <sz val="10"/>
        <rFont val="Arial"/>
        <family val="2"/>
      </rPr>
      <t>, sterylny, stosowany do wstrzyknięcia podśluzówkowego celem odznaczenia miejsca położenia zmiany patologicznej w obrębie przewodu pokarmowego. Opakowanie pojedyncze typu strzykawka luer lock o pojemności 5ml. Opakowanie handlowe = 10 sztuk.</t>
    </r>
  </si>
  <si>
    <t>W przypadku zaoferowania produktów dopuszczonych przez Zamawiającego, należy wyróżnić zaoferowaną pozycję poprzez zastosowanie np. kolorowej czcionki, pogrubienia itp. W przypadku dopuszczenia przeliczeń zaoferowanej ilości, należy wstawić i wyróżnić oferowaną ilość</t>
  </si>
  <si>
    <r>
      <rPr>
        <b/>
        <sz val="10"/>
        <rFont val="Arial"/>
        <family val="2"/>
      </rPr>
      <t>Kleszcze biopsyjne jednorazowego użytku</t>
    </r>
    <r>
      <rPr>
        <sz val="10"/>
        <rFont val="Arial"/>
        <family val="2"/>
      </rPr>
      <t xml:space="preserve">, w powleczeniu PE, z markerami głębokości widocznymi w obrazie endoskopowym, łyżeczki o długości 3,21mm, rozwarciu 7mm. Łyżeczki owalne: gładkie, gładkie z igłą. Dostępne w długościach: 1600mm, 2300mm - przy średnicy narzędzia 2,3mm. Kolor powleczenia niebieski dla długości kleszczy przeznaczonych do kolonoskopii oraz zielony dla kleszczy przeznaczonych do gastroskopii.  Pakowane pojedynczo, w zestawie 4 etykiety samoprzylepne do dokumentacji z nr katalogowym, nr LOT, datą ważności i danymi producenta. Opakowanie handlowe = 10 sztuk. </t>
    </r>
    <r>
      <rPr>
        <b/>
        <i/>
        <sz val="10"/>
        <rFont val="Arial"/>
        <family val="2"/>
      </rPr>
      <t>Zamawiający dopuszcza zaoferowanie kleszczy w powleczeniu PTFE, z łyżeczkami o długości 4,0 mm, rozwarcie łyżeczek 8 mm, średnica narzędzia 2,4 mm, kolor powleczenia niebieski dla szczypiec kolonoskopowych i szary dla szczypiec gastroskopowych</t>
    </r>
  </si>
  <si>
    <r>
      <rPr>
        <b/>
        <sz val="10"/>
        <rFont val="Arial"/>
        <family val="2"/>
      </rPr>
      <t>Kleszcze biopsyjne jednorazowego użytku</t>
    </r>
    <r>
      <rPr>
        <sz val="10"/>
        <rFont val="Arial"/>
        <family val="2"/>
      </rPr>
      <t xml:space="preserve">, w powleczeniu PE, z markerami głębokości widocznymi w obrazie endoskopowym, łyżeczki o długości 3,86mm, rozwarciu 8mm. Łyżeczki owalne: gładkie, gładkie z igłą, aligator, aligator z igłą. Dostępne w długościach: 1600mm, 1800mm, 2300mm - przy średnicy narzędzia 2,3mm. Kolor powleczenia niebieski dla długości kleszczy przeznaczonych do kolonoskopii oraz zielony dla kleszczy przeznaczonych do gastroskopii. </t>
    </r>
    <r>
      <rPr>
        <b/>
        <sz val="10"/>
        <rFont val="Arial"/>
        <family val="2"/>
      </rPr>
      <t>Kleszcze z funkcją biopsji stycznych</t>
    </r>
    <r>
      <rPr>
        <sz val="10"/>
        <rFont val="Arial"/>
        <family val="2"/>
      </rPr>
      <t xml:space="preserve">. Pakowane pojedynczo, w zestawie 4 etykiety samoprzylepne do dokumentacji z nr katalogowym, nr LOT, datą ważności oraz danymi producenta. Opakowanie handlowe = 10 sztuk. </t>
    </r>
    <r>
      <rPr>
        <b/>
        <i/>
        <sz val="10"/>
        <rFont val="Arial"/>
        <family val="2"/>
      </rPr>
      <t>Zamawiający dopuszcza zaoferowanie kleszczy w powleczeniu PTFE, z łyżeczkami o długości 4,0 mm, rozwarcie łyżeczek 8 mm, średnica narzędzia 2,4 mm, kolor powleczenia niebieski dla szczypiec kolonoskopowych i szary dla szczypiec gastroskopowych</t>
    </r>
  </si>
  <si>
    <r>
      <t xml:space="preserve">Zestaw do aerozoloterapii dla dzieci. </t>
    </r>
    <r>
      <rPr>
        <sz val="10"/>
        <rFont val="Arial"/>
        <family val="2"/>
      </rPr>
      <t xml:space="preserve">Zestaw do nebulizacji składający się z nebulizatora, w którym przy przepływie gazu 8l/min 74% objętości wyjściowej stanowią drobiny o rozmiarze nie przekraczającym 5 mikronów, MDD 3,3 mikrona. Maska z możliwością stosowania w środowisku MRI, bez PCV i ftalanów, miękki mankiet uszczelniający zapewniający komfort pacjenta, podwójne uszczelnienie mankietu na brodzie, dren o długości 2,1 m. Mikrobiologicznie czyste. </t>
    </r>
    <r>
      <rPr>
        <b/>
        <i/>
        <sz val="10"/>
        <rFont val="Arial"/>
        <family val="2"/>
      </rPr>
      <t>Zamawiający dopuszcza maskę wykonaną z medycznego PCV, nie posiadającą ftalanów</t>
    </r>
  </si>
  <si>
    <r>
      <t xml:space="preserve">Maska tlenowa dla dzieci z drenem. </t>
    </r>
    <r>
      <rPr>
        <sz val="10"/>
        <rFont val="Arial"/>
        <family val="2"/>
      </rPr>
      <t xml:space="preserve">Maska z możliwośćią stosowania w środowisku MRI (nie posiada blaszki uciskającej nos), bez PCV i ftalanów, miękki mankiet uszczelniający zapewniający komfort pacjenta, podwójne uszczelnienie mankietu na brodzie, dren o długości 2,1 m. Mikrobiologicznie czyste </t>
    </r>
    <r>
      <rPr>
        <b/>
        <i/>
        <sz val="10"/>
        <rFont val="Arial"/>
        <family val="2"/>
      </rPr>
      <t>Zamawiający dopuszcza maskę wykonaną z medycznego PCV, nie posiadającą ftalanów</t>
    </r>
  </si>
  <si>
    <r>
      <t xml:space="preserve">Maska tlenowa do podawania średnich stężeń z filtrem i drenem dla dorosłych. </t>
    </r>
    <r>
      <rPr>
        <sz val="10"/>
        <rFont val="Arial"/>
        <family val="2"/>
      </rPr>
      <t xml:space="preserve">Wykonana z miękkiego, plastycznego polipropylenu całkowicie pozbawionego PCV, nie zawierająca ftalanów. Mankiet uszczelniający elastomerowy, bezciśnieniowy, termoplastyczny, ściśle obejmujący twarz łacznie z brodą, mocowanie za pomocą gumki z możliwością regulacji. Rozmiar uniwersalny. W zestawie dren tlenowy, odłączalny, przezroczysty o przekroju gwiazdkowym (nie załamującym się) o długości 210 cm, końcówka standardowa, wyprofilowany zachyłek nosowy pozbawiony blaszki. Na kopule maski dwa filtry o skuteczności filtracji wirusów i bakterii .99,99%. jednorazowego użytku, pakowane pojedynczo </t>
    </r>
    <r>
      <rPr>
        <b/>
        <i/>
        <sz val="10"/>
        <rFont val="Arial"/>
        <family val="2"/>
      </rPr>
      <t xml:space="preserve">Zamawiający dopuszcza maskę wykonaną z medycznego PCV, nie posiadającą ftalanów. Zamawiający dopuszcza maskę posiadającą aluminiowy zacisk na nos. Zamawiający dopuszcza maskę dla dorosłych w rozmiarze L i XL. </t>
    </r>
  </si>
  <si>
    <r>
      <t xml:space="preserve">Gotowa do użycia, jednorazowa gąbka </t>
    </r>
    <r>
      <rPr>
        <sz val="10"/>
        <rFont val="Arial"/>
        <family val="2"/>
      </rPr>
      <t xml:space="preserve">zaimpregnowana 25ml antyseptycznym roztworem czyszczącym glikonianu chlorheksydyny 2% o formule bez spłukiwania (nie zawiera mydła). Stosowana do antyseptycznego mycia ciała i czyszczenia skóry bez użycia wody. Rozmiar 12cm x 7,5cm x 2,3 cm, wykonana z poliuretanu. Wyrób nie zawiera latexu.Pakowana pojedynczo. Opakowanie blistrowe z systemem łatwego rozdzieralnego otwarcia. Zarejestrowana jako wyrób medyczny. </t>
    </r>
    <r>
      <rPr>
        <b/>
        <i/>
        <sz val="10"/>
        <rFont val="Arial"/>
        <family val="2"/>
      </rPr>
      <t>Zamawiający dopuszcza gąbkę z chlorheksydyną zarejestrowaną jako wyrób biobójczy</t>
    </r>
  </si>
  <si>
    <r>
      <t xml:space="preserve">Zestaw serwet do porodu w składzie:
</t>
    </r>
    <r>
      <rPr>
        <sz val="10"/>
        <rFont val="Arial"/>
        <family val="2"/>
      </rPr>
      <t xml:space="preserve">- 2 x serweta bez przylepca o wymiarach min. 90 cm x 120 cm wykonana z chłonnego i nieprzemakalnego laminatu dwuwarstwowego o gramaturze 56 g/m2
- 6 x ręcznik chłonny o wymiarach min, 30 cm x 30 cm wykonany z włókniny typu spunlace  o gramaturze 45 g/m2 </t>
    </r>
    <r>
      <rPr>
        <b/>
        <i/>
        <sz val="10"/>
        <rFont val="Arial"/>
        <family val="2"/>
      </rPr>
      <t>Zamawiający dopuszcza ręczniki wykonane z włókniny spunlance o gramaturze 56g/m2</t>
    </r>
    <r>
      <rPr>
        <sz val="10"/>
        <rFont val="Arial"/>
        <family val="2"/>
      </rPr>
      <t xml:space="preserve">
- 1 x serweta chłonna dla noworodka o wymiarach min, 75 cm x 80 cm  wykonana z włókniny typu spunlace o gramaturze 80 g/m2
- 2 x podład wysokochłonny wypełniony pulpą celulozową  o wymiarach min, 60 cm x 90 cm
Zestaw sterylizowany radiacyjnie. Opakowanie folia-papier wyposażone w informację o kierunku o twierania oraz min, 3 etykiety samoprzylepne typu TAG służące do archiwizacji danych. Na każdej etykiecie samoprzylepnej,  znajdują się następujące informacje : numer ref., data ważności, nr serii, dane wytwórcy oraz kod kreskowy. Spełnia wymogi aktualnej normy PN-EN 13795.
</t>
    </r>
  </si>
  <si>
    <r>
      <t xml:space="preserve">Dwuwarstwowa, jednorazowa myjka do mycia ciała w formie prostokątnej rękawicy </t>
    </r>
    <r>
      <rPr>
        <sz val="10"/>
        <rFont val="Arial"/>
        <family val="2"/>
      </rPr>
      <t xml:space="preserve">nasączona obustronnie środkami myjącymi o nautralnym PH 5,5, wykonana w 100% z włókien poliestrowych. Obie warstwy myjki nie podfoliowane. Rozmiar 15cm x 22cm, gramatura 65g/m2. Produkowana zgodnie z wymaganiami ISO 22716:2007 oraz ISO 9001:2008 (certyfikaty dołączone do oferty). Czystość mikrobiologiczna potwierdzona badaniami nie starszymi niż 2013rok na brak zawartości Pseudomonas aeruginosa, Candida albicans, Staphylococcus aureus oraz Escherichia coli. Opakowanie jednostkowe a'12 sztuk z graficzną instrukcją stosowania oraz składem  Produkt pozbawiony latexu. </t>
    </r>
    <r>
      <rPr>
        <b/>
        <i/>
        <sz val="10"/>
        <rFont val="Arial"/>
        <family val="2"/>
      </rPr>
      <t>Zamawiający dopuszcza myjkę o gramaturze 60g/m2</t>
    </r>
  </si>
  <si>
    <r>
      <t>Ustnik endoskopowy</t>
    </r>
    <r>
      <rPr>
        <sz val="10"/>
        <rFont val="Arial"/>
        <family val="2"/>
      </rPr>
      <t xml:space="preserve"> z otworem centralnym o średnicy 22mm x 27mm, ze wstepnie założoną po jednej stronie gumką tekstylną. Nie zawiera lateksu. Otwory w gumce co 15 mm dające wiele możliwości w zakresie poprawnego mocowania ustnika. Ustnik posiadający silikonową osłonę uzębienia pacjenta. Pakowany pojedynczo, w zestawie  3 etykiety samoprzylepne do dokumentacji z nr katalogowym, nr LOT, datą ważności oraz danymi producenta. Opakowanie handlowe = 100 sztuk. </t>
    </r>
    <r>
      <rPr>
        <b/>
        <i/>
        <sz val="10"/>
        <rFont val="Arial"/>
        <family val="2"/>
      </rPr>
      <t>Zamawiający dopuszcza ustnik endoskopowy z otworem centralnym o średnicy uniwersalnej ok. 22mm x 25mm, ze wstępnie założoną po jednej stronie gumką tekstylną. Nie zawiera lateksu. Ustnik z wypustką na końcu na zęby, Pakowany pojedynczo, w zestawie etykiety samoprzylepne do dokumentacji</t>
    </r>
  </si>
  <si>
    <r>
      <rPr>
        <b/>
        <sz val="10"/>
        <rFont val="Arial"/>
        <family val="2"/>
      </rPr>
      <t>Igła do ostrzykiwań jednorazowego użytku</t>
    </r>
    <r>
      <rPr>
        <sz val="10"/>
        <rFont val="Arial"/>
        <family val="2"/>
      </rPr>
      <t xml:space="preserve">, w osłonce PTFE, o grubości igły 0,6 mm lub 0,8 mm i głębokości nakłucia 4 mm lub 6 mm (do wyboru przez Zamawiającego). Średnica nrzędzia 2,4mm; igła kompatybilna z kanałem roboczym 2,8mm. Długość narzędzia 2300mm. Zablokowanie igły słyszalne wyraźnym kliknięciem. Rękojeść igły z czterema plastikowymi wypustkami dla precyzyjnego uchwytu. Ostrze igły szlifowane pod pdwójnym kątem dla zwiększenia ostrości narzędzia. Opakowanie handlowe = 10 sztuk. </t>
    </r>
    <r>
      <rPr>
        <b/>
        <i/>
        <sz val="10"/>
        <rFont val="Arial"/>
        <family val="2"/>
      </rPr>
      <t>Zamawiający dopuszcza igły o grubości igły 0,6 oraz 0,7 mm, średnica narzędzia 2.3mm? Pozostałe parametry zgodne z SWZ. Zamawiający dopuszcza igły do ostrzykiwań jednorazowego użytku, w osłonce, o grubości igły 0,7mm i głębokości nakłucia 4 mm, 5mm lub 6 mm (do wyboru przez Zamawiającego). Średnica narzędzia 2,3mm; igła kompatybilna z kanałem roboczym 2,8mm. Długość narzędzia 2300mm. Zablokowanie igły słyszalne wyraźnym kliknięciem. Rękojeść igły z ergonomiczna dla precyzyjnego uchwytu. Ostrze igły szlifowane o najwyższej ostrości</t>
    </r>
  </si>
  <si>
    <r>
      <rPr>
        <b/>
        <sz val="10"/>
        <rFont val="Arial"/>
        <family val="2"/>
      </rPr>
      <t>Igła do ostrzykiwań jednorazowego użytku</t>
    </r>
    <r>
      <rPr>
        <sz val="10"/>
        <rFont val="Arial"/>
        <family val="2"/>
      </rPr>
      <t>, w zielonej dobrze widocznej osłonce PTFE, o grubości igły 0,6 mm  i głębokości nakłucia 4 mm lub 6 mm. Kąt ścięcia ostrza igły  23,5°. Średnica nrzędzia 2,4mm; igła kompatybilna z kanałem roboczym 2,8mm. Długość narzędzia 2300mm. Pancerz igły zakończony metalowym, zewnętrznym pierścieniem w miejscu jej wyjścia stabilizujący pracę igły i eliminujący możliwość jej wyginania. Zablokowanie igły słyszalne wyraźnym kliknięciem. Możliwość wysunięcia i schowania igły bez względu na stopień zagięcia endoskpou. Rękojeść igły z czterema plastikowymi wypustkami dla precezyjnego uchwytu. Ostrze igły szlifowane pod pdwójnym kątem dla zwiększenia ostrości narzędzia. Opakowanie handlowe = 10 sztuk.</t>
    </r>
    <r>
      <rPr>
        <b/>
        <i/>
        <sz val="10"/>
        <rFont val="Arial"/>
        <family val="2"/>
      </rPr>
      <t xml:space="preserve"> Zamawiający dopuszcza igły do ostrzykiwań jednorazowego użytku, w osłonce PTFE, o grubości igły 0,6 mm lub 0,7 mm i głębokości nakłucia 4 mm lub 5 mm (do wyboru przez Zamawiającego). Średnica narzędzia 2,3mm; igła kompatybilna z kanałem roboczym 2,8mm. Pozostałe parametry zgodne z SWZ. Zamawiający dopuści zaoferowanie igieł w białej osłonce, średnica narzędzia 2,3 mm. Zamawiający dopuszcza igły do ostrzykiwań jednorazowego użytku, w osłonce, o grubości igły 0,7mm i głębokości nakłucia 4 mm, 5mm lub 6 mm (do wyboru przez Zamawiającego). Średnica narzędzia 2,3mm; igła kompatybilna z kanałem roboczym 2,8mm. Długość narzędzia 2300mm. Pancerz igły zakończony metalowym, zewnętrznym pierścieniem w miejscu jej wyjścia stabilizujący pracę igły i eliminujący możliwość jej wyginania. Zablokowanie igły słyszalne wyraźnym kliknięciem. Rękojeść igły z ergonomiczna dla precyzyjnego uchwytu. Ostrze igły szlifowane o najwyższej ostrości</t>
    </r>
  </si>
  <si>
    <r>
      <rPr>
        <b/>
        <sz val="10"/>
        <rFont val="Arial"/>
        <family val="2"/>
      </rPr>
      <t>Zestaw do opaskowania żylaków przełyku, jednorazowego użytku</t>
    </r>
    <r>
      <rPr>
        <sz val="10"/>
        <rFont val="Arial"/>
        <family val="2"/>
      </rPr>
      <t>, składający się z nasadki na endoskop zawierającej 7 opasek czarnych oraz głowicy z nicią o długości 1650mm do zrzucania opasek połączoną fabrycznie z pokrętłem działającym w dwóch kierunkach i pokrętłem do napinania nici, nasadka z nicią do zrzucania opasek łączona przez przełożenie pętli za pętlę, w głowicy port z łącznikiem Luer-Lock do przepłukiwania miejsca obliteracji, zrzucenie gumki zasygnalizowane mechanicznie i dźwiękowo. Współpracuje z minimalnym kanałem roboczym 9,3mm. Opakowanie handlowe = 1 zestaw. Z</t>
    </r>
    <r>
      <rPr>
        <b/>
        <i/>
        <sz val="10"/>
        <rFont val="Arial"/>
        <family val="2"/>
      </rPr>
      <t>amawiający dopuszcza zestaw do opaskowania żylaków przełyku, jednorazowego użytku, składający się z nasadki na endoskop zawierającej 7 opasek czarnych oraz głowicy z nicią o długości 1650mm do zrzucania opasek połączoną fabrycznie z pokrętłem działającym w dwóch do napinania nici, zestaw wyposażony w port luer/złącze do irygacji, słyszalne „kliknięcie” po każdym uwolnieniu gumki. Współpracuje z minimalnym kanałem roboczym 9,4mm. Opakowanie handlowe = 1 zestaw. Zamawiający dopuszcza zestaw do opaskowania żylaków przełyku 6 gumkowy, wyposażony w port w głowicy do irygacji miejsca obliteracji , mechanizm wizualnej i dźwiękowej sygnalizacji uwolnienia gumki, przedostatnia gumka w innym kolorze. Zestaw wstępnie zmontowany po wyjęciu z opakowania do założenia na endoskop (nić założona na głowicę i przeprowadzona przez cewnik wprowadzający) Cewnik wprowadzający o długości 160cm. Średnica wewnętrzna gumki po uwolnieniu 1,5mm. Pasuje do kanału o średnicy 2,8mm, rozmiar uniwersalny</t>
    </r>
  </si>
  <si>
    <r>
      <rPr>
        <b/>
        <sz val="10"/>
        <rFont val="Arial"/>
        <family val="2"/>
      </rPr>
      <t>Szczotka jednorazowego użytku do czyszczenia endoskopu</t>
    </r>
    <r>
      <rPr>
        <sz val="10"/>
        <rFont val="Arial"/>
        <family val="2"/>
      </rPr>
      <t>. Dwustronna o średnicy drutu prowadzącego 1,7mm ze średnicą włosia 5mm i 10mm przy długości narzędzia 2300mm. Na końcach szczotki plastikowe kulki chroniace kanał endoskopu przed zarysowaniami. Szczotka współpracująca z minimalnym kanałem roboczym 2,8mm. Pakowane pojedynczo, w zestawie 4 etykiety samoprzylepne do dokumentacji z nr katalogowym, nr LOT, datą ważności oraz danymi producenta. Opakowanie handlowe = 50 sztuk.</t>
    </r>
    <r>
      <rPr>
        <b/>
        <i/>
        <sz val="10"/>
        <rFont val="Arial"/>
        <family val="2"/>
      </rPr>
      <t xml:space="preserve"> Zamawiający dopuszcza zaoferowanie szczotek o długości 2500 mm. Zamawiający dopuszcza szczotki jednorazowego użytku do czyszczenia endoskopu. Dwustronna o średnicy drutu prowadzącego 1,8mm ze średnicą włosia 6mm i 6mm przy długości narzędzia 2300mm. Na końcach szczotki plastikowe kulki chroniące kanał endoskopu przed zarysowaniami. Szczotka współpracująca z minimalnym kanałem roboczym 2,8mm. Pakowane pojedynczo</t>
    </r>
  </si>
  <si>
    <r>
      <rPr>
        <b/>
        <sz val="10"/>
        <rFont val="Arial"/>
        <family val="2"/>
      </rPr>
      <t>Szczoteczka do czyszczenia gniazd zaworów</t>
    </r>
    <r>
      <rPr>
        <sz val="10"/>
        <rFont val="Arial"/>
        <family val="2"/>
      </rPr>
      <t>: jednorazowego użytku, dwustronna, o średnicy włosia po obu końcach 5mm i 10mm; uchwyt w części środkowej; długość narzędzia 150-160mm. Na końcach szczotki plastikowe kulki chroniące kanał endoskopu przed zarysowaniami. Pakowane pojedynczo, w zestawie 3 etykiety samoprzylepne do dokumentacji z nr katalogowym, nr LOT, datą ważności oraz danymi producenta. Opakowanie handlowe = 100 sztuk.</t>
    </r>
    <r>
      <rPr>
        <b/>
        <i/>
        <sz val="10"/>
        <rFont val="Arial"/>
        <family val="2"/>
      </rPr>
      <t xml:space="preserve"> Zamawiający dopuszcza szczotki jednorazowego użytku do czyszczenia endoskopu. Dwustronna o średnicy drutu prowadzącego 1,8mm ze średnicą włosia 5mm i 10mm przy długości narzędzia 2300mm. Na końcach szczotki plastikowe kulki chroniące kanał endoskopu przed zarysowaniami. Szczotka współpracująca z minimalnym kanałem roboczym 2,8mm. Pakowane pojedynczo</t>
    </r>
  </si>
  <si>
    <t>Załącznik nr 2 do Zaproszenia</t>
  </si>
  <si>
    <t>do złożenia oferty cenowej</t>
  </si>
  <si>
    <t>Znak: Z/SJ/3/23</t>
  </si>
  <si>
    <r>
      <t>FORMULARZ CENOWY</t>
    </r>
    <r>
      <rPr>
        <b/>
        <i/>
        <sz val="11"/>
        <rFont val="Arial"/>
        <family val="2"/>
      </rPr>
      <t xml:space="preserve"> </t>
    </r>
  </si>
  <si>
    <t>W przypadku, zaoferowania produktów posiadających więcej niż jeden rozmiar, wymagane jest podanie numerów katalogowych dla wszytkich oferowanych rozmiarów. Zamawiający nie dopuszcza zapisu w formacie: Producent/xxXyy (gdzie xx;yy stanowią zmienne rozmiaru)</t>
  </si>
  <si>
    <t>Pakiet 1 - Filtry, układy oddechowe, maski krtaniowe i nadkrtaniowe</t>
  </si>
  <si>
    <t>Pakiet 2 - Dreny redona, dreny penrose i worki zabezpieczające do drenów</t>
  </si>
  <si>
    <t>Pakiet 3 - Sprzęt różny i higiena pacjenta</t>
  </si>
  <si>
    <t>Pakiet 4 - Sprzęt jednorazowego użytku do terapii nerkozastępczej</t>
  </si>
  <si>
    <t>Pakiet 5 - Worki stomijne</t>
  </si>
  <si>
    <t>Pakiet 6 - Sprzęt anestezjologiczny</t>
  </si>
  <si>
    <t>Pakiet 7 - Akcesoria do badań endoskopowych</t>
  </si>
  <si>
    <t xml:space="preserve">UWAGA!
1. Dokument należy podpisać kwalifikowanym podpisem elektronicznym, podpisem zaufanym lub osobistym przez osobę/osoby uprawnioną/uprawnione do reprezentowanie Wykonawcy.
2. Nanoszenie jakichkolwiek zmian w treści dokumentu po opatrzeniu ww. podpisem może skutkować naruszeniem integralności podpisu, a w konsekwencji skutkować odrzuceniem oferty.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</si>
</sst>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* #,##0.00&quot; zł &quot;;\-* #,##0.00&quot; zł &quot;;\ * \-#&quot; zł &quot;;\ @\ "/>
    <numFmt numFmtId="167" formatCode="#,##0.00&quot;     &quot;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" fillId="29" borderId="0" applyNumberFormat="0" applyBorder="0" applyAlignment="0" applyProtection="0"/>
    <xf numFmtId="0" fontId="42" fillId="30" borderId="1" applyNumberFormat="0" applyAlignment="0" applyProtection="0"/>
    <xf numFmtId="0" fontId="43" fillId="31" borderId="2" applyNumberFormat="0" applyAlignment="0" applyProtection="0"/>
    <xf numFmtId="0" fontId="44" fillId="3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35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50" fillId="37" borderId="0" applyNumberFormat="0" applyBorder="0" applyAlignment="0" applyProtection="0"/>
    <xf numFmtId="0" fontId="11" fillId="36" borderId="8" applyNumberFormat="0" applyAlignment="0" applyProtection="0"/>
    <xf numFmtId="0" fontId="51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8" borderId="10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6" fillId="3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3" fillId="40" borderId="11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3" fillId="40" borderId="13" xfId="0" applyFont="1" applyFill="1" applyBorder="1" applyAlignment="1">
      <alignment horizontal="center"/>
    </xf>
    <xf numFmtId="0" fontId="14" fillId="40" borderId="14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0" fontId="13" fillId="40" borderId="15" xfId="0" applyFont="1" applyFill="1" applyBorder="1" applyAlignment="1">
      <alignment horizontal="center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vertical="top" wrapText="1"/>
    </xf>
    <xf numFmtId="3" fontId="17" fillId="0" borderId="16" xfId="0" applyNumberFormat="1" applyFont="1" applyFill="1" applyBorder="1" applyAlignment="1">
      <alignment horizontal="center" vertical="center"/>
    </xf>
    <xf numFmtId="167" fontId="0" fillId="40" borderId="16" xfId="73" applyNumberFormat="1" applyFont="1" applyFill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vertical="top" wrapText="1"/>
    </xf>
    <xf numFmtId="167" fontId="0" fillId="40" borderId="11" xfId="73" applyNumberFormat="1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3" fontId="17" fillId="0" borderId="11" xfId="0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center" vertical="center"/>
    </xf>
    <xf numFmtId="167" fontId="0" fillId="40" borderId="14" xfId="73" applyNumberFormat="1" applyFont="1" applyFill="1" applyBorder="1" applyAlignment="1" applyProtection="1">
      <alignment horizontal="center" vertical="center"/>
      <protection/>
    </xf>
    <xf numFmtId="167" fontId="16" fillId="40" borderId="17" xfId="73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167" fontId="16" fillId="40" borderId="14" xfId="73" applyNumberFormat="1" applyFont="1" applyFill="1" applyBorder="1" applyAlignment="1" applyProtection="1">
      <alignment horizontal="center" vertical="center"/>
      <protection/>
    </xf>
    <xf numFmtId="167" fontId="16" fillId="40" borderId="15" xfId="73" applyNumberFormat="1" applyFont="1" applyFill="1" applyBorder="1" applyAlignment="1" applyProtection="1">
      <alignment horizontal="center" vertical="center"/>
      <protection/>
    </xf>
    <xf numFmtId="167" fontId="0" fillId="40" borderId="18" xfId="73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67" fontId="16" fillId="40" borderId="0" xfId="73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7" fontId="0" fillId="40" borderId="0" xfId="73" applyNumberFormat="1" applyFont="1" applyFill="1" applyBorder="1" applyAlignment="1" applyProtection="1">
      <alignment horizontal="center" vertical="center"/>
      <protection/>
    </xf>
    <xf numFmtId="167" fontId="17" fillId="0" borderId="16" xfId="0" applyNumberFormat="1" applyFont="1" applyFill="1" applyBorder="1" applyAlignment="1">
      <alignment horizontal="center" vertical="center"/>
    </xf>
    <xf numFmtId="167" fontId="16" fillId="40" borderId="16" xfId="73" applyNumberFormat="1" applyFont="1" applyFill="1" applyBorder="1" applyAlignment="1" applyProtection="1">
      <alignment horizontal="center" vertical="center"/>
      <protection/>
    </xf>
    <xf numFmtId="0" fontId="13" fillId="40" borderId="18" xfId="0" applyFont="1" applyFill="1" applyBorder="1" applyAlignment="1">
      <alignment horizontal="center"/>
    </xf>
    <xf numFmtId="0" fontId="0" fillId="40" borderId="11" xfId="0" applyFont="1" applyFill="1" applyBorder="1" applyAlignment="1">
      <alignment horizontal="center" vertical="center" wrapText="1"/>
    </xf>
    <xf numFmtId="167" fontId="17" fillId="0" borderId="11" xfId="0" applyNumberFormat="1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 wrapText="1"/>
    </xf>
    <xf numFmtId="167" fontId="0" fillId="40" borderId="20" xfId="73" applyNumberFormat="1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0" fillId="0" borderId="16" xfId="0" applyFont="1" applyBorder="1" applyAlignment="1">
      <alignment vertical="top" wrapText="1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167" fontId="0" fillId="40" borderId="17" xfId="73" applyNumberFormat="1" applyFont="1" applyFill="1" applyBorder="1" applyAlignment="1" applyProtection="1">
      <alignment horizontal="center" vertical="center"/>
      <protection/>
    </xf>
    <xf numFmtId="167" fontId="0" fillId="40" borderId="22" xfId="73" applyNumberFormat="1" applyFont="1" applyFill="1" applyBorder="1" applyAlignment="1" applyProtection="1">
      <alignment horizontal="center" vertical="center"/>
      <protection/>
    </xf>
    <xf numFmtId="167" fontId="0" fillId="40" borderId="23" xfId="73" applyNumberFormat="1" applyFont="1" applyFill="1" applyBorder="1" applyAlignment="1" applyProtection="1">
      <alignment horizontal="center" vertical="center"/>
      <protection/>
    </xf>
    <xf numFmtId="167" fontId="0" fillId="40" borderId="24" xfId="7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4" fillId="40" borderId="25" xfId="0" applyFont="1" applyFill="1" applyBorder="1" applyAlignment="1">
      <alignment horizontal="center"/>
    </xf>
    <xf numFmtId="0" fontId="13" fillId="40" borderId="25" xfId="0" applyFont="1" applyFill="1" applyBorder="1" applyAlignment="1">
      <alignment horizontal="center"/>
    </xf>
    <xf numFmtId="0" fontId="13" fillId="40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 wrapText="1"/>
    </xf>
    <xf numFmtId="167" fontId="16" fillId="0" borderId="24" xfId="0" applyNumberFormat="1" applyFont="1" applyFill="1" applyBorder="1" applyAlignment="1">
      <alignment horizontal="center" vertical="center" wrapText="1"/>
    </xf>
    <xf numFmtId="167" fontId="16" fillId="0" borderId="0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vertical="center" wrapText="1"/>
    </xf>
    <xf numFmtId="167" fontId="0" fillId="40" borderId="28" xfId="73" applyNumberFormat="1" applyFont="1" applyFill="1" applyBorder="1" applyAlignment="1" applyProtection="1">
      <alignment horizontal="center" vertical="center"/>
      <protection/>
    </xf>
    <xf numFmtId="167" fontId="0" fillId="40" borderId="29" xfId="73" applyNumberFormat="1" applyFont="1" applyFill="1" applyBorder="1" applyAlignment="1" applyProtection="1">
      <alignment horizontal="center" vertical="center"/>
      <protection/>
    </xf>
    <xf numFmtId="0" fontId="16" fillId="0" borderId="24" xfId="0" applyFont="1" applyBorder="1" applyAlignment="1">
      <alignment vertical="top" wrapText="1"/>
    </xf>
    <xf numFmtId="0" fontId="17" fillId="0" borderId="24" xfId="0" applyFont="1" applyFill="1" applyBorder="1" applyAlignment="1">
      <alignment horizontal="center" vertical="center"/>
    </xf>
    <xf numFmtId="3" fontId="17" fillId="0" borderId="24" xfId="0" applyNumberFormat="1" applyFont="1" applyFill="1" applyBorder="1" applyAlignment="1">
      <alignment horizontal="center" vertical="center"/>
    </xf>
    <xf numFmtId="167" fontId="0" fillId="40" borderId="12" xfId="73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/>
    </xf>
    <xf numFmtId="2" fontId="0" fillId="0" borderId="24" xfId="0" applyNumberFormat="1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40" borderId="24" xfId="0" applyFont="1" applyFill="1" applyBorder="1" applyAlignment="1">
      <alignment horizontal="center" vertical="center" wrapText="1"/>
    </xf>
    <xf numFmtId="167" fontId="0" fillId="40" borderId="21" xfId="73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0" fillId="0" borderId="24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16" fillId="0" borderId="24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67" fontId="0" fillId="40" borderId="24" xfId="73" applyNumberFormat="1" applyFont="1" applyFill="1" applyBorder="1" applyAlignment="1" applyProtection="1">
      <alignment vertical="center"/>
      <protection/>
    </xf>
    <xf numFmtId="167" fontId="20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0" fontId="0" fillId="0" borderId="24" xfId="0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5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3" fillId="40" borderId="16" xfId="0" applyFont="1" applyFill="1" applyBorder="1" applyAlignment="1">
      <alignment horizontal="center"/>
    </xf>
    <xf numFmtId="0" fontId="5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SheetLayoutView="100" zoomScalePageLayoutView="0" workbookViewId="0" topLeftCell="A109">
      <selection activeCell="A115" sqref="A115:J115"/>
    </sheetView>
  </sheetViews>
  <sheetFormatPr defaultColWidth="9.00390625" defaultRowHeight="12.75" customHeight="1"/>
  <cols>
    <col min="1" max="1" width="4.421875" style="0" customWidth="1"/>
    <col min="2" max="2" width="60.140625" style="0" customWidth="1"/>
    <col min="3" max="3" width="7.00390625" style="0" customWidth="1"/>
    <col min="4" max="4" width="8.8515625" style="0" customWidth="1"/>
    <col min="5" max="5" width="11.140625" style="0" customWidth="1"/>
    <col min="6" max="6" width="13.140625" style="0" customWidth="1"/>
    <col min="7" max="7" width="3.8515625" style="0" customWidth="1"/>
    <col min="8" max="8" width="11.7109375" style="0" customWidth="1"/>
    <col min="9" max="9" width="13.00390625" style="0" customWidth="1"/>
    <col min="10" max="10" width="12.00390625" style="0" customWidth="1"/>
    <col min="11" max="11" width="13.00390625" style="0" customWidth="1"/>
  </cols>
  <sheetData>
    <row r="1" spans="7:10" ht="12.75" customHeight="1">
      <c r="G1" s="95" t="s">
        <v>87</v>
      </c>
      <c r="H1" s="95"/>
      <c r="I1" s="95"/>
      <c r="J1" s="95"/>
    </row>
    <row r="2" spans="7:10" ht="12.75" customHeight="1">
      <c r="G2" s="95" t="s">
        <v>88</v>
      </c>
      <c r="H2" s="95"/>
      <c r="I2" s="95"/>
      <c r="J2" s="95"/>
    </row>
    <row r="3" spans="7:10" ht="12.75" customHeight="1">
      <c r="G3" s="104" t="s">
        <v>89</v>
      </c>
      <c r="H3" s="104"/>
      <c r="I3" s="104"/>
      <c r="J3" s="104"/>
    </row>
    <row r="4" spans="1:10" ht="12.75" customHeight="1">
      <c r="A4" s="52"/>
      <c r="B4" s="52"/>
      <c r="C4" s="52"/>
      <c r="D4" s="52"/>
      <c r="E4" s="52"/>
      <c r="F4" s="52"/>
      <c r="G4" s="52"/>
      <c r="H4" s="95"/>
      <c r="I4" s="105"/>
      <c r="J4" s="105"/>
    </row>
    <row r="5" spans="1:13" ht="18.75" customHeight="1">
      <c r="A5" s="100" t="s">
        <v>90</v>
      </c>
      <c r="B5" s="100"/>
      <c r="C5" s="100"/>
      <c r="D5" s="100"/>
      <c r="E5" s="100"/>
      <c r="F5" s="100"/>
      <c r="G5" s="100"/>
      <c r="H5" s="100"/>
      <c r="I5" s="100"/>
      <c r="J5" s="100"/>
      <c r="M5">
        <v>23</v>
      </c>
    </row>
    <row r="6" spans="1:13" ht="12.75" customHeight="1">
      <c r="A6" s="1"/>
      <c r="B6" s="1"/>
      <c r="C6" s="1"/>
      <c r="D6" s="1"/>
      <c r="E6" s="1"/>
      <c r="F6" s="1"/>
      <c r="G6" s="1"/>
      <c r="H6" s="1"/>
      <c r="I6" s="1"/>
      <c r="M6">
        <v>8</v>
      </c>
    </row>
    <row r="7" spans="2:13" ht="13.5" customHeight="1">
      <c r="B7" s="98" t="s">
        <v>92</v>
      </c>
      <c r="C7" s="98"/>
      <c r="D7" s="98"/>
      <c r="E7" s="98"/>
      <c r="K7" s="31"/>
      <c r="M7">
        <v>5</v>
      </c>
    </row>
    <row r="8" spans="1:13" ht="13.5" customHeight="1">
      <c r="A8" s="2" t="s">
        <v>0</v>
      </c>
      <c r="B8" s="2" t="s">
        <v>1</v>
      </c>
      <c r="C8" s="2" t="s">
        <v>2</v>
      </c>
      <c r="D8" s="2"/>
      <c r="E8" s="2" t="s">
        <v>3</v>
      </c>
      <c r="F8" s="2" t="s">
        <v>4</v>
      </c>
      <c r="G8" s="101" t="s">
        <v>5</v>
      </c>
      <c r="H8" s="101"/>
      <c r="I8" s="2" t="s">
        <v>6</v>
      </c>
      <c r="J8" s="2" t="s">
        <v>7</v>
      </c>
      <c r="K8" s="31"/>
      <c r="M8">
        <v>0</v>
      </c>
    </row>
    <row r="9" spans="1:11" ht="18" customHeight="1">
      <c r="A9" s="3"/>
      <c r="B9" s="3"/>
      <c r="C9" s="3" t="s">
        <v>8</v>
      </c>
      <c r="D9" s="3" t="s">
        <v>9</v>
      </c>
      <c r="E9" s="4" t="s">
        <v>10</v>
      </c>
      <c r="F9" s="4" t="s">
        <v>11</v>
      </c>
      <c r="G9" s="2" t="s">
        <v>12</v>
      </c>
      <c r="H9" s="5" t="s">
        <v>13</v>
      </c>
      <c r="I9" s="4" t="s">
        <v>14</v>
      </c>
      <c r="J9" s="4" t="s">
        <v>15</v>
      </c>
      <c r="K9" s="31"/>
    </row>
    <row r="10" spans="1:11" ht="18.75" customHeight="1">
      <c r="A10" s="6"/>
      <c r="B10" s="6"/>
      <c r="C10" s="6"/>
      <c r="D10" s="6"/>
      <c r="E10" s="7" t="s">
        <v>16</v>
      </c>
      <c r="F10" s="7" t="s">
        <v>16</v>
      </c>
      <c r="G10" s="6"/>
      <c r="H10" s="8" t="s">
        <v>16</v>
      </c>
      <c r="I10" s="7" t="s">
        <v>16</v>
      </c>
      <c r="J10" s="7" t="s">
        <v>17</v>
      </c>
      <c r="K10" s="31"/>
    </row>
    <row r="11" spans="1:11" ht="114.75">
      <c r="A11" s="37">
        <v>1</v>
      </c>
      <c r="B11" s="10" t="s">
        <v>34</v>
      </c>
      <c r="C11" s="15" t="s">
        <v>19</v>
      </c>
      <c r="D11" s="22">
        <v>1500</v>
      </c>
      <c r="E11" s="38">
        <v>0</v>
      </c>
      <c r="F11" s="18">
        <f aca="true" t="shared" si="0" ref="F11:F24">D11*E11</f>
        <v>0</v>
      </c>
      <c r="G11" s="9"/>
      <c r="H11" s="18">
        <f aca="true" t="shared" si="1" ref="H11:H24">ROUND(IF(G11="zw",F11*0,F11*G11/100),2)</f>
        <v>0</v>
      </c>
      <c r="I11" s="18">
        <f aca="true" t="shared" si="2" ref="I11:I24">ROUND(F11+H11,2)</f>
        <v>0</v>
      </c>
      <c r="J11" s="18"/>
      <c r="K11" s="31"/>
    </row>
    <row r="12" spans="1:11" ht="38.25">
      <c r="A12" s="37">
        <v>2</v>
      </c>
      <c r="B12" s="10" t="s">
        <v>35</v>
      </c>
      <c r="C12" s="19" t="s">
        <v>19</v>
      </c>
      <c r="D12" s="11">
        <v>300</v>
      </c>
      <c r="E12" s="38">
        <v>0</v>
      </c>
      <c r="F12" s="12">
        <f t="shared" si="0"/>
        <v>0</v>
      </c>
      <c r="G12" s="9"/>
      <c r="H12" s="12">
        <f t="shared" si="1"/>
        <v>0</v>
      </c>
      <c r="I12" s="12">
        <f t="shared" si="2"/>
        <v>0</v>
      </c>
      <c r="J12" s="12"/>
      <c r="K12" s="31"/>
    </row>
    <row r="13" spans="1:11" ht="25.5">
      <c r="A13" s="37">
        <v>3</v>
      </c>
      <c r="B13" s="17" t="s">
        <v>55</v>
      </c>
      <c r="C13" s="19" t="s">
        <v>19</v>
      </c>
      <c r="D13" s="23">
        <v>50</v>
      </c>
      <c r="E13" s="38">
        <v>0</v>
      </c>
      <c r="F13" s="12">
        <f t="shared" si="0"/>
        <v>0</v>
      </c>
      <c r="G13" s="9"/>
      <c r="H13" s="12">
        <f t="shared" si="1"/>
        <v>0</v>
      </c>
      <c r="I13" s="12">
        <f t="shared" si="2"/>
        <v>0</v>
      </c>
      <c r="J13" s="12"/>
      <c r="K13" s="31"/>
    </row>
    <row r="14" spans="1:11" ht="89.25">
      <c r="A14" s="37">
        <v>4</v>
      </c>
      <c r="B14" s="13" t="s">
        <v>36</v>
      </c>
      <c r="C14" s="20" t="s">
        <v>19</v>
      </c>
      <c r="D14" s="23">
        <v>200</v>
      </c>
      <c r="E14" s="38">
        <v>0</v>
      </c>
      <c r="F14" s="12">
        <f t="shared" si="0"/>
        <v>0</v>
      </c>
      <c r="G14" s="9"/>
      <c r="H14" s="12">
        <f t="shared" si="1"/>
        <v>0</v>
      </c>
      <c r="I14" s="12">
        <f t="shared" si="2"/>
        <v>0</v>
      </c>
      <c r="J14" s="12"/>
      <c r="K14" s="31"/>
    </row>
    <row r="15" spans="1:11" ht="102">
      <c r="A15" s="37">
        <v>5</v>
      </c>
      <c r="B15" s="17" t="s">
        <v>47</v>
      </c>
      <c r="C15" s="19" t="s">
        <v>21</v>
      </c>
      <c r="D15" s="11">
        <v>100</v>
      </c>
      <c r="E15" s="38">
        <v>0</v>
      </c>
      <c r="F15" s="12">
        <f t="shared" si="0"/>
        <v>0</v>
      </c>
      <c r="G15" s="9"/>
      <c r="H15" s="12">
        <f t="shared" si="1"/>
        <v>0</v>
      </c>
      <c r="I15" s="12">
        <f t="shared" si="2"/>
        <v>0</v>
      </c>
      <c r="J15" s="12"/>
      <c r="K15" s="31"/>
    </row>
    <row r="16" spans="1:11" ht="63.75">
      <c r="A16" s="39">
        <v>6</v>
      </c>
      <c r="B16" s="17" t="s">
        <v>37</v>
      </c>
      <c r="C16" s="40" t="s">
        <v>21</v>
      </c>
      <c r="D16" s="40">
        <v>100</v>
      </c>
      <c r="E16" s="38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12"/>
      <c r="K16" s="31"/>
    </row>
    <row r="17" spans="1:11" ht="38.25">
      <c r="A17" s="41">
        <v>7</v>
      </c>
      <c r="B17" s="17" t="s">
        <v>38</v>
      </c>
      <c r="C17" s="40" t="s">
        <v>21</v>
      </c>
      <c r="D17" s="40">
        <v>30</v>
      </c>
      <c r="E17" s="38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42"/>
      <c r="K17" s="31"/>
    </row>
    <row r="18" spans="1:11" ht="102">
      <c r="A18" s="41">
        <v>8</v>
      </c>
      <c r="B18" s="17" t="s">
        <v>39</v>
      </c>
      <c r="C18" s="40" t="s">
        <v>21</v>
      </c>
      <c r="D18" s="40">
        <v>100</v>
      </c>
      <c r="E18" s="38">
        <v>0</v>
      </c>
      <c r="F18" s="47">
        <f t="shared" si="0"/>
        <v>0</v>
      </c>
      <c r="G18" s="9"/>
      <c r="H18" s="24">
        <f t="shared" si="1"/>
        <v>0</v>
      </c>
      <c r="I18" s="48">
        <f t="shared" si="2"/>
        <v>0</v>
      </c>
      <c r="J18" s="49"/>
      <c r="K18" s="31"/>
    </row>
    <row r="19" spans="1:11" ht="76.5">
      <c r="A19" s="41">
        <v>9</v>
      </c>
      <c r="B19" s="17" t="s">
        <v>40</v>
      </c>
      <c r="C19" s="40" t="s">
        <v>19</v>
      </c>
      <c r="D19" s="40">
        <v>15</v>
      </c>
      <c r="E19" s="38">
        <v>0</v>
      </c>
      <c r="F19" s="47">
        <f t="shared" si="0"/>
        <v>0</v>
      </c>
      <c r="G19" s="9"/>
      <c r="H19" s="24">
        <f t="shared" si="1"/>
        <v>0</v>
      </c>
      <c r="I19" s="65">
        <f t="shared" si="2"/>
        <v>0</v>
      </c>
      <c r="J19" s="66"/>
      <c r="K19" s="31"/>
    </row>
    <row r="20" spans="1:11" ht="63.75">
      <c r="A20" s="41">
        <v>10</v>
      </c>
      <c r="B20" s="17" t="s">
        <v>48</v>
      </c>
      <c r="C20" s="40" t="s">
        <v>19</v>
      </c>
      <c r="D20" s="40">
        <v>300</v>
      </c>
      <c r="E20" s="38">
        <v>0</v>
      </c>
      <c r="F20" s="47">
        <f t="shared" si="0"/>
        <v>0</v>
      </c>
      <c r="G20" s="9"/>
      <c r="H20" s="24">
        <f t="shared" si="1"/>
        <v>0</v>
      </c>
      <c r="I20" s="65">
        <f t="shared" si="2"/>
        <v>0</v>
      </c>
      <c r="J20" s="50"/>
      <c r="K20" s="31"/>
    </row>
    <row r="21" spans="1:11" ht="114.75">
      <c r="A21" s="41">
        <v>11</v>
      </c>
      <c r="B21" s="17" t="s">
        <v>75</v>
      </c>
      <c r="C21" s="40" t="s">
        <v>19</v>
      </c>
      <c r="D21" s="40">
        <v>1500</v>
      </c>
      <c r="E21" s="38">
        <v>0</v>
      </c>
      <c r="F21" s="77">
        <f t="shared" si="0"/>
        <v>0</v>
      </c>
      <c r="G21" s="9"/>
      <c r="H21" s="70">
        <f t="shared" si="1"/>
        <v>0</v>
      </c>
      <c r="I21" s="65">
        <f t="shared" si="2"/>
        <v>0</v>
      </c>
      <c r="J21" s="50"/>
      <c r="K21" s="31"/>
    </row>
    <row r="22" spans="1:11" ht="89.25">
      <c r="A22" s="74">
        <v>12</v>
      </c>
      <c r="B22" s="10" t="s">
        <v>76</v>
      </c>
      <c r="C22" s="75" t="s">
        <v>19</v>
      </c>
      <c r="D22" s="75">
        <v>10</v>
      </c>
      <c r="E22" s="38">
        <v>0</v>
      </c>
      <c r="F22" s="50">
        <f t="shared" si="0"/>
        <v>0</v>
      </c>
      <c r="G22" s="9"/>
      <c r="H22" s="50">
        <f t="shared" si="1"/>
        <v>0</v>
      </c>
      <c r="I22" s="66">
        <f t="shared" si="2"/>
        <v>0</v>
      </c>
      <c r="J22" s="66"/>
      <c r="K22" s="31"/>
    </row>
    <row r="23" spans="1:11" ht="191.25">
      <c r="A23" s="76">
        <v>13</v>
      </c>
      <c r="B23" s="67" t="s">
        <v>77</v>
      </c>
      <c r="C23" s="71" t="s">
        <v>21</v>
      </c>
      <c r="D23" s="71">
        <v>25</v>
      </c>
      <c r="E23" s="38">
        <v>0</v>
      </c>
      <c r="F23" s="50">
        <f t="shared" si="0"/>
        <v>0</v>
      </c>
      <c r="G23" s="9"/>
      <c r="H23" s="50">
        <f t="shared" si="1"/>
        <v>0</v>
      </c>
      <c r="I23" s="50">
        <f t="shared" si="2"/>
        <v>0</v>
      </c>
      <c r="J23" s="50"/>
      <c r="K23" s="31"/>
    </row>
    <row r="24" spans="1:11" ht="114.75">
      <c r="A24" s="76">
        <v>14</v>
      </c>
      <c r="B24" s="67" t="s">
        <v>56</v>
      </c>
      <c r="C24" s="71" t="s">
        <v>19</v>
      </c>
      <c r="D24" s="71">
        <v>25</v>
      </c>
      <c r="E24" s="38">
        <v>0</v>
      </c>
      <c r="F24" s="50">
        <f t="shared" si="0"/>
        <v>0</v>
      </c>
      <c r="G24" s="9"/>
      <c r="H24" s="50">
        <f t="shared" si="1"/>
        <v>0</v>
      </c>
      <c r="I24" s="50">
        <f t="shared" si="2"/>
        <v>0</v>
      </c>
      <c r="J24" s="50"/>
      <c r="K24" s="31"/>
    </row>
    <row r="25" spans="1:11" ht="12.75" customHeight="1">
      <c r="A25" s="97" t="s">
        <v>20</v>
      </c>
      <c r="B25" s="97"/>
      <c r="C25" s="97"/>
      <c r="D25" s="97"/>
      <c r="E25" s="97"/>
      <c r="F25" s="25">
        <f>SUM(F11:F23)</f>
        <v>0</v>
      </c>
      <c r="G25" s="26"/>
      <c r="H25" s="27">
        <f>SUM(H11:H23)</f>
        <v>0</v>
      </c>
      <c r="I25" s="28">
        <f>SUM(I11:I23)</f>
        <v>0</v>
      </c>
      <c r="J25" s="29"/>
      <c r="K25" s="31"/>
    </row>
    <row r="26" spans="1:11" ht="12.75" customHeight="1">
      <c r="A26" s="30"/>
      <c r="B26" s="30"/>
      <c r="C26" s="30"/>
      <c r="D26" s="30"/>
      <c r="E26" s="30"/>
      <c r="F26" s="31"/>
      <c r="G26" s="32"/>
      <c r="H26" s="31"/>
      <c r="I26" s="31"/>
      <c r="J26" s="33"/>
      <c r="K26" s="31"/>
    </row>
    <row r="27" spans="2:11" ht="16.5" customHeight="1">
      <c r="B27" s="98" t="s">
        <v>93</v>
      </c>
      <c r="C27" s="98"/>
      <c r="D27" s="98"/>
      <c r="E27" s="98"/>
      <c r="K27" s="31"/>
    </row>
    <row r="28" spans="1:11" ht="16.5" customHeight="1">
      <c r="A28" s="2" t="s">
        <v>0</v>
      </c>
      <c r="B28" s="2" t="s">
        <v>1</v>
      </c>
      <c r="C28" s="2" t="s">
        <v>2</v>
      </c>
      <c r="D28" s="2"/>
      <c r="E28" s="2" t="s">
        <v>3</v>
      </c>
      <c r="F28" s="2" t="s">
        <v>4</v>
      </c>
      <c r="G28" s="101" t="s">
        <v>5</v>
      </c>
      <c r="H28" s="101"/>
      <c r="I28" s="2" t="s">
        <v>6</v>
      </c>
      <c r="J28" s="2" t="s">
        <v>7</v>
      </c>
      <c r="K28" s="31"/>
    </row>
    <row r="29" spans="1:11" ht="16.5" customHeight="1">
      <c r="A29" s="3"/>
      <c r="B29" s="3"/>
      <c r="C29" s="3" t="s">
        <v>8</v>
      </c>
      <c r="D29" s="3" t="s">
        <v>9</v>
      </c>
      <c r="E29" s="4" t="s">
        <v>10</v>
      </c>
      <c r="F29" s="4" t="s">
        <v>11</v>
      </c>
      <c r="G29" s="2" t="s">
        <v>12</v>
      </c>
      <c r="H29" s="5" t="s">
        <v>13</v>
      </c>
      <c r="I29" s="4" t="s">
        <v>14</v>
      </c>
      <c r="J29" s="4" t="s">
        <v>15</v>
      </c>
      <c r="K29" s="31"/>
    </row>
    <row r="30" spans="1:11" ht="12.75">
      <c r="A30" s="3"/>
      <c r="B30" s="3"/>
      <c r="C30" s="3"/>
      <c r="D30" s="3"/>
      <c r="E30" s="4" t="s">
        <v>16</v>
      </c>
      <c r="F30" s="4" t="s">
        <v>16</v>
      </c>
      <c r="G30" s="3"/>
      <c r="H30" s="36" t="s">
        <v>16</v>
      </c>
      <c r="I30" s="4" t="s">
        <v>16</v>
      </c>
      <c r="J30" s="4" t="s">
        <v>17</v>
      </c>
      <c r="K30" s="31"/>
    </row>
    <row r="31" spans="1:11" ht="89.25">
      <c r="A31" s="16">
        <v>1</v>
      </c>
      <c r="B31" s="17" t="s">
        <v>22</v>
      </c>
      <c r="C31" s="19" t="s">
        <v>19</v>
      </c>
      <c r="D31" s="11">
        <v>20</v>
      </c>
      <c r="E31" s="34">
        <v>0</v>
      </c>
      <c r="F31" s="12">
        <f>D31*E31</f>
        <v>0</v>
      </c>
      <c r="G31" s="9"/>
      <c r="H31" s="12">
        <f>ROUND(IF(G31="zw",F31*0,F31*G31/100),2)</f>
        <v>0</v>
      </c>
      <c r="I31" s="12">
        <f>ROUND(F31+H31,2)</f>
        <v>0</v>
      </c>
      <c r="J31" s="12"/>
      <c r="K31" s="31"/>
    </row>
    <row r="32" spans="1:11" ht="114.75">
      <c r="A32" s="14">
        <v>2</v>
      </c>
      <c r="B32" s="10" t="s">
        <v>41</v>
      </c>
      <c r="C32" s="15" t="s">
        <v>19</v>
      </c>
      <c r="D32" s="22">
        <v>20</v>
      </c>
      <c r="E32" s="34">
        <v>0</v>
      </c>
      <c r="F32" s="18">
        <f>D32*E32</f>
        <v>0</v>
      </c>
      <c r="G32" s="9"/>
      <c r="H32" s="18">
        <f>ROUND(IF(G32="zw",F32*0,F32*G32/100),2)</f>
        <v>0</v>
      </c>
      <c r="I32" s="18">
        <f>ROUND(F32+H32,2)</f>
        <v>0</v>
      </c>
      <c r="J32" s="18"/>
      <c r="K32" s="31"/>
    </row>
    <row r="33" spans="1:11" ht="89.25">
      <c r="A33" s="59">
        <v>3</v>
      </c>
      <c r="B33" s="67" t="s">
        <v>49</v>
      </c>
      <c r="C33" s="68" t="s">
        <v>19</v>
      </c>
      <c r="D33" s="69">
        <v>100</v>
      </c>
      <c r="E33" s="34">
        <v>0</v>
      </c>
      <c r="F33" s="50">
        <f>D33*E33</f>
        <v>0</v>
      </c>
      <c r="G33" s="9"/>
      <c r="H33" s="50">
        <f>ROUND(IF(G33="zw",F33*0,F33*G33/100),2)</f>
        <v>0</v>
      </c>
      <c r="I33" s="50">
        <f>ROUND(F33+H33,2)</f>
        <v>0</v>
      </c>
      <c r="J33" s="50"/>
      <c r="K33" s="31"/>
    </row>
    <row r="34" spans="1:11" ht="16.5" customHeight="1">
      <c r="A34" s="97" t="s">
        <v>20</v>
      </c>
      <c r="B34" s="97"/>
      <c r="C34" s="97"/>
      <c r="D34" s="97"/>
      <c r="E34" s="97"/>
      <c r="F34" s="27">
        <f>SUM(F31:F33)</f>
        <v>0</v>
      </c>
      <c r="G34" s="43"/>
      <c r="H34" s="27">
        <f>SUM(H31:H33)</f>
        <v>0</v>
      </c>
      <c r="I34" s="27">
        <f>SUM(I31:I33)</f>
        <v>0</v>
      </c>
      <c r="J34" s="24"/>
      <c r="K34" s="31"/>
    </row>
    <row r="35" spans="1:11" ht="16.5" customHeight="1">
      <c r="A35" s="30"/>
      <c r="B35" s="30"/>
      <c r="C35" s="30"/>
      <c r="D35" s="30"/>
      <c r="E35" s="30"/>
      <c r="F35" s="31"/>
      <c r="G35" s="32"/>
      <c r="H35" s="31"/>
      <c r="I35" s="31"/>
      <c r="J35" s="33"/>
      <c r="K35" s="31"/>
    </row>
    <row r="36" spans="1:11" ht="16.5" customHeight="1">
      <c r="A36" s="30"/>
      <c r="B36" s="89"/>
      <c r="C36" s="89"/>
      <c r="D36" s="89"/>
      <c r="E36" s="89"/>
      <c r="F36" s="31"/>
      <c r="G36" s="32"/>
      <c r="H36" s="31"/>
      <c r="I36" s="31"/>
      <c r="J36" s="33"/>
      <c r="K36" s="31"/>
    </row>
    <row r="37" spans="2:11" ht="16.5" customHeight="1">
      <c r="B37" s="98" t="s">
        <v>94</v>
      </c>
      <c r="C37" s="98"/>
      <c r="D37" s="98"/>
      <c r="E37" s="98"/>
      <c r="K37" s="31"/>
    </row>
    <row r="38" spans="1:11" ht="16.5" customHeight="1">
      <c r="A38" s="2" t="s">
        <v>0</v>
      </c>
      <c r="B38" s="2" t="s">
        <v>1</v>
      </c>
      <c r="C38" s="2" t="s">
        <v>2</v>
      </c>
      <c r="D38" s="2"/>
      <c r="E38" s="2" t="s">
        <v>3</v>
      </c>
      <c r="F38" s="2" t="s">
        <v>4</v>
      </c>
      <c r="G38" s="101" t="s">
        <v>5</v>
      </c>
      <c r="H38" s="101"/>
      <c r="I38" s="2" t="s">
        <v>6</v>
      </c>
      <c r="J38" s="2" t="s">
        <v>7</v>
      </c>
      <c r="K38" s="31"/>
    </row>
    <row r="39" spans="1:11" ht="12.75">
      <c r="A39" s="3"/>
      <c r="B39" s="3"/>
      <c r="C39" s="3" t="s">
        <v>8</v>
      </c>
      <c r="D39" s="3" t="s">
        <v>9</v>
      </c>
      <c r="E39" s="4" t="s">
        <v>10</v>
      </c>
      <c r="F39" s="4" t="s">
        <v>11</v>
      </c>
      <c r="G39" s="2" t="s">
        <v>12</v>
      </c>
      <c r="H39" s="5" t="s">
        <v>13</v>
      </c>
      <c r="I39" s="4" t="s">
        <v>14</v>
      </c>
      <c r="J39" s="4" t="s">
        <v>15</v>
      </c>
      <c r="K39" s="31"/>
    </row>
    <row r="40" spans="1:11" ht="12.75">
      <c r="A40" s="3"/>
      <c r="B40" s="3"/>
      <c r="C40" s="3"/>
      <c r="D40" s="3"/>
      <c r="E40" s="4" t="s">
        <v>16</v>
      </c>
      <c r="F40" s="4" t="s">
        <v>16</v>
      </c>
      <c r="G40" s="3"/>
      <c r="H40" s="36" t="s">
        <v>16</v>
      </c>
      <c r="I40" s="4" t="s">
        <v>16</v>
      </c>
      <c r="J40" s="4" t="s">
        <v>17</v>
      </c>
      <c r="K40" s="31"/>
    </row>
    <row r="41" spans="1:11" ht="111" customHeight="1">
      <c r="A41" s="16">
        <v>1</v>
      </c>
      <c r="B41" s="10" t="s">
        <v>23</v>
      </c>
      <c r="C41" s="19" t="s">
        <v>19</v>
      </c>
      <c r="D41" s="11">
        <v>50</v>
      </c>
      <c r="E41" s="34">
        <v>0</v>
      </c>
      <c r="F41" s="12">
        <f aca="true" t="shared" si="3" ref="F41:F56">D41*E41</f>
        <v>0</v>
      </c>
      <c r="G41" s="9"/>
      <c r="H41" s="12">
        <f aca="true" t="shared" si="4" ref="H41:H56">ROUND(IF(G41="zw",F41*0,F41*G41/100),2)</f>
        <v>0</v>
      </c>
      <c r="I41" s="12">
        <f aca="true" t="shared" si="5" ref="I41:I56">ROUND(F41+H41,2)</f>
        <v>0</v>
      </c>
      <c r="J41" s="12"/>
      <c r="K41" s="31"/>
    </row>
    <row r="42" spans="1:11" ht="165.75">
      <c r="A42" s="16">
        <v>2</v>
      </c>
      <c r="B42" s="17" t="s">
        <v>24</v>
      </c>
      <c r="C42" s="19" t="s">
        <v>19</v>
      </c>
      <c r="D42" s="11">
        <v>50</v>
      </c>
      <c r="E42" s="34">
        <v>0</v>
      </c>
      <c r="F42" s="12">
        <f t="shared" si="3"/>
        <v>0</v>
      </c>
      <c r="G42" s="9"/>
      <c r="H42" s="12">
        <f t="shared" si="4"/>
        <v>0</v>
      </c>
      <c r="I42" s="12">
        <f t="shared" si="5"/>
        <v>0</v>
      </c>
      <c r="J42" s="12"/>
      <c r="K42" s="31"/>
    </row>
    <row r="43" spans="1:11" ht="127.5">
      <c r="A43" s="16">
        <v>3</v>
      </c>
      <c r="B43" s="17" t="s">
        <v>50</v>
      </c>
      <c r="C43" s="19" t="s">
        <v>19</v>
      </c>
      <c r="D43" s="11">
        <v>50</v>
      </c>
      <c r="E43" s="34">
        <v>0</v>
      </c>
      <c r="F43" s="12">
        <f t="shared" si="3"/>
        <v>0</v>
      </c>
      <c r="G43" s="9"/>
      <c r="H43" s="12">
        <f t="shared" si="4"/>
        <v>0</v>
      </c>
      <c r="I43" s="12">
        <f t="shared" si="5"/>
        <v>0</v>
      </c>
      <c r="J43" s="12"/>
      <c r="K43" s="31"/>
    </row>
    <row r="44" spans="1:11" ht="63.75">
      <c r="A44" s="16">
        <v>4</v>
      </c>
      <c r="B44" s="17" t="s">
        <v>51</v>
      </c>
      <c r="C44" s="19" t="s">
        <v>19</v>
      </c>
      <c r="D44" s="11">
        <v>200</v>
      </c>
      <c r="E44" s="34">
        <v>0</v>
      </c>
      <c r="F44" s="12">
        <f t="shared" si="3"/>
        <v>0</v>
      </c>
      <c r="G44" s="9"/>
      <c r="H44" s="12">
        <f t="shared" si="4"/>
        <v>0</v>
      </c>
      <c r="I44" s="12">
        <f t="shared" si="5"/>
        <v>0</v>
      </c>
      <c r="J44" s="12"/>
      <c r="K44" s="31"/>
    </row>
    <row r="45" spans="1:11" ht="76.5">
      <c r="A45" s="16">
        <v>5</v>
      </c>
      <c r="B45" s="17" t="s">
        <v>52</v>
      </c>
      <c r="C45" s="19" t="s">
        <v>19</v>
      </c>
      <c r="D45" s="11">
        <v>100</v>
      </c>
      <c r="E45" s="34">
        <v>0</v>
      </c>
      <c r="F45" s="12">
        <f t="shared" si="3"/>
        <v>0</v>
      </c>
      <c r="G45" s="9"/>
      <c r="H45" s="12">
        <f t="shared" si="4"/>
        <v>0</v>
      </c>
      <c r="I45" s="12">
        <f t="shared" si="5"/>
        <v>0</v>
      </c>
      <c r="J45" s="12"/>
      <c r="K45" s="31"/>
    </row>
    <row r="46" spans="1:11" ht="140.25">
      <c r="A46" s="16">
        <v>6</v>
      </c>
      <c r="B46" s="17" t="s">
        <v>53</v>
      </c>
      <c r="C46" s="19" t="s">
        <v>18</v>
      </c>
      <c r="D46" s="11">
        <v>2</v>
      </c>
      <c r="E46" s="34">
        <v>0</v>
      </c>
      <c r="F46" s="12">
        <f t="shared" si="3"/>
        <v>0</v>
      </c>
      <c r="G46" s="9"/>
      <c r="H46" s="12">
        <f t="shared" si="4"/>
        <v>0</v>
      </c>
      <c r="I46" s="12">
        <f t="shared" si="5"/>
        <v>0</v>
      </c>
      <c r="J46" s="12"/>
      <c r="K46" s="31"/>
    </row>
    <row r="47" spans="1:11" ht="76.5">
      <c r="A47" s="16">
        <v>7</v>
      </c>
      <c r="B47" s="17" t="s">
        <v>62</v>
      </c>
      <c r="C47" s="19" t="s">
        <v>19</v>
      </c>
      <c r="D47" s="11">
        <v>325</v>
      </c>
      <c r="E47" s="34">
        <v>0</v>
      </c>
      <c r="F47" s="12">
        <f t="shared" si="3"/>
        <v>0</v>
      </c>
      <c r="G47" s="9"/>
      <c r="H47" s="12">
        <f t="shared" si="4"/>
        <v>0</v>
      </c>
      <c r="I47" s="12">
        <f t="shared" si="5"/>
        <v>0</v>
      </c>
      <c r="J47" s="12"/>
      <c r="K47" s="31"/>
    </row>
    <row r="48" spans="1:11" ht="51">
      <c r="A48" s="16">
        <v>8</v>
      </c>
      <c r="B48" s="45" t="s">
        <v>63</v>
      </c>
      <c r="C48" s="19" t="s">
        <v>19</v>
      </c>
      <c r="D48" s="11">
        <v>160</v>
      </c>
      <c r="E48" s="34">
        <v>0</v>
      </c>
      <c r="F48" s="12">
        <f t="shared" si="3"/>
        <v>0</v>
      </c>
      <c r="G48" s="9"/>
      <c r="H48" s="12">
        <f t="shared" si="4"/>
        <v>0</v>
      </c>
      <c r="I48" s="12">
        <f t="shared" si="5"/>
        <v>0</v>
      </c>
      <c r="J48" s="12"/>
      <c r="K48" s="31"/>
    </row>
    <row r="49" spans="1:11" ht="12.75">
      <c r="A49" s="16">
        <v>9</v>
      </c>
      <c r="B49" s="17" t="s">
        <v>25</v>
      </c>
      <c r="C49" s="19" t="s">
        <v>19</v>
      </c>
      <c r="D49" s="11">
        <v>200</v>
      </c>
      <c r="E49" s="34">
        <v>0</v>
      </c>
      <c r="F49" s="12">
        <f t="shared" si="3"/>
        <v>0</v>
      </c>
      <c r="G49" s="9"/>
      <c r="H49" s="12">
        <f t="shared" si="4"/>
        <v>0</v>
      </c>
      <c r="I49" s="12">
        <f t="shared" si="5"/>
        <v>0</v>
      </c>
      <c r="J49" s="12"/>
      <c r="K49" s="31"/>
    </row>
    <row r="50" spans="1:11" ht="12.75">
      <c r="A50" s="16">
        <v>10</v>
      </c>
      <c r="B50" s="17" t="s">
        <v>26</v>
      </c>
      <c r="C50" s="19" t="s">
        <v>19</v>
      </c>
      <c r="D50" s="11">
        <v>10</v>
      </c>
      <c r="E50" s="34">
        <v>0</v>
      </c>
      <c r="F50" s="12">
        <f t="shared" si="3"/>
        <v>0</v>
      </c>
      <c r="G50" s="9"/>
      <c r="H50" s="12">
        <f t="shared" si="4"/>
        <v>0</v>
      </c>
      <c r="I50" s="12">
        <f t="shared" si="5"/>
        <v>0</v>
      </c>
      <c r="J50" s="12"/>
      <c r="K50" s="31"/>
    </row>
    <row r="51" spans="1:11" ht="114.75">
      <c r="A51" s="16">
        <v>11</v>
      </c>
      <c r="B51" s="21" t="s">
        <v>78</v>
      </c>
      <c r="C51" s="19" t="s">
        <v>19</v>
      </c>
      <c r="D51" s="11">
        <v>50</v>
      </c>
      <c r="E51" s="34">
        <v>0</v>
      </c>
      <c r="F51" s="12">
        <f t="shared" si="3"/>
        <v>0</v>
      </c>
      <c r="G51" s="9"/>
      <c r="H51" s="12">
        <f t="shared" si="4"/>
        <v>0</v>
      </c>
      <c r="I51" s="12">
        <f t="shared" si="5"/>
        <v>0</v>
      </c>
      <c r="J51" s="12"/>
      <c r="K51" s="31"/>
    </row>
    <row r="52" spans="1:11" ht="51">
      <c r="A52" s="16">
        <v>12</v>
      </c>
      <c r="B52" s="21" t="s">
        <v>27</v>
      </c>
      <c r="C52" s="19" t="s">
        <v>19</v>
      </c>
      <c r="D52" s="11">
        <v>10</v>
      </c>
      <c r="E52" s="34">
        <v>0</v>
      </c>
      <c r="F52" s="12">
        <f t="shared" si="3"/>
        <v>0</v>
      </c>
      <c r="G52" s="9"/>
      <c r="H52" s="12">
        <f t="shared" si="4"/>
        <v>0</v>
      </c>
      <c r="I52" s="12">
        <f t="shared" si="5"/>
        <v>0</v>
      </c>
      <c r="J52" s="12"/>
      <c r="K52" s="31"/>
    </row>
    <row r="53" spans="1:11" ht="51">
      <c r="A53" s="16">
        <v>13</v>
      </c>
      <c r="B53" s="21" t="s">
        <v>28</v>
      </c>
      <c r="C53" s="19" t="s">
        <v>19</v>
      </c>
      <c r="D53" s="11">
        <v>10</v>
      </c>
      <c r="E53" s="34">
        <v>0</v>
      </c>
      <c r="F53" s="12">
        <f t="shared" si="3"/>
        <v>0</v>
      </c>
      <c r="G53" s="9"/>
      <c r="H53" s="12">
        <f t="shared" si="4"/>
        <v>0</v>
      </c>
      <c r="I53" s="12">
        <f t="shared" si="5"/>
        <v>0</v>
      </c>
      <c r="J53" s="12"/>
      <c r="K53" s="31"/>
    </row>
    <row r="54" spans="1:11" ht="242.25">
      <c r="A54" s="16">
        <v>14</v>
      </c>
      <c r="B54" s="21" t="s">
        <v>79</v>
      </c>
      <c r="C54" s="19" t="s">
        <v>19</v>
      </c>
      <c r="D54" s="11">
        <v>100</v>
      </c>
      <c r="E54" s="34">
        <v>0</v>
      </c>
      <c r="F54" s="12">
        <f t="shared" si="3"/>
        <v>0</v>
      </c>
      <c r="G54" s="9"/>
      <c r="H54" s="12">
        <f t="shared" si="4"/>
        <v>0</v>
      </c>
      <c r="I54" s="12">
        <f t="shared" si="5"/>
        <v>0</v>
      </c>
      <c r="J54" s="12"/>
      <c r="K54" s="31"/>
    </row>
    <row r="55" spans="1:11" ht="127.5">
      <c r="A55" s="16">
        <v>15</v>
      </c>
      <c r="B55" s="21" t="s">
        <v>29</v>
      </c>
      <c r="C55" s="19" t="s">
        <v>18</v>
      </c>
      <c r="D55" s="11">
        <v>100</v>
      </c>
      <c r="E55" s="34">
        <v>0</v>
      </c>
      <c r="F55" s="12">
        <f t="shared" si="3"/>
        <v>0</v>
      </c>
      <c r="G55" s="9"/>
      <c r="H55" s="12">
        <f t="shared" si="4"/>
        <v>0</v>
      </c>
      <c r="I55" s="12">
        <f t="shared" si="5"/>
        <v>0</v>
      </c>
      <c r="J55" s="12"/>
      <c r="K55" s="31"/>
    </row>
    <row r="56" spans="1:11" ht="153">
      <c r="A56" s="16">
        <v>16</v>
      </c>
      <c r="B56" s="21" t="s">
        <v>80</v>
      </c>
      <c r="C56" s="19" t="s">
        <v>18</v>
      </c>
      <c r="D56" s="11">
        <v>100</v>
      </c>
      <c r="E56" s="34">
        <v>0</v>
      </c>
      <c r="F56" s="12">
        <f t="shared" si="3"/>
        <v>0</v>
      </c>
      <c r="G56" s="9"/>
      <c r="H56" s="12">
        <f t="shared" si="4"/>
        <v>0</v>
      </c>
      <c r="I56" s="12">
        <f t="shared" si="5"/>
        <v>0</v>
      </c>
      <c r="J56" s="12"/>
      <c r="K56" s="31"/>
    </row>
    <row r="57" spans="1:11" ht="16.5" customHeight="1">
      <c r="A57" s="107" t="s">
        <v>20</v>
      </c>
      <c r="B57" s="107"/>
      <c r="C57" s="107"/>
      <c r="D57" s="107"/>
      <c r="E57" s="107"/>
      <c r="F57" s="35">
        <f>SUM(F41:F56)</f>
        <v>0</v>
      </c>
      <c r="G57" s="43"/>
      <c r="H57" s="27">
        <f>SUM(H41:H56)</f>
        <v>0</v>
      </c>
      <c r="I57" s="27">
        <f>SUM(I41:I56)</f>
        <v>0</v>
      </c>
      <c r="J57" s="24"/>
      <c r="K57" s="31"/>
    </row>
    <row r="58" spans="1:11" ht="16.5" customHeight="1">
      <c r="A58" s="30"/>
      <c r="B58" s="30"/>
      <c r="C58" s="30"/>
      <c r="D58" s="30"/>
      <c r="E58" s="30"/>
      <c r="F58" s="31"/>
      <c r="G58" s="32"/>
      <c r="H58" s="31"/>
      <c r="I58" s="31"/>
      <c r="J58" s="33"/>
      <c r="K58" s="31"/>
    </row>
    <row r="59" spans="1:11" ht="16.5" customHeight="1">
      <c r="A59" s="44"/>
      <c r="B59" s="98" t="s">
        <v>95</v>
      </c>
      <c r="C59" s="98"/>
      <c r="D59" s="98"/>
      <c r="E59" s="98"/>
      <c r="K59" s="31"/>
    </row>
    <row r="60" spans="1:11" ht="16.5" customHeight="1">
      <c r="A60" s="2" t="s">
        <v>0</v>
      </c>
      <c r="B60" s="2" t="s">
        <v>1</v>
      </c>
      <c r="C60" s="2" t="s">
        <v>2</v>
      </c>
      <c r="D60" s="2"/>
      <c r="E60" s="2" t="s">
        <v>3</v>
      </c>
      <c r="F60" s="2" t="s">
        <v>4</v>
      </c>
      <c r="G60" s="101" t="s">
        <v>5</v>
      </c>
      <c r="H60" s="101"/>
      <c r="I60" s="2" t="s">
        <v>6</v>
      </c>
      <c r="J60" s="2" t="s">
        <v>7</v>
      </c>
      <c r="K60" s="31"/>
    </row>
    <row r="61" spans="1:11" ht="12.75">
      <c r="A61" s="3"/>
      <c r="B61" s="3"/>
      <c r="C61" s="3" t="s">
        <v>8</v>
      </c>
      <c r="D61" s="3" t="s">
        <v>9</v>
      </c>
      <c r="E61" s="4" t="s">
        <v>10</v>
      </c>
      <c r="F61" s="4" t="s">
        <v>11</v>
      </c>
      <c r="G61" s="2" t="s">
        <v>12</v>
      </c>
      <c r="H61" s="5" t="s">
        <v>13</v>
      </c>
      <c r="I61" s="4" t="s">
        <v>14</v>
      </c>
      <c r="J61" s="4" t="s">
        <v>15</v>
      </c>
      <c r="K61" s="31"/>
    </row>
    <row r="62" spans="1:11" ht="12.75">
      <c r="A62" s="3"/>
      <c r="B62" s="3"/>
      <c r="C62" s="3"/>
      <c r="D62" s="3"/>
      <c r="E62" s="4" t="s">
        <v>16</v>
      </c>
      <c r="F62" s="4" t="s">
        <v>16</v>
      </c>
      <c r="G62" s="3"/>
      <c r="H62" s="36" t="s">
        <v>16</v>
      </c>
      <c r="I62" s="4" t="s">
        <v>16</v>
      </c>
      <c r="J62" s="4" t="s">
        <v>17</v>
      </c>
      <c r="K62" s="31"/>
    </row>
    <row r="63" spans="1:11" ht="102">
      <c r="A63" s="16">
        <v>1</v>
      </c>
      <c r="B63" s="17" t="s">
        <v>57</v>
      </c>
      <c r="C63" s="19" t="s">
        <v>19</v>
      </c>
      <c r="D63" s="11">
        <v>8</v>
      </c>
      <c r="E63" s="34">
        <v>0</v>
      </c>
      <c r="F63" s="12">
        <f>D63*E63</f>
        <v>0</v>
      </c>
      <c r="G63" s="9"/>
      <c r="H63" s="12">
        <f>ROUND(IF(G63="zw",F63*0,F63*G63/100),2)</f>
        <v>0</v>
      </c>
      <c r="I63" s="12">
        <f>ROUND(F63+H63,2)</f>
        <v>0</v>
      </c>
      <c r="J63" s="12"/>
      <c r="K63" s="31"/>
    </row>
    <row r="64" spans="1:11" ht="106.5" customHeight="1">
      <c r="A64" s="16">
        <v>2</v>
      </c>
      <c r="B64" s="13" t="s">
        <v>58</v>
      </c>
      <c r="C64" s="19" t="s">
        <v>19</v>
      </c>
      <c r="D64" s="11">
        <v>4</v>
      </c>
      <c r="E64" s="34">
        <v>0</v>
      </c>
      <c r="F64" s="12">
        <f>D64*E64</f>
        <v>0</v>
      </c>
      <c r="G64" s="9"/>
      <c r="H64" s="12">
        <f>ROUND(IF(G64="zw",F64*0,F64*G64/100),2)</f>
        <v>0</v>
      </c>
      <c r="I64" s="12">
        <f>ROUND(F64+H64,2)</f>
        <v>0</v>
      </c>
      <c r="J64" s="12"/>
      <c r="K64" s="31"/>
    </row>
    <row r="65" spans="1:11" ht="63.75">
      <c r="A65" s="16">
        <v>3</v>
      </c>
      <c r="B65" s="13" t="s">
        <v>59</v>
      </c>
      <c r="C65" s="19" t="s">
        <v>19</v>
      </c>
      <c r="D65" s="11">
        <v>40</v>
      </c>
      <c r="E65" s="34">
        <v>0</v>
      </c>
      <c r="F65" s="12">
        <f>D65*E65</f>
        <v>0</v>
      </c>
      <c r="G65" s="9"/>
      <c r="H65" s="12">
        <f>ROUND(IF(G65="zw",F65*0,F65*G65/100),2)</f>
        <v>0</v>
      </c>
      <c r="I65" s="12">
        <f>ROUND(F65+H65,2)</f>
        <v>0</v>
      </c>
      <c r="J65" s="12"/>
      <c r="K65" s="31"/>
    </row>
    <row r="66" spans="1:11" ht="38.25">
      <c r="A66" s="16">
        <v>4</v>
      </c>
      <c r="B66" s="13" t="s">
        <v>61</v>
      </c>
      <c r="C66" s="19" t="s">
        <v>19</v>
      </c>
      <c r="D66" s="11">
        <v>10</v>
      </c>
      <c r="E66" s="34">
        <v>0</v>
      </c>
      <c r="F66" s="12">
        <f>D66*E66</f>
        <v>0</v>
      </c>
      <c r="G66" s="9"/>
      <c r="H66" s="12">
        <f>ROUND(IF(G66="zw",F66*0,F66*G66/100),2)</f>
        <v>0</v>
      </c>
      <c r="I66" s="12">
        <f>ROUND(F66+H66,2)</f>
        <v>0</v>
      </c>
      <c r="J66" s="12"/>
      <c r="K66" s="31"/>
    </row>
    <row r="67" spans="1:11" ht="51">
      <c r="A67" s="16">
        <v>5</v>
      </c>
      <c r="B67" s="13" t="s">
        <v>60</v>
      </c>
      <c r="C67" s="19" t="s">
        <v>19</v>
      </c>
      <c r="D67" s="11">
        <v>10</v>
      </c>
      <c r="E67" s="34">
        <v>0</v>
      </c>
      <c r="F67" s="12">
        <f>D67*E67</f>
        <v>0</v>
      </c>
      <c r="G67" s="9"/>
      <c r="H67" s="12">
        <f>ROUND(IF(G67="zw",F67*0,F67*G67/100),2)</f>
        <v>0</v>
      </c>
      <c r="I67" s="12">
        <f>ROUND(F67+H67,2)</f>
        <v>0</v>
      </c>
      <c r="J67" s="12"/>
      <c r="K67" s="31"/>
    </row>
    <row r="68" spans="1:11" ht="16.5" customHeight="1">
      <c r="A68" s="107" t="s">
        <v>20</v>
      </c>
      <c r="B68" s="107"/>
      <c r="C68" s="107"/>
      <c r="D68" s="107"/>
      <c r="E68" s="107"/>
      <c r="F68" s="35">
        <f>SUM(F63:F67)</f>
        <v>0</v>
      </c>
      <c r="G68" s="43"/>
      <c r="H68" s="27">
        <f>SUM(H63:H67)</f>
        <v>0</v>
      </c>
      <c r="I68" s="27">
        <f>SUM(I63:I67)</f>
        <v>0</v>
      </c>
      <c r="J68" s="24"/>
      <c r="K68" s="31"/>
    </row>
    <row r="69" spans="1:11" ht="16.5" customHeight="1">
      <c r="A69" s="30"/>
      <c r="B69" s="30"/>
      <c r="C69" s="30"/>
      <c r="D69" s="30"/>
      <c r="E69" s="30"/>
      <c r="F69" s="31"/>
      <c r="G69" s="32"/>
      <c r="H69" s="31"/>
      <c r="I69" s="31"/>
      <c r="J69" s="33"/>
      <c r="K69" s="31"/>
    </row>
    <row r="70" spans="1:11" ht="16.5" customHeight="1">
      <c r="A70" s="44"/>
      <c r="B70" s="98" t="s">
        <v>96</v>
      </c>
      <c r="C70" s="98"/>
      <c r="D70" s="98"/>
      <c r="E70" s="98"/>
      <c r="K70" s="31"/>
    </row>
    <row r="71" spans="1:11" ht="16.5" customHeight="1">
      <c r="A71" s="2" t="s">
        <v>0</v>
      </c>
      <c r="B71" s="2" t="s">
        <v>1</v>
      </c>
      <c r="C71" s="2" t="s">
        <v>2</v>
      </c>
      <c r="D71" s="2"/>
      <c r="E71" s="2" t="s">
        <v>3</v>
      </c>
      <c r="F71" s="2" t="s">
        <v>4</v>
      </c>
      <c r="G71" s="101" t="s">
        <v>5</v>
      </c>
      <c r="H71" s="101"/>
      <c r="I71" s="2" t="s">
        <v>6</v>
      </c>
      <c r="J71" s="2" t="s">
        <v>7</v>
      </c>
      <c r="K71" s="31"/>
    </row>
    <row r="72" spans="1:11" ht="12.75">
      <c r="A72" s="3"/>
      <c r="B72" s="3"/>
      <c r="C72" s="3" t="s">
        <v>8</v>
      </c>
      <c r="D72" s="3" t="s">
        <v>9</v>
      </c>
      <c r="E72" s="4" t="s">
        <v>10</v>
      </c>
      <c r="F72" s="4" t="s">
        <v>11</v>
      </c>
      <c r="G72" s="2" t="s">
        <v>12</v>
      </c>
      <c r="H72" s="5" t="s">
        <v>13</v>
      </c>
      <c r="I72" s="4" t="s">
        <v>14</v>
      </c>
      <c r="J72" s="4" t="s">
        <v>15</v>
      </c>
      <c r="K72" s="31"/>
    </row>
    <row r="73" spans="1:11" ht="12.75">
      <c r="A73" s="3"/>
      <c r="B73" s="3"/>
      <c r="C73" s="3"/>
      <c r="D73" s="3"/>
      <c r="E73" s="4" t="s">
        <v>16</v>
      </c>
      <c r="F73" s="4" t="s">
        <v>16</v>
      </c>
      <c r="G73" s="3"/>
      <c r="H73" s="36" t="s">
        <v>16</v>
      </c>
      <c r="I73" s="4" t="s">
        <v>16</v>
      </c>
      <c r="J73" s="4" t="s">
        <v>17</v>
      </c>
      <c r="K73" s="31"/>
    </row>
    <row r="74" spans="1:11" ht="147" customHeight="1">
      <c r="A74" s="16">
        <v>1</v>
      </c>
      <c r="B74" s="45" t="s">
        <v>30</v>
      </c>
      <c r="C74" s="19" t="s">
        <v>19</v>
      </c>
      <c r="D74" s="11">
        <v>50</v>
      </c>
      <c r="E74" s="34">
        <v>0</v>
      </c>
      <c r="F74" s="12">
        <f>D74*E74</f>
        <v>0</v>
      </c>
      <c r="G74" s="9"/>
      <c r="H74" s="12">
        <f>ROUND(IF(G74="zw",F74*0,F74*G74/100),2)</f>
        <v>0</v>
      </c>
      <c r="I74" s="12">
        <f>ROUND(F74+H74,2)</f>
        <v>0</v>
      </c>
      <c r="J74" s="12"/>
      <c r="K74" s="31"/>
    </row>
    <row r="75" spans="1:11" ht="153">
      <c r="A75" s="16">
        <v>2</v>
      </c>
      <c r="B75" s="45" t="s">
        <v>31</v>
      </c>
      <c r="C75" s="19" t="s">
        <v>19</v>
      </c>
      <c r="D75" s="11">
        <v>50</v>
      </c>
      <c r="E75" s="34">
        <v>0</v>
      </c>
      <c r="F75" s="12">
        <f>D75*E75</f>
        <v>0</v>
      </c>
      <c r="G75" s="9"/>
      <c r="H75" s="12">
        <f>ROUND(IF(G75="zw",F75*0,F75*G75/100),2)</f>
        <v>0</v>
      </c>
      <c r="I75" s="12">
        <f>ROUND(F75+H75,2)</f>
        <v>0</v>
      </c>
      <c r="J75" s="12"/>
      <c r="K75" s="31"/>
    </row>
    <row r="76" spans="1:11" ht="153">
      <c r="A76" s="16">
        <v>3</v>
      </c>
      <c r="B76" s="45" t="s">
        <v>32</v>
      </c>
      <c r="C76" s="19" t="s">
        <v>19</v>
      </c>
      <c r="D76" s="11">
        <v>100</v>
      </c>
      <c r="E76" s="34">
        <v>0</v>
      </c>
      <c r="F76" s="12">
        <f>D76*E76</f>
        <v>0</v>
      </c>
      <c r="G76" s="9"/>
      <c r="H76" s="12">
        <f>ROUND(IF(G76="zw",F76*0,F76*G76/100),2)</f>
        <v>0</v>
      </c>
      <c r="I76" s="12">
        <f>ROUND(F76+H76,2)</f>
        <v>0</v>
      </c>
      <c r="J76" s="12"/>
      <c r="K76" s="31"/>
    </row>
    <row r="77" spans="1:11" ht="165.75">
      <c r="A77" s="16">
        <v>4</v>
      </c>
      <c r="B77" s="45" t="s">
        <v>33</v>
      </c>
      <c r="C77" s="19" t="s">
        <v>19</v>
      </c>
      <c r="D77" s="11">
        <v>30</v>
      </c>
      <c r="E77" s="34">
        <v>0</v>
      </c>
      <c r="F77" s="12">
        <f>D77*E77</f>
        <v>0</v>
      </c>
      <c r="G77" s="9"/>
      <c r="H77" s="12">
        <f>ROUND(IF(G77="zw",F77*0,F77*G77/100),2)</f>
        <v>0</v>
      </c>
      <c r="I77" s="12">
        <f>ROUND(F77+H77,2)</f>
        <v>0</v>
      </c>
      <c r="J77" s="12"/>
      <c r="K77" s="31"/>
    </row>
    <row r="78" spans="1:11" ht="12.75" customHeight="1">
      <c r="A78" s="108" t="s">
        <v>20</v>
      </c>
      <c r="B78" s="108"/>
      <c r="C78" s="108"/>
      <c r="D78" s="108"/>
      <c r="E78" s="108"/>
      <c r="F78" s="35">
        <f>SUM(F74:F77)</f>
        <v>0</v>
      </c>
      <c r="G78" s="46"/>
      <c r="H78" s="27">
        <f>SUM(H74:H77)</f>
        <v>0</v>
      </c>
      <c r="I78" s="27">
        <f>SUM(I74:I77)</f>
        <v>0</v>
      </c>
      <c r="J78" s="24"/>
      <c r="K78" s="31"/>
    </row>
    <row r="79" spans="1:11" ht="12.75" customHeight="1">
      <c r="A79" s="51"/>
      <c r="B79" s="51"/>
      <c r="C79" s="51"/>
      <c r="D79" s="51"/>
      <c r="E79" s="51"/>
      <c r="F79" s="33"/>
      <c r="G79" s="55"/>
      <c r="H79" s="33"/>
      <c r="I79" s="33"/>
      <c r="J79" s="33"/>
      <c r="K79" s="31"/>
    </row>
    <row r="80" spans="1:11" ht="12.75" customHeight="1">
      <c r="A80" s="51"/>
      <c r="B80" s="106" t="s">
        <v>97</v>
      </c>
      <c r="C80" s="106"/>
      <c r="D80" s="106"/>
      <c r="E80" s="51"/>
      <c r="F80" s="33"/>
      <c r="G80" s="55"/>
      <c r="H80" s="33"/>
      <c r="I80" s="33"/>
      <c r="J80" s="33"/>
      <c r="K80" s="31"/>
    </row>
    <row r="81" spans="1:11" ht="12.75" customHeight="1">
      <c r="A81" s="2" t="s">
        <v>0</v>
      </c>
      <c r="B81" s="2" t="s">
        <v>1</v>
      </c>
      <c r="C81" s="2" t="s">
        <v>2</v>
      </c>
      <c r="D81" s="2"/>
      <c r="E81" s="2" t="s">
        <v>3</v>
      </c>
      <c r="F81" s="2" t="s">
        <v>4</v>
      </c>
      <c r="G81" s="101" t="s">
        <v>5</v>
      </c>
      <c r="H81" s="101"/>
      <c r="I81" s="2" t="s">
        <v>6</v>
      </c>
      <c r="J81" s="2" t="s">
        <v>7</v>
      </c>
      <c r="K81" s="31"/>
    </row>
    <row r="82" spans="1:11" ht="12.75">
      <c r="A82" s="3"/>
      <c r="B82" s="3"/>
      <c r="C82" s="3" t="s">
        <v>8</v>
      </c>
      <c r="D82" s="3" t="s">
        <v>9</v>
      </c>
      <c r="E82" s="4" t="s">
        <v>10</v>
      </c>
      <c r="F82" s="4" t="s">
        <v>11</v>
      </c>
      <c r="G82" s="2" t="s">
        <v>12</v>
      </c>
      <c r="H82" s="5" t="s">
        <v>13</v>
      </c>
      <c r="I82" s="4" t="s">
        <v>14</v>
      </c>
      <c r="J82" s="4" t="s">
        <v>15</v>
      </c>
      <c r="K82" s="31"/>
    </row>
    <row r="83" spans="1:11" ht="12.75">
      <c r="A83" s="56"/>
      <c r="B83" s="56"/>
      <c r="C83" s="56"/>
      <c r="D83" s="56"/>
      <c r="E83" s="57" t="s">
        <v>16</v>
      </c>
      <c r="F83" s="57" t="s">
        <v>16</v>
      </c>
      <c r="G83" s="56"/>
      <c r="H83" s="58" t="s">
        <v>16</v>
      </c>
      <c r="I83" s="57" t="s">
        <v>16</v>
      </c>
      <c r="J83" s="57" t="s">
        <v>17</v>
      </c>
      <c r="K83" s="31"/>
    </row>
    <row r="84" spans="1:11" ht="114.75">
      <c r="A84" s="59">
        <v>1</v>
      </c>
      <c r="B84" s="61" t="s">
        <v>42</v>
      </c>
      <c r="C84" s="59" t="s">
        <v>19</v>
      </c>
      <c r="D84" s="59">
        <v>5</v>
      </c>
      <c r="E84" s="73">
        <v>0</v>
      </c>
      <c r="F84" s="85">
        <f aca="true" t="shared" si="6" ref="F84:F89">D84*E84</f>
        <v>0</v>
      </c>
      <c r="G84" s="9"/>
      <c r="H84" s="50">
        <f aca="true" t="shared" si="7" ref="H84:H89">ROUND(IF(G84="zw",F84*0,F84*G84/100),2)</f>
        <v>0</v>
      </c>
      <c r="I84" s="50">
        <f aca="true" t="shared" si="8" ref="I84:I89">ROUND(F84+H84,2)</f>
        <v>0</v>
      </c>
      <c r="J84" s="50"/>
      <c r="K84" s="31"/>
    </row>
    <row r="85" spans="1:11" ht="89.25">
      <c r="A85" s="59">
        <v>2</v>
      </c>
      <c r="B85" s="61" t="s">
        <v>43</v>
      </c>
      <c r="C85" s="59" t="s">
        <v>19</v>
      </c>
      <c r="D85" s="59">
        <v>100</v>
      </c>
      <c r="E85" s="73">
        <v>0</v>
      </c>
      <c r="F85" s="50">
        <f t="shared" si="6"/>
        <v>0</v>
      </c>
      <c r="G85" s="9"/>
      <c r="H85" s="50">
        <f t="shared" si="7"/>
        <v>0</v>
      </c>
      <c r="I85" s="50">
        <f t="shared" si="8"/>
        <v>0</v>
      </c>
      <c r="J85" s="50"/>
      <c r="K85" s="31"/>
    </row>
    <row r="86" spans="1:11" ht="127.5">
      <c r="A86" s="59">
        <v>3</v>
      </c>
      <c r="B86" s="61" t="s">
        <v>44</v>
      </c>
      <c r="C86" s="59" t="s">
        <v>19</v>
      </c>
      <c r="D86" s="59">
        <v>100</v>
      </c>
      <c r="E86" s="73">
        <v>0</v>
      </c>
      <c r="F86" s="50">
        <f t="shared" si="6"/>
        <v>0</v>
      </c>
      <c r="G86" s="9"/>
      <c r="H86" s="50">
        <f t="shared" si="7"/>
        <v>0</v>
      </c>
      <c r="I86" s="50">
        <f t="shared" si="8"/>
        <v>0</v>
      </c>
      <c r="J86" s="50"/>
      <c r="K86" s="31"/>
    </row>
    <row r="87" spans="1:11" ht="204">
      <c r="A87" s="59">
        <v>4</v>
      </c>
      <c r="B87" s="61" t="s">
        <v>45</v>
      </c>
      <c r="C87" s="59" t="s">
        <v>19</v>
      </c>
      <c r="D87" s="59">
        <v>25</v>
      </c>
      <c r="E87" s="73">
        <v>0</v>
      </c>
      <c r="F87" s="50">
        <f t="shared" si="6"/>
        <v>0</v>
      </c>
      <c r="G87" s="9"/>
      <c r="H87" s="50">
        <f t="shared" si="7"/>
        <v>0</v>
      </c>
      <c r="I87" s="50">
        <f t="shared" si="8"/>
        <v>0</v>
      </c>
      <c r="J87" s="50"/>
      <c r="K87" s="31"/>
    </row>
    <row r="88" spans="1:11" ht="25.5">
      <c r="A88" s="59">
        <v>5</v>
      </c>
      <c r="B88" s="61" t="s">
        <v>46</v>
      </c>
      <c r="C88" s="59" t="s">
        <v>19</v>
      </c>
      <c r="D88" s="59">
        <v>200</v>
      </c>
      <c r="E88" s="73">
        <v>0</v>
      </c>
      <c r="F88" s="50">
        <f t="shared" si="6"/>
        <v>0</v>
      </c>
      <c r="G88" s="9"/>
      <c r="H88" s="50">
        <f t="shared" si="7"/>
        <v>0</v>
      </c>
      <c r="I88" s="50">
        <f t="shared" si="8"/>
        <v>0</v>
      </c>
      <c r="J88" s="50"/>
      <c r="K88" s="31"/>
    </row>
    <row r="89" spans="1:11" ht="63.75">
      <c r="A89" s="59">
        <v>6</v>
      </c>
      <c r="B89" s="61" t="s">
        <v>54</v>
      </c>
      <c r="C89" s="59" t="s">
        <v>19</v>
      </c>
      <c r="D89" s="59">
        <v>50</v>
      </c>
      <c r="E89" s="73">
        <v>0</v>
      </c>
      <c r="F89" s="50">
        <f t="shared" si="6"/>
        <v>0</v>
      </c>
      <c r="G89" s="9"/>
      <c r="H89" s="50">
        <f t="shared" si="7"/>
        <v>0</v>
      </c>
      <c r="I89" s="50">
        <f t="shared" si="8"/>
        <v>0</v>
      </c>
      <c r="J89" s="50"/>
      <c r="K89" s="31"/>
    </row>
    <row r="90" spans="1:11" ht="12" customHeight="1">
      <c r="A90" s="114" t="s">
        <v>20</v>
      </c>
      <c r="B90" s="115"/>
      <c r="C90" s="115"/>
      <c r="D90" s="115"/>
      <c r="E90" s="116"/>
      <c r="F90" s="86">
        <f>SUM(F84:F89)</f>
        <v>0</v>
      </c>
      <c r="G90" s="64"/>
      <c r="H90" s="86">
        <f>SUM(H84:H89)</f>
        <v>0</v>
      </c>
      <c r="I90" s="62">
        <f>SUM(I84:I89)</f>
        <v>0</v>
      </c>
      <c r="J90" s="60"/>
      <c r="K90" s="31"/>
    </row>
    <row r="91" spans="1:11" ht="12" customHeight="1">
      <c r="A91" s="54"/>
      <c r="B91" s="54"/>
      <c r="C91" s="54"/>
      <c r="D91" s="54"/>
      <c r="E91" s="54"/>
      <c r="F91" s="63"/>
      <c r="G91" s="53"/>
      <c r="H91" s="63"/>
      <c r="I91" s="63"/>
      <c r="J91" s="53"/>
      <c r="K91" s="31"/>
    </row>
    <row r="92" spans="1:11" ht="12" customHeight="1">
      <c r="A92" s="54"/>
      <c r="B92" s="54"/>
      <c r="C92" s="54"/>
      <c r="D92" s="54"/>
      <c r="E92" s="54"/>
      <c r="F92" s="63"/>
      <c r="G92" s="53"/>
      <c r="H92" s="63"/>
      <c r="I92" s="63"/>
      <c r="J92" s="53"/>
      <c r="K92" s="31"/>
    </row>
    <row r="93" spans="1:11" ht="12.75">
      <c r="A93" s="54"/>
      <c r="B93" s="112" t="s">
        <v>98</v>
      </c>
      <c r="C93" s="113"/>
      <c r="D93" s="113"/>
      <c r="E93" s="113"/>
      <c r="F93" s="113"/>
      <c r="G93" s="113"/>
      <c r="H93" s="113"/>
      <c r="I93" s="113"/>
      <c r="J93" s="113"/>
      <c r="K93" s="31"/>
    </row>
    <row r="94" spans="1:10" ht="13.5" customHeight="1">
      <c r="A94" s="2" t="s">
        <v>0</v>
      </c>
      <c r="B94" s="2" t="s">
        <v>1</v>
      </c>
      <c r="C94" s="2" t="s">
        <v>2</v>
      </c>
      <c r="D94" s="2"/>
      <c r="E94" s="2" t="s">
        <v>3</v>
      </c>
      <c r="F94" s="2" t="s">
        <v>4</v>
      </c>
      <c r="G94" s="101" t="s">
        <v>5</v>
      </c>
      <c r="H94" s="101"/>
      <c r="I94" s="2" t="s">
        <v>6</v>
      </c>
      <c r="J94" s="2" t="s">
        <v>7</v>
      </c>
    </row>
    <row r="95" spans="1:10" ht="12.75" customHeight="1">
      <c r="A95" s="3"/>
      <c r="B95" s="3"/>
      <c r="C95" s="3" t="s">
        <v>8</v>
      </c>
      <c r="D95" s="3" t="s">
        <v>9</v>
      </c>
      <c r="E95" s="4" t="s">
        <v>10</v>
      </c>
      <c r="F95" s="4" t="s">
        <v>11</v>
      </c>
      <c r="G95" s="2" t="s">
        <v>12</v>
      </c>
      <c r="H95" s="5" t="s">
        <v>13</v>
      </c>
      <c r="I95" s="4" t="s">
        <v>14</v>
      </c>
      <c r="J95" s="4" t="s">
        <v>15</v>
      </c>
    </row>
    <row r="96" spans="1:10" ht="12.75" customHeight="1">
      <c r="A96" s="56"/>
      <c r="B96" s="56"/>
      <c r="C96" s="56"/>
      <c r="D96" s="56"/>
      <c r="E96" s="57" t="s">
        <v>16</v>
      </c>
      <c r="F96" s="57" t="s">
        <v>16</v>
      </c>
      <c r="G96" s="56"/>
      <c r="H96" s="58" t="s">
        <v>16</v>
      </c>
      <c r="I96" s="57" t="s">
        <v>16</v>
      </c>
      <c r="J96" s="57" t="s">
        <v>17</v>
      </c>
    </row>
    <row r="97" spans="1:10" ht="178.5">
      <c r="A97" s="81">
        <v>1</v>
      </c>
      <c r="B97" s="90" t="s">
        <v>73</v>
      </c>
      <c r="C97" s="81" t="s">
        <v>19</v>
      </c>
      <c r="D97" s="81">
        <v>100</v>
      </c>
      <c r="E97" s="82">
        <v>0</v>
      </c>
      <c r="F97" s="82">
        <f aca="true" t="shared" si="9" ref="F97:F111">D97*E97</f>
        <v>0</v>
      </c>
      <c r="G97" s="9"/>
      <c r="H97" s="82">
        <f aca="true" t="shared" si="10" ref="H97:H111">ROUND(IF(G97="zw",F97*0,F97*G97/100),2)</f>
        <v>0</v>
      </c>
      <c r="I97" s="82">
        <f aca="true" t="shared" si="11" ref="I97:I111">ROUND(F97+H97,2)</f>
        <v>0</v>
      </c>
      <c r="J97" s="81"/>
    </row>
    <row r="98" spans="1:10" ht="204">
      <c r="A98" s="81">
        <v>2</v>
      </c>
      <c r="B98" s="87" t="s">
        <v>74</v>
      </c>
      <c r="C98" s="81" t="s">
        <v>19</v>
      </c>
      <c r="D98" s="81">
        <v>200</v>
      </c>
      <c r="E98" s="82">
        <v>0</v>
      </c>
      <c r="F98" s="82">
        <f t="shared" si="9"/>
        <v>0</v>
      </c>
      <c r="G98" s="9"/>
      <c r="H98" s="82">
        <f t="shared" si="10"/>
        <v>0</v>
      </c>
      <c r="I98" s="82">
        <f t="shared" si="11"/>
        <v>0</v>
      </c>
      <c r="J98" s="81"/>
    </row>
    <row r="99" spans="1:10" ht="153">
      <c r="A99" s="81">
        <v>3</v>
      </c>
      <c r="B99" s="87" t="s">
        <v>64</v>
      </c>
      <c r="C99" s="81" t="s">
        <v>19</v>
      </c>
      <c r="D99" s="81">
        <v>20</v>
      </c>
      <c r="E99" s="82">
        <v>0</v>
      </c>
      <c r="F99" s="82">
        <f t="shared" si="9"/>
        <v>0</v>
      </c>
      <c r="G99" s="9"/>
      <c r="H99" s="82">
        <f t="shared" si="10"/>
        <v>0</v>
      </c>
      <c r="I99" s="82">
        <f t="shared" si="11"/>
        <v>0</v>
      </c>
      <c r="J99" s="81"/>
    </row>
    <row r="100" spans="1:10" ht="140.25">
      <c r="A100" s="81">
        <v>4</v>
      </c>
      <c r="B100" s="87" t="s">
        <v>65</v>
      </c>
      <c r="C100" s="81" t="s">
        <v>19</v>
      </c>
      <c r="D100" s="81">
        <v>20</v>
      </c>
      <c r="E100" s="82">
        <v>0</v>
      </c>
      <c r="F100" s="82">
        <f t="shared" si="9"/>
        <v>0</v>
      </c>
      <c r="G100" s="9"/>
      <c r="H100" s="82"/>
      <c r="I100" s="82">
        <f t="shared" si="11"/>
        <v>0</v>
      </c>
      <c r="J100" s="81"/>
    </row>
    <row r="101" spans="1:10" ht="114.75">
      <c r="A101" s="81">
        <v>5</v>
      </c>
      <c r="B101" s="87" t="s">
        <v>66</v>
      </c>
      <c r="C101" s="81" t="s">
        <v>19</v>
      </c>
      <c r="D101" s="81">
        <v>100</v>
      </c>
      <c r="E101" s="82">
        <v>0</v>
      </c>
      <c r="F101" s="82">
        <f t="shared" si="9"/>
        <v>0</v>
      </c>
      <c r="G101" s="9"/>
      <c r="H101" s="82">
        <f t="shared" si="10"/>
        <v>0</v>
      </c>
      <c r="I101" s="82">
        <f t="shared" si="11"/>
        <v>0</v>
      </c>
      <c r="J101" s="81"/>
    </row>
    <row r="102" spans="1:10" ht="114.75">
      <c r="A102" s="81">
        <v>6</v>
      </c>
      <c r="B102" s="87" t="s">
        <v>67</v>
      </c>
      <c r="C102" s="81" t="s">
        <v>19</v>
      </c>
      <c r="D102" s="81">
        <v>100</v>
      </c>
      <c r="E102" s="82">
        <v>0</v>
      </c>
      <c r="F102" s="82">
        <f t="shared" si="9"/>
        <v>0</v>
      </c>
      <c r="G102" s="9"/>
      <c r="H102" s="82">
        <f t="shared" si="10"/>
        <v>0</v>
      </c>
      <c r="I102" s="82">
        <f t="shared" si="11"/>
        <v>0</v>
      </c>
      <c r="J102" s="81"/>
    </row>
    <row r="103" spans="1:10" ht="127.5">
      <c r="A103" s="81">
        <v>7</v>
      </c>
      <c r="B103" s="91" t="s">
        <v>68</v>
      </c>
      <c r="C103" s="81" t="s">
        <v>19</v>
      </c>
      <c r="D103" s="81">
        <v>20</v>
      </c>
      <c r="E103" s="82">
        <v>0</v>
      </c>
      <c r="F103" s="82">
        <f t="shared" si="9"/>
        <v>0</v>
      </c>
      <c r="G103" s="9"/>
      <c r="H103" s="82">
        <f t="shared" si="10"/>
        <v>0</v>
      </c>
      <c r="I103" s="82">
        <f t="shared" si="11"/>
        <v>0</v>
      </c>
      <c r="J103" s="81"/>
    </row>
    <row r="104" spans="1:10" ht="165.75">
      <c r="A104" s="81">
        <v>8</v>
      </c>
      <c r="B104" s="92" t="s">
        <v>81</v>
      </c>
      <c r="C104" s="81" t="s">
        <v>19</v>
      </c>
      <c r="D104" s="81">
        <v>800</v>
      </c>
      <c r="E104" s="82">
        <v>0</v>
      </c>
      <c r="F104" s="82">
        <f t="shared" si="9"/>
        <v>0</v>
      </c>
      <c r="G104" s="9"/>
      <c r="H104" s="82">
        <f t="shared" si="10"/>
        <v>0</v>
      </c>
      <c r="I104" s="82">
        <f t="shared" si="11"/>
        <v>0</v>
      </c>
      <c r="J104" s="81"/>
    </row>
    <row r="105" spans="1:10" ht="229.5">
      <c r="A105" s="93">
        <v>9</v>
      </c>
      <c r="B105" s="94" t="s">
        <v>82</v>
      </c>
      <c r="C105" s="93" t="s">
        <v>19</v>
      </c>
      <c r="D105" s="93">
        <v>10</v>
      </c>
      <c r="E105" s="82">
        <v>0</v>
      </c>
      <c r="F105" s="82">
        <f t="shared" si="9"/>
        <v>0</v>
      </c>
      <c r="G105" s="9"/>
      <c r="H105" s="82">
        <f t="shared" si="10"/>
        <v>0</v>
      </c>
      <c r="I105" s="82">
        <f t="shared" si="11"/>
        <v>0</v>
      </c>
      <c r="J105" s="93"/>
    </row>
    <row r="106" spans="1:10" ht="369.75">
      <c r="A106" s="81">
        <v>10</v>
      </c>
      <c r="B106" s="91" t="s">
        <v>83</v>
      </c>
      <c r="C106" s="93" t="s">
        <v>19</v>
      </c>
      <c r="D106" s="81">
        <v>10</v>
      </c>
      <c r="E106" s="82">
        <v>0</v>
      </c>
      <c r="F106" s="82">
        <f t="shared" si="9"/>
        <v>0</v>
      </c>
      <c r="G106" s="9"/>
      <c r="H106" s="82">
        <f t="shared" si="10"/>
        <v>0</v>
      </c>
      <c r="I106" s="82">
        <f t="shared" si="11"/>
        <v>0</v>
      </c>
      <c r="J106" s="81"/>
    </row>
    <row r="107" spans="1:10" ht="344.25">
      <c r="A107" s="81">
        <v>11</v>
      </c>
      <c r="B107" s="91" t="s">
        <v>84</v>
      </c>
      <c r="C107" s="93" t="s">
        <v>69</v>
      </c>
      <c r="D107" s="81">
        <v>2</v>
      </c>
      <c r="E107" s="82">
        <v>0</v>
      </c>
      <c r="F107" s="82">
        <f t="shared" si="9"/>
        <v>0</v>
      </c>
      <c r="G107" s="9"/>
      <c r="H107" s="82">
        <f t="shared" si="10"/>
        <v>0</v>
      </c>
      <c r="I107" s="82">
        <f t="shared" si="11"/>
        <v>0</v>
      </c>
      <c r="J107" s="81"/>
    </row>
    <row r="108" spans="1:10" ht="204">
      <c r="A108" s="81">
        <v>12</v>
      </c>
      <c r="B108" s="91" t="s">
        <v>85</v>
      </c>
      <c r="C108" s="93" t="s">
        <v>19</v>
      </c>
      <c r="D108" s="81">
        <v>100</v>
      </c>
      <c r="E108" s="82">
        <v>0</v>
      </c>
      <c r="F108" s="82">
        <f t="shared" si="9"/>
        <v>0</v>
      </c>
      <c r="G108" s="9"/>
      <c r="H108" s="82">
        <f t="shared" si="10"/>
        <v>0</v>
      </c>
      <c r="I108" s="82">
        <f t="shared" si="11"/>
        <v>0</v>
      </c>
      <c r="J108" s="81"/>
    </row>
    <row r="109" spans="1:10" ht="178.5">
      <c r="A109" s="81">
        <v>13</v>
      </c>
      <c r="B109" s="91" t="s">
        <v>86</v>
      </c>
      <c r="C109" s="93" t="s">
        <v>19</v>
      </c>
      <c r="D109" s="81">
        <v>100</v>
      </c>
      <c r="E109" s="82">
        <v>0</v>
      </c>
      <c r="F109" s="82">
        <f t="shared" si="9"/>
        <v>0</v>
      </c>
      <c r="G109" s="9"/>
      <c r="H109" s="82">
        <f t="shared" si="10"/>
        <v>0</v>
      </c>
      <c r="I109" s="82">
        <f t="shared" si="11"/>
        <v>0</v>
      </c>
      <c r="J109" s="81"/>
    </row>
    <row r="110" spans="1:10" ht="38.25">
      <c r="A110" s="81">
        <v>14</v>
      </c>
      <c r="B110" s="91" t="s">
        <v>70</v>
      </c>
      <c r="C110" s="93" t="s">
        <v>19</v>
      </c>
      <c r="D110" s="81">
        <v>100</v>
      </c>
      <c r="E110" s="82">
        <v>0</v>
      </c>
      <c r="F110" s="82">
        <f t="shared" si="9"/>
        <v>0</v>
      </c>
      <c r="G110" s="9"/>
      <c r="H110" s="82">
        <f t="shared" si="10"/>
        <v>0</v>
      </c>
      <c r="I110" s="82">
        <f t="shared" si="11"/>
        <v>0</v>
      </c>
      <c r="J110" s="81"/>
    </row>
    <row r="111" spans="1:10" ht="63.75">
      <c r="A111" s="81">
        <v>15</v>
      </c>
      <c r="B111" s="91" t="s">
        <v>71</v>
      </c>
      <c r="C111" s="93" t="s">
        <v>19</v>
      </c>
      <c r="D111" s="81">
        <v>10</v>
      </c>
      <c r="E111" s="82">
        <v>0</v>
      </c>
      <c r="F111" s="82">
        <f t="shared" si="9"/>
        <v>0</v>
      </c>
      <c r="G111" s="9"/>
      <c r="H111" s="82">
        <f t="shared" si="10"/>
        <v>0</v>
      </c>
      <c r="I111" s="82">
        <f t="shared" si="11"/>
        <v>0</v>
      </c>
      <c r="J111" s="81"/>
    </row>
    <row r="112" spans="1:10" ht="12.75" customHeight="1">
      <c r="A112" s="109"/>
      <c r="B112" s="110"/>
      <c r="C112" s="110"/>
      <c r="D112" s="110"/>
      <c r="E112" s="111"/>
      <c r="F112" s="83">
        <f>SUM(F97:F111)</f>
        <v>0</v>
      </c>
      <c r="G112" s="84"/>
      <c r="H112" s="83">
        <f>SUM(H101:H111)</f>
        <v>0</v>
      </c>
      <c r="I112" s="83">
        <f>SUM(I97:I111)</f>
        <v>0</v>
      </c>
      <c r="J112" s="72"/>
    </row>
    <row r="113" spans="1:10" ht="12.75" customHeight="1">
      <c r="A113" s="78"/>
      <c r="B113" s="78"/>
      <c r="C113" s="78"/>
      <c r="D113" s="78"/>
      <c r="E113" s="78"/>
      <c r="F113" s="88"/>
      <c r="G113" s="79"/>
      <c r="H113" s="88"/>
      <c r="I113" s="88"/>
      <c r="J113" s="80"/>
    </row>
    <row r="114" spans="1:10" ht="39" customHeight="1">
      <c r="A114" s="96" t="s">
        <v>91</v>
      </c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1:10" ht="24" customHeight="1">
      <c r="A115" s="99" t="s">
        <v>72</v>
      </c>
      <c r="B115" s="99"/>
      <c r="C115" s="99"/>
      <c r="D115" s="99"/>
      <c r="E115" s="99"/>
      <c r="F115" s="99"/>
      <c r="G115" s="99"/>
      <c r="H115" s="99"/>
      <c r="I115" s="99"/>
      <c r="J115" s="99"/>
    </row>
    <row r="117" spans="1:10" ht="66" customHeight="1">
      <c r="A117" s="102" t="s">
        <v>99</v>
      </c>
      <c r="B117" s="103"/>
      <c r="C117" s="103"/>
      <c r="D117" s="103"/>
      <c r="E117" s="103"/>
      <c r="F117" s="103"/>
      <c r="G117" s="103"/>
      <c r="H117" s="103"/>
      <c r="I117" s="103"/>
      <c r="J117" s="103"/>
    </row>
  </sheetData>
  <sheetProtection selectLockedCells="1" selectUnlockedCells="1"/>
  <mergeCells count="29">
    <mergeCell ref="B37:E37"/>
    <mergeCell ref="G71:H71"/>
    <mergeCell ref="G38:H38"/>
    <mergeCell ref="G81:H81"/>
    <mergeCell ref="B70:E70"/>
    <mergeCell ref="A112:E112"/>
    <mergeCell ref="B93:J93"/>
    <mergeCell ref="G94:H94"/>
    <mergeCell ref="A90:E90"/>
    <mergeCell ref="A117:J117"/>
    <mergeCell ref="B59:E59"/>
    <mergeCell ref="G1:J1"/>
    <mergeCell ref="G3:J3"/>
    <mergeCell ref="H4:J4"/>
    <mergeCell ref="B80:D80"/>
    <mergeCell ref="A68:E68"/>
    <mergeCell ref="A57:E57"/>
    <mergeCell ref="B27:E27"/>
    <mergeCell ref="A78:E78"/>
    <mergeCell ref="G2:J2"/>
    <mergeCell ref="A114:J114"/>
    <mergeCell ref="A34:E34"/>
    <mergeCell ref="B7:E7"/>
    <mergeCell ref="A115:J115"/>
    <mergeCell ref="A5:J5"/>
    <mergeCell ref="A25:E25"/>
    <mergeCell ref="G8:H8"/>
    <mergeCell ref="G60:H60"/>
    <mergeCell ref="G28:H28"/>
  </mergeCells>
  <dataValidations count="3">
    <dataValidation type="list" operator="equal" allowBlank="1" showErrorMessage="1" sqref="G57:G58 G78:G80 G25:G26 G34:G36 G68:G69">
      <formula1>NA()</formula1>
    </dataValidation>
    <dataValidation type="list" operator="equal" allowBlank="1" showErrorMessage="1" sqref="G97:G111">
      <formula1>Arkusz1!#REF!</formula1>
    </dataValidation>
    <dataValidation type="list" operator="equal" allowBlank="1" showErrorMessage="1" sqref="G11:G24 G31:G33 G41:G56 G63:G67 G74:G77 G84:G89">
      <formula1>$M$5:$M$8</formula1>
    </dataValidation>
  </dataValidations>
  <printOptions/>
  <pageMargins left="0.6298611111111111" right="0.4722222222222222" top="0.5118055555555555" bottom="0.5118055555555556" header="0.5118055555555555" footer="0.27569444444444446"/>
  <pageSetup horizontalDpi="600" verticalDpi="600" orientation="landscape" paperSize="9" scale="61" r:id="rId1"/>
  <headerFooter alignWithMargins="0">
    <oddFooter>&amp;CStrona &amp;P z &amp;N</oddFooter>
  </headerFooter>
  <rowBreaks count="1" manualBreakCount="1"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 customHeight="1"/>
  <sheetData>
    <row r="13" ht="12.75" customHeight="1"/>
    <row r="58" ht="12.75" customHeight="1"/>
    <row r="82" ht="20.25" customHeight="1"/>
    <row r="90" ht="21.75" customHeight="1"/>
    <row r="138" ht="15.75" customHeight="1"/>
    <row r="155" ht="18" customHeight="1"/>
    <row r="213" ht="201.75" customHeight="1"/>
    <row r="226" ht="135" customHeight="1"/>
    <row r="228" ht="26.25" customHeight="1"/>
    <row r="232" ht="192" customHeight="1"/>
    <row r="233" ht="58.5" customHeight="1"/>
    <row r="241" ht="242.25" customHeight="1"/>
    <row r="242" ht="240.75" customHeight="1"/>
  </sheetData>
  <sheetProtection selectLockedCells="1" selectUnlockedCells="1"/>
  <printOptions/>
  <pageMargins left="0.7" right="0.7" top="0.75" bottom="0.75" header="0.5118055555555555" footer="0.3"/>
  <pageSetup horizontalDpi="300" verticalDpi="300" orientation="portrait" paperSize="9" scale="7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X21" sqref="X21"/>
    </sheetView>
  </sheetViews>
  <sheetFormatPr defaultColWidth="9.0039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sgontarz</cp:lastModifiedBy>
  <cp:lastPrinted>2022-11-24T10:52:29Z</cp:lastPrinted>
  <dcterms:created xsi:type="dcterms:W3CDTF">2018-11-15T08:55:11Z</dcterms:created>
  <dcterms:modified xsi:type="dcterms:W3CDTF">2023-02-13T09:53:21Z</dcterms:modified>
  <cp:category/>
  <cp:version/>
  <cp:contentType/>
  <cp:contentStatus/>
</cp:coreProperties>
</file>