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siecka\Documents\POSTĘPOWANIA\2023\2023-29-1 - SEKTOROWE - PONIŻEJ - GPP - OLEJE I SMARY  !!!!!!!!!! - W TRAKCIE\"/>
    </mc:Choice>
  </mc:AlternateContent>
  <xr:revisionPtr revIDLastSave="0" documentId="13_ncr:1_{37C1797F-EB6E-4D0A-ADBD-9DCE27EDCA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I25" i="1"/>
  <c r="K25" i="1" s="1"/>
  <c r="M24" i="1"/>
  <c r="I24" i="1"/>
  <c r="K24" i="1" s="1"/>
  <c r="M23" i="1"/>
  <c r="I23" i="1"/>
  <c r="K23" i="1" s="1"/>
  <c r="I22" i="1"/>
  <c r="K22" i="1" s="1"/>
  <c r="M21" i="1"/>
  <c r="I21" i="1"/>
  <c r="K21" i="1" s="1"/>
  <c r="M20" i="1"/>
  <c r="I20" i="1"/>
  <c r="K20" i="1" s="1"/>
  <c r="M19" i="1"/>
  <c r="I19" i="1"/>
  <c r="K19" i="1" s="1"/>
  <c r="M18" i="1"/>
  <c r="I18" i="1"/>
  <c r="K18" i="1" s="1"/>
  <c r="M17" i="1"/>
  <c r="I17" i="1"/>
  <c r="K17" i="1" s="1"/>
  <c r="I16" i="1"/>
  <c r="K16" i="1" s="1"/>
  <c r="M15" i="1"/>
  <c r="I15" i="1"/>
  <c r="K15" i="1" s="1"/>
  <c r="M14" i="1"/>
  <c r="I14" i="1"/>
  <c r="K14" i="1" s="1"/>
  <c r="M13" i="1"/>
  <c r="K13" i="1"/>
  <c r="I13" i="1"/>
  <c r="M12" i="1"/>
  <c r="I12" i="1"/>
  <c r="K12" i="1" s="1"/>
  <c r="M11" i="1"/>
  <c r="I11" i="1"/>
  <c r="K11" i="1" s="1"/>
  <c r="M10" i="1"/>
  <c r="I10" i="1"/>
  <c r="K10" i="1" s="1"/>
  <c r="M9" i="1"/>
  <c r="I9" i="1"/>
  <c r="K9" i="1" s="1"/>
  <c r="M8" i="1"/>
  <c r="I8" i="1"/>
  <c r="K8" i="1" s="1"/>
  <c r="M7" i="1"/>
  <c r="I7" i="1"/>
  <c r="K7" i="1" s="1"/>
  <c r="M6" i="1"/>
  <c r="I6" i="1"/>
  <c r="K6" i="1" s="1"/>
  <c r="M5" i="1"/>
  <c r="K5" i="1"/>
  <c r="I5" i="1"/>
  <c r="I26" i="1" s="1"/>
  <c r="K26" i="1" l="1"/>
</calcChain>
</file>

<file path=xl/sharedStrings.xml><?xml version="1.0" encoding="utf-8"?>
<sst xmlns="http://schemas.openxmlformats.org/spreadsheetml/2006/main" count="125" uniqueCount="86">
  <si>
    <t>ZAŁĄCZNIK NR 2 DO ZAPROSZENIA</t>
  </si>
  <si>
    <t>FORMULARZ CENOWY</t>
  </si>
  <si>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</si>
  <si>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</si>
  <si>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</si>
  <si>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</si>
  <si>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</si>
  <si>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</si>
  <si>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</si>
  <si>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</si>
  <si>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</si>
  <si>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</si>
  <si>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</si>
  <si>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</si>
  <si>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</si>
  <si>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OLEJ-000-001-001-0</t>
  </si>
  <si>
    <r>
      <t xml:space="preserve">Olej silnikowy, wielosezonowy do silników z zapłonem samoczynnych typu UHPD. Normy, specyfikacje, dopuszczenia: </t>
    </r>
    <r>
      <rPr>
        <b/>
        <sz val="10"/>
        <rFont val="Calibri"/>
        <family val="2"/>
        <charset val="238"/>
      </rPr>
      <t>SAE: 10W40 API: CF-4/CE/CD</t>
    </r>
  </si>
  <si>
    <t>Platinum Ultor Extreme 10W/40</t>
  </si>
  <si>
    <t>TAK</t>
  </si>
  <si>
    <t>litr</t>
  </si>
  <si>
    <t>OLEJ-000-001-007-0</t>
  </si>
  <si>
    <r>
      <t xml:space="preserve">Olej przekładniowy typu </t>
    </r>
    <r>
      <rPr>
        <b/>
        <sz val="10"/>
        <rFont val="Calibri"/>
        <family val="2"/>
        <charset val="238"/>
      </rPr>
      <t>ATF</t>
    </r>
    <r>
      <rPr>
        <sz val="10"/>
        <rFont val="Calibri"/>
        <family val="2"/>
        <charset val="238"/>
      </rPr>
      <t xml:space="preserve"> klasy </t>
    </r>
    <r>
      <rPr>
        <b/>
        <sz val="10"/>
        <rFont val="Calibri"/>
        <family val="2"/>
        <charset val="238"/>
      </rPr>
      <t>DEXRON II-D</t>
    </r>
    <r>
      <rPr>
        <sz val="10"/>
        <rFont val="Calibri"/>
        <family val="2"/>
        <charset val="238"/>
      </rPr>
      <t xml:space="preserve">. Normy, specyfikacje, dopuszczenia:
</t>
    </r>
    <r>
      <rPr>
        <b/>
        <sz val="10"/>
        <rFont val="Calibri"/>
        <family val="2"/>
        <charset val="238"/>
      </rPr>
      <t>MAN 339 Typ V-1, MAN 339 Typ Z-1, VOITH 55.6335.XX, ZF TE-ML 03D, 04D, 14A, 17C.</t>
    </r>
  </si>
  <si>
    <t>Hipol ATF IID</t>
  </si>
  <si>
    <t>OLEJ-061-055-001-0</t>
  </si>
  <si>
    <t>Fluid Force HPO Hydrovane</t>
  </si>
  <si>
    <t>OLEJ-000-001-010-0</t>
  </si>
  <si>
    <r>
      <t xml:space="preserve">Olej przekładniowy, wielosezonowy, uniwersalny, do przekładni manualnych i przekładni głównych tylnych mostów. Normy, specyfikacje, dopuszczenia:
</t>
    </r>
    <r>
      <rPr>
        <b/>
        <sz val="10"/>
        <rFont val="Calibri"/>
        <family val="2"/>
        <charset val="238"/>
      </rPr>
      <t xml:space="preserve">SAE: 80W90; API: GL-5 </t>
    </r>
  </si>
  <si>
    <t>Hipol GL-5 80W/90</t>
  </si>
  <si>
    <t>OLEJ-000-001-005-0</t>
  </si>
  <si>
    <r>
      <t xml:space="preserve">olej silnikowy syntetyczny do wysokoobciążonych silników 
z zapłonem samoczynnym. Normy, specyfikacje, dopuszczenia: </t>
    </r>
    <r>
      <rPr>
        <b/>
        <sz val="10"/>
        <rFont val="Calibri"/>
        <family val="2"/>
        <charset val="238"/>
      </rPr>
      <t>SAE: 10W40 ACEA E6-04 DAF PR 228 U1</t>
    </r>
  </si>
  <si>
    <t>Platinum Ultor Progress 10W/40</t>
  </si>
  <si>
    <t> OLEJ-062-056-001-0</t>
  </si>
  <si>
    <t>Wysokowydajny olej silnikowy jakości Premium  Blue 8600 ES 15W- 40 (Caterpillar DEO ULS), zalecany na zasadzie wyłączności i aprobowany przez firmę Cummins, wymagania specyfikacji  CES 20086, API: CK-4, CJ-4, CI-4 Plus, CI-4, CH-4</t>
  </si>
  <si>
    <t>Valvoline Premium Blue 8600 15W- 40</t>
  </si>
  <si>
    <t>OLEJ-000-001-003-0</t>
  </si>
  <si>
    <t>OLEJ-000-080-090-0</t>
  </si>
  <si>
    <t>PLATINUM GEAR LL 
80W-90</t>
  </si>
  <si>
    <t>OLEJ-000-001-004-0</t>
  </si>
  <si>
    <t xml:space="preserve">Olej hydrauliczny do stosowania w wysokoobciążonych układach napędu, wysokociśnieniowych pompach tłokowych stałego i zmiennego wydatku oraz pompach łopatkowych, gdzie wymagany jest wysoki poziom własności przeciwzużyciowych oleju, oraz w precyzyjnych układach sterowania hydraulicznego i systemach hydraulicznych, które wymagają małych zmian lepkości przy zmianach temperatury. Klasa jakości wg ISO 11158 – HV. Lepkość:  ISO VG: 32. Normy, specyfikacje, dopuszczenia: DIN 51524 cz. 3, Eaton Vickers I-286 S, TATRA 120/48 </t>
  </si>
  <si>
    <t>Hydrol L-HV 32</t>
  </si>
  <si>
    <t>OLEJ-000-001-009-0</t>
  </si>
  <si>
    <t>Olej hydrauliczny przeznaczony do stosowania w automatycznych przekładniach samochodów osobowych, ciężarowych i autobusów, w których producent zaleca stosowanie oleju typu Dexron III. Jakość: GM Dexron® III G. Normy, specyfikacje, dopuszczenia: ZF TE-ML 03D, 04D, 09, 14A, 17C; VOITH H 55.633535.</t>
  </si>
  <si>
    <t>PLATINUM ATF III</t>
  </si>
  <si>
    <t>OLEJ-000-003-001-2</t>
  </si>
  <si>
    <t>Oleje hydrauliczny HYDROL L-HM/HLP przeznaczony do stosowania w wysokoobciążonych układach przeniesienia siły oraz napędu i sterowania hydraulicznego, tj. przekładniach hydraulicznych, mechanizmach regulujących i sterujących oraz innych podobnych urządzeniach, w których występują trudne warunki pracy oraz panuje podwyższona temperatura i wilgotność otoczenia. Normy, specyfikacje, dopuszczenia: ISO 6743/4 L-HM, DIN 51524/2 HLP</t>
  </si>
  <si>
    <t>HYDRAULIC OIL PREMIUM 46
HYDROL L-HM/HLP 46</t>
  </si>
  <si>
    <t>OLEJ-000-003-002-0</t>
  </si>
  <si>
    <r>
      <t xml:space="preserve">Smar wielofunkcyjny w tubach, do smarowania obciążonych łożysk ślizgowych, kulkowych i rolkowych, łożysk kół, przegubów uniwersalnych, nadwozi oraz różnych skojarzeń podlegających obciążeniom udarowym w transporcie, rolnictwie i zastosowaniach poza drogowych. Odporny na podwyższone temperatury. Normy, specyfikacje i dopuszczenia: </t>
    </r>
    <r>
      <rPr>
        <b/>
        <sz val="10"/>
        <rFont val="Calibri"/>
        <family val="2"/>
        <charset val="238"/>
      </rPr>
      <t>NLGI 2 EP.</t>
    </r>
  </si>
  <si>
    <t>Liten Premium ŁT-4 EP2</t>
  </si>
  <si>
    <t>szt</t>
  </si>
  <si>
    <t>0,4 kg (tuba)</t>
  </si>
  <si>
    <t>SMAR-000-001-008-0</t>
  </si>
  <si>
    <r>
      <t xml:space="preserve">Smar stały do długookresowego smarowania wysokoobciążonych łożysk tocznych i ślizgowych w samochodach ciężarowych i autobusach, zawierający zagęszczacz litowy. Zakres temperatur (minimalny wymagany), </t>
    </r>
    <r>
      <rPr>
        <b/>
        <sz val="10"/>
        <rFont val="Calibri"/>
        <family val="2"/>
        <charset val="238"/>
      </rPr>
      <t>-30°C do +160°C</t>
    </r>
    <r>
      <rPr>
        <sz val="10"/>
        <rFont val="Calibri"/>
        <family val="2"/>
        <charset val="238"/>
      </rPr>
      <t xml:space="preserve">. 
Normy, specyfikacje, dopuszczenia: </t>
    </r>
    <r>
      <rPr>
        <b/>
        <sz val="10"/>
        <rFont val="Calibri"/>
        <family val="2"/>
        <charset val="238"/>
      </rPr>
      <t>DIN 51502: KP2P-40; ISO 6743-9: DEHB-2; ASTM D4950: GC; NLGI: 2.</t>
    </r>
  </si>
  <si>
    <t>Greasen 
Complex 2</t>
  </si>
  <si>
    <t>kg</t>
  </si>
  <si>
    <t>DIES-000-001-003-0</t>
  </si>
  <si>
    <r>
      <t xml:space="preserve">Dodatek depresujący do oleju napędowego (ON), pozwalający na obniżenie temperatury użytkowania oleju napędowego (zimowego) o </t>
    </r>
    <r>
      <rPr>
        <b/>
        <sz val="10"/>
        <rFont val="Calibri"/>
        <family val="2"/>
        <charset val="238"/>
      </rPr>
      <t>8 - 15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Temperatura krzepnięcia nie niższa niż </t>
    </r>
    <r>
      <rPr>
        <b/>
        <sz val="10"/>
        <rFont val="Calibri"/>
        <family val="2"/>
        <charset val="238"/>
      </rPr>
      <t>-21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temperatura zapłonu nie niższa niż </t>
    </r>
    <r>
      <rPr>
        <b/>
        <sz val="10"/>
        <rFont val="Calibri"/>
        <family val="2"/>
        <charset val="238"/>
      </rPr>
      <t>35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bez zawartości siarki</t>
    </r>
  </si>
  <si>
    <r>
      <t>Xeramic Diesel Protector -40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</si>
  <si>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PLYN-000-001-002-1</t>
  </si>
  <si>
    <t>Niskokrzepnący, wielosezonowy koncentrat płynu chłodniczo-konserwującego, rozcieńczany wodą w stosunku objętościowym 1:1 w celu uzyskania stężenia eksploatacyjnego.  Płyn chłodniczo-konserwujący o wysokiej jakości, przeznaczony do układów chłodzenia wszystkich typów samochodów z chłodzeniem cieczowym bez względu na porę roku. Stosowany także w chłodnicach aluminiowych. Nie zamarzający do temperatury (minimalny wymagany) po rozcieńczeniu -35°C. Bez azotynów. Normy, specyfikacje, dopuszczenia: PN-C-40007, ASTM D 3306, BS 6580, SAE J 1034</t>
  </si>
  <si>
    <t xml:space="preserve">PŁYN  KONCENTRAT GLIXOL G 12 LONG LIFE </t>
  </si>
  <si>
    <t>PLYN-000-061-001-0</t>
  </si>
  <si>
    <t xml:space="preserve">Glysantin G30 gotowy płyn do chłodnic do bezpośredniego użycia bez rozcieńczania z wodą.
Normy i specyfikacje: AS 2108-2004, ASTM D 3306, ASTM D 4985, BS6580:2010, CUNA NC 956-16, AFNOR NFR 15-601, JIS K 2234:2206, SAE J1034, ÖNORM V 5123, SANS 1251:2005, China GB 29743-2013. 
</t>
  </si>
  <si>
    <t>Glysantin G- 30</t>
  </si>
  <si>
    <t>PLYN-062-056-001-0</t>
  </si>
  <si>
    <t>GLYSANTIN G40 gotowy płyn do chłodnic Basf różowy G12++ płyn Basf różowy • Normy i specyfikacje: AS 2108-2004, ASTM D 3306, ASTM D 4985, BS6580:2010, CUNA NC 956-16, AFNOR NFR 15-601, JIS K 2234:2206, SAE J1034, ÖNORM V 5123, SANS 1251:2005, China GB 29743-2013.</t>
  </si>
  <si>
    <t>Glysantin G- 40</t>
  </si>
  <si>
    <t>SMAR-000-113-004-0</t>
  </si>
  <si>
    <t>Spheerol EPL to smar uniwersalny- przeznaczone do ogólnego smarowania, Seria obejmuje zarówno smary o konsystencji klasy NLGI 3 do ogólnego smarowania łożysk w zakładach pracy, jak i półpłynne smary o konsystencji klasy NLGI 00 ( oddzielna karta techniczna) do centralnych systemów smarowania oraz do smarowania przekładni.</t>
  </si>
  <si>
    <t>Smar  Castrol Spheerol EPL 2</t>
  </si>
  <si>
    <t>PLYN-000-001-003-0</t>
  </si>
  <si>
    <r>
      <t xml:space="preserve">Płyn do szyb samochodowych zimowy o temperaturze zamarzania co najmniej </t>
    </r>
    <r>
      <rPr>
        <b/>
        <sz val="10"/>
        <rFont val="Calibri"/>
        <family val="2"/>
        <charset val="238"/>
      </rPr>
      <t>-20°C o przyjemnym zapachu</t>
    </r>
  </si>
  <si>
    <r>
      <t>Sylen zima -20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</si>
  <si>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PLYN-000-001-005-0</t>
  </si>
  <si>
    <r>
      <t xml:space="preserve">Płyn hamulcowy </t>
    </r>
    <r>
      <rPr>
        <b/>
        <sz val="10"/>
        <rFont val="Calibri"/>
        <family val="2"/>
        <charset val="238"/>
      </rPr>
      <t>DOT 4.</t>
    </r>
    <r>
      <rPr>
        <sz val="10"/>
        <rFont val="Calibri"/>
        <family val="2"/>
        <charset val="238"/>
      </rPr>
      <t xml:space="preserve"> Suchy punkt wrzenia nie niższy niż </t>
    </r>
    <r>
      <rPr>
        <b/>
        <sz val="10"/>
        <rFont val="Calibri"/>
        <family val="2"/>
        <charset val="238"/>
      </rPr>
      <t>260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Normy, specyfikacje, dopuszczenia: </t>
    </r>
    <r>
      <rPr>
        <b/>
        <sz val="10"/>
        <rFont val="Calibri"/>
        <family val="2"/>
        <charset val="238"/>
      </rPr>
      <t>FMVSS 116, SAE J1703, DIN/ISO 4925</t>
    </r>
  </si>
  <si>
    <t>DOT-4</t>
  </si>
  <si>
    <t>SMAR-000-001-025-0</t>
  </si>
  <si>
    <t xml:space="preserve">ŚRODEK SMARNY DO NATRYSKOWEGO SYSTEMU SMAROWANIA OBRZEŻY KÓŁ </t>
  </si>
  <si>
    <t>BECHEM ECORAIL 8200</t>
  </si>
  <si>
    <t>RAZEM:</t>
  </si>
  <si>
    <t>* UWAGA - Zamawiający dopuszcza możliwość zaoferowania innych opakowań handlowych, przy czym zaoferowana cena jednostkowa nie może ulec zmianie. WYKONAWCA WYPEŁNIA TYLKO POLA SZARE</t>
  </si>
  <si>
    <t>Podpis upoważnionego przedstawiciela Wykonawcy</t>
  </si>
  <si>
    <t>Olej do sprężarki łopatkowej Marki Tibbis 1822: kolor czerwony, Lepkość kinematyczna w 40°: 150 mm2/s, Gęstość w 15°: 890 kg/m3, Temperatura wrzenia: 280°, Temperatura krzepnięcia: -24°, Temperatura zapłonu: 240°.Producent zaleca jeden z trzech :TIBBIS Oil Synt
Hydrovane Fluid Force HPO
Hydrovane Fluid Force HPO Vane Lubricant</t>
  </si>
  <si>
    <t>ZF Ecofluid   Life</t>
  </si>
  <si>
    <r>
      <t xml:space="preserve">Olej przekładniowy, Mineralny, wielosezonowy, o wydłużonym przebiegu. Przeznaczony do stosowania w manualnych skrzyniach biegów oraz mostach napędowych pojazdów mechanicznych. Olej stosowany w osiach napędowych            AV 132,AV133 firmy ZF. Jakość: API: GL-4/GL-5, API: MT-1. Lepkość: SAE: 80W-90, SAE: J2360. Normy, specyfikacje, dopuszczenia, wymagania: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Dowolny olej z listy</t>
    </r>
    <r>
      <rPr>
        <b/>
        <sz val="10"/>
        <rFont val="Calibri"/>
        <family val="2"/>
        <charset val="238"/>
      </rPr>
      <t xml:space="preserve"> ZF:  TE-ML 12(12B),  TE-ML 12(12E), TE- ML 12(12M), TE- ML 12(12N), TE- ML 12 ZF Ecofluid X SAE 80W- 90. </t>
    </r>
  </si>
  <si>
    <r>
      <t xml:space="preserve">Olej przekładniowy do automatycznych skrzyń biegów                   ZF- Ecolife, przeznaczony do autobusów miejskich.  Normy, specyfikacje, dopuszczenia: </t>
    </r>
    <r>
      <rPr>
        <b/>
        <sz val="10"/>
        <rFont val="Calibri"/>
        <family val="2"/>
        <charset val="238"/>
      </rPr>
      <t>ZF 20 F, TE-ML 20.110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</si>
</sst>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vertAlign val="superscript"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9"/>
      <color rgb="FF333333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2" borderId="0" xfId="1" applyFont="1" applyFill="1"/>
    <xf numFmtId="0" fontId="4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" fontId="6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6" fillId="3" borderId="0" xfId="0" applyNumberFormat="1" applyFont="1" applyFill="1" applyAlignment="1">
      <alignment horizontal="center" vertical="center"/>
    </xf>
    <xf numFmtId="4" fontId="14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1" fontId="15" fillId="0" borderId="0" xfId="0" applyNumberFormat="1" applyFont="1" applyAlignment="1">
      <alignment vertical="center" wrapText="1"/>
    </xf>
    <xf numFmtId="4" fontId="15" fillId="3" borderId="0" xfId="0" applyNumberFormat="1" applyFont="1" applyFill="1" applyAlignment="1">
      <alignment vertical="center" wrapText="1"/>
    </xf>
    <xf numFmtId="4" fontId="0" fillId="3" borderId="0" xfId="0" applyNumberFormat="1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BreakPreview" zoomScaleNormal="100" zoomScaleSheetLayoutView="100" workbookViewId="0">
      <selection activeCell="D37" sqref="D37"/>
    </sheetView>
  </sheetViews>
  <sheetFormatPr defaultRowHeight="14.4" x14ac:dyDescent="0.3"/>
  <cols>
    <col min="1" max="1" width="18.109375" customWidth="1"/>
    <col min="2" max="2" width="3.33203125" bestFit="1" customWidth="1"/>
    <col min="3" max="3" width="50.109375" customWidth="1"/>
    <col min="4" max="4" width="13.5546875" style="50" customWidth="1"/>
  </cols>
  <sheetData>
    <row r="1" spans="1:13" ht="14.25" customHeight="1" x14ac:dyDescent="0.3">
      <c r="A1" s="1"/>
      <c r="B1" s="1"/>
      <c r="C1" s="1"/>
      <c r="D1" s="51"/>
      <c r="E1" s="2"/>
      <c r="F1" s="2"/>
      <c r="G1" s="1"/>
      <c r="H1" s="1"/>
      <c r="I1" s="55" t="s">
        <v>0</v>
      </c>
      <c r="J1" s="55"/>
      <c r="K1" s="55"/>
      <c r="L1" s="55"/>
      <c r="M1" s="55"/>
    </row>
    <row r="2" spans="1:13" ht="14.25" customHeight="1" x14ac:dyDescent="0.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6.80000000000001" x14ac:dyDescent="0.3">
      <c r="A4" s="4" t="s">
        <v>2</v>
      </c>
      <c r="B4" s="5" t="s">
        <v>3</v>
      </c>
      <c r="C4" s="6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7" t="s">
        <v>9</v>
      </c>
      <c r="I4" s="4" t="s">
        <v>10</v>
      </c>
      <c r="J4" s="8" t="s">
        <v>11</v>
      </c>
      <c r="K4" s="4" t="s">
        <v>12</v>
      </c>
      <c r="L4" s="4" t="s">
        <v>13</v>
      </c>
      <c r="M4" s="4" t="s">
        <v>14</v>
      </c>
    </row>
    <row r="5" spans="1:13" ht="41.4" x14ac:dyDescent="0.3">
      <c r="A5" s="9" t="s">
        <v>15</v>
      </c>
      <c r="B5" s="10">
        <v>1</v>
      </c>
      <c r="C5" s="11" t="s">
        <v>16</v>
      </c>
      <c r="D5" s="12" t="s">
        <v>17</v>
      </c>
      <c r="E5" s="12" t="s">
        <v>18</v>
      </c>
      <c r="F5" s="13">
        <v>410</v>
      </c>
      <c r="G5" s="13" t="s">
        <v>19</v>
      </c>
      <c r="H5" s="14"/>
      <c r="I5" s="15" t="str">
        <f t="shared" ref="I5:I25" si="0">IF(H5&gt;0,H5*F5,"")</f>
        <v/>
      </c>
      <c r="J5" s="16"/>
      <c r="K5" s="15" t="str">
        <f t="shared" ref="K5:K25" si="1">IF(AND(I5="",J5=""),"",IF(AND(I5&lt;&gt;"",ISTEXT(J5)=TRUE),I5,I5*(1+(J5/100))))</f>
        <v/>
      </c>
      <c r="L5" s="13">
        <v>205</v>
      </c>
      <c r="M5" s="17">
        <f>F5/L5</f>
        <v>2</v>
      </c>
    </row>
    <row r="6" spans="1:13" ht="55.2" x14ac:dyDescent="0.3">
      <c r="A6" s="9" t="s">
        <v>20</v>
      </c>
      <c r="B6" s="10">
        <v>2</v>
      </c>
      <c r="C6" s="11" t="s">
        <v>21</v>
      </c>
      <c r="D6" s="12" t="s">
        <v>22</v>
      </c>
      <c r="E6" s="12" t="s">
        <v>18</v>
      </c>
      <c r="F6" s="13">
        <v>820</v>
      </c>
      <c r="G6" s="13" t="s">
        <v>19</v>
      </c>
      <c r="H6" s="14"/>
      <c r="I6" s="15" t="str">
        <f t="shared" si="0"/>
        <v/>
      </c>
      <c r="J6" s="16"/>
      <c r="K6" s="15" t="str">
        <f t="shared" si="1"/>
        <v/>
      </c>
      <c r="L6" s="13">
        <v>205</v>
      </c>
      <c r="M6" s="17">
        <f t="shared" ref="M6:M25" si="2">F6/L6</f>
        <v>4</v>
      </c>
    </row>
    <row r="7" spans="1:13" ht="96.6" x14ac:dyDescent="0.3">
      <c r="A7" s="9" t="s">
        <v>23</v>
      </c>
      <c r="B7" s="10">
        <v>3</v>
      </c>
      <c r="C7" s="52" t="s">
        <v>82</v>
      </c>
      <c r="D7" s="12" t="s">
        <v>24</v>
      </c>
      <c r="E7" s="12" t="s">
        <v>18</v>
      </c>
      <c r="F7" s="13">
        <v>40</v>
      </c>
      <c r="G7" s="13" t="s">
        <v>19</v>
      </c>
      <c r="H7" s="14"/>
      <c r="I7" s="15" t="str">
        <f t="shared" si="0"/>
        <v/>
      </c>
      <c r="J7" s="16"/>
      <c r="K7" s="15" t="str">
        <f t="shared" si="1"/>
        <v/>
      </c>
      <c r="L7" s="13">
        <v>5</v>
      </c>
      <c r="M7" s="17">
        <f t="shared" si="2"/>
        <v>8</v>
      </c>
    </row>
    <row r="8" spans="1:13" ht="55.2" x14ac:dyDescent="0.3">
      <c r="A8" s="9" t="s">
        <v>25</v>
      </c>
      <c r="B8" s="10">
        <v>4</v>
      </c>
      <c r="C8" s="11" t="s">
        <v>26</v>
      </c>
      <c r="D8" s="12" t="s">
        <v>27</v>
      </c>
      <c r="E8" s="12" t="s">
        <v>18</v>
      </c>
      <c r="F8" s="13">
        <v>410</v>
      </c>
      <c r="G8" s="13" t="s">
        <v>19</v>
      </c>
      <c r="H8" s="14"/>
      <c r="I8" s="15" t="str">
        <f t="shared" si="0"/>
        <v/>
      </c>
      <c r="J8" s="16"/>
      <c r="K8" s="15" t="str">
        <f t="shared" si="1"/>
        <v/>
      </c>
      <c r="L8" s="13">
        <v>205</v>
      </c>
      <c r="M8" s="17">
        <f t="shared" si="2"/>
        <v>2</v>
      </c>
    </row>
    <row r="9" spans="1:13" ht="41.4" x14ac:dyDescent="0.3">
      <c r="A9" s="9" t="s">
        <v>28</v>
      </c>
      <c r="B9" s="10">
        <v>5</v>
      </c>
      <c r="C9" s="11" t="s">
        <v>29</v>
      </c>
      <c r="D9" s="12" t="s">
        <v>30</v>
      </c>
      <c r="E9" s="12" t="s">
        <v>18</v>
      </c>
      <c r="F9" s="18">
        <v>3690</v>
      </c>
      <c r="G9" s="13" t="s">
        <v>19</v>
      </c>
      <c r="H9" s="14"/>
      <c r="I9" s="15" t="str">
        <f t="shared" si="0"/>
        <v/>
      </c>
      <c r="J9" s="16"/>
      <c r="K9" s="15" t="str">
        <f t="shared" si="1"/>
        <v/>
      </c>
      <c r="L9" s="18">
        <v>205</v>
      </c>
      <c r="M9" s="17">
        <f t="shared" si="2"/>
        <v>18</v>
      </c>
    </row>
    <row r="10" spans="1:13" ht="55.2" x14ac:dyDescent="0.3">
      <c r="A10" s="19" t="s">
        <v>31</v>
      </c>
      <c r="B10" s="10">
        <v>6</v>
      </c>
      <c r="C10" s="11" t="s">
        <v>32</v>
      </c>
      <c r="D10" s="12" t="s">
        <v>33</v>
      </c>
      <c r="E10" s="12" t="s">
        <v>18</v>
      </c>
      <c r="F10" s="18">
        <v>820</v>
      </c>
      <c r="G10" s="13" t="s">
        <v>19</v>
      </c>
      <c r="H10" s="14"/>
      <c r="I10" s="15" t="str">
        <f t="shared" si="0"/>
        <v/>
      </c>
      <c r="J10" s="16"/>
      <c r="K10" s="15" t="str">
        <f t="shared" si="1"/>
        <v/>
      </c>
      <c r="L10" s="18">
        <v>205</v>
      </c>
      <c r="M10" s="17">
        <f t="shared" si="2"/>
        <v>4</v>
      </c>
    </row>
    <row r="11" spans="1:13" ht="41.4" x14ac:dyDescent="0.3">
      <c r="A11" s="9" t="s">
        <v>34</v>
      </c>
      <c r="B11" s="10">
        <v>7</v>
      </c>
      <c r="C11" s="52" t="s">
        <v>85</v>
      </c>
      <c r="D11" s="53" t="s">
        <v>83</v>
      </c>
      <c r="E11" s="20" t="s">
        <v>18</v>
      </c>
      <c r="F11" s="18">
        <v>410</v>
      </c>
      <c r="G11" s="13" t="s">
        <v>19</v>
      </c>
      <c r="H11" s="14"/>
      <c r="I11" s="15" t="str">
        <f t="shared" si="0"/>
        <v/>
      </c>
      <c r="J11" s="16"/>
      <c r="K11" s="15" t="str">
        <f t="shared" si="1"/>
        <v/>
      </c>
      <c r="L11" s="13">
        <v>205</v>
      </c>
      <c r="M11" s="17">
        <f t="shared" si="2"/>
        <v>2</v>
      </c>
    </row>
    <row r="12" spans="1:13" ht="124.2" x14ac:dyDescent="0.3">
      <c r="A12" s="9" t="s">
        <v>35</v>
      </c>
      <c r="B12" s="10">
        <v>8</v>
      </c>
      <c r="C12" s="52" t="s">
        <v>84</v>
      </c>
      <c r="D12" s="12" t="s">
        <v>36</v>
      </c>
      <c r="E12" s="12" t="s">
        <v>18</v>
      </c>
      <c r="F12" s="18">
        <v>1025</v>
      </c>
      <c r="G12" s="13" t="s">
        <v>19</v>
      </c>
      <c r="H12" s="14"/>
      <c r="I12" s="15" t="str">
        <f t="shared" si="0"/>
        <v/>
      </c>
      <c r="J12" s="16"/>
      <c r="K12" s="15" t="str">
        <f t="shared" si="1"/>
        <v/>
      </c>
      <c r="L12" s="13">
        <v>205</v>
      </c>
      <c r="M12" s="17">
        <f t="shared" si="2"/>
        <v>5</v>
      </c>
    </row>
    <row r="13" spans="1:13" ht="138" x14ac:dyDescent="0.3">
      <c r="A13" s="9" t="s">
        <v>37</v>
      </c>
      <c r="B13" s="10">
        <v>9</v>
      </c>
      <c r="C13" s="21" t="s">
        <v>38</v>
      </c>
      <c r="D13" s="12" t="s">
        <v>39</v>
      </c>
      <c r="E13" s="12" t="s">
        <v>18</v>
      </c>
      <c r="F13" s="18">
        <v>1025</v>
      </c>
      <c r="G13" s="13" t="s">
        <v>19</v>
      </c>
      <c r="H13" s="14"/>
      <c r="I13" s="15" t="str">
        <f t="shared" si="0"/>
        <v/>
      </c>
      <c r="J13" s="16"/>
      <c r="K13" s="15" t="str">
        <f t="shared" si="1"/>
        <v/>
      </c>
      <c r="L13" s="18">
        <v>205</v>
      </c>
      <c r="M13" s="17">
        <f t="shared" si="2"/>
        <v>5</v>
      </c>
    </row>
    <row r="14" spans="1:13" ht="82.8" x14ac:dyDescent="0.3">
      <c r="A14" s="9" t="s">
        <v>40</v>
      </c>
      <c r="B14" s="10">
        <v>10</v>
      </c>
      <c r="C14" s="11" t="s">
        <v>41</v>
      </c>
      <c r="D14" s="12" t="s">
        <v>42</v>
      </c>
      <c r="E14" s="12" t="s">
        <v>18</v>
      </c>
      <c r="F14" s="18">
        <v>100</v>
      </c>
      <c r="G14" s="13" t="s">
        <v>19</v>
      </c>
      <c r="H14" s="14"/>
      <c r="I14" s="15" t="str">
        <f t="shared" si="0"/>
        <v/>
      </c>
      <c r="J14" s="16"/>
      <c r="K14" s="15" t="str">
        <f t="shared" si="1"/>
        <v/>
      </c>
      <c r="L14" s="18">
        <v>20</v>
      </c>
      <c r="M14" s="17">
        <f t="shared" si="2"/>
        <v>5</v>
      </c>
    </row>
    <row r="15" spans="1:13" ht="110.4" x14ac:dyDescent="0.3">
      <c r="A15" s="9" t="s">
        <v>43</v>
      </c>
      <c r="B15" s="10">
        <v>11</v>
      </c>
      <c r="C15" s="11" t="s">
        <v>44</v>
      </c>
      <c r="D15" s="12" t="s">
        <v>45</v>
      </c>
      <c r="E15" s="12" t="s">
        <v>18</v>
      </c>
      <c r="F15" s="18">
        <v>820</v>
      </c>
      <c r="G15" s="13" t="s">
        <v>19</v>
      </c>
      <c r="H15" s="14"/>
      <c r="I15" s="15" t="str">
        <f t="shared" si="0"/>
        <v/>
      </c>
      <c r="J15" s="16"/>
      <c r="K15" s="15" t="str">
        <f t="shared" si="1"/>
        <v/>
      </c>
      <c r="L15" s="18">
        <v>205</v>
      </c>
      <c r="M15" s="17">
        <f t="shared" si="2"/>
        <v>4</v>
      </c>
    </row>
    <row r="16" spans="1:13" ht="96.6" x14ac:dyDescent="0.3">
      <c r="A16" s="9" t="s">
        <v>46</v>
      </c>
      <c r="B16" s="10">
        <v>12</v>
      </c>
      <c r="C16" s="11" t="s">
        <v>47</v>
      </c>
      <c r="D16" s="12" t="s">
        <v>48</v>
      </c>
      <c r="E16" s="20" t="s">
        <v>18</v>
      </c>
      <c r="F16" s="18">
        <v>72</v>
      </c>
      <c r="G16" s="13" t="s">
        <v>49</v>
      </c>
      <c r="H16" s="14"/>
      <c r="I16" s="15" t="str">
        <f t="shared" si="0"/>
        <v/>
      </c>
      <c r="J16" s="16"/>
      <c r="K16" s="15" t="str">
        <f t="shared" si="1"/>
        <v/>
      </c>
      <c r="L16" s="18" t="s">
        <v>50</v>
      </c>
      <c r="M16" s="17">
        <v>72</v>
      </c>
    </row>
    <row r="17" spans="1:13" ht="96.6" x14ac:dyDescent="0.3">
      <c r="A17" s="22" t="s">
        <v>51</v>
      </c>
      <c r="B17" s="10">
        <v>13</v>
      </c>
      <c r="C17" s="23" t="s">
        <v>52</v>
      </c>
      <c r="D17" s="24" t="s">
        <v>53</v>
      </c>
      <c r="E17" s="24" t="s">
        <v>18</v>
      </c>
      <c r="F17" s="25">
        <v>900</v>
      </c>
      <c r="G17" s="25" t="s">
        <v>54</v>
      </c>
      <c r="H17" s="14"/>
      <c r="I17" s="15" t="str">
        <f>IF(H17&gt;0,H17*F17,"")</f>
        <v/>
      </c>
      <c r="J17" s="16"/>
      <c r="K17" s="15" t="str">
        <f>IF(AND(I17="",J17=""),"",IF(AND(I17&lt;&gt;"",ISTEXT(J17)=TRUE),I17,I17*(1+(J17/100))))</f>
        <v/>
      </c>
      <c r="L17" s="25">
        <v>180</v>
      </c>
      <c r="M17" s="17">
        <f t="shared" si="2"/>
        <v>5</v>
      </c>
    </row>
    <row r="18" spans="1:13" ht="71.400000000000006" x14ac:dyDescent="0.3">
      <c r="A18" s="9" t="s">
        <v>55</v>
      </c>
      <c r="B18" s="10">
        <v>14</v>
      </c>
      <c r="C18" s="11" t="s">
        <v>56</v>
      </c>
      <c r="D18" s="12" t="s">
        <v>57</v>
      </c>
      <c r="E18" s="12" t="s">
        <v>18</v>
      </c>
      <c r="F18" s="13">
        <v>40</v>
      </c>
      <c r="G18" s="13" t="s">
        <v>19</v>
      </c>
      <c r="H18" s="14"/>
      <c r="I18" s="15" t="str">
        <f t="shared" si="0"/>
        <v/>
      </c>
      <c r="J18" s="16"/>
      <c r="K18" s="15" t="str">
        <f t="shared" si="1"/>
        <v/>
      </c>
      <c r="L18" s="13">
        <v>1</v>
      </c>
      <c r="M18" s="17">
        <f t="shared" si="2"/>
        <v>40</v>
      </c>
    </row>
    <row r="19" spans="1:13" ht="151.80000000000001" x14ac:dyDescent="0.3">
      <c r="A19" s="9" t="s">
        <v>58</v>
      </c>
      <c r="B19" s="10">
        <v>15</v>
      </c>
      <c r="C19" s="26" t="s">
        <v>59</v>
      </c>
      <c r="D19" s="12" t="s">
        <v>60</v>
      </c>
      <c r="E19" s="12" t="s">
        <v>18</v>
      </c>
      <c r="F19" s="18">
        <v>2870</v>
      </c>
      <c r="G19" s="13" t="s">
        <v>19</v>
      </c>
      <c r="H19" s="14"/>
      <c r="I19" s="15" t="str">
        <f t="shared" si="0"/>
        <v/>
      </c>
      <c r="J19" s="16"/>
      <c r="K19" s="15" t="str">
        <f t="shared" si="1"/>
        <v/>
      </c>
      <c r="L19" s="18">
        <v>205</v>
      </c>
      <c r="M19" s="17">
        <f t="shared" si="2"/>
        <v>14</v>
      </c>
    </row>
    <row r="20" spans="1:13" ht="96.6" x14ac:dyDescent="0.3">
      <c r="A20" s="19" t="s">
        <v>61</v>
      </c>
      <c r="B20" s="10">
        <v>16</v>
      </c>
      <c r="C20" s="26" t="s">
        <v>62</v>
      </c>
      <c r="D20" s="12" t="s">
        <v>63</v>
      </c>
      <c r="E20" s="12" t="s">
        <v>18</v>
      </c>
      <c r="F20" s="18">
        <v>480</v>
      </c>
      <c r="G20" s="13" t="s">
        <v>19</v>
      </c>
      <c r="H20" s="14"/>
      <c r="I20" s="15" t="str">
        <f t="shared" si="0"/>
        <v/>
      </c>
      <c r="J20" s="16"/>
      <c r="K20" s="15" t="str">
        <f t="shared" si="1"/>
        <v/>
      </c>
      <c r="L20" s="18">
        <v>60</v>
      </c>
      <c r="M20" s="17">
        <f t="shared" si="2"/>
        <v>8</v>
      </c>
    </row>
    <row r="21" spans="1:13" ht="57" x14ac:dyDescent="0.3">
      <c r="A21" s="19" t="s">
        <v>64</v>
      </c>
      <c r="B21" s="10">
        <v>17</v>
      </c>
      <c r="C21" s="27" t="s">
        <v>65</v>
      </c>
      <c r="D21" s="12" t="s">
        <v>66</v>
      </c>
      <c r="E21" s="12" t="s">
        <v>18</v>
      </c>
      <c r="F21" s="18">
        <v>480</v>
      </c>
      <c r="G21" s="13" t="s">
        <v>19</v>
      </c>
      <c r="H21" s="14"/>
      <c r="I21" s="15" t="str">
        <f t="shared" si="0"/>
        <v/>
      </c>
      <c r="J21" s="16"/>
      <c r="K21" s="15" t="str">
        <f t="shared" si="1"/>
        <v/>
      </c>
      <c r="L21" s="18">
        <v>60</v>
      </c>
      <c r="M21" s="17">
        <f t="shared" si="2"/>
        <v>8</v>
      </c>
    </row>
    <row r="22" spans="1:13" ht="68.400000000000006" x14ac:dyDescent="0.3">
      <c r="A22" s="19" t="s">
        <v>67</v>
      </c>
      <c r="B22" s="10">
        <v>18</v>
      </c>
      <c r="C22" s="28" t="s">
        <v>68</v>
      </c>
      <c r="D22" s="12" t="s">
        <v>69</v>
      </c>
      <c r="E22" s="12" t="s">
        <v>18</v>
      </c>
      <c r="F22" s="18">
        <v>60</v>
      </c>
      <c r="G22" s="13" t="s">
        <v>49</v>
      </c>
      <c r="H22" s="14"/>
      <c r="I22" s="15" t="str">
        <f t="shared" si="0"/>
        <v/>
      </c>
      <c r="J22" s="16"/>
      <c r="K22" s="15" t="str">
        <f t="shared" si="1"/>
        <v/>
      </c>
      <c r="L22" s="18" t="s">
        <v>50</v>
      </c>
      <c r="M22" s="17">
        <v>60</v>
      </c>
    </row>
    <row r="23" spans="1:13" ht="28.8" x14ac:dyDescent="0.3">
      <c r="A23" s="9" t="s">
        <v>70</v>
      </c>
      <c r="B23" s="10">
        <v>19</v>
      </c>
      <c r="C23" s="11" t="s">
        <v>71</v>
      </c>
      <c r="D23" s="12" t="s">
        <v>72</v>
      </c>
      <c r="E23" s="12" t="s">
        <v>18</v>
      </c>
      <c r="F23" s="13">
        <v>3895</v>
      </c>
      <c r="G23" s="13" t="s">
        <v>19</v>
      </c>
      <c r="H23" s="14"/>
      <c r="I23" s="15" t="str">
        <f t="shared" si="0"/>
        <v/>
      </c>
      <c r="J23" s="16"/>
      <c r="K23" s="15" t="str">
        <f t="shared" si="1"/>
        <v/>
      </c>
      <c r="L23" s="18">
        <v>205</v>
      </c>
      <c r="M23" s="17">
        <f t="shared" si="2"/>
        <v>19</v>
      </c>
    </row>
    <row r="24" spans="1:13" ht="42.6" x14ac:dyDescent="0.3">
      <c r="A24" s="9" t="s">
        <v>73</v>
      </c>
      <c r="B24" s="10">
        <v>20</v>
      </c>
      <c r="C24" s="11" t="s">
        <v>74</v>
      </c>
      <c r="D24" s="12" t="s">
        <v>75</v>
      </c>
      <c r="E24" s="12" t="s">
        <v>18</v>
      </c>
      <c r="F24" s="13">
        <v>10</v>
      </c>
      <c r="G24" s="13" t="s">
        <v>19</v>
      </c>
      <c r="H24" s="14"/>
      <c r="I24" s="15" t="str">
        <f t="shared" si="0"/>
        <v/>
      </c>
      <c r="J24" s="16"/>
      <c r="K24" s="15" t="str">
        <f t="shared" si="1"/>
        <v/>
      </c>
      <c r="L24" s="13">
        <v>0.5</v>
      </c>
      <c r="M24" s="17">
        <f t="shared" si="2"/>
        <v>20</v>
      </c>
    </row>
    <row r="25" spans="1:13" ht="27.6" x14ac:dyDescent="0.3">
      <c r="A25" s="12" t="s">
        <v>76</v>
      </c>
      <c r="B25" s="5">
        <v>21</v>
      </c>
      <c r="C25" s="11" t="s">
        <v>77</v>
      </c>
      <c r="D25" s="12" t="s">
        <v>78</v>
      </c>
      <c r="E25" s="12" t="s">
        <v>18</v>
      </c>
      <c r="F25" s="13">
        <v>75</v>
      </c>
      <c r="G25" s="13" t="s">
        <v>54</v>
      </c>
      <c r="H25" s="14"/>
      <c r="I25" s="15" t="str">
        <f t="shared" si="0"/>
        <v/>
      </c>
      <c r="J25" s="16"/>
      <c r="K25" s="15" t="str">
        <f t="shared" si="1"/>
        <v/>
      </c>
      <c r="L25" s="13">
        <v>25</v>
      </c>
      <c r="M25" s="17">
        <f t="shared" si="2"/>
        <v>3</v>
      </c>
    </row>
    <row r="26" spans="1:13" ht="14.25" customHeight="1" x14ac:dyDescent="0.3">
      <c r="A26" s="29"/>
      <c r="B26" s="57" t="s">
        <v>79</v>
      </c>
      <c r="C26" s="57"/>
      <c r="D26" s="57"/>
      <c r="E26" s="57"/>
      <c r="F26" s="57"/>
      <c r="G26" s="57"/>
      <c r="H26" s="57"/>
      <c r="I26" s="30" t="str">
        <f>IF(SUM(I5:I25)&gt;0,SUM(I5:I25),"")</f>
        <v/>
      </c>
      <c r="J26" s="31"/>
      <c r="K26" s="30" t="str">
        <f>IF(SUM(K5:K25)&gt;0,SUM(K5:K25),"")</f>
        <v/>
      </c>
      <c r="L26" s="32"/>
      <c r="M26" s="32"/>
    </row>
    <row r="27" spans="1:13" ht="29.25" customHeight="1" x14ac:dyDescent="0.3">
      <c r="A27" s="33"/>
      <c r="B27" s="58" t="s">
        <v>80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4.25" customHeight="1" x14ac:dyDescent="0.3">
      <c r="A28" s="34"/>
      <c r="B28" s="35"/>
      <c r="C28" s="36"/>
      <c r="D28" s="37"/>
      <c r="E28" s="37"/>
      <c r="F28" s="38"/>
      <c r="G28" s="39"/>
      <c r="H28" s="40"/>
      <c r="I28" s="41"/>
      <c r="J28" s="42"/>
      <c r="K28" s="41"/>
      <c r="L28" s="43"/>
      <c r="M28" s="44"/>
    </row>
    <row r="29" spans="1:13" ht="14.25" customHeight="1" x14ac:dyDescent="0.3">
      <c r="A29" s="34"/>
      <c r="B29" s="45"/>
      <c r="C29" s="46"/>
      <c r="D29" s="37"/>
      <c r="E29" s="37"/>
      <c r="F29" s="40"/>
      <c r="G29" s="47"/>
      <c r="H29" s="59"/>
      <c r="I29" s="59"/>
      <c r="J29" s="59"/>
      <c r="K29" s="59"/>
      <c r="L29" s="43"/>
      <c r="M29" s="44"/>
    </row>
    <row r="30" spans="1:13" ht="14.25" customHeight="1" x14ac:dyDescent="0.3">
      <c r="A30" s="48"/>
      <c r="B30" s="45"/>
      <c r="C30" s="49"/>
      <c r="E30" s="50"/>
      <c r="F30" s="50"/>
      <c r="H30" s="59"/>
      <c r="I30" s="59"/>
      <c r="J30" s="59"/>
      <c r="K30" s="59"/>
    </row>
    <row r="31" spans="1:13" ht="14.25" customHeight="1" thickBot="1" x14ac:dyDescent="0.35">
      <c r="A31" s="48"/>
      <c r="B31" s="45"/>
      <c r="C31" s="49"/>
      <c r="E31" s="50"/>
      <c r="F31" s="50"/>
      <c r="H31" s="60"/>
      <c r="I31" s="60"/>
      <c r="J31" s="60"/>
      <c r="K31" s="60"/>
    </row>
    <row r="32" spans="1:13" ht="14.25" customHeight="1" x14ac:dyDescent="0.3">
      <c r="A32" s="48"/>
      <c r="B32" s="45"/>
      <c r="C32" s="49"/>
      <c r="E32" s="50"/>
      <c r="F32" s="50"/>
      <c r="H32" s="54" t="s">
        <v>81</v>
      </c>
      <c r="I32" s="54"/>
      <c r="J32" s="54"/>
      <c r="K32" s="54"/>
    </row>
    <row r="35" spans="3:3" x14ac:dyDescent="0.3">
      <c r="C35" s="61"/>
    </row>
  </sheetData>
  <mergeCells count="6">
    <mergeCell ref="H32:K32"/>
    <mergeCell ref="I1:M1"/>
    <mergeCell ref="A2:M2"/>
    <mergeCell ref="B26:H26"/>
    <mergeCell ref="B27:M27"/>
    <mergeCell ref="H29:K31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LISIECKA</dc:creator>
  <cp:lastModifiedBy>NATALIA LISIECKA</cp:lastModifiedBy>
  <cp:lastPrinted>2023-11-03T13:12:07Z</cp:lastPrinted>
  <dcterms:created xsi:type="dcterms:W3CDTF">2023-11-03T13:09:17Z</dcterms:created>
  <dcterms:modified xsi:type="dcterms:W3CDTF">2023-11-13T10:23:13Z</dcterms:modified>
</cp:coreProperties>
</file>