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 activeTab="6"/>
  </bookViews>
  <sheets>
    <sheet name="zad.1" sheetId="19" r:id="rId1"/>
    <sheet name="zad.2" sheetId="20" r:id="rId2"/>
    <sheet name="zad.3" sheetId="21" r:id="rId3"/>
    <sheet name="zad.4" sheetId="22" r:id="rId4"/>
    <sheet name="zad.5" sheetId="23" r:id="rId5"/>
    <sheet name="zad.6" sheetId="1" r:id="rId6"/>
    <sheet name="zad.7" sheetId="18" r:id="rId7"/>
    <sheet name="zad.8" sheetId="6" r:id="rId8"/>
    <sheet name="zad.9" sheetId="7" r:id="rId9"/>
    <sheet name="zad.10" sheetId="8" r:id="rId10"/>
    <sheet name="zad.11" sheetId="10" r:id="rId11"/>
    <sheet name="zad.12" sheetId="11" r:id="rId12"/>
    <sheet name="zad.13" sheetId="12" r:id="rId13"/>
    <sheet name="zad.14" sheetId="14" r:id="rId14"/>
    <sheet name="zad.15" sheetId="15" r:id="rId15"/>
    <sheet name="zad.16" sheetId="17" r:id="rId1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3" l="1"/>
  <c r="H14" i="23" s="1"/>
  <c r="F13" i="23"/>
  <c r="H13" i="23" s="1"/>
  <c r="F12" i="23"/>
  <c r="H12" i="23" s="1"/>
  <c r="F11" i="23"/>
  <c r="F15" i="23" l="1"/>
  <c r="H11" i="23"/>
  <c r="H15" i="23" s="1"/>
  <c r="F17" i="22" l="1"/>
  <c r="H17" i="22" s="1"/>
  <c r="F16" i="22"/>
  <c r="H16" i="22" s="1"/>
  <c r="F15" i="22"/>
  <c r="H15" i="22" s="1"/>
  <c r="F14" i="22"/>
  <c r="H14" i="22" s="1"/>
  <c r="F13" i="22"/>
  <c r="H13" i="22" s="1"/>
  <c r="F12" i="22"/>
  <c r="H12" i="22" s="1"/>
  <c r="F11" i="22"/>
  <c r="F18" i="22" l="1"/>
  <c r="H11" i="22"/>
  <c r="H18" i="22" s="1"/>
  <c r="F11" i="21" l="1"/>
  <c r="F12" i="21" s="1"/>
  <c r="H11" i="21" l="1"/>
  <c r="H12" i="21" s="1"/>
  <c r="F40" i="20" l="1"/>
  <c r="H40" i="20" s="1"/>
  <c r="F39" i="20"/>
  <c r="H39" i="20" s="1"/>
  <c r="F38" i="20"/>
  <c r="H38" i="20" s="1"/>
  <c r="F37" i="20"/>
  <c r="H37" i="20" s="1"/>
  <c r="F36" i="20"/>
  <c r="H36" i="20" s="1"/>
  <c r="F35" i="20"/>
  <c r="H35" i="20" s="1"/>
  <c r="F34" i="20"/>
  <c r="H34" i="20" s="1"/>
  <c r="F33" i="20"/>
  <c r="H33" i="20" s="1"/>
  <c r="F32" i="20"/>
  <c r="H32" i="20" s="1"/>
  <c r="F31" i="20"/>
  <c r="H31" i="20" s="1"/>
  <c r="F30" i="20"/>
  <c r="H30" i="20" s="1"/>
  <c r="F29" i="20"/>
  <c r="H29" i="20" s="1"/>
  <c r="F28" i="20"/>
  <c r="H28" i="20" s="1"/>
  <c r="F27" i="20"/>
  <c r="H27" i="20" s="1"/>
  <c r="F26" i="20"/>
  <c r="H26" i="20" s="1"/>
  <c r="F25" i="20"/>
  <c r="H25" i="20" s="1"/>
  <c r="F24" i="20"/>
  <c r="H24" i="20" s="1"/>
  <c r="F23" i="20"/>
  <c r="H23" i="20" s="1"/>
  <c r="F22" i="20"/>
  <c r="H22" i="20" s="1"/>
  <c r="F21" i="20"/>
  <c r="H21" i="20" s="1"/>
  <c r="F20" i="20"/>
  <c r="H20" i="20" s="1"/>
  <c r="F19" i="20"/>
  <c r="H19" i="20" s="1"/>
  <c r="F18" i="20"/>
  <c r="H18" i="20" s="1"/>
  <c r="F17" i="20"/>
  <c r="H17" i="20" s="1"/>
  <c r="F16" i="20"/>
  <c r="H16" i="20" s="1"/>
  <c r="F15" i="20"/>
  <c r="H15" i="20" s="1"/>
  <c r="F14" i="20"/>
  <c r="H14" i="20" s="1"/>
  <c r="F13" i="20"/>
  <c r="H13" i="20" s="1"/>
  <c r="F12" i="20"/>
  <c r="H12" i="20" s="1"/>
  <c r="F11" i="20"/>
  <c r="H11" i="20" s="1"/>
  <c r="H41" i="20" l="1"/>
  <c r="F41" i="20"/>
  <c r="F39" i="19" l="1"/>
  <c r="H39" i="19" s="1"/>
  <c r="F38" i="19"/>
  <c r="H38" i="19" s="1"/>
  <c r="F37" i="19"/>
  <c r="H37" i="19" s="1"/>
  <c r="F36" i="19"/>
  <c r="H36" i="19" s="1"/>
  <c r="F35" i="19"/>
  <c r="H35" i="19" s="1"/>
  <c r="F34" i="19"/>
  <c r="H34" i="19" s="1"/>
  <c r="F33" i="19"/>
  <c r="H33" i="19" s="1"/>
  <c r="F32" i="19"/>
  <c r="H32" i="19" s="1"/>
  <c r="F31" i="19"/>
  <c r="H31" i="19" s="1"/>
  <c r="F30" i="19"/>
  <c r="H30" i="19" s="1"/>
  <c r="F29" i="19"/>
  <c r="H29" i="19" s="1"/>
  <c r="F28" i="19"/>
  <c r="H28" i="19" s="1"/>
  <c r="F27" i="19"/>
  <c r="H27" i="19" s="1"/>
  <c r="F26" i="19"/>
  <c r="H26" i="19" s="1"/>
  <c r="F25" i="19"/>
  <c r="H25" i="19" s="1"/>
  <c r="F24" i="19"/>
  <c r="H24" i="19" s="1"/>
  <c r="F23" i="19"/>
  <c r="H23" i="19" s="1"/>
  <c r="F22" i="19"/>
  <c r="H22" i="19" s="1"/>
  <c r="F21" i="19"/>
  <c r="H21" i="19" s="1"/>
  <c r="F20" i="19"/>
  <c r="H20" i="19" s="1"/>
  <c r="F19" i="19"/>
  <c r="H19" i="19" s="1"/>
  <c r="F18" i="19"/>
  <c r="H18" i="19" s="1"/>
  <c r="F17" i="19"/>
  <c r="H17" i="19" s="1"/>
  <c r="F16" i="19"/>
  <c r="H16" i="19" s="1"/>
  <c r="F15" i="19"/>
  <c r="H15" i="19" s="1"/>
  <c r="F14" i="19"/>
  <c r="H14" i="19" s="1"/>
  <c r="F13" i="19"/>
  <c r="H13" i="19" s="1"/>
  <c r="F12" i="19"/>
  <c r="H12" i="19" s="1"/>
  <c r="F11" i="19"/>
  <c r="F40" i="19" l="1"/>
  <c r="H11" i="19"/>
  <c r="H40" i="19" s="1"/>
  <c r="G53" i="18" l="1"/>
  <c r="I53" i="18" s="1"/>
  <c r="G52" i="18"/>
  <c r="I52" i="18" s="1"/>
  <c r="G11" i="18" l="1"/>
  <c r="I11" i="18" s="1"/>
  <c r="F12" i="1" l="1"/>
  <c r="H12" i="1" s="1"/>
  <c r="F11" i="1"/>
  <c r="F13" i="1" s="1"/>
  <c r="G47" i="18"/>
  <c r="I47" i="18" s="1"/>
  <c r="H11" i="1" l="1"/>
  <c r="H13" i="1" s="1"/>
  <c r="G28" i="18"/>
  <c r="I28" i="18" s="1"/>
  <c r="G29" i="18"/>
  <c r="I29" i="18" s="1"/>
  <c r="G30" i="18"/>
  <c r="I30" i="18" s="1"/>
  <c r="G31" i="18"/>
  <c r="I31" i="18" s="1"/>
  <c r="G32" i="18"/>
  <c r="I32" i="18" s="1"/>
  <c r="G33" i="18"/>
  <c r="I33" i="18" s="1"/>
  <c r="G34" i="18"/>
  <c r="I34" i="18" s="1"/>
  <c r="G35" i="18"/>
  <c r="I35" i="18" s="1"/>
  <c r="G36" i="18"/>
  <c r="I36" i="18" s="1"/>
  <c r="G37" i="18"/>
  <c r="I37" i="18" s="1"/>
  <c r="G38" i="18"/>
  <c r="I38" i="18" s="1"/>
  <c r="G39" i="18"/>
  <c r="I39" i="18" s="1"/>
  <c r="G40" i="18"/>
  <c r="I40" i="18" s="1"/>
  <c r="G41" i="18"/>
  <c r="I41" i="18" s="1"/>
  <c r="G42" i="18"/>
  <c r="I42" i="18" s="1"/>
  <c r="G43" i="18"/>
  <c r="I43" i="18" s="1"/>
  <c r="G44" i="18"/>
  <c r="I44" i="18" s="1"/>
  <c r="G45" i="18"/>
  <c r="I45" i="18" s="1"/>
  <c r="G46" i="18"/>
  <c r="I46" i="18" s="1"/>
  <c r="G48" i="18"/>
  <c r="I48" i="18" s="1"/>
  <c r="G49" i="18"/>
  <c r="I49" i="18" s="1"/>
  <c r="G50" i="18"/>
  <c r="I50" i="18" s="1"/>
  <c r="G51" i="18"/>
  <c r="I51" i="18" s="1"/>
  <c r="G27" i="18" l="1"/>
  <c r="I27" i="18" s="1"/>
  <c r="G26" i="18"/>
  <c r="I26" i="18" s="1"/>
  <c r="G25" i="18"/>
  <c r="I25" i="18" s="1"/>
  <c r="G24" i="18"/>
  <c r="I24" i="18" s="1"/>
  <c r="G23" i="18"/>
  <c r="I23" i="18" s="1"/>
  <c r="G22" i="18"/>
  <c r="G21" i="18"/>
  <c r="I21" i="18" s="1"/>
  <c r="G20" i="18"/>
  <c r="I20" i="18" s="1"/>
  <c r="G19" i="18"/>
  <c r="I19" i="18" s="1"/>
  <c r="G18" i="18"/>
  <c r="I18" i="18" s="1"/>
  <c r="G17" i="18"/>
  <c r="I17" i="18" s="1"/>
  <c r="G16" i="18"/>
  <c r="I16" i="18" s="1"/>
  <c r="G15" i="18"/>
  <c r="I15" i="18" s="1"/>
  <c r="G14" i="18"/>
  <c r="I14" i="18" s="1"/>
  <c r="G13" i="18"/>
  <c r="I13" i="18" s="1"/>
  <c r="G12" i="18"/>
  <c r="G49" i="6"/>
  <c r="I49" i="6" s="1"/>
  <c r="G48" i="6"/>
  <c r="G47" i="6"/>
  <c r="G46" i="6"/>
  <c r="I46" i="6" s="1"/>
  <c r="G41" i="6"/>
  <c r="I41" i="6" s="1"/>
  <c r="G40" i="6"/>
  <c r="I40" i="6" s="1"/>
  <c r="G39" i="6"/>
  <c r="I39" i="6" s="1"/>
  <c r="G36" i="6"/>
  <c r="I36" i="6" s="1"/>
  <c r="G35" i="6"/>
  <c r="I35" i="6" s="1"/>
  <c r="G34" i="6"/>
  <c r="I34" i="6" s="1"/>
  <c r="G32" i="6"/>
  <c r="I32" i="6" s="1"/>
  <c r="G31" i="6"/>
  <c r="I31" i="6" s="1"/>
  <c r="G19" i="6"/>
  <c r="I19" i="6" s="1"/>
  <c r="G18" i="6"/>
  <c r="I18" i="6" s="1"/>
  <c r="G17" i="6"/>
  <c r="I17" i="6" s="1"/>
  <c r="I47" i="6"/>
  <c r="I48" i="6"/>
  <c r="G11" i="6"/>
  <c r="G12" i="6"/>
  <c r="I12" i="6" s="1"/>
  <c r="G13" i="6"/>
  <c r="I13" i="6" s="1"/>
  <c r="G14" i="6"/>
  <c r="I14" i="6" s="1"/>
  <c r="I11" i="6" l="1"/>
  <c r="I22" i="18"/>
  <c r="G54" i="18"/>
  <c r="I12" i="18"/>
  <c r="F15" i="10"/>
  <c r="H15" i="10" s="1"/>
  <c r="F16" i="10"/>
  <c r="F17" i="10"/>
  <c r="H17" i="10" s="1"/>
  <c r="F18" i="10"/>
  <c r="H18" i="10" s="1"/>
  <c r="F19" i="10"/>
  <c r="H19" i="10" s="1"/>
  <c r="F20" i="10"/>
  <c r="H20" i="10" s="1"/>
  <c r="F21" i="10"/>
  <c r="H21" i="10" s="1"/>
  <c r="I54" i="18" l="1"/>
  <c r="H16" i="10"/>
  <c r="F14" i="10" l="1"/>
  <c r="F13" i="10"/>
  <c r="H13" i="10" s="1"/>
  <c r="H14" i="10" l="1"/>
  <c r="F12" i="7"/>
  <c r="H12" i="7" s="1"/>
  <c r="F12" i="17" l="1"/>
  <c r="F13" i="17" s="1"/>
  <c r="H12" i="17" l="1"/>
  <c r="H13" i="17" s="1"/>
  <c r="F13" i="8" l="1"/>
  <c r="H13" i="8" s="1"/>
  <c r="F12" i="8"/>
  <c r="H12" i="8" s="1"/>
  <c r="F11" i="8"/>
  <c r="F14" i="8" l="1"/>
  <c r="H11" i="8"/>
  <c r="H14" i="8" s="1"/>
  <c r="F11" i="14" l="1"/>
  <c r="H11" i="14" s="1"/>
  <c r="F10" i="14"/>
  <c r="F12" i="14" l="1"/>
  <c r="H10" i="14"/>
  <c r="H12" i="14" s="1"/>
  <c r="F12" i="15" l="1"/>
  <c r="H12" i="15" s="1"/>
  <c r="F11" i="15"/>
  <c r="H11" i="15" s="1"/>
  <c r="F10" i="15"/>
  <c r="H10" i="15" s="1"/>
  <c r="F9" i="15"/>
  <c r="H9" i="15" s="1"/>
  <c r="F8" i="15"/>
  <c r="F13" i="15" l="1"/>
  <c r="H8" i="15"/>
  <c r="H13" i="15" s="1"/>
  <c r="F13" i="12" l="1"/>
  <c r="H13" i="12" s="1"/>
  <c r="F12" i="12"/>
  <c r="H12" i="12" s="1"/>
  <c r="F11" i="12"/>
  <c r="F16" i="11"/>
  <c r="H16" i="11" s="1"/>
  <c r="F15" i="11"/>
  <c r="H15" i="11" s="1"/>
  <c r="F14" i="11"/>
  <c r="H14" i="11" s="1"/>
  <c r="F13" i="11"/>
  <c r="H13" i="11" s="1"/>
  <c r="F12" i="11"/>
  <c r="H12" i="11" s="1"/>
  <c r="F11" i="11"/>
  <c r="H11" i="11" s="1"/>
  <c r="F12" i="10"/>
  <c r="H12" i="10" s="1"/>
  <c r="F11" i="10"/>
  <c r="F22" i="10" s="1"/>
  <c r="F53" i="7"/>
  <c r="H53" i="7" s="1"/>
  <c r="F52" i="7"/>
  <c r="H52" i="7" s="1"/>
  <c r="F51" i="7"/>
  <c r="H51" i="7" s="1"/>
  <c r="F50" i="7"/>
  <c r="H50" i="7" s="1"/>
  <c r="F49" i="7"/>
  <c r="H49" i="7" s="1"/>
  <c r="F48" i="7"/>
  <c r="H48" i="7" s="1"/>
  <c r="F47" i="7"/>
  <c r="H47" i="7" s="1"/>
  <c r="F46" i="7"/>
  <c r="H46" i="7" s="1"/>
  <c r="F45" i="7"/>
  <c r="H45" i="7" s="1"/>
  <c r="F44" i="7"/>
  <c r="H44" i="7" s="1"/>
  <c r="F43" i="7"/>
  <c r="H43" i="7" s="1"/>
  <c r="F42" i="7"/>
  <c r="H42" i="7" s="1"/>
  <c r="F41" i="7"/>
  <c r="H41" i="7" s="1"/>
  <c r="F40" i="7"/>
  <c r="H40" i="7" s="1"/>
  <c r="F39" i="7"/>
  <c r="H39" i="7" s="1"/>
  <c r="F38" i="7"/>
  <c r="H38" i="7" s="1"/>
  <c r="F37" i="7"/>
  <c r="H37" i="7" s="1"/>
  <c r="F36" i="7"/>
  <c r="H36" i="7" s="1"/>
  <c r="F35" i="7"/>
  <c r="H35" i="7" s="1"/>
  <c r="F34" i="7"/>
  <c r="H34" i="7" s="1"/>
  <c r="F33" i="7"/>
  <c r="H33" i="7" s="1"/>
  <c r="F32" i="7"/>
  <c r="H32" i="7" s="1"/>
  <c r="F31" i="7"/>
  <c r="H31" i="7" s="1"/>
  <c r="F30" i="7"/>
  <c r="H30" i="7" s="1"/>
  <c r="F29" i="7"/>
  <c r="H29" i="7" s="1"/>
  <c r="F28" i="7"/>
  <c r="H28" i="7" s="1"/>
  <c r="F27" i="7"/>
  <c r="H27" i="7" s="1"/>
  <c r="F26" i="7"/>
  <c r="H26" i="7" s="1"/>
  <c r="F25" i="7"/>
  <c r="H25" i="7" s="1"/>
  <c r="F24" i="7"/>
  <c r="H24" i="7" s="1"/>
  <c r="F23" i="7"/>
  <c r="H23" i="7" s="1"/>
  <c r="F22" i="7"/>
  <c r="H22" i="7" s="1"/>
  <c r="F21" i="7"/>
  <c r="H21" i="7" s="1"/>
  <c r="F20" i="7"/>
  <c r="H20" i="7" s="1"/>
  <c r="F19" i="7"/>
  <c r="H19" i="7" s="1"/>
  <c r="F18" i="7"/>
  <c r="H18" i="7" s="1"/>
  <c r="F17" i="7"/>
  <c r="H17" i="7" s="1"/>
  <c r="F16" i="7"/>
  <c r="H16" i="7" s="1"/>
  <c r="F15" i="7"/>
  <c r="H15" i="7" s="1"/>
  <c r="F14" i="7"/>
  <c r="H14" i="7" s="1"/>
  <c r="F13" i="7"/>
  <c r="H13" i="7" s="1"/>
  <c r="F11" i="7"/>
  <c r="H11" i="7" s="1"/>
  <c r="G57" i="6"/>
  <c r="I57" i="6" s="1"/>
  <c r="G56" i="6"/>
  <c r="I56" i="6" s="1"/>
  <c r="G55" i="6"/>
  <c r="I55" i="6" s="1"/>
  <c r="G54" i="6"/>
  <c r="I54" i="6" s="1"/>
  <c r="G53" i="6"/>
  <c r="I53" i="6" s="1"/>
  <c r="G52" i="6"/>
  <c r="I52" i="6" s="1"/>
  <c r="G51" i="6"/>
  <c r="I51" i="6" s="1"/>
  <c r="G50" i="6"/>
  <c r="I50" i="6" s="1"/>
  <c r="G45" i="6"/>
  <c r="I45" i="6" s="1"/>
  <c r="G44" i="6"/>
  <c r="I44" i="6" s="1"/>
  <c r="G43" i="6"/>
  <c r="I43" i="6" s="1"/>
  <c r="G42" i="6"/>
  <c r="I42" i="6" s="1"/>
  <c r="G38" i="6"/>
  <c r="I38" i="6" s="1"/>
  <c r="G37" i="6"/>
  <c r="I37" i="6" s="1"/>
  <c r="G33" i="6"/>
  <c r="I33" i="6" s="1"/>
  <c r="G30" i="6"/>
  <c r="I30" i="6" s="1"/>
  <c r="G29" i="6"/>
  <c r="I29" i="6" s="1"/>
  <c r="G28" i="6"/>
  <c r="I28" i="6" s="1"/>
  <c r="G27" i="6"/>
  <c r="I27" i="6" s="1"/>
  <c r="G26" i="6"/>
  <c r="I26" i="6" s="1"/>
  <c r="G25" i="6"/>
  <c r="I25" i="6" s="1"/>
  <c r="G24" i="6"/>
  <c r="I24" i="6" s="1"/>
  <c r="G23" i="6"/>
  <c r="I23" i="6" s="1"/>
  <c r="G22" i="6"/>
  <c r="I22" i="6" s="1"/>
  <c r="G21" i="6"/>
  <c r="I21" i="6" s="1"/>
  <c r="G20" i="6"/>
  <c r="I20" i="6" s="1"/>
  <c r="G16" i="6"/>
  <c r="I16" i="6" s="1"/>
  <c r="G15" i="6"/>
  <c r="I15" i="6" l="1"/>
  <c r="I58" i="6" s="1"/>
  <c r="G58" i="6"/>
  <c r="F14" i="12"/>
  <c r="H17" i="11"/>
  <c r="H11" i="12"/>
  <c r="H14" i="12" s="1"/>
  <c r="F17" i="11"/>
  <c r="H11" i="10"/>
  <c r="H22" i="10" s="1"/>
  <c r="F54" i="7"/>
  <c r="H54" i="7"/>
</calcChain>
</file>

<file path=xl/sharedStrings.xml><?xml version="1.0" encoding="utf-8"?>
<sst xmlns="http://schemas.openxmlformats.org/spreadsheetml/2006/main" count="875" uniqueCount="350">
  <si>
    <t xml:space="preserve">             do umowy nr ………………………….</t>
  </si>
  <si>
    <t>z dnia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</si>
  <si>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</si>
  <si>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</si>
  <si>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</si>
  <si>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</si>
  <si>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</si>
  <si>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</si>
  <si>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</si>
  <si>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</si>
  <si>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1.</t>
  </si>
  <si>
    <t>Szt.</t>
  </si>
  <si>
    <t>RAZEM WARTOŚĆ:</t>
  </si>
  <si>
    <t>NETTO:</t>
  </si>
  <si>
    <t>BRUTTO:</t>
  </si>
  <si>
    <t>Łącznie wartość brutto</t>
  </si>
  <si>
    <t>2.</t>
  </si>
  <si>
    <t>3.</t>
  </si>
  <si>
    <t>4.</t>
  </si>
  <si>
    <t>5.</t>
  </si>
  <si>
    <t>6.</t>
  </si>
  <si>
    <t>8.</t>
  </si>
  <si>
    <t>Układ oddechowy anestetyczny średnica - 22mm, wykonany z PP dla dorosłych, dwie rury o  komresji długości w przedziale 60/180 cm, złącza respiratora 22F-22F, równoległoramienny trójnik „Y” bez portów ze złączem kątowym 90° i portem do kapnografii, ramię dodatkowe o długości w zakresie 45/120 cm ze złączami 22M-22F łączące 2l worek bezlateksowy, czysty mikrobiologicznie lub sterylny.</t>
  </si>
  <si>
    <t>9.</t>
  </si>
  <si>
    <t>Maska do tlenoterapii biernej dla dorosłych z metalowym zaciskiem na nos oraz drenem o długości około 2 m. sterylna lub czysta mikrobiologicznie.</t>
  </si>
  <si>
    <t>10.</t>
  </si>
  <si>
    <t>Prowadnica do trudnych intubacji, elastyczna z wygiętym końcem i kanałem przez całą długość, jednorazowego użytku. Rozmiar: CH15 długość 60 - 70 cm.</t>
  </si>
  <si>
    <t>11.</t>
  </si>
  <si>
    <t>12.</t>
  </si>
  <si>
    <t>13.</t>
  </si>
  <si>
    <t>Łyżka do laryngoskopu światłowodowe (akryl/plastik), jednorazowego użytku (standard ISO 7376-3 - zielony standard zamka), typ Miller oraz Macintosh, dostępne w rozmiarach 00, 0, 1, 2, 3, 4. Mikrobiologicznie czyste, niezawierające żadnych metalowych elementów-mogą być bezpiecznie używane w warunkach rezonansu magnetycznego, bezpośrednio na łyżce oznaczenie CE, logo producenta, typ łyżki, rozmiar oraz znak informujący o braku możliwości ponownego użytku, zapakowane pojedynczo folia-papier.</t>
  </si>
  <si>
    <t>14.</t>
  </si>
  <si>
    <t>15.</t>
  </si>
  <si>
    <t>16.</t>
  </si>
  <si>
    <t>18.</t>
  </si>
  <si>
    <t>19.</t>
  </si>
  <si>
    <t>Op.</t>
  </si>
  <si>
    <t>Przyrząd do przecinania/usuwania zaciskacza do pępowiny jednorazowego użytku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</si>
  <si>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</si>
  <si>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Załącznik nr 1</t>
  </si>
  <si>
    <t>Rurka ustno – gardłowa Guedel, gładko zaokrąglone krawędzie z blokadą przeciw zagryzieniu wykonana z polietylenu, bez zawartości PCV oraz ftalanów, pojedynczo pakowana, 1x użycia, sterylna, rozm. 2,0-3,0</t>
  </si>
  <si>
    <t>Rurka ustno-gardłowa Guedel dla noworodków z polietylenu pozbawionego PVC oraz ftalanów z barwnym kodem wkładek, pakowana pojedynczo, 1x  użycia, sterylna. Rozmiar: „0” dł. 60 mm</t>
  </si>
  <si>
    <t>Rurka ustno-gardłowa Guedel dla noworodków, z polietylenu pozbawionego PVC oraz ftalanów z  barwnym kodem wkładek, pakowana pojedynczo, 1x  użycia, sterylna. Rozmiar: „00” dł. 50 mm</t>
  </si>
  <si>
    <t>Rurka ustno-gardłowa Guedel dla noworodków, z polietylenu pozbawionego PVC oraz ftalanów z  barwnym kodem wkładek, pakowana pojedynczo, 1x  użycia, sterylna.  Rozmiar: „000” dł. 35 mm +/- 5 mm.</t>
  </si>
  <si>
    <t xml:space="preserve">Cewnik do podawania tlenu dwulufowy dla noworodków wykonany z elastycznego PVC o dł. minimum 200 cm, część donosowa wykonana z delikatnego tworzywa tzw. „wąsy tlenowe”, 1x użycia, sterylny. </t>
  </si>
  <si>
    <t>Cewnik do podawania tlenu dla dorosłych, tzw. „wąsy tlenowe” 1x użycia, sterylny, dł. 200-210 cm</t>
  </si>
  <si>
    <t xml:space="preserve">Maska do podawania tlenu dla dorosłych z drenem minimum 200 cm,  sterylna. </t>
  </si>
  <si>
    <t>Maska do podawania tlenu dla noworodków z drenem 200 – 210 cm,  1 x użycia, sterylna.</t>
  </si>
  <si>
    <t xml:space="preserve">Rura aerozolowa karbowana 22 mm z przewężeniami co 15 – 20 cm, w zwojach 30 m lub 50 m. </t>
  </si>
  <si>
    <t xml:space="preserve">Cewnik do odsysania górnych dróg oddechowych, 1x użycia, sterylny,  pakowany w opakowanie folia – papier. Rozmiar: CH 20-22, dł. 50-60 cm. Na konektorze fabrycznie umieszczona nozwa producenta. </t>
  </si>
  <si>
    <t>17.</t>
  </si>
  <si>
    <t xml:space="preserve">Cewnik Foley pokrywany obustronnie elastomerem silikonu, możliwość utrzymania do 14 dni, dwudrożny z prowadnicą, balon 3ml, plastikowa zastawka, pakowany podwójnie w wewnętrzne opakowanie foliowe + zewn. folia - papier, sterylizowany tlenkiem etylenu o czasie utrzymania 7 dni. Rozmiar: CH 06. Na konektorze fabrycznie umieszczona nozwa producenta. </t>
  </si>
  <si>
    <t xml:space="preserve">Cewnik urologiczny Nelaton żeński z elastycznego PVC, gładko zakończony koniec. Rozmiar: CH 14-16, jałowy. Na konektorze fabrycznie umieszczona nozwa producenta. </t>
  </si>
  <si>
    <t>Łącznik do drenów z kontrolą odsysania, typu Kapkon, sterylny.</t>
  </si>
  <si>
    <t>Łącznik do drenów redukcyjny, sterylny. Rozmiar: 8/11-3/5; 10/13-8/10</t>
  </si>
  <si>
    <t>Cewniki brzuszne wykonane w 100% z silikonu, 6 dużych otworów drenujących, nitka RTG wzdłuż całego drenu. Rozmiar: 20F, 21F, 24F dł. 50 cm, pakowane podwójnie (folia + folia/papier).</t>
  </si>
  <si>
    <t>Dreny z rozszerzeniem co 1 m, wykonane z medycznego PVC, przezroczyste, nie załamujące się, w zwojach 30 m. Rozmiar: 5,0/8,0</t>
  </si>
  <si>
    <t>Maska do inhalacji z nebulizatorem, sterylna, 1 x użycia z regulowana blaszką na nos oraz gumka mocującą. Wyposażona w dren o dł. 210 cm (+/- 5 cm) zakończony uniwersalnym łącznikiem. Rozm. M-XL</t>
  </si>
  <si>
    <t>Cewnik do odsysania górnych dróg oddechowych z otworem centralnym i dwoma małymi naprzeciwległymi lub naprzemianległymi otworami bocznymi. Rozmiar: CH 04-05, dł. 40 cm, sterylny, 1x użycia.  Pakowany folia – papier.</t>
  </si>
  <si>
    <t xml:space="preserve">                                                                                                                                                                                                    </t>
  </si>
  <si>
    <t>Opaska identyfikacyjna dla noworodków w kolorze niebieskim i różowym dostępna w wersji z wkładaną karteczką.Op.100 szt</t>
  </si>
  <si>
    <t>op.</t>
  </si>
  <si>
    <t>Opaska identyfikacyjna dla dorosłych dostępna w wersji z wkładaną karteczką lub polem do opisu.Op.100szt</t>
  </si>
  <si>
    <t>Zaciskacz do pępowiny 1x użycia sterylny. Op.50 szt.</t>
  </si>
  <si>
    <t>op</t>
  </si>
  <si>
    <t xml:space="preserve">Rękawice foliowe [damskie] 1 op. = 100 szt. </t>
  </si>
  <si>
    <t>Kieliszek do leków plastikowy 1x użycia z gładkim brzegiem.                                 1 op.= 75szt – 90 szt.</t>
  </si>
  <si>
    <t xml:space="preserve">Pojemnik na mocz z zakrętką o pojemności 100-150 ml, niesterylny. </t>
  </si>
  <si>
    <t>Pojemnik do badania moczu o pojemności 100-150 ml, sterylny.</t>
  </si>
  <si>
    <t xml:space="preserve">Bakteriologiczny  zestaw transportowy z podłożem Stuart. </t>
  </si>
  <si>
    <t>Etykieta laboratoryjna  samoprzylepna  z nadrukiem opakowanie lub rolka 1 000 szt.</t>
  </si>
  <si>
    <t xml:space="preserve">Staza gumowa bezlateksowa uciskowa różowa i niebieska w rolce, do wyboru przez zamawiającego. 1 op. = 25 szt.   </t>
  </si>
  <si>
    <t>Szkiełka laboratoryjne 1/3 mat 76x26 mm +/- 1 mm . Op.50 szt</t>
  </si>
  <si>
    <t>Szkiełka nakrywkowe mikroskopowe 24x 24 mm 1 op.= 1 000 szt.</t>
  </si>
  <si>
    <t xml:space="preserve">Worek do lewatywy o pojemności 1500 ml. z drenem dł. 115cm zakończonym atraumatycznym otworem i jednym otworem bocznym, niesterylny. Końcówka drenu natłuszczona i zabezpieczona zatyczką.     </t>
  </si>
  <si>
    <t xml:space="preserve">Kanka doodbytnicza dla dzieci CH 16/200 mm, sterylna. </t>
  </si>
  <si>
    <t>Kanka doodbytnicza dla dorosłych CH 24,28,30/360 – 400mm, sterylna.</t>
  </si>
  <si>
    <t xml:space="preserve">Worek do dobowej zbiórki moczu o poj. 2 litry z drenem dostępnym w 2 długościach: 90cm i 150cm, z odprowadzeniem i zastawką antyrefluksyjną, sterylny z odprowadzeniem typu T i zastawką antyrefluksyjną, opakowanie foliowe. </t>
  </si>
  <si>
    <t>Woreczek do pobierania próbek moczu u niemowląt (chłopcy i dziewczynki), poj. 100 ml z gąbką uszczelniającą, sterylny, opakowanie foliowe. Op.100 szt</t>
  </si>
  <si>
    <t>Probówki z polistyrenu o poj. 15 ml z korkiem, średnica 16 mm, okrągłodenne, sterylne, pakowane indywidualnie.</t>
  </si>
  <si>
    <t>Bloczek</t>
  </si>
  <si>
    <t>Elektroda EKG dla dzieci o wymiarach: 30x30-30x35 lub okrągła ø 30 mm lub 36 mm z żelem. Op.50 szt.</t>
  </si>
  <si>
    <t>Elektroda EKG dla dorosłych z żelem. Op. 50 szt.</t>
  </si>
  <si>
    <t>Wziernik pochwowy Cusco 1x użycia sterylny, rozmiar S,M,L.</t>
  </si>
  <si>
    <t xml:space="preserve">Szpatułka laryngologiczna drewniana, niesterylna, 1op.=100 szt. </t>
  </si>
  <si>
    <t xml:space="preserve">Szpatułka laryngologiczna drewniana, sterylna, pakowana indywidualnie w opakowaniu zbiorczym po 100 szt. </t>
  </si>
  <si>
    <t xml:space="preserve">Szpatułka laryngologiczna plastikowa, sterylna, pakowana indywidulanie w opakowaniu zbiorczym po 100 szt. </t>
  </si>
  <si>
    <t xml:space="preserve">Op. </t>
  </si>
  <si>
    <t xml:space="preserve">Szt. </t>
  </si>
  <si>
    <t>Osłonka na głowicę do USG pakowana pojedynczo w opakowaniu zbiorczym, lekko pudrowana. Op. 144 szt.</t>
  </si>
  <si>
    <t>Uchwyty plastikowe do wieszania worków na mocz.</t>
  </si>
  <si>
    <t>Ostrze do skalpela ze stali nierdzewnej lub węglowej  posiadające oznaczenie umożliwiające pełną identyfikację ostrza także po rozpakowaniu (nr ostrza i producent). Rozmiar: 11. 1op.=100szt., jałowe.</t>
  </si>
  <si>
    <t>Ostrze do skalpela ze stali nierdzewnej lub węglowej  posiadające oznaczenie umożliwiające pełną identyfikację ostrza także po rozpakowaniu (nr ostrza i producent). Rozmiar: 12. 1op.=100szt., jałowe.</t>
  </si>
  <si>
    <t>Ostrze do skalpela ze stali nierdzewnej lub węglowej  posiadające oznaczenie umożliwiające pełną identyfikację ostrza także po rozpakowaniu (nr ostrza i producent). Rozmiar: 24. 1op.=100szt., jałowe.</t>
  </si>
  <si>
    <t xml:space="preserve">Szczoteczka cytologiczna typu wachlarzyk, sterylna., 1 x użycia. Opakowanie folia/papier. </t>
  </si>
  <si>
    <t>Worek do stomii,  1 – częściowy, zamknięty, 1 x użycia.                                Rozm. 10-70 mm lub 15-70 mm</t>
  </si>
  <si>
    <t>Jednorazowe szczotki do chirurgicznego mycia rąk typu Medi-Scrube.</t>
  </si>
  <si>
    <t>Basen 1 x użycia dla osób leżących, duży, płaski 
o pojemności 2 l z masy celulozowej do maceratora Vernacare 750. Pojemnośc użytkowa 1,2 - 1,5 L</t>
  </si>
  <si>
    <t xml:space="preserve">3. </t>
  </si>
  <si>
    <t>Podstawka plastikowa pod baseny wymienione 
w pozycji nr 1.</t>
  </si>
  <si>
    <t>Płaski pediatryczny filtr o objętości wypełnienia 0,2 ml. Wytrzymałość na ciśnienie do 6 bar (87 PSI). Filtr do podawania lipidów z membraną 1,2 µm (barwne oznaczenie).Przezroczyste łączniki Luer – Lock zgodne z normą DIN. Przezroczysty cały system pozwalający na optyczną kontrolę przepływu. Pozytywnie naładowana membrana zatrzymuje toksyczne makrocząsteczki pochodzące z bakterii Gram-ujemnych. Odporne na alkohol i lipidy. Bez latexu. Wolny od ftalanów (DEHP). Bez PVC. Przedłużki wykonane z poliuretanu 5 cm i 10 cm.</t>
  </si>
  <si>
    <t>Płaski pediatryczny filtr o objętości wypełnienia 0,2 ml, do stosowania przez 96h. Odpowietrznik z membraną nylonową 0,2 µm. Przezroczyste łączniki Luer – Lock zgodne z normą DIN. Przezroczysty cały system pozwalający na optyczną kontrolę przepływu. Pozytywnie naładowana membrana zatrzymuje toksyczne makrocząsteczki pochodzące z bakterii Gram-ujemnych. Odporne na alkohol i lipidy. Wytrzymałość na ciśnienie do 6 bar (87 PSI). Bez latexu. Wolny od ftalanów (DEHP). Bez PVC. Przedłużki wykonane z poliuretanu 5 cm i 10 cm</t>
  </si>
  <si>
    <r>
      <t xml:space="preserve">
1) Wykonawca zobowiązuje się dostarczyć przedmiot zamówienia w terminie do </t>
    </r>
    <r>
      <rPr>
        <b/>
        <u/>
        <sz val="11"/>
        <color theme="1"/>
        <rFont val="Calibri"/>
        <family val="2"/>
        <charset val="238"/>
        <scheme val="minor"/>
      </rPr>
      <t xml:space="preserve">7 dni </t>
    </r>
    <r>
      <rPr>
        <sz val="11"/>
        <color theme="1"/>
        <rFont val="Calibri"/>
        <family val="2"/>
        <charset val="238"/>
        <scheme val="minor"/>
      </rPr>
      <t xml:space="preserve">kalendarzowych od dnia złożenia zamówienia.                         
</t>
    </r>
    <r>
      <rPr>
        <b/>
        <sz val="11"/>
        <color rgb="FFFF0000"/>
        <rFont val="Calibri"/>
        <family val="2"/>
        <charset val="238"/>
        <scheme val="minor"/>
      </rPr>
      <t>2) Dostarczyć 1 próbkę (minimalne opakowanie handlowe) w celu sprawdzenia zgodności oferowanego towaru z opisem w specyfikacji oraz w celu dokonania oceny jakościowej: dotyczy pozycji nr 1-6</t>
    </r>
    <r>
      <rPr>
        <sz val="11"/>
        <color theme="1"/>
        <rFont val="Calibri"/>
        <family val="2"/>
        <charset val="238"/>
        <scheme val="minor"/>
      </rPr>
      <t xml:space="preserve">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                                                                                                                                                                                                                           ......……………………..
                                                                                                                                                                                                                              (podpis i pieczęć Wykonawcy)
</t>
    </r>
  </si>
  <si>
    <t>Zestaw do drenażu ran typ Redon o poj. 400 ml, z podziałką wytłoczoną na materiale pojemnika, sterylny, z drenem łączącym posiadającym końcówkę do drenów Redona minimum CH 16-18 z samodomykalnym zaworem uszczelniającym umożliwiającym ponowne wytworzenie próżni bez konieczności odłączenia pojemnika od drenu.</t>
  </si>
  <si>
    <t xml:space="preserve">Dren Redona z PCV. Niebieska linia RTG, perforacja krzyżowa na odcinku 14cm, pojedynczy czytnik głębokości, rozmiar nadrukowany na drenie. Sterylny w opakowaniu blister-pack, ustabilizowany foliową opaską wewnątrz opakowania. 
Długość 700 mm, rozmiary: CH 8 - CH 18.            
</t>
  </si>
  <si>
    <t xml:space="preserve">Pojemnik Redon wymienny do zestawu z poz. nr  1 o pojemności 400 ml, sterylny. </t>
  </si>
  <si>
    <t xml:space="preserve">Dren do ssaka CH 24 dł. 210-220 cm z docinaną końcówką schodkową, sterylny, pakowany podwójnie: w wewnętrzny worek foliowy i zewnętrzne opakowanie folia-papier.                                                                     
</t>
  </si>
  <si>
    <t xml:space="preserve">Końcówka do odsysania pola operacyjnego Yankauer podwójnie zagięta CH 23 bez kontroli ssania, sterylna, pakowana  w opakowanie  folia-papier.    
</t>
  </si>
  <si>
    <t>Dren Typu Penrosa. Wykonany ze 100% biokompatybilnego i transparentnego silikonu. Wnętrze drenu ożebrowane aby zapobiegać zagięciu i zamknięciu światła. Pasek RTG na całej długości. Szerokość od 15-25mm, długość 300-500 mm.</t>
  </si>
  <si>
    <t xml:space="preserve">Dwukanałowy kateter do histerosalpingografii widoczny w promieniach RTG z balonem, dostępny w rozmiarach: 5F balon 0,75ml, 8F balon 2,5ml, 12F balon 6ml i długości 25cm. Lateksowy cewnik zakończony z jednej strony centralnym otworem z drugiej strony dwoma wejściami: jedno z zaworem odcinającym, regulującym ciśnienie w baloniku, a drugie z końcówką LuerLock do wstrzykiwania kontrastu. W zestawie strzykawka o pojemności dostosowanej do objętości balonu. Balon blokujący odpływ kontrastu w czasie badania. Zacisk w drenie blokujący wypływ kontrastu przy zmianie strzykawki. Dostępna wersja kateteru z dodatkowym mandrynem. Pakowany pojedynczo, sterylny.
</t>
  </si>
  <si>
    <t>Próżnociąg położniczy jednorazowego użytku, posiadający odpowiednio wyprofilowany, ergonomiczny uchwyt, ze wskaźnikiem wartości wytworzonej próżni w postaci czytelnej podziałki oraz łatwo dostępny zawór zwalniający próżnię. Wskaźnik siły trakcji, pozwala uniknąć przekroczenia bezpiecznej wartości i tym samym zmniejszyć możliwość komplikacji. Elastyczne połączenie między pelotą, a uchwytem pozwala na bezproblemowe manewrowanie oraz właściwe umiejscowienie peloty. Dostępne są atraumatyczne miseczki w kształcie grzyba o średnicy 50mm, odpowiednie do zastosowania w przypadku każdego ułożenia płodu.</t>
  </si>
  <si>
    <t>szt.</t>
  </si>
  <si>
    <t xml:space="preserve">Cewnik typu LEADER-FLEX pediatryczny do obwodowego pomiaru RR, specjalnie do nakłucia tętnicy udowej lub promieniowej o średnicy zewnętrznej 0,7 mm posiadający:                                                    
 - igłę do nakłucia 21G o rozm. 0,7 mm x 42 mm                                                         
 - prowadnik z prostą, giętką końcówką,
 - cewnik z PUR, kontrastujący  w RTG z giętkimi skrzydełkami i wbudowanym zabezpieczeniem przed zagięciem, giętki, na stałe przyłączony do cewnika przedłużacz. </t>
  </si>
  <si>
    <t>Sonda silikonowana do żywienia noworodków, przeźroczysta z kontrastującymi paskami, dystalna  końcówka zamknięta z 2 otworami bocznymi, oznaczenie długości w cm (5 – 25 cm), proksymalna końcówka z miękką nasadką i korkiem. Rozmiar: F 4,0 – 8,0 o długości  40 cm – 125 cm.</t>
  </si>
  <si>
    <t>Dwuświatłowy antybakteryjny cewnik pępowinowy wykonany z PUR, inkorporowany aktywnym srebrem. Całkowicie widoczny w RTG, oznaczniki numeryczne co 1cm. Cewnik w rozmiarach 4FR o długości 20cm.</t>
  </si>
  <si>
    <t>Zestaw do transfuzji wymiennej dla noworodków.</t>
  </si>
  <si>
    <t>Zawór do drenażu opłucnowego typu Heimlich z funkcją zastawki bezzwrotnej w kształcie kaczego dzioba wykonany z poliuretanu i gumy naturalnej.</t>
  </si>
  <si>
    <t>Łącznik do połączenia zaworu typu Heimlich z trokarem.</t>
  </si>
  <si>
    <t>Trocar z drenem przeznaczony dla neonatologii. Przezroczysty dren widoczny w Rtg. Znaczniki co 1 cm. Jedno oczko boczne. Rozmiar: 08 – 10 F.</t>
  </si>
  <si>
    <t>Kompaktowy zestaw do grawitacyjnego i czynnego drenażu klatki piersiowej u noworodków, wyskalowana komora kolekcyjna o pojem. 400 ml, dodatkowa skala precyzyjna w zakresie do 10 ml co 2ml, w zakresie 10 ml-50 ml co 5 ml. Wyposażony w zastawkę wodną, gruszkę mechaniczną ewakuacyjną płyny, płynna regulacja siły ssania na pokrętle w zakresie 0-45 cm H2O oraz automatyczne zawory bezpieczeństwa ciśnienia dodatniego i ujemnego, wskaźnik i skalę przecieku doopłucnowego, bezigłowy port do pobierania próbek.</t>
  </si>
  <si>
    <t>Hydrokoloidowa osłona czujnika temperatury, odporna na wilgoć i temperaturę w postaci plastra mocowanego do skóry noworodka o śr. około 25 mm.</t>
  </si>
  <si>
    <t>Zestaw do zakładania cewników pępowinowych i PICC. W skład zestawu wchodzą:
1 taśma mierząca; 8 wacików 5x5 cm; 8 wacików 10x10 cm; 2 miseczki na płyny (czerwona i przeźroczysta); 1 bezpieczny skalpel;  2 bezpieczne igły (18G i 20G); 1 taśma do pępowiny 4mm x80cm; 1 strzykawka 1 ml ( luer slip );  1 strzykawka 3 ml  ( luer lock ); 1 strzykawka 5 ml ( luer lock ); 2 obłożenia adhezyjne; 1 przezroczyste, rozdzieralne  (easy peel) obłożenie;  1  x  kleszcze proste do uchwycenia kikuta pępowinowego;  1 pęseta zębata  neonatologiczna; 1 rozszerzacz  do pępka; 2  x  kleszcze zagięte do uchwycenia i stabilizacji  kikuta pępowinowego; 1 x pęseta  neonatologiczna  prosta;  2 x pęseta  neonatologiczna zagięta; 2 ręczniki; 1 opakowanie zewnętrzne - typ taca; 1 nożyczki  zagięte;  1 szwy 3.0; 1 imadło chirurgiczne; 2 stripy.</t>
  </si>
  <si>
    <t>Pediatryczny zamknięty system do odsysania z rurki intubacyjnej i tracheostomijnej CH05, CH06, CH07, CH08 długość 31 cm, z możliwością stosowania min. przez 48h. System wyposażony jest w trzy łączniki Y różnego rozmiaru (w zależności od rozmiaru cewnika), ułatwiające dostosowanie do rurki intubacyjnej / tracheostomijnej, w celu podłączenia cewnika do rurki intubacyjnej/tracheostomijnej. System wyposażony w obrotowy port do płukania cewnika o dł. minimum 5 cm. Cewnik zakończony atraumatycznie z jednym otworem centranym oraz dwoma otworami po przeciwległych stronach, zakończony obwódką w kolorze czarnym pozwalającym na jego wizualizację podczas przepłukiwania Oznaczenie rozmiaru cewnika bezpośrednio na dystalnym końcu cewnika, cewnik z widocznymi oznaczeniami głębokości insercji skalowanymi co 1 cm. oraz oznaczenie kolorami poszczególnych centymetrów. Aktywacja podciśnienia za pomocą przycisku i zabezpieczenie przed przypadkowym uruchomieniem podciśnienia poprzez obrót o 90 st. Okrągła, silikonowa główna zastawka PEEP automatycznie uszczelniająca cewnik po całkowitym usunięciu go z rurki, zapewniająca szczelność zestawu. Każdy zestaw zawiera cewnik w odpowiednim rozmiarze oraz 3 łączniki Y. Wszystkie elementy systemu są sterylne. Rozmiary cewników kodowane kolorami według standardu ISO. Opakowanie zbiorcze: max 10 szt.</t>
  </si>
  <si>
    <t>Końcówka do odsysania wydzielin z ust i nosa noworodków, mozliwość odsysania jedną ręką, port kciuka do przerywanego odsysania, miękka, elastyczna końcówka przypominająca gruszkę. Produkt wykonany bez użycia kauczuku naturalnego ani
zmiękczacza DEHP, dostępny w dwóch rozmiarach: wcześniaki i noworodki</t>
  </si>
  <si>
    <t>Załącznik nr 1</t>
  </si>
  <si>
    <t xml:space="preserve">Retraktor i protektor do ran składający się z dwóch obręczy połączonych rękawem. Długość linii cięcia 11-17 cm (rozmiar XL), bez lateksu. </t>
  </si>
  <si>
    <t>Retraktor i protektor do ran składający się z dwóch obręczy połączonych rękawem. Długość linii cięcia 17-25 cm (rozmiar XXL), bez lateksu.</t>
  </si>
  <si>
    <t>Retraktor i protektor do ran składajacy się z dwóch obręczy połączonych rękawem, przeznaczony do cięć cesarskich, w odmiennym kolorze do standardowego retraktora z pozycji 1 i 2 w celu łatwej identyfikacji, z wyraźną informacją producenta na opakowaniu o przeznaczeniu do cięć cesarskich. Długość linii cięcia 11-17 cm ( rozm. XL)</t>
  </si>
  <si>
    <t>Protektor do ran złożonyz dwóch pierścieni połączonych rękawem, linia cięcia 2,5-6cm (rozm. S). Protektor posiadający zdejmowaną nasadkę do zabiegów laparoskopowych wyposażoną w uszczelkę umożliwiającą wprowadzenie trokara 11-12 mm</t>
  </si>
  <si>
    <t xml:space="preserve">Protektor do ran złożonyz dwóch pierścieni połączonych rękawem, linia cięcia 5-9cm (rozm. M). Protektor posiadający zdejmowaną nasadkę do zabiegów laparoskopowych wyposażoną w uszczelkę umożliwiającą wprowadzenie trokara 11-12 mm </t>
  </si>
  <si>
    <t>do umowy nr ……………………………</t>
  </si>
  <si>
    <t>z dnia……………………..</t>
  </si>
  <si>
    <t>Ostrza jednorazowego użytku, niesterylne, pakowane indywidualnie, uniwersalne do każdego rodzaju owłosienia w tym na głowie, szerokość ostrza 3,8 cm. Nieruchome dolne ostrza chronią skórę a górne tnie włosy.Konstrukcja eliminująca uszkodzenia skóry. Ostrza kompatybilne ze strzygarką chirurgiczną firmy 3M z ruchomym ostrzem posiadaną przez Zamawiajacego.</t>
  </si>
  <si>
    <t>Prowadnica do ukształtowania rurki intubacyjnej, stalowa, pokryta medycznym PCV, jednorazowego użytku. Rozmiar: 2.0, 4.0, 5.0  mm.</t>
  </si>
  <si>
    <t>Maska do podawania tlenu dla dorosłych z workiem oraz drenem o dł. około 2m</t>
  </si>
  <si>
    <t>Wymiennik ciepła i wilgoci do rurek tracheostomijnych z portem do podawania tlenu z krzyżową zastawką bezpieczeństwa. Do użytku dla dorosłych i dzieci w przypadku objętości oddechowej (TV) &gt; 50 ml. Sterylny.</t>
  </si>
  <si>
    <t xml:space="preserve">szt. </t>
  </si>
  <si>
    <t>Wzierniki ginekologiczne typu Collin, sterylne, jednorazowego użytku. Plastikowe tworzywo bezbarwne. Boczne otwarcie zapewnia dobrą wizualizację oraz dostęp do szyjki macicy, nadają się do histerosonografiii i histerosalpingografii. Wykonane z żywicy polistyrenowej, bez zawartości lateksu oraz PCV. Rozmiary S - średnica 27mm i M - średnica 33mm</t>
  </si>
  <si>
    <t>Pałeczka do wymazów jałowa o dł.220mm, wykonana z plastiku, pojedyńczo pakowana</t>
  </si>
  <si>
    <t>Wkłady workowe o pojemności 1000ml, 2000ml i 3000ml na wydzielinę, z trwale połączoną pokrywą  do pojemników typu Serres, uszczelniane automatycznie po włączeniu ssania bez konieczności wciskania wkładu w kanister, z zastawką zapobiegającą wypływowi wydzieliny do źródła próżni, posiadające w pokrywie jeden obrotowy króciec przyłączeniowy typu schodkowego o średnicy wewnętrznej minimum f12 mm, oraz szerokim portem na pokrywie do pobierania próbek. Nie zawierające polichlorku winylu. Sprasowane, ułatwiające magazynowanie .</t>
  </si>
  <si>
    <t>Zamknięty system do nawilżania o pojemności 450 ml  napełniony wodą do terapii inhalacyjnej umożliwiający prowadzenie terapii przez 35 dni od otwarcia (poświadczone zapisem na opakowaniu). W zestawie głowica łącząca reduktor z pojemnikiem (pakowana osobno). Cały zestaw sterylizowany radiacyjnie.  Zatyczka na uwięzi umożliwiająca zabezpieczenie otworu wylotowego po usunięciu wąsów tlenowych. Obrazkowa instrukcja użycia, na pojedynczym pojemniku.</t>
  </si>
  <si>
    <t>Regulowana, lekka opaska mocująca czujnik SpO2 uniwersalnego zastosowania, jednorazowego użytku, wykonana z miękkiej pianki, dostępna w dwóch rozmiarach: małym i dużym dla potrzeb noworodków i wcześniaków. Op. x 100 szt.</t>
  </si>
  <si>
    <t>Rurka antykolkowa wykonana z bezpiecznego i miękkiego PVC. Z jednej strony zaokrąglona, a z drugiej rozszerzona, co ułatwia uwalnianie gazów z niewykształconych jelit niemowlęcych. Dostępna w rozmiarze: średnica 2/4 i długość 120 mm.</t>
  </si>
  <si>
    <t>Stabilizator rurki intubacyjnej dla potrzeb noworodków  do zastosowania przez okres do 7 dni w formie delikatnej plastikowej ramki z możliwością interwencyjnego cięcia i platformą do ufiksowania rurki oraz delikatnego opatrunku mocowanego do kości skroniowych.  Dostępny w czterech rozmiarach dla przedziałów wagowych: do 600 g, 600-800g, 800-1200g, 1200-1500g, 1500-2000g, powyżej 2000g. W zestawie dołączona taśma do identyfikacji odpowiedniego rozmiaru stabilizatora.</t>
  </si>
  <si>
    <t>Poliuretanowy dren o długości 6cm zakończony dwoma systemami bezigłowymi, wyposażony w zastawki antyzwrotne oraz zaciski umożliwiające zamknięcie światła drenu, objętość wypełnienia 0,30ml. System bezigłowy posiadający wbudowany w obudowę mechanizm sprężynowy zapewniający po użyciu automatyczne szczelne zamknięcie silikonowej podzielnej membrany, objętość wypełnienia 0,02 ml nieprzeźroczysty, zapobiega cofaniu się krwi i leków do drenu. Prosty tor przepływu, jałowy, może być używany przez 7 dni lub 720 aktywacji. System nie zawiera ftalanów, latexu, pirogenów, oraz produktów pochodzenia odzwierzęcego, może być używany w tomografii komputerowej oraz rezonansie magnetycznym. Przepływ max. ok. 600 ml/min. Kompatybilny ze wszystkimi lekami dostępnymi na rynku, krwią, cytostatykami, lipidami. Opakowanie folia papier.</t>
  </si>
  <si>
    <t>Strzykawka 3 częściowa 10 ml z zawartością 5ml sterylnego roztworu 0,9 % NaCl; z korkiem do zastosowania na zawór bezigłowy Luer-Lock z wewnętrzną gąbką nasączoną 70% IPA (izopropyl) umieszczonym w tłoku strzykawki w osobnym opakowaniu gwarantującym sterylność. Umożliwiający dezynfekcję zaworów bezigłowych przy portach oraz wkłuciach centralnych. Możliwe długotrwałe zabezpieczenie dostępu bezigłowego do 7 dni. Zabezpieczenie złącza Luer-Lock strzykawki zatyczką nieodkręcaną łatwą do usunięcia. Skala strzykawki w wielkości wypełnienia NaCl. Przeznaczona tylko do przepłukiwania.</t>
  </si>
  <si>
    <t>CH 06</t>
  </si>
  <si>
    <t>CH 08</t>
  </si>
  <si>
    <t>CH 10</t>
  </si>
  <si>
    <t>Rurka intubacyjna z mankietem niskociśnieniowym z otworem Murphego,  silikonowana  lub niesilikonowana, rozmiar co 0,5, 1x użycia, jałowa.</t>
  </si>
  <si>
    <t>Rurka  intubacyjna, miękka bez mankietu, silikonowana lub niesilikonowana z otworem Murphego, rozmiar co 0,5,  1x użycia, jałowa.</t>
  </si>
  <si>
    <t>CH 12</t>
  </si>
  <si>
    <t>CH 14</t>
  </si>
  <si>
    <t>CH 16</t>
  </si>
  <si>
    <t>CH 18</t>
  </si>
  <si>
    <t xml:space="preserve">Cewnik Foley silikonowany, dwudrożny, steryny pakowany podwójnie w wewnętrzne opak. foliowe + zewn. folia -  papier.  Na konektorze fabrycznie umieszczona nozwa producenta. </t>
  </si>
  <si>
    <t>j.m</t>
  </si>
  <si>
    <t>rozm.</t>
  </si>
  <si>
    <t>00</t>
  </si>
  <si>
    <t>szt</t>
  </si>
  <si>
    <t>2-5</t>
  </si>
  <si>
    <t>Łyżka do laryngoskopu światłowodowa, jednorazowa, typ Miller oraz Macintosh. Nieodkształcająca się łyżka wykonana z niemagnetycznego, lekkiego stopu metalu, kompatybilna rękojeściami w standardzie ISO 7376 (tzw. zielona specyfikacja). Profil łyżek identyczny z profilem łyżek wielorazowego użytku. Końcówka łyżki zaoblona. Mocowanie  światłowodu zatopione w tworzywie sztucznym koloru zielonego, ułatwiającym identyfikację ze standardem ISO 7376. Wytrzymały zatrzask kulkowy zapewniający trwałe mocowanie w rękojeści. Element mocujący łyżkę z rękojeścią wykonany ze stopu metalu. Światłowód wykonany z polerowanego tworzywa sztucznego, dający mocne, skupione światło. Światłowód nieosłonięty, doświetlający wnętrze jamy ustnej i gardło. Wyraźne oznakowanie rozmiaru łyżki, symbol CE, nazwa producenta, numeru seryjnego i symbol „nie do powtórnego użycia” (przekreślona cyfra 2) naniesione po stronie wyprowadzenia światłowodu. Łyżki pakowane pojedynczo, opakowanie folia-folia. Na opakowaniu jednostkowym informacje takie jak: rozmiar łyżki; typ łyżki; numer REF; symbol CE; symbol „nie do powtórnego użycia” (przekreślona cyfra 2), nazwa producenta; numer LOT; data ważności.</t>
  </si>
  <si>
    <t>Cewnik do odsysania górnych dróg oddechowych z otworem centralnym i dwoma małymi naprzeciwległymi lub naprzemianległymi otworami bocznymi. Dł. 40 cm, sterylny, 1x użycia.  Pakowany folia – papier.</t>
  </si>
  <si>
    <t xml:space="preserve">Cewnik do odsysania górnych dróg oddechowych, 1x użycia, sterylny,  pakowany w opakowanie folia – papier. Dł. 50-60 cm. Na konektorze fabrycznie umieszczona nozwa producenta. </t>
  </si>
  <si>
    <t>CH14</t>
  </si>
  <si>
    <t>CH16</t>
  </si>
  <si>
    <t xml:space="preserve">Cewnik Foley, 100% silikon, dwudrożny z plastikową zastawką. Kontrast RTG wzdłuż całej dlugości drenu. Sterylny pakowany podwójnie w wewnętrzne opak. foliowe + zewn. folia -  papier. </t>
  </si>
  <si>
    <t>Cewnik do karmienia enteralnego (sonda) w kolorze fioletowym, rozmiar 4-10 Fr do wyboru przez zamawiającego, jednorazowego użytku, sterylny, wykonany z PCV, nie zawierający ftalanów DEHP, bez lateksu, z linią rtg, długość cewnika w zależności od potrzeb Zamawiającego 40cm, 50 cm, 75cm, 125cm. Posiadający oznaczniki długości co centymetr z opisem liczbowym. Końcówka proksymalna cewnika zaokrąglona, z otworami bocznymi naprzemianległymi, odcinek dystalny cewnika zakończony zatyczką kompatybilną ze strzykawką Nutrisafe 2 (bezpieczna linia), niekompatybilną z połączeniem luer-loc, lock oraz enfit. Czas utrzymania do 7dni. Opakowanie folia papier</t>
  </si>
  <si>
    <t>Przedłużka do sond, wykonana z PCV, nie zawierająca ftalanów DEHP, bez lateksu, w kolorze fioletowym, długość przedłużki 30cm, 100cm, 150 cm w zależności od potrzeb Zamawiającego. Niekompatybilna z systemem luer-lock, lock oraz enfit przeznaczona do żywienia kompatybilnego ze strzykawkami i sondami Nutrisafe 2 (bezpieczna linia)</t>
  </si>
  <si>
    <t>Strzykawka niecentryczna przeznaczona do bezpiecznego żywienia enteralnego jednorazowego użycia, niekompatybilna z systemem luer-lock, lock oraz enfit. Sterylne z końcówką doustno/dojelitową z możliwością podłączenia do sondy Nutrisafe (bezpieczna linia). Cecha wyróżniająca strzykawkę to kolor tłoka lub napis enteral. Pojemność 35 ml. Pakowana pojedynczo.</t>
  </si>
  <si>
    <t>Strzykawka centryczna przeznaczona do bezpiecznego żywienia enteralnego jednorazowego użycia, niekompatybilna z systemem luer-lock, lock oraz enfit. Sterylne z końcówką doustno/dojelitową z możliwością podłączenia do sondy Nutrisafe (bezpieczna linia). Cecha wyróżniająca strzykawkę to kolor  tłoka lub napis enteral. Pojemność 10 ml. Pakowana pojedynczo.</t>
  </si>
  <si>
    <t>Strzykawka centryczna przeznaczona do bezpiecznego żywienia enteralnego jednorazowego użycia, niekompatybilna z systemem luer-lock, lock oraz enfit. Sterylne z końcówką doustno/dojelitową z możliwością podłączenia do sondy Nutrisafe (bezpieczna linia). Cecha wyróżniająca strzykawkę to kolor  tłoka lub napis enteral. Pojemność 2,5 ml. Pakowana pojedynczo.</t>
  </si>
  <si>
    <t>Poliuretanowy dren o długości 6cm zakończony trzema systemami bezigłowymi, wyposażony w zastawki antyzwrotne oraz zaciski umożliwiające zamknięcie światła drenu, objętość wypełnienia 0,53ml. System bezigłowy posiadający wbudowany w obudowę mechanizm sprężynowy zapewniający po użyciu automatyczne szczelne zamknięcie silikonowej podzielnej membrany, objętość wypełnienia 0,02 ml nieprzeźroczysty, zapobiega cofaniu się krwi i leków do drenu. Prosty tor przepływu, jałowy, może być używany przez 7 dni lub 720 aktywacji. System nie zawiera ftalanów, latexu, pirogenów, oraz produktów pochodzenia odzwierzęcego, może być używany w tomografii komputerowej oraz rezonansie magnetycznym. Przepływ max. ok. 600 ml/min. Kompatybilny ze wszystkimi lekami dostępnymi na rynku, krwią, cytostatykami, lipidami. Opakowanie folia papier.</t>
  </si>
  <si>
    <t>Poliuretanowy dren o długości 6cm zakończony pięcioma systemami bezigłowymi, wtym 4 wyposażone w zastawki antyzwrotne oraz zaciski umożliwiające zamknięcie światła drenu, objętość wypełnienia 0,28ml. System bezigłowy posiadający wbudowany w obudowę mechanizm sprężynowy zapewniający po użyciu automatyczne szczelne zamknięcie silikonowej podzielnej membrany, objętość wypełnienia 0,02 ml nieprzeźroczysty, zapobiega cofaniu się krwi i leków do drenu. Prosty tor przepływu, jałowy, może być używany przez 7 dni lub 720 aktywacji. System nie zawiera ftalanów, latexu, pirogenów, oraz produktów pochodzenia odzwierzęcego, może być używany w tomografii komputerowej oraz rezonansie magnetycznym. Przepływ max. ok. 600 ml/min. Kompatybilny ze wszystkimi lekami dostępnymi na rynku, krwią, cytostatykami, lipidami. Opakowanie folia papier.</t>
  </si>
  <si>
    <t>Kapturki ochronne do termometru  elektronicznego typu Braun do uszu. (1 op.x800szt.)</t>
  </si>
  <si>
    <t>Okularki do fototerapii w kształcie litery Y doskonale dopasowujące się do każdego kształtu główki, dzięki specjalnym, regulowanym zakładkom, wykonane z miękkiego , białego materiału, zmniejszające ryzyko podrażnienia delikatnej skóry dziecka. Dostępne w 3 rozmiarach S(200-280 mm), M(240-340 mm), L(300-400 mm).</t>
  </si>
  <si>
    <t>Zadanie nr 7</t>
  </si>
  <si>
    <t>Zadanie nr 11</t>
  </si>
  <si>
    <t>Zadanie nr 12</t>
  </si>
  <si>
    <t>Zadanie nr 13</t>
  </si>
  <si>
    <t>Zadanie nr 14</t>
  </si>
  <si>
    <t>Zadanie nr 15</t>
  </si>
  <si>
    <t>Zadanie nr 16</t>
  </si>
  <si>
    <t xml:space="preserve">Dren łączący do ssaka z łącznikiem schodkowym dł. 2,0 - 2,5 m.  </t>
  </si>
  <si>
    <t>Woreczek ocieplający dwuwarstwowy  z przezroczystego, miękkiego i nie szeleszczącego polietylenu, z pianką pomagającą utrzymać otwarte drogi oddechowe i zapewniającą komfort dziecku, z regulowanym kapturkiem. Centralne otwieranie woreczka na rzep. Sterylny.
Rozmiary: S- do 1kg., M-od 1kg- 2,5kg, L- powyżej 2,5kg</t>
  </si>
  <si>
    <t xml:space="preserve">Nakłuwacz dla noworodków i niemowląt
Głębokość nakłucia 1.0mm
Szerokość  nakłucia 2.5mm                                                                                                             
1 op.= 50 szt. </t>
  </si>
  <si>
    <t xml:space="preserve">Nakłuwacz dla wcześniaków
Głębokość nakłucia 0.85mm
Szerokość  nakłucia 1.75mm                                   
1 op.= 50 szt. </t>
  </si>
  <si>
    <t xml:space="preserve">Nazwa handlowa, nr katalogowy, ilość szt. w op. zbiorczym </t>
  </si>
  <si>
    <t>Nazwa handlowa, nr katalogowy, ilość szt. w op. zbiorczym</t>
  </si>
  <si>
    <t>Nazwa handlowa, nr katalogowy,ilość szt. w op. zbiorczym</t>
  </si>
  <si>
    <t>Nzwa handlowa,nr katalogowy, ilość szt. w op. zbiorczym</t>
  </si>
  <si>
    <t>Nazwa handlowa, nr  katalogowy, ilość szt. w op. zbiorczym</t>
  </si>
  <si>
    <t>Resuscytator jednorazowego użycia  gotowy do użytku dla jednego pacjenta do wentylacji niemowląt / noworodków . Resuscytator musi być przeznaczony do wentylacji niemowląt / noworodków których waga pacjenta nie przekracza 10 kilogramów . Maksymalna dostarczana objętość oddechowa resuscytatora musi być w zakresie 150 - 170 ml. Resuscytator musi mieć możliwość podłączenia zaworu PEEP na zaworze pacjenta bez potrzeby stosowania dodatkowych złączek . Resuscytator musi mieć port do pomiaru stężenia CO 2  w wydychanym powietrzu lub do podawania leków drogą dotchawiczą. Rezerwuar tlenu resuscytatora musi mieć objętość minimum 300 ml i  umożliwiać podawanie wysokich stężeń tlenu w mieszance oddechowej oraz musi posiadać dren do podawania tlenu . Resuscytator musi posiadać jednorazową maskę twarzową z powietrznym mankietem dla niemowląt / noworodków . Resuscytator nie może zawierać żadnych ftalanów.</t>
  </si>
  <si>
    <t>Resuscytator jednorazowego użycia  gotowy do użytku dla jednego pacjenta do wentylacji osoby dorosłej.</t>
  </si>
  <si>
    <t>Łącznie wartość netto</t>
  </si>
  <si>
    <t>Klasa wyrobu medycznego</t>
  </si>
  <si>
    <t>Sterylne pakowane pojedyncze podkładki z wypukłymi namagnesowanymi paskami do łatwego bezpiecznego zarządzania igłami i ostrzami w czasie zabiegów operacyjnych po 12 szt. w opakowaniu.</t>
  </si>
  <si>
    <t>Zadanie nr 10</t>
  </si>
  <si>
    <t>Zadanie nr  9</t>
  </si>
  <si>
    <t>Zadanie nr 8</t>
  </si>
  <si>
    <t>Zadanie nr 6</t>
  </si>
  <si>
    <t>do umowy nr ……………………………..</t>
  </si>
  <si>
    <t>z dnia ……………………………</t>
  </si>
  <si>
    <t>Taśmy retrakcyjne z nieprzepuszczalnego dla promieni RTG silikonu. Szerokość 1,5 mm po 1 szt w  saszetce min. 24 szt. w opakowaniu</t>
  </si>
  <si>
    <t xml:space="preserve"> Zakup wraz z dostawą sprzętu medycznego jednorazowego użytku  Pakiet J </t>
  </si>
  <si>
    <t xml:space="preserve">Zakup wraz z dostawą sprzętu medycznego jednorazowego użytku Pakiet H </t>
  </si>
  <si>
    <t xml:space="preserve">Zakup wraz z dostawą drobnego i specjalistycznego sprzętu medycznego jednorazowego użytku  Pakiet G </t>
  </si>
  <si>
    <t xml:space="preserve">Zakup wraz z dostawą sprzętu medycznego jednorazowego użytku Pakiet F
</t>
  </si>
  <si>
    <t xml:space="preserve">Zakup wraz z dostawą sprzętu medycznego jednorazowego użytku do żywienia pozajelitowego Pakiet K </t>
  </si>
  <si>
    <t xml:space="preserve">
Zakup wraz z dostawą sprzętu medycznego jednorazowego użytku do odsysania pola operacyjnego Pakiet L 
</t>
  </si>
  <si>
    <t xml:space="preserve">Zakup wraz z dostawą sprzętu medycznego jednorazowego użytku  Pakiet Ł </t>
  </si>
  <si>
    <t xml:space="preserve">Zakup wraz z dostawą sprzętu medycznego jednorazowego użytku do ran Pakiet N </t>
  </si>
  <si>
    <t xml:space="preserve">Zakup wraz z dostawą sprzętu ogólnomedycznego jednorazowego użytku Pakiet I </t>
  </si>
  <si>
    <t xml:space="preserve">Zakup wraz z dostawą sprzętu medycznego jednorazowego użytku do strzygarki Pakiet O </t>
  </si>
  <si>
    <t>Cewnik pępowinowy w rozmiarze 2,5 Fr i długości 30 cm oraz 3,5-5,0 Fr i długości 40 cm. Wykonany z  poliuretanu. Numeryczne oznaczenia od dystalnego końca 4 cm – 25 cm, pakowany z kranikiem L-L.</t>
  </si>
  <si>
    <t>Miska nerkowata 1 x użycia o pojemności całkowitej 900 ml, użytkowa 300 ml z masy celulozowej 
 do maceratora Vernacare 750.</t>
  </si>
  <si>
    <t>Jednorazowe szczotki do chirurgicznego mycia rąk nasączone 4% roztworem chlorheksydyny składające się z dwóch części. Jedną część szczotki stanowi miękkie, delikatne włosie wykonane z medycznego polietylenu niepowodujące podraznień skóry, druga zaś strona szczotki to miękka gąbka poliuretanowa zapewniająca delikatne czyszczenie skóry. Do każdej szczotki dołączony czyścik do paznokci wykonany z polipropylenu. Bez zawartości lateksu. Opakowanie- folia.</t>
  </si>
  <si>
    <t>Fartuch foliowy ochronny wiązany tzw. ”kuchenny”, pakowany oddzielnie w woreczek foliowy i opakowanie zbiorcze. 1 op.=100 szt.</t>
  </si>
  <si>
    <t>Golarka medyczna z pojedynczym ostrzem, 1x użycia. Op.100 szt.</t>
  </si>
  <si>
    <t>Cewnik dwubalonowy do preindukcji i indukcji porodu, trzyżyłowy, dwie końcówki do napełnienia ( czerwona/zielona) balony po 80 ml z blokadą odpływu, całkowita długość 42 cm (+/- 2 cm ), sterylny.</t>
  </si>
  <si>
    <t xml:space="preserve">1) Dostarczyć 1 próbkę  w celu sprawdzenia zgodności oferowanego towaru z opisem w specyfikacji i do oceny jakości: dotyczy wszystkich pozycji.
2) Wykonawca zobowiązuje się dostarczyć przedmiot zamówienia w terminie do 5 dni  kalendarzowych od dnia złożenia zamówienia.                       
3) Oświadczam, że oferowane wyroby medyczne będą posiadały aktualne i ważne przez cały okres trwania umowy dopuszczenia do obrotu na rynku polskim, zgodnie z ustawą z dnia 7 kwietnia 2022 r. o wyrobach medycznych (Dz. U. z 2022 r. poz. 974), w postaci Deklaracji Zgodności wydanej przez producenta oraz/lub Certyfikatu CE wydanego przez jednostkę notyfikacyjną. W trakcie trwania umowy zobowiązuję się przedstawić niezwłocznie, na każde żądanie Zamawiającego, kopie lub oryginały dokumentów.  </t>
  </si>
  <si>
    <t xml:space="preserve">1) Dostarczyć 1 próbkę  w celu sprawdzenia zgodności oferowanego towaru z opisem w specyfikacji i do oceny jakości: dotyczy wszystkich pozycji.
2) Wykonawca zobowiązuje się dostarczyć przedmiot zamówienia w terminie do 3 dni  kalendarzowych od dnia złożenia zamówienia.                       
3) Oświadczam, że oferowane wyroby medyczne będą posiadały aktualne i ważne przez cały okres trwania umowy dopuszczenia do obrotu na rynku polskim, zgodnie z ustawą z dnia 7 kwietnia 2022 r. o wyrobach medycznych (Dz. U. z 2022 r. poz. 974), w postaci Deklaracji Zgodności wydanej przez producenta oraz/lub Certyfikatu CE wydanego przez jednostkę notyfikacyjną. W trakcie trwania umowy zobowiązuję się przedstawić niezwłocznie, na każde żądanie Zamawiającego, kopie lub oryginały dokumentów.  
</t>
  </si>
  <si>
    <r>
      <t>1) Dostarczyć 1 próbkę  w celu sprawdzenia zgodności oferowanego towaru z opisem w specyfikacji i do oceny jakości: dotyczy wszystkich pozycji.</t>
    </r>
    <r>
      <rPr>
        <sz val="11"/>
        <rFont val="Calibri"/>
        <family val="2"/>
        <charset val="238"/>
        <scheme val="minor"/>
      </rPr>
      <t xml:space="preserve">
2) Wykonawca zobowiązuje się dostarczyć przedmiot zamówienia w terminie do 5 dni  kalendarzowych od dnia złożenia zamówienia.                       
3) Oświadczam, że oferowane wyroby medyczne będą posiadały aktualne i ważne przez cały okres trwania umowy dopuszczenia do obrotu na rynku polskim, zgodnie z ustawą z dnia 7 kwietnia 2022 r. o wyrobach medycznych (Dz. U. z 2022 r. poz. 974), w postaci Deklaracji Zgodności wydanej przez producenta oraz/lub Certyfikatu CE wydanego przez jednostkę notyfikacyjną. W trakcie trwania umowy zobowiązuję się przedstawić niezwłocznie, na każde żądanie Zamawiającego, kopie lub oryginały dokumentów.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
</t>
    </r>
  </si>
  <si>
    <t xml:space="preserve">1) Dostarczyć 1 próbkę  w celu sprawdzenia zgodności oferowanego towaru z opisem w specyfikacji i do oceny jakości: dotyczy wszystkich pozycji.
2) Wykonawca zobowiązuje się dostarczyć przedmiot zamówienia w terminie do 5 dni  kalendarzowych od dnia złożenia zamówienia.                       
3) Oświadczam, że oferowane wyroby medyczne będą posiadały aktualne i ważne przez cały okres trwania umowy dopuszczenia do obrotu na rynku polskim, zgodnie z ustawą z dnia 7 kwietnia 2022 r. o wyrobach medycznych (Dz. U. z 2022 r. poz. 974), w postaci Deklaracji Zgodności wydanej przez producenta oraz/lub Certyfikatu CE wydanego przez jednostkę notyfikacyjną. W trakcie trwania umowy zobowiązuję się przedstawić niezwłocznie, na każde żądanie Zamawiającego, kopie lub oryginały dokumentów.  
</t>
  </si>
  <si>
    <t xml:space="preserve">
1) Dostarczyć 1 próbkę  w celu sprawdzenia zgodności oferowanego towaru z opisem w specyfikacji i do oceny jakości: dotyczy wszystkich pozycji.
2) Wykonawca zobowiązuje się dostarczyć przedmiot zamówienia w terminie do 5 dni  kalendarzowych od dnia złożenia zamówienia.                       
3) Oświadczam, że oferowane wyroby medyczne będą posiadały aktualne i ważne przez cały okres trwania umowy dopuszczenia do obrotu na rynku polskim, zgodnie z ustawą z dnia 7 kwietnia 2022 r. o wyrobach medycznych (Dz. U. z 2022 r. poz. 974), w postaci Deklaracji Zgodności wydanej przez producenta oraz/lub Certyfikatu CE wydanego przez jednostkę notyfikacyjną. W trakcie trwania umowy zobowiązuję się przedstawić niezwłocznie, na każde żądanie Zamawiającego, kopie lub oryginały dokumentów.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</si>
  <si>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
1) Dostarczyć 1 próbkę  w celu sprawdzenia zgodności oferowanego towaru z opisem w specyfikacji i do oceny jakości: dotyczy wszystkich pozycji.
2) Wykonawca zobowiązuje się dostarczyć przedmiot zamówienia w terminie do 5 dni  kalendarzowych od dnia złożenia zamówienia.                       
3) Oświadczam, że oferowane wyroby medyczne będą posiadały aktualne i ważne przez cały okres trwania umowy dopuszczenia do obrotu na rynku polskim, zgodnie z ustawą z dnia 7 kwietnia 2022 r. o wyrobach medycznych (Dz. U. z 2022 r. poz. 974), w postaci Deklaracji Zgodności wydanej przez producenta oraz/lub Certyfikatu CE wydanego przez jednostkę notyfikacyjną. W trakcie trwania umowy zobowiązuję się przedstawić niezwłocznie, na każde żądanie Zamawiającego, kopie lub oryginały dokumentów.   
</t>
  </si>
  <si>
    <t xml:space="preserve">
1) Dostarczyć 1 próbkę  w celu sprawdzenia zgodności oferowanego towaru z opisem w specyfikacji i do oceny jakości: dotyczy wszystkich pozycji.
2) Wykonawca zobowiązuje się dostarczyć przedmiot zamówienia w terminie do 5 dni  kalendarzowych od dnia złożenia zamówienia.                       
3) Oświadczam, że oferowane wyroby medyczne będą posiadały aktualne i ważne przez cały okres trwania umowy dopuszczenia do obrotu na rynku polskim, zgodnie z ustawą z dnia 7 kwietnia 2022 r. o wyrobach medycznych (Dz. U. z 2022 r. poz. 974), w postaci Deklaracji Zgodności wydanej przez producenta oraz/lub Certyfikatu CE wydanego przez jednostkę notyfikacyjną. W trakcie trwania umowy zobowiązuję się przedstawić niezwłocznie, na każde żądanie Zamawiającego, kopie lub oryginały dokumentów.                                                                                                                                      
</t>
  </si>
  <si>
    <t>Maska krtaniowa wykonana z medycznego PCW, jednorazowego użytku  o rozmiarze 1 profilu anatomicznym, posiadająca specjalnie wzmocniony koniuszek zapobiegający zagięciom mankietu podczas zakładania. Rurka odlana w całości z mankietem, powierzchnia rurki o mikroporowatej fakturze, balonik kontrolny umożliwiający rozpoznanie rozmiaru maski oraz precyzyjne dotykowe określenie stopnia wypełnienia mankietu. Pakowana pojedynczo w torebkę (membrana Tyvek/PET/PE) oraz kartonowe pudełko.</t>
  </si>
  <si>
    <t>Maska twarzowa typu Ambu z niewymagającym napełnienia, dobrze przylegającym otwartym kołnierzem i przezroczystą kopułą umożliwiającą ciągłą obserwację pacjenta; mankiet kodowany kolorystycznie dla łatwej identyfikacji rozmiaru; bez zawartości lateksu, PCV i ftalanów; rozmiary 3, 4, 5</t>
  </si>
  <si>
    <t>Maska anestetyczna z pompowanym mankietem, jednorazowego użytku, korpus przezroczysty, kolor oznaczony odpowiednim kolorem pierścienia oraz cyfrą na korpusie maski, z nadmuchiwanym mankietem i końcówką dreny, Rozmiar 2-5. Bezlateksowa, brak ftalanów DEHP. Mikrobiologicznie czysta, opakowanie - folia. Na opakowaniu jednostkowym nr katalogowy, CE oraz data ważności</t>
  </si>
  <si>
    <t>Papier do KTG rozm. 143 mmx150 mmx300 kompatybilny z KTG marki Oxford Team posiadanym przez Zamawiajacego</t>
  </si>
  <si>
    <t>Papier do KTG rozm. 150 mmx100 mmx150  kompatybilny z KTG marki HP 50 posiadanym przez Zamawiajacego</t>
  </si>
  <si>
    <t>Papier do KTG rozm. 152 mmx90 mmx150 kompatybilny z urzadzeniem Corometrix BAO 4305 posiadanym przez Zamawiającego</t>
  </si>
  <si>
    <t>Papier do KTG rozm. 112 mmx100 mmx100 kompatybilny z urzadzeniem Sunray 618B posiadanym przez Zamawiajacego</t>
  </si>
  <si>
    <t>Termoczuły papier do USG rozm. 110 mm x 20 m kompatybilny z videoprinterem Sony UP posiadanym przez Zamawiajacego</t>
  </si>
  <si>
    <t>Papier EKG roz. 210 mmx20 m kompatybilny z aparatem EKG Ascard 612 posiadanym przez Zamawiajacego</t>
  </si>
  <si>
    <t>7.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</si>
  <si>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</si>
  <si>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</si>
  <si>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</si>
  <si>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</si>
  <si>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</si>
  <si>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</si>
  <si>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</si>
  <si>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</si>
  <si>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Zgłębnik żołądkowy bez kontrastu RTG, CH 14- 22, dł. 100 cm, sterylny. Na konektorze fabrycznie umieszczona nozwa producenta. </t>
  </si>
  <si>
    <t xml:space="preserve">Zakup wraz z dostawą sprzętu medycznego jednorazowego użytku do tamponady porodowej Pakiet M 
</t>
  </si>
  <si>
    <t>Zestaw z balonem do tamponady porodowej w skład którego wchodzą:
- 1 szt. cewnik do balonu do tamponady porodowej z 3-stopniowym kurkiem odcinającym i zaworem kontrolnym
- 1 szt. iglica z zaworem kontrolnym
- 2 szt. 50 ml strzykawki z końcówką luer-lock</t>
  </si>
  <si>
    <t>Maska nadkrtaniowa sterylna I-gel, jednorazowego użytku, wykonana z wysokojakościowego tworzywa sztucznego z żelową końcówką, wyposażona w dodatkowy kanał gastryczny a także w zintegrowany bloker zgryzu, oraz stabilizator położenia w jamie ustnej ułatwiający wprowadzenie i zapobiegający potencjalnej rotacji;  w rozmiarach 3 i 4, pakowana pojedynczo.</t>
  </si>
  <si>
    <t>Zadanie nr 1</t>
  </si>
  <si>
    <t xml:space="preserve">Zakup wraz z dostawą sterylnego sprzętu jednorazowego użytku – Pakiet A                                                                                      </t>
  </si>
  <si>
    <t>Numer katalogowy</t>
  </si>
  <si>
    <t>Producent,                 ilość szt. w op.</t>
  </si>
  <si>
    <t>Strzykawka j.u. dwuczesciowa 2 ml, jałowa, nietoksyczna, wykonana z polipropylen-polietylen,sterylizowana tlenkiem etylenu, koncowka luer,skalowana co 0,1 ml.Strzykawka posiada oring zabezpieczający przed wypadnieciem tłoka, nie zawiera lateksu, PCV, logo producenta na strzykawce, strzykawka posiada czarna, czytelna i niezmywalna skale, długosc skali na cylindrze odpowiada pojemnosci nominalnej strzykawki.  op. 100 szt.</t>
  </si>
  <si>
    <t>Strzykawka j.u., dwuczesciowa 5 ml, jałowa, nietoksyczna, wykonana z polipropylen-polietylen, sterylizowana tlenkiem etylenu, koncowka luer, skalowana co 0,2 ml. Strzykawka posiada oring zabezpieczający przed wypadnieciem tłoka, nie zawiera lateksu, PCV, logo producenta na strzykawce,strzykawka posiada czarna, czytelna i niezmywalna skale, długosc skali na cylindrze odpowiada pojemnosci nominalnej strzykawki. op. 100 szt.</t>
  </si>
  <si>
    <t>Strzykawka j.u, dwuczesciowa 10 ml, jałowa, nietoksyczna, wykonana z polipropylen-polietylen, sterylizowana tlenkiem etylenu, koncowka luer, skalowana co 0,5 ml. Strzykawka posiada oring zabezpieczający przed wypadnieciem tłoka, nie zawiera lateksu, PCV, logo producenta na strzykawce, strzykawka posiada czarna, czytelna i niezmywalna skale, długosc skali na cylindrze odpowiada pojemnosci nominalnej strzykawki. op. 100 szt.</t>
  </si>
  <si>
    <t>Strzykawka j.u, dwuczesciowa 20 ml jałowa, nietoksyczna, wykonana z polipropylen-polietylen, sterylizowana tlenkiem etylenu, koncowka luer, skalowana co 1 ml. Strzykawka posiada oring zabezpieczający przed wypadnieciem tłoka, nie zawiera lateksu, PCV, logo producenta na strzykawce, strzykawka posiada czarna, czytelna i niezmywalna skale, długosc skali na cylindrze odpowiada pojemnosci nominalnej sktrzykawki. op. 80 szt</t>
  </si>
  <si>
    <t>Tępa igła do pobierania leków 1,2x40 mm, kąt ścięcia 45+/- 5.</t>
  </si>
  <si>
    <t>Igła iniekcyjna rozm. 0,5mm x 25mm   (1op. = 100 szt.)</t>
  </si>
  <si>
    <t xml:space="preserve">Igła iniekcyjna rozm. 0,6mm x 25mm (1op. = 100 szt.) </t>
  </si>
  <si>
    <t xml:space="preserve">Igła iniekcyjna rozm. 0,7mm x 30mm  (1op. = 100 szt.) </t>
  </si>
  <si>
    <t xml:space="preserve">Igła iniekcyjna rozm. 0,8mm x 40mm  (1op. = 100 szt.) </t>
  </si>
  <si>
    <t xml:space="preserve">Igła iniekcyjna rozm. 0,9mm x 40mm (1op. = 100 szt.) </t>
  </si>
  <si>
    <t>Igła iniekcyjna rozm.1,1mm x 40mm (1 op. = 100 szt.)</t>
  </si>
  <si>
    <t xml:space="preserve">Igła do nakłuć rdzeniowych typu Quincke 22 G /0,7x90mm/ </t>
  </si>
  <si>
    <t xml:space="preserve">Igła do nakłuć rdzeniowych typu Quincke 22 G /0,7x38mm/ </t>
  </si>
  <si>
    <t xml:space="preserve">Kaniula do kaniulacji żył obwodowych 17G (1,4x45mm)-przepływ 125ml/min z portem bocznym zabezpieczonym korkiem na uwięzi w kolorze kodującym rozmiar Gauge kaniuli,  z mechaniczną zastawką antyzwrotną, kaniula widoczna w USG, kaniula wykonana z PTFE, Opakowanie  sztywne, zabezpieczające przed utratą jałowości typy Tyvek.  Kaniula posiadająca koreczek z trzpieniem powyżej krawędzi koreczka. Produkt nie zawiera PVC, DEHP ani naturalnego lateksu. </t>
  </si>
  <si>
    <t xml:space="preserve">Kaniula do kaniulacji żył obwodowych  18G (1,2x32mm)- przepływ 80ml/min  z portem bocznym zabezpieczonym korkiem na uwięzi w kolorze kodującym rozmiar Gauge kaniuli,  z mechaniczną zastawką antyzwrotną, kaniula widoczna w USG, kaniula wykonana z PTFE, Opakowanie  sztywne, zabezpieczające przed utratą jałowości typy Tyvek.  Kaniula posiadająca koreczek z trzpieniem powyżej krawędzi koreczka. Produkt nie zawiera PVC, DEHP ani naturalnego lateksu. </t>
  </si>
  <si>
    <t xml:space="preserve">Kaniula do kaniulacji żył obwodowych  20G (1,0x32mm) - przepływ 54ml/min  z portem bocznym zabezpieczonym korkiem na uwięzi w kolorze kodującym rozmiar Gauge kaniuli,  z mechaniczną zastawką antyzwrotną, kaniula widoczna w USG, kaniula wykonana z PTFE, Opakowanie  sztywne, zabezpieczające przed utratą jałowości typy Tyvek.  Kaniula posiadająca koreczek z trzpieniem powyżej krawędzi koreczka. Produkt nie zawiera PVC, DEHP ani naturalnego lateksu. </t>
  </si>
  <si>
    <t xml:space="preserve">Kaniula do kaniulacji żył obwodowych  22G (0,8x25mm)-przpływ 31ml/min  z portem bocznym zabezpieczonym korkiem na uwięzi w kolorze kodującym rozmiar Gauge kaniuli,  z mechaniczną zastawką antyzwrotną, kaniula widoczna w USG, kaniula wykonana z PTFE, Opakowanie  sztywne, zabezpieczające przed utratą jałowości typy Tyvek.  Kaniula posiadająca koreczek z trzpieniem powyżej krawędzi koreczka. Produkt nie zawiera PVC, DEHP ani naturalnego lateksu. </t>
  </si>
  <si>
    <t xml:space="preserve">Koreczek do kaniul  dożylnych - sterylny pakowany  indywidualnie w pojedynczych komorach po 4 sztuki pionowo na jednym blistrze (opakowanie typu folia-papier) -kompatybilny  z kaniulami z poz. 19-24. Trzpień koreczka powyżej jego krawędzi. </t>
  </si>
  <si>
    <t>Kranik odcinający do terapii dożylnej, trójdrożny z przedłużaczem bez zawartości DEHP  ok. 7cm, z dodatkowym portem iniekcyjnym, wykonany z poliwęglanu -tworzywa odpornego na mechaniczne pęknięcia oraz na wszystkie leki w tym również na działanie lipidów i leków. Kranik ma posiadać podwójny (optyczny i wyczuwalny) identyfikator pozycji otwarty/zamknięty, jałowy, jednorazowego użytku o objętości wypełnienia max. 0,8ml,, każde wyjście kranika fabrycznie  zabezpieczone koreczkiem. Kranik musi być wyposażony w trójramienne pokrętło  umożliwiające swobodną i precyzyjną obsługę w/w kraników. Sterylny, pakowany pojedynczo.</t>
  </si>
  <si>
    <t xml:space="preserve">Kranik odcinający do terapii dożylnej, trójdrożny, wykonany z poliwęglanu-tworzywa odpornego na mechaniczne pęknięcia oraz na wszystkie leki w tym również na działanie lipidów i leków. Kranik ma posiadać podwójny optyczny/wyczuwalny identyfikator pozycji otwarty/zamknięty, jałowy, jednorazowego użytku o objętości wypełnienia max. 0,22 ml, każde wyjście kranika fabrycznie zabezpieczone koreczkiem. Kranik musi być wyposażony w trójramienne białe pokrętło  umożliwiające swobodną i precyzyjną obsługę w/w kraników. Niezależnie obracająca się nakrętka luer lock umożliwiająca podłączenie kranika z innym złączem luer lock bez konieczności skręcania/obracania łączonych elementów.Wyposażony w znaczniki : czerwony dla oznaczenia linii tętniczej, niebieski dla oznaczenia linii żylnej </t>
  </si>
  <si>
    <t>Strzykawka dwuczęściowa 10ml z rozszerzeniem skali do 12ml do jednorazowego użytku. Wykonana z polipropytlenu/polietylenu. Przeźroczysta komora. Kontrast podziałki. Trwałe oznacznia w kolorze czarnym. Nazwa producenta na cylindrze do identyfikacji. Stopniowanie co 0,5ml w zakresie nominalnej skali. Końcówka Luer do mocowania igły. Owalny ożebrowany kołnierz komory zapewniający pewny uchwyt i zapobiegający obracaniu w ręce. Podwójna blokada zapobiegająca niekontrolowanemu wysunięciu tłoka z komory. Minimalna objętość resztkowa. Kontrastujący tłok dla pewnej wizualizacji. Opakowanie zbiorcze a`100 z kolorowym oznaczeniem rozmiaru i nacięciami do cześciowego oderwania krótkiego boku i długiego boku opakowania (dyspenser). Bez zawartości lateksu, DEHP i PCV.</t>
  </si>
  <si>
    <t>Przyrząd z mikro kolcem do pobierania leków o małych objętościach; możliwość pobrania objętości ok. 1ml. Zawór bezigłowy z przezierną obudową, zabezpieczony korkiem Luer-lock, brak konieczności dezynfekcji zaworu przed pierwszym użyciem; zawór o objętości wypełnienia max. 0,06ml; mikrokolec zabezpieczony osłonką zapobiegającą przed przypadkową kontaminacją; Wolny od lateksu i DEHP. Pakowany a'200.</t>
  </si>
  <si>
    <t>Przyrząd do długotrwałego aspirowania leków. Obudowa przezierna. Ostry kolec długość robocza 17mm z dwupłaszczyznowym ścięciem pozwalającym pobranie całej zawartości fiolki (osłonięty nasadką z tworzywa sztucznego, zabezpieczającą kolec przed skażeniem podczas otwierania opakowania); Na boku przyrządu okrągły filtr zatrzymujący aerozole 0,2 um; port bezigłowy z korkiem zapobiegającym przed koniecznością dezynfekcji portu podczas pierwszego podłączenia, możliwość stosowania przez 7dni. Całkowita długość przyrządu 70mm. Kołnierz zatrzaskowy na fiolkę o średnicy 13mm. zapobiegający przed rozłączeniem przyrządu z fiolką w czasie pobierania leku.Pakowany a'300.</t>
  </si>
  <si>
    <t>28.</t>
  </si>
  <si>
    <t>Przyrząd do długotrwałego aspirowania leków. Obudowa przezierna. Ostry kolec, długość robocza min. 17mm z dwupłaszczyznowym ścięciem pozwalającym pobranie całej zawartości fiolki (osłonięty nasadką z tworzywa sztucznego); Na boku przyrządu okrągły filtr zatrzymujący aerozole 0,2 um; port bezigłowy z korkiem zapobiegającym przed koniecznością dezynfekcji portu podczas pierwszego podłączenia, możliwość stosowania przez 7dni. Całkowita długość przyrządu min. 72mm. Kołnierz zatrzaskowy na fiolkę o średnicy 20mm. zapobiegający przed rozłączeniem przyrządu z fiolką w czasie pobierania leku.Pakowany a'300.</t>
  </si>
  <si>
    <t>29.</t>
  </si>
  <si>
    <t>Strzykawka dwuczęściowa 5ml z rozszerzeniem skali do 6ml do jednorazowego użytku. Wykonana z polipropytlenu/polietylenu. Przeźroczysta komora. Widoczny kontrast podziałki. Trwałe oznacznia w kolorze czarnym. Nazwa producenta na cylindrze do identyfikacji. Stopniowanie co 0,2ml w zakresie nominalnej skali. Końcówka Luer do mocowania igły. Owalny ożebrowany kołnierz komory zapewniający pewny uchwyt i zapobiegający obracaniu w ręce. Podwójna blokada zapobiegająca niekontrolowanemu wysunięciu tłoka z komory. Minimalna objętość resztkowa. Kontrastujący tłok dla pewnej wizualizacji. Opakowanie zbiorcze a`100 z kolorowym oznaczeniem rozmiaru i nacięciami do cześciowego oderwania krótkiego boku i długiego boku opakowania (dyspenser). Bez zawartości lateksu, DEHP i PCV.</t>
  </si>
  <si>
    <t xml:space="preserve">1) Dostarczyć 1 próbkę  w celu sprawdzenia zgodności oferowanego towaru z opisem w specyfikacji i do oceny jakości: dotyczy wszystkich pozycji.
2) Wykonawca zobowiązuje się dostarczyć przedmiot zamówienia w terminie do 3 dni  kalendarzowych od dnia złożenia zamówienia.                       
3) Oświadczam, że oferowane wyroby medyczne będą posiadały aktualne i ważne przez cały okres trwania umowy dopuszczenia do obrotu na rynku polskim, zgodnie z ustawą z dnia 7 kwietnia 2022 r. o wyrobach medycznych (Dz. U. z 2022 r. poz. 974), w postaci Deklaracji Zgodności wydanej przez producenta oraz/lub Certyfikatu CE wydanego przez jednostkę notyfikacyjną. W trakcie trwania umowy zobowiązuję się przedstawić niezwłocznie, na każde żądanie Zamawiającego, kopie lub oryginały dokumentów.      
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</si>
  <si>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</si>
  <si>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Zadanie nr 2 </t>
  </si>
  <si>
    <t xml:space="preserve">Zakup wraz z dostawą sterylnego sprzętu jednorazowego użytku – Pakiet B  </t>
  </si>
  <si>
    <t>Producent,                ilość szt. w op.</t>
  </si>
  <si>
    <t>Cienkościenna igła do znieczuleń podpajęczynówkowych, punkcji  lędźwiowych i biopsji tkanek typu Pencil Point, z bocznym otworem, eliptycznym uchwytem ze wskaźnikiem położenia szlifu igły  z wbudowanym pryzmatem zmieniającym barwę po wypełnieniu płynem mózgowo-rdzeniowym widocznym z każdej strony uchwytu i dobrze odczuwalnym czuciu przy przejściu igły przez oponę twardą  z dołączoną prowadnicą dokładnie dopasowaną do igły PP nie skracającą długości igły PP więcej niż 12 mm. Uchwyt mandrynu w kolorze odpowiadającym kodowi rozmiarów. Rozmiar: 25G 0,53 x 88mm.</t>
  </si>
  <si>
    <t>Cienkościenna igła do znieczuleń podpajęczynówkowych, punkcji  lędźwiowych i biopsji tkanek typu Pencil Point z bocznym otworem, eliptycznym uchwytem ze wskaźnikiem położenia szlifu igły  z wbudowanym pryzmatem zmieniającym barwę po wypełnieniu płynem mózgowo-rdzeniowym widocznym z każdej strony uchwytu i dobrze odczuwalnym czuciu przy przejściu igły przez oponę twardą  z dołączoną prowadnicą dokładnie dopasowaną do igły PP nie skracającą długości igły PP więcej niż 12 mm. Uchwyt mandrynu w kolorze odpowiadającym kodowi rozmiarów. Rozmiar: 25G 0,53 x 103mm.</t>
  </si>
  <si>
    <t>Zestaw z cewnikiem do ciągłych znieczuleń zewnątrzoponowych o rozmiarze: 18G z dołączonym systemem mocowania filtra zewnątrzoponowego 0,2µm do ciała pacjenta w formie piankowej podkładki ze stałym żelem. Cewnik o rozmiarze 20G 0,45 x 0,85 z zamkniętym końcem i trzema otworami bocznymi, strzykawka Luer o pojemności 10 ml.</t>
  </si>
  <si>
    <t>Przyrząd do długotrwałego aspirowania płynów i leków z opakowań zbiorczych (ogólnego zastosowania) - ostry kolec (osłonięty nasadką z tworzywa sztucznego zabezpieczającą kolec przed skażeniem podczas otwierania opakowania); filtr o dużej powierzchni przeciwbakteryjny 0,45 µm; port posiadający końcówkę luer-lock; samozamykający się korek portu (zielony); posiadający zastawkę zabezpieczającą lek przed wyciekaniem po rozłączeniu strzykawki.</t>
  </si>
  <si>
    <t xml:space="preserve">Bezigłowa zastawka dostępu żylnego zbudowana z polikarbonatu i silikonu o prostej drodze przepływu przez membranę, przeznaczona do 200 aktywacji. Membrana dla lepszej aktywacji oznaczona kolorem niebieskim lub czerwonym. Zastawka kompatybilna z połączeniami typu Luer-Lock i Luer-Slip o przestrzeni martwej wynoszącej maksymalnie 0,09 ml, wymagany minimalny przepływ - 1 PSI: 360 ml/min., 3 PSI: 600 ml/min., 5 PSI: 750 ml/min. Nie zawiera latexu. Nie zawiera DEHP. Bez PCV. </t>
  </si>
  <si>
    <t>Igła do blokad nerwowych w rozmiarze 0,8 x 120 mm/G21;  
(1 op. = 100 szt.)</t>
  </si>
  <si>
    <t>Igła do blokad nerwowych w rozmiarze 0,9 x 70 mm/G20  
(1 op. = 100 szt.)</t>
  </si>
  <si>
    <t>Przedłużacz typu Heidelberg o dł. 140cm wykonany z PCV o średnicy drenu 3,0x4,1mm</t>
  </si>
  <si>
    <t>Zestaw do kaniulacji dużych naczyń zakładany metodą Seldingera, dwuświatłowy o śr. 7FR i dł. 15 cm oraz 20cm. Elementy zestawu: igła 18G, prowadnik stalowy typ "J", dilatator, skalpel, strzykawka 10 ml.</t>
  </si>
  <si>
    <t>Igła do znieczuleń z atraumatycznym dwustrefowym szlifem wraz z prowadnicą w rozmiarze 26Gx88mm</t>
  </si>
  <si>
    <t xml:space="preserve">Zestaw do wejść centralnych dla noworodków:  cewnik do założenia przez żyłę obwodową (bez prowadnicy) 2F o dł. 15 cm z atraumatyczną końcówką, posiadający znaczniki na długości cewnika, cieniujący w RTG. Mała cienkościenna rozrywalna igła z przeźroczystymi skrzydełkami 20G. Materiał cewnika: silikon lub tworzywo poliuretanowe.   </t>
  </si>
  <si>
    <t xml:space="preserve">Zestaw do wejść centralnych dla noworodków:  cewnik do założenia przez żyłę obwodową (bez prowadnicy) 2F o dł. 30 cm z atraumatyczną końcówką, posiadający znaczniki na długości cewnika, cieniujący w RTG. Mała cienkościenna rozrywalna igła z przeźroczystymi skrzydełkami 20G. Materiał cewnika: silikon lub tworzywo poliuretanowe.    </t>
  </si>
  <si>
    <t xml:space="preserve">Zestaw do wejść centralnych dla noworodków wykonany z silikonu:  cewnik 2F o dł. 15 cm posiadający znaczniki na długości cewnika, cieniujący w RTG, posiadający rozrywalną kaniulę.     </t>
  </si>
  <si>
    <t xml:space="preserve">Zestaw do wejść centralnych dla noworodków wykonany z silikonu:  cewnik 2F o dł. 30 cm posiadający znaczniki na długości cewnika, cieniujący w RTG, posiadający rozrywalną kaniulę.             </t>
  </si>
  <si>
    <t>Mikrocewnik typu PICC 1 Fr /28G:  cewnik z termowrażliwego poliuretanu, cieniujący w RTG, znakowany co 1 cm, wcałości czarny koniec dystalny, nierozłamywalny introduktor-kaniula wprowadzająca 24 G.  Cewnik wyposażony w linię przdłużającą z zaciskiem i skrzydełkami. Rozmiary:  1 Fr /28G dł. 10 cm o przepływie 0,7 – 1,4 ml/min.</t>
  </si>
  <si>
    <t>Mikrocewnik typu PICC 1 Fr /28G:  cewnik z termowrażliwego poliuretanu, cieniujący w RTG, znakowany co 1 cm, wcałości czarny koniec dystalny, nierozłamywalny introduktor-kaniula wprowadzająca 24 G.  Cewnik wyposażony w linię przdłużającą z zaciskiem i skrzydełkami. Rozmiary:  1 Fr /28G dł. 15 cm o przepływie 0,7 – 1,4 ml/min.</t>
  </si>
  <si>
    <t>Mikrocewnik typu PICC 1 Fr /28G:  cewnik z termowrażliwego poliuretanu, cieniujący w RTG, znakowany co 1 cm, wcałości czarny koniec dystalny, nierozłamywalny introduktor-kaniula wprowadzająca 24 G.  Cewnik wyposażony w linię przdłużającą z zaciskiem i skrzydełkami. Rozmiary:  1 Fr /28G dł. 20 cm o przepływie 0,7 – 1,4 ml/min.</t>
  </si>
  <si>
    <t>Dwukanałowa rurka intubacyjna z drenem do podawania surfaktantu, skalowana co 0,5 cm. Rozmiar od nr 2,0 – 4,0 mm, jednorazowego użycia, sterylna.</t>
  </si>
  <si>
    <t>Mikrocewnik wprowadzany obwodowo poliuretanowy wprowadzany za pomocą rozłamywalnej igły lub bez wprowadzacza, cieniujący w RTG, w rozmiarze 1Fr (28G)/20cm do przewlekłego dostępu żylnego. W zestawie z prowadnikiem, stosowany u wcześniaków o bardzo niskiej masie ciała, mniejszej niż 1000g (żywienie pozajelitowe oraz podawanie leków). Cewnik przeciwbakteryjny impregnowany Rifampicyną i Mikonazolem, co ogranicza zakażenia odcewnikowe</t>
  </si>
  <si>
    <t>Cewnik do podawania surfaktantu metodą LISA o długości 20cm, średnicy zewnętrznej 2mm, wewnętrznej 0,8mm. Cewnik przeźroczysty, odporny na zaginanie. Musi posiadać znaczniki głębokości, końcówkę zagiętą pod kątem 30st., o stopniowanej miękkości minimalizującą ryzyko podrażnień - końcówka jest miękka, natomiast zakończenie końcówki bardzo miękkie. Cewnik kompatybilny z połączeniem Luer / Luer-Lock.</t>
  </si>
  <si>
    <t xml:space="preserve">Zestaw do wejść centralnych dla noworodków dwuświatłowy:  cewnik do założenia przez żyłę obwodową z prowadnicą 2F o dł. 30 cm   z atraumatyczną końcówką, posiadający znaczniki na długości cewnika, cieniujący w RTG. Mała cienkościenna rozrywalna igła ze skrzydełkami 20Gx21mm. Materiał cewnika: tworzywo poliuretanowe. </t>
  </si>
  <si>
    <t>Całkowicie rozdzieralna wprowadzająca kaniula do 1 i 2Fr cewników centralnych wprowadzanych z obwodu (PICC). Wewnętrzna igła posiada boczny otwór dla wczesnego wykrywania retrospekcji krwi. Widoczna w Rtg. Żebrowane skrzydła zapobiegają ślizganiu się palców podczas wprowadzania lub wysuwania kaniuli i cewnika. Rozmiar 20Gx21mm</t>
  </si>
  <si>
    <t>Zestaw wprowadzający Mikroseldinger zwiększający efektywność procedury wkłucia dla cewników centralnych wprowadzanych z obwodu (PICC) o średnicy 1 i 2 Fr. Zawartość zestawu: kaniula punkcyjna (25 G, 19 mm z końcówką ścietą pod katem 15st.), prowadnik z nitinolu (20 cm z czarnym znacznikiem odpowiadającym dł. igły), rozdzielalna kaniula z rozszerzaczem (2 Fr).</t>
  </si>
  <si>
    <t>Korek luer-lock z wewnętrzną gąbkom nasączoną 70% IPA (izopropyl). Koreczek w opakowaniu gwarantującym sterylność. Umożliwiający dezynfekcję zaworów bezigłowych przy portach oraz wkłuciach centralnych. Możliwe długotrwałe zabezpieczenie dostępu bezigłowego do 7 dni</t>
  </si>
  <si>
    <t>Kaniula neonatologiczna/pediatryczna, wykonana z podwójnie oczyszczonego teflonu PTFE, widoczna w USG, ze zdejmowalną osłoną skrzydełek bocznych ułatwiającą chwyt podczas zakładania, bez portu bocznego, sztywne opakowanie typu Tyvek, rozmiary: 0,6 x 19 mm (26 G) kod barwny fioletowy. Przepływ spowolniony: 13 ml/min.</t>
  </si>
  <si>
    <t>Kaniula neonatologiczna/pediatryczna, wykonana z podwójnie oczyszczonego teflonu PTFE, widoczna w USG, ze zdejmowalną osłoną skrzydełek bocznych ułatwiającą chwyt podczas zakładania, bez portu bocznego, sztywne opakowanie typu Tyvek, rozmiary: 0,7 x 19 mm (24 G) kod barwny żółty. Przepływ spowolniony: 13 ml/min.</t>
  </si>
  <si>
    <t>Kaniula dożylna z cewnikiem wykonanym z poliuretanu, bez portu górnego (kominka) w rozmiarze:  24G-19mm. X 0,7mm. - przepływ 22ml/min.; Duże skrzydełka z otworami w kolorze identyfikującym rozmiar. Dwustopniowa identyfikacja wkłucia z filtrem hydrofobowym zapewniającym wizualizację prawidłowego wkłucia. Zastawka uniemożliwiając wypływ krwi po wyjęciu mandrynu (igły) i po każdym użyciu kaniuli, brak konieczności zdejmowania STAZY uciskowej podczas zakładania. Przegroda multidistepu. Metalowy zatrzask w technologii pasywnej zabezpieczający przed zakłuciem (ekspozycją zawodową).</t>
  </si>
  <si>
    <t>Sterylny, jednorazowy zestaw igły doszpikowej w rozmiarze 15Ga/15mm, zawierający minimum igłę, przewód przedłużający, opaskę na nadgarstek pacjenta do oznaczenia daty i godziny wkłucia, pojemnik na ostre odpady - mandryn, opatrunek stabilizujący z elementem teleskopowym. Igły powinny pasować do systemu dostępu doszpikowego - Arrow EZ IO. Zestaw pozbawiony lateksu. Igła wykonana ze stali nierdzewnej, zakończona standardową końcówką Luer Lock.</t>
  </si>
  <si>
    <t>Sterylny, jednorazowy zestaw igły doszpikowej w rozmiarze 15Ga/25mm, zawierający minimum igłę, przewód przedłużający, opaskę na nadgarstek pacjenta do oznaczenia daty i godziny wkłucia, pojemnik na ostre odpady - mandryn, opatrunek stabilizujący z elementem teleskopowym. Igły powinny pasować do systemu dostępu doszpikowego - Arrow EZ IO. Zestaw pozbawiony lateksu. Igła wykonana ze stali nierdzewnej, zakończona standardową końcówką Luer Lock.</t>
  </si>
  <si>
    <t xml:space="preserve">Zadanie nr 3 </t>
  </si>
  <si>
    <t xml:space="preserve">Zakup wraz z dostawą sterylnego sprzętu jednorazowego użytku – Pakiet C </t>
  </si>
  <si>
    <t>Numer katalaogowy</t>
  </si>
  <si>
    <t>Producent, ilość szt. w op.</t>
  </si>
  <si>
    <t xml:space="preserve">Jednorazowa igła do podawania botoksu do cystoskopów sztywnych, dł. 35 cm, regulowana kilkustopniowa głębokość wkłucia 0,2,3,4,5 mm. Zakończenie koloru czarnego - marker. </t>
  </si>
  <si>
    <t xml:space="preserve">1) Dostarczyć 1 próbkę  w celu sprawdzenia zgodności oferowanego towaru z opisem w specyfikacji i do oceny jakości: dotyczy wszystkich pozycji.
2) Wykonawca zobowiązuje się dostarczyć przedmiot zamówienia w terminie do 3 dni  kalendarzowych od dnia złożenia zamówienia.                       
3) Oświadczam, że oferowane wyroby medyczne będą posiadały aktualne i ważne przez cały okres trwania umowy dopuszczenia do obrotu na rynku polskim, zgodnie z ustawą z dnia 7 kwietnia 2022 r. o wyrobach medycznych (Dz. U. z 2022 r. poz. 974), w postaci Deklaracji Zgodności wydanej przez producenta oraz/lub Certyfikatu CE wydanego przez jednostkę notyfikacyjną. W trakcie trwania umowy zobowiązuję się przedstawić niezwłocznie, na każde żądanie Zamawiającego, kopie lub oryginały dokumentów.      
</t>
  </si>
  <si>
    <t xml:space="preserve">Zadanie nr 4 </t>
  </si>
  <si>
    <t xml:space="preserve"> Załącznik  nr 1</t>
  </si>
  <si>
    <t xml:space="preserve">Zakup wraz z dostawą sterylnego sprzętu jednorazowego użytku – Pakiet D </t>
  </si>
  <si>
    <t>Producent,             ilość szt. w op.</t>
  </si>
  <si>
    <t xml:space="preserve">Przyrząd do przetaczania płynów infuzyjnych, sterylny, komora kroplowa wolna od PCV o długości minimum 62 mm w części przezroczystej, igła biorcza dwukanałowa, wykonana z ABS wzmocnionego włóknem szklanym, ścięta dwupłaszczyznowo, uniemożliwiająca wypadanie przyrządów z butelek i wypływ płynu z miejsca połączenia, łatwe wprowadzenie nawet do małych pojemników miękkich; całość bez zawartości ftalanów (informacja na etykiecie w formie symbolu potwierdzająca brak zawartości ftalanów), osłonka igły biorczej z podłużnymi żebrami ułatwiającymi zdejmowanie, zacisk rolkowy wyposażony w uchwyt na dren oraz możliwość zabezpieczenia igły biorczej po użyciu, dren medyczny o długości 150 cm wykonany z PVC niezawierającego ftalanów. Opakowanie kolorystyczne folia-papier. </t>
  </si>
  <si>
    <r>
      <t>Przyrząd jednorazowy do przetaczania leków światłoczułych (bursztynowy) składający się z: osłonki igły biorczej, igły biorczej dwukanałowej, wykonana z ABS wzmocnionego włóknem szklanym, ścięta dwupłaszczyznowo uniemożliwiającej wypadanie przyrządów z butelek, hydrofobowego filtra powietrza, zatyczki  filtra hydrofobowego.
• komory kroplowej 20 kropli = 1 ml filtra płynu o wielkości oczek 15 µm, zaciskacza rolkowego,</t>
    </r>
    <r>
      <rPr>
        <sz val="11"/>
        <rFont val="Calibri"/>
        <family val="2"/>
        <charset val="238"/>
        <scheme val="minor"/>
      </rPr>
      <t xml:space="preserve"> korka iniekcyjnego, drenu medycznego o długości 1500 mm,
• komora kroplowa wolna od PVC, długość komory w części przeźroczystej minimum 62 mm, komora kroplowa oraz dren wolne od  ftalanów,
• pakowany pojedynczo, sterylny,
• opakowanie jednostkowe: papier – folia.
•(informacja na etykiecie w formie symbolu potwierdzająca brak zawartości ftalanów)</t>
    </r>
  </si>
  <si>
    <t>Przedłużacz do pomp infuzyjnych, sterylny, bezbarwny, długość 120 – 150 cm, produkt pakowany pojedynczo. Opakowanie jednostkowe: papier – folia.</t>
  </si>
  <si>
    <t xml:space="preserve">Przedłużacz do pomp infuzyjnych, sterylny do leków światłoczułych, długość 120 – 150 cm, wolny od ftalanów, pakowany pojedynczo. Opakowanie jednostkowe: papier – folia.
</t>
  </si>
  <si>
    <t xml:space="preserve">Strzykawka cewnikowa 100 ml Luer, podwójna skala pomiarowa, w zestawie dwa łączniki Luer </t>
  </si>
  <si>
    <t xml:space="preserve">Strzykawka jednorazowa trzyczęściowa do podawania tuberkuliny. Zmontowana z igłą nie na stałe, zatyczka typu luer/luer lock. Sterylizacja tlenkiem etylenu.
Pojemność 1 ml, rozmiar 0,45x13 mm. Zatyczka typu luer wylot zamontowany centrycznie. Opakowanie - 100 szt.
</t>
  </si>
  <si>
    <t xml:space="preserve">1) Dostarczyć 1 próbkę  w celu sprawdzenia zgodności oferowanego towaru z opisem w specyfikacji i do oceny jakości: dotyczy wszystkich pozycji.
2) Wykonawca zobowiązuje się dostarczyć przedmiot zamówienia w terminie do 3 dni  kalendarzowych od dnia złożenia zamówienia.                       
3) Oświadczam, że oferowane wyroby medyczne będą posiadały aktualne i ważne przez cały okres trwania umowy dopuszczenia do obrotu na rynku polskim, zgodnie z ustawą z dnia 7 kwietnia 2022 r. o wyrobach medycznych (Dz. U. z 2022 r. poz. 974), w postaci Deklaracji Zgodności wydanej przez producenta oraz/lub Certyfikatu CE wydanego przez jednostkę notyfikacyjną. W trakcie trwania umowy zobowiązuję się przedstawić niezwłocznie, na każde żądanie Zamawiającego, kopie lub oryginały dokumentów.      </t>
  </si>
  <si>
    <t>Zadanie nr 5</t>
  </si>
  <si>
    <t xml:space="preserve">Zakup wraz z dostawą sterylnego sprzętu jednorazowego użytku – Pakiet E </t>
  </si>
  <si>
    <t>Producent,            ilość szt. w op.</t>
  </si>
  <si>
    <t xml:space="preserve">Kaniula dożylna  wykonana z wysoce termowrażliwego, biokompatybilnego  PTFE. Kaniula wyposażona w zastawkę antyzwrotną hamującą wypływ krwi, w 4 paski RTG inkorporowane w materiał cewnika, port boczny kodowany kolorystycznie, wyposażony w zastawkę do wstrzyknięć, samodomykający się korek portu bocznego typu "click, zawias koreczka ustawiony fabrycznie pod kątem ok. 45o do cewnika co ogranicza możliwość odklejenia kaniuli w czasie otwierania/zamykania, ścięcie igły typu "Back Cut". Bez zawartości lateksu i PVC. Logo producenta umieszczone bezpośrednio na kaniuli, skrzydełka z 3 otworami do przyszycia. Wymagane rozmiary i przepływy: 24G/19mm (0,7) 20ml/min. Produkt sterylny.   </t>
  </si>
  <si>
    <t xml:space="preserve">Kaniula dożylna  wykonana z wysoce termowrażliwego, biokompatybilnego  PTFE. Kaniula wyposażona w zastawkę antyzwrotną hamującą wypływ krwi, w 4 paski RTG inkorporowane w materiał cewnika, port boczny kodowany kolorystycznie, wyposażony w zastawkę do wstrzyknięć, samodomykający się korek portu bocznego typu "click, zawias koreczka ustawiony fabrycznie pod kątem ok. 45o do cewnika co ogranicza możliwość odklejenia kaniuli w czasie otwierania/zamykania, ścięcie igły typu "Back Cut". Bez zawartości lateksu i PVC. Logo producenta umieszczone bezpośrednio na kaniuli, skrzydełka z 3 otworami do przyszycia. Wymagane rozmiary i przepływy: 22G/25mm (0,9) 36ml/min. Produkt sterylny.         </t>
  </si>
  <si>
    <t xml:space="preserve">Kaniula dożylna przeznaczona do malych, delikatnych żyl u noworodkow i wcześniakow, sterylna, jednorazowego użytku, pakowana pojedyńczo, wyrażne oznaczenie rozmiaru kaniuli i daty ważnosci na opakowaniu. Wykonana z podwojnie oczyszczonego teflonu, hypoalergiczna, bez portu iniekcyjnego, z ostro zakończona igła , elastyczne skrzydelka ułatwiające mocowanie,pakowana pojedyńczo. Opakowanie zbiorcze 50szt. 24G (zółty) 0,7x19mm- przepływ 13ml/min </t>
  </si>
  <si>
    <t>Kaniula dożylna przeznaczona do malych, delikatnych żyl u noworodkow i wcześniakow, sterylna, jednorazowego użytku, pakowana pojedyńczo, wyrażne oznaczenie rozmiaru kaniuli i daty ważnosci na opakowaniu. Wykonana z podwojnie oczyszczonego teflonu, hypoalergiczna, bez portu iniekcyjnego, z ostro zakończona igła , elastyczne skrzydelka ułatwiające mocowanie,pakowana pojedyńczo. Opakowanie zbiorcze 50szt.  26 G ( fioletowy ) 0,7x19 mm , przepływ 13 ml/min.</t>
  </si>
  <si>
    <t>Próżnociąg ginekologiczny jednorazowego użytku,jałowy. Urządzenie wyposażone jest w elastyczną przyssawkę(w kształcie grzybka lub dzwonka) wyginającą się do 90st, kolorowy wskaźnik próżni, pompę wytwarzającą stabilne stałe bezpieczne podciśnienie oraz zawór do zwalniania próżni.</t>
  </si>
  <si>
    <t>Rękojeść jednorazowa do laryngoskopu z zmontowanymi fabrycznie bateriami, zgodne z zielonym standardem ISO 7376, kompatybile z łyzkami z pozycji 5 i 6</t>
  </si>
  <si>
    <t>Jałowa strzykawka trzyczęściowa z końcówką luer-lock, pojemność 20 ml, tłok i cylinder wykonane z polipropylenu, tłok niekontrastujący, przeźroczysty ,całkowita długość skali na cylindrze do 20 ml,  bez zawartosci lateksu, PCV, DEHP,  kompatybilne z lekami, czarna niezmywalna skala co 1ml , logo producenta na cylindrze.</t>
  </si>
  <si>
    <t>Jałowa strzykawka trzyczęściowa z końcówką luer-lock bursztynowa, pojemność 50/60  ml  1 .,tłok i cylinder wykonane z polipropylenu, bez zawartości lateksu, PCV, DEHP,  kompatybilne z lekami, czarna niezmywalna skala co 1ml , skala nominalna wyróżniona graficznie  (obwiedzenie, otoczenie kółkiem liczby określajacej liczbę pojemności nominalnej ), skala poza skalą nominalną co 1 ml,  logo producenta na cylindrze.</t>
  </si>
  <si>
    <t>Jałowa strzykawka trzyczęściowa z końcówką luer-lock, pojemność 50/60 ml. Tłok i cylinder wykonane z polipropylenu, bez zawartości lateksu, PCV, DEHP,  kompatybilne z lekami, czarna niezmywalna skala co 1ml , skala nominalna wyróżniona graficznie  (obwiedzenie, otoczenie kółkiem liczby określajacej liczbę pojemności nominalnej ), skala poza skalą nominalną co 1 ml,  logo producenta  na cylindrze.</t>
  </si>
  <si>
    <t>Jałowa strzykawka trzyczęściowa z końcówką luer-lock, pojemność 5 ml ,całkowita długość skali na cylindrze do 5 ml,  tłok i cylinder wykonane z polipropylenu, tłok niekontrastujący, przeźroczysty   bez zawartości lateksu, PCV, DEHP, kompatybilne z lekami, czarna niezmywalna skala co 0,2 ml , logo producenta na cylindrze, opakowanie 125 szt.</t>
  </si>
  <si>
    <t xml:space="preserve">Przyrząd do przetaczania krwi, sterylny; komora kroplowa o długości min. 80mm wolna od PVC, pojemność  minimum 18ml, całość bez zawartości ftalanów (informacja na etykiecie w formie symbolu potwierdzająca brak zawartości ftalanów), zacisk rolkowy wyposażony w uchwyt na dren oraz możliwość zabezpieczenia igły biorczej po użyciu, opakowane kolorystyczne folia-papier. </t>
  </si>
  <si>
    <t xml:space="preserve">Sonda do karmienia noworodków posiadająca łącznik Luer z zamknięciem, dwa otwory boczne i atraumatyczny koniec, posiadająca możliwość utrzymania sondy powyżej 1 doby. Dł.minimum 40 cm, 1 x użycia, sterylna. </t>
  </si>
  <si>
    <t xml:space="preserve">1) Dostarczyć 1 próbkę  w celu sprawdzenia zgodności oferowanego towaru z opisem w specyfikacji i do oceny jakości: dotyczy wszystkich pozycji z wyłączeniem:
 - pozycji 12 i 13(dopuszcza się jedną próbkę dla danych pozycji)
- pozycji 14 i 15 (dopuszcza się jedną próbkę dla danych pozycji)
- pozycji 16,17 i 18 (dopuszcza się jedną próbkę dla danych pozycji)
- pozycji 29 i 30 (dopuszcza się jedną próbkę dla danych pozycji)
2) Wykonawca zobowiązuje się dostarczyć przedmiot zamówienia w terminie do 3 dni  kalendarzowych od dnia złożenia zamówienia.                       
3) Oświadczam, że oferowane wyroby medyczne będą posiadały aktualne i ważne przez cały okres trwania umowy dopuszczenia do obrotu na rynku polskim, zgodnie z ustawą z dnia 7 kwietnia 2022 r. o wyrobach medycznych (Dz. U. z 2022 r. poz. 974), w postaci Deklaracji Zgodności wydanej przez producenta oraz/lub Certyfikatu CE wydanego przez jednostkę notyfikacyjną. W trakcie trwania umowy zobowiązuję się przedstawić niezwłocznie, na każde żądanie Zamawiającego, kopie lub oryginały dokumentów.      
</t>
  </si>
  <si>
    <t xml:space="preserve">
1) Dostarczyć 1 próbkę  w celu sprawdzenia zgodności oferowanego towaru z opisem w specyfikacji i do oceny jakości: dotyczy wszystkich pozycji z wyłączeniem:
 - pozycji 3,10 i 11(dopuszcza się jedną próbkę dla danych pozycji)
- pozycji 8 i 9 (dopuszcza się jedną próbke dla danych pozycji)
2) Wykonawca zobowiązuje się dostarczyć przedmiot zamówienia w terminie do 5 dni  kalendarzowych od dnia złożenia zamówienia.                       
3) Oświadczam, że oferowane wyroby medyczne będą posiadały aktualne i ważne przez cały okres trwania umowy dopuszczenia do obrotu na rynku polskim, zgodnie z ustawą z dnia 7 kwietnia 2022 r. o wyrobach medycznych (Dz. U. z 2022 r. poz. 974), w postaci Deklaracji Zgodności wydanej przez producenta oraz/lub Certyfikatu CE wydanego przez jednostkę notyfikacyjną. W trakcie trwania umowy zobowiązuję się przedstawić niezwłocznie, na każde żądanie Zamawiającego, kopie lub oryginały dokumentów.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</si>
  <si>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Przyrząd do precyzyjnego przetaczania płynów infuzyjnych i lipidów, wykonany z PCV (bez DEHP), komora kroplowa wyposażona w odpowietrznik zamykany klapką oraz filtr płynu 15um, dren o długości minimum 150cm zakończony rotacyjnym łącznikiem luer-lock. Regulator przepływu z podwójną skalą (10% - skalowanie od 5 do 250ml/h oraz 40% - skalowanie od 5 do 200ml/h). Opakowanie papier folia z nadrukowaną informację o braku DEHP oraz zakresie przepływomierza.</t>
  </si>
  <si>
    <t xml:space="preserve">Filtr hydrofobowy elektrostatyczny;  o skuteczności przeciwbakteryjnej 99,9999% , przeciwwirusowej 99,999% ; o wadze max 24 g; z portem kapno zakręcanym korkiem Luer-Lock lub na pętelkę , o przestrzeni martwej 39,64 ml; posiadający poziom nawilżania mgH2O/L przez 24h odpowiednio dla Vt: 250ml: 30.9; 500ml: 21.8   o utracie wilgoci mg/L / przez 24h odpowiednio dla Vt: 250ml: 13.12; 500ml:  22.15  ;  z nadrukowanymi na obwodzie filtra wartościami minimalną i makasymalną objętści oddechowej; kodowany kolorystycznie kolorem zółtym , o objętości oddechowej Vt - 150 - 1000 ml; posiadający opór przepływu przy 60 l/min.1,6 cm H2O: wolny od latex, PCV, ftalany; posiadający standardowe złącze 22/15. 25 sztuk w opakowaniu.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</si>
</sst>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0.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4">
    <xf numFmtId="0" fontId="0" fillId="0" borderId="0" xfId="0"/>
    <xf numFmtId="0" fontId="4" fillId="0" borderId="0" xfId="0" applyFont="1" applyAlignment="1">
      <alignment vertical="center" wrapText="1"/>
    </xf>
    <xf numFmtId="0" fontId="0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8" fontId="4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9" fontId="4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 applyFill="1"/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2" borderId="1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0" fillId="2" borderId="0" xfId="0" applyFont="1" applyFill="1"/>
    <xf numFmtId="0" fontId="0" fillId="0" borderId="1" xfId="0" applyFont="1" applyBorder="1" applyAlignment="1">
      <alignment horizontal="left" vertical="top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top" wrapText="1"/>
    </xf>
    <xf numFmtId="0" fontId="0" fillId="0" borderId="4" xfId="0" applyFont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44" fontId="0" fillId="0" borderId="1" xfId="0" applyNumberFormat="1" applyFont="1" applyFill="1" applyBorder="1" applyAlignment="1">
      <alignment horizontal="center" vertical="center" wrapText="1"/>
    </xf>
    <xf numFmtId="164" fontId="0" fillId="0" borderId="8" xfId="0" applyNumberFormat="1" applyFont="1" applyFill="1" applyBorder="1" applyAlignment="1">
      <alignment horizontal="center" vertical="center" wrapText="1"/>
    </xf>
    <xf numFmtId="9" fontId="0" fillId="0" borderId="1" xfId="1" applyFont="1" applyFill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44" fontId="4" fillId="2" borderId="4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0" borderId="0" xfId="2" applyFont="1"/>
    <xf numFmtId="0" fontId="6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0" xfId="2" applyFont="1" applyAlignment="1">
      <alignment vertical="center" wrapText="1"/>
    </xf>
    <xf numFmtId="0" fontId="6" fillId="0" borderId="0" xfId="2" applyFont="1" applyAlignment="1">
      <alignment horizontal="right" vertical="center" wrapText="1"/>
    </xf>
    <xf numFmtId="0" fontId="4" fillId="0" borderId="0" xfId="2" applyFont="1" applyAlignment="1">
      <alignment horizontal="center" vertical="center" wrapText="1"/>
    </xf>
    <xf numFmtId="0" fontId="4" fillId="0" borderId="1" xfId="2" applyFont="1" applyBorder="1" applyAlignment="1">
      <alignment horizontal="left" vertical="top" wrapText="1"/>
    </xf>
    <xf numFmtId="164" fontId="4" fillId="0" borderId="1" xfId="2" applyNumberFormat="1" applyFont="1" applyBorder="1" applyAlignment="1">
      <alignment horizontal="center" vertical="center" wrapText="1"/>
    </xf>
    <xf numFmtId="9" fontId="4" fillId="0" borderId="1" xfId="2" applyNumberFormat="1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165" fontId="6" fillId="4" borderId="1" xfId="2" applyNumberFormat="1" applyFont="1" applyFill="1" applyBorder="1" applyAlignment="1">
      <alignment horizontal="center" vertical="center" wrapText="1"/>
    </xf>
    <xf numFmtId="165" fontId="6" fillId="0" borderId="1" xfId="2" applyNumberFormat="1" applyFont="1" applyBorder="1" applyAlignment="1">
      <alignment horizontal="center" vertical="center" wrapText="1"/>
    </xf>
    <xf numFmtId="0" fontId="6" fillId="0" borderId="1" xfId="2" applyNumberFormat="1" applyFont="1" applyBorder="1" applyAlignment="1">
      <alignment horizontal="center" vertical="center" wrapText="1"/>
    </xf>
    <xf numFmtId="0" fontId="4" fillId="0" borderId="0" xfId="2" applyFont="1" applyFill="1"/>
    <xf numFmtId="0" fontId="0" fillId="0" borderId="0" xfId="0" applyFont="1" applyAlignment="1">
      <alignment vertical="top"/>
    </xf>
    <xf numFmtId="8" fontId="4" fillId="2" borderId="4" xfId="0" applyNumberFormat="1" applyFont="1" applyFill="1" applyBorder="1" applyAlignment="1">
      <alignment horizontal="right" vertical="center" wrapText="1"/>
    </xf>
    <xf numFmtId="9" fontId="4" fillId="0" borderId="1" xfId="1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/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66" fontId="4" fillId="0" borderId="1" xfId="0" applyNumberFormat="1" applyFont="1" applyBorder="1" applyAlignment="1">
      <alignment horizontal="left" vertical="top" wrapText="1"/>
    </xf>
    <xf numFmtId="166" fontId="4" fillId="0" borderId="1" xfId="0" applyNumberFormat="1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right" vertical="center" wrapText="1"/>
    </xf>
    <xf numFmtId="1" fontId="4" fillId="0" borderId="1" xfId="4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/>
    <xf numFmtId="49" fontId="4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0" fontId="4" fillId="0" borderId="0" xfId="2" applyFont="1"/>
    <xf numFmtId="0" fontId="5" fillId="0" borderId="0" xfId="0" applyFont="1" applyAlignment="1">
      <alignment horizontal="right" vertical="center" wrapText="1"/>
    </xf>
    <xf numFmtId="0" fontId="0" fillId="0" borderId="0" xfId="0" applyFont="1"/>
    <xf numFmtId="0" fontId="6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4" fillId="0" borderId="0" xfId="2" applyFont="1"/>
    <xf numFmtId="0" fontId="6" fillId="0" borderId="1" xfId="2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vertical="top" wrapText="1"/>
    </xf>
    <xf numFmtId="9" fontId="0" fillId="2" borderId="1" xfId="1" applyFont="1" applyFill="1" applyBorder="1" applyAlignment="1">
      <alignment horizontal="center" vertical="center" wrapText="1"/>
    </xf>
    <xf numFmtId="165" fontId="0" fillId="2" borderId="1" xfId="1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0" xfId="0" applyFont="1"/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9" fontId="4" fillId="0" borderId="1" xfId="3" applyFont="1" applyBorder="1" applyAlignment="1">
      <alignment horizontal="center" vertical="center" wrapText="1"/>
    </xf>
    <xf numFmtId="165" fontId="4" fillId="0" borderId="1" xfId="3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65" fontId="6" fillId="4" borderId="11" xfId="0" applyNumberFormat="1" applyFont="1" applyFill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0" fillId="0" borderId="0" xfId="0" applyFont="1"/>
    <xf numFmtId="0" fontId="4" fillId="0" borderId="1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8" fontId="4" fillId="2" borderId="4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Font="1"/>
    <xf numFmtId="0" fontId="4" fillId="0" borderId="1" xfId="0" applyFont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left" vertical="center" wrapText="1"/>
    </xf>
    <xf numFmtId="3" fontId="4" fillId="2" borderId="1" xfId="2" applyNumberFormat="1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center" vertical="center" wrapText="1"/>
    </xf>
    <xf numFmtId="9" fontId="4" fillId="2" borderId="1" xfId="3" applyFont="1" applyFill="1" applyBorder="1" applyAlignment="1">
      <alignment horizontal="center" vertical="center" wrapText="1"/>
    </xf>
    <xf numFmtId="164" fontId="4" fillId="2" borderId="1" xfId="3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vertical="center" wrapText="1"/>
    </xf>
    <xf numFmtId="0" fontId="0" fillId="2" borderId="1" xfId="2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0" fillId="0" borderId="0" xfId="0" applyFont="1" applyAlignment="1">
      <alignment wrapText="1"/>
    </xf>
    <xf numFmtId="0" fontId="0" fillId="0" borderId="0" xfId="0" applyFont="1"/>
    <xf numFmtId="0" fontId="4" fillId="0" borderId="0" xfId="0" applyFont="1" applyAlignment="1">
      <alignment horizontal="right" vertical="center" wrapText="1"/>
    </xf>
    <xf numFmtId="49" fontId="6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6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vertical="top"/>
    </xf>
    <xf numFmtId="0" fontId="0" fillId="0" borderId="0" xfId="0" applyFont="1" applyAlignment="1">
      <alignment vertical="top"/>
    </xf>
    <xf numFmtId="0" fontId="6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0" fillId="0" borderId="0" xfId="0" applyFont="1" applyBorder="1" applyAlignment="1">
      <alignment vertical="top" wrapText="1"/>
    </xf>
    <xf numFmtId="49" fontId="6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right" vertical="center" wrapText="1"/>
    </xf>
    <xf numFmtId="0" fontId="6" fillId="3" borderId="8" xfId="0" applyFont="1" applyFill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4" fillId="0" borderId="0" xfId="2" applyFont="1" applyAlignment="1">
      <alignment horizontal="right" vertical="center" wrapText="1"/>
    </xf>
    <xf numFmtId="0" fontId="6" fillId="0" borderId="1" xfId="2" applyFont="1" applyBorder="1" applyAlignment="1">
      <alignment horizontal="center" vertical="center" wrapText="1"/>
    </xf>
    <xf numFmtId="0" fontId="4" fillId="0" borderId="0" xfId="2" applyFont="1" applyAlignment="1">
      <alignment horizontal="right"/>
    </xf>
    <xf numFmtId="0" fontId="6" fillId="0" borderId="5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right" vertical="center" wrapText="1"/>
    </xf>
    <xf numFmtId="0" fontId="6" fillId="0" borderId="1" xfId="2" applyFont="1" applyBorder="1" applyAlignment="1">
      <alignment vertical="center" wrapText="1"/>
    </xf>
    <xf numFmtId="0" fontId="0" fillId="0" borderId="2" xfId="2" applyFont="1" applyBorder="1" applyAlignment="1">
      <alignment vertical="top" wrapText="1"/>
    </xf>
    <xf numFmtId="0" fontId="4" fillId="0" borderId="2" xfId="2" applyFont="1" applyBorder="1" applyAlignment="1">
      <alignment vertical="top"/>
    </xf>
    <xf numFmtId="0" fontId="4" fillId="0" borderId="0" xfId="2" applyFont="1" applyAlignment="1">
      <alignment vertical="top"/>
    </xf>
    <xf numFmtId="49" fontId="6" fillId="0" borderId="0" xfId="2" applyNumberFormat="1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 wrapText="1"/>
    </xf>
    <xf numFmtId="0" fontId="4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/>
    </xf>
    <xf numFmtId="0" fontId="2" fillId="2" borderId="0" xfId="0" applyFont="1" applyFill="1" applyAlignment="1">
      <alignment vertical="top"/>
    </xf>
  </cellXfs>
  <cellStyles count="5">
    <cellStyle name="Dziesiętny" xfId="4" builtinId="3"/>
    <cellStyle name="Normalny" xfId="0" builtinId="0"/>
    <cellStyle name="Normalny 2" xfId="2"/>
    <cellStyle name="Procentowy" xfId="1" builtinId="5"/>
    <cellStyle name="Procen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466725</xdr:colOff>
      <xdr:row>13</xdr:row>
      <xdr:rowOff>0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96678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11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="" xmlns:a16="http://schemas.microsoft.com/office/drawing/2014/main" id="{8881F41C-5CF7-48D2-AB39-AD1FB6529071}"/>
            </a:ext>
          </a:extLst>
        </xdr:cNvPr>
        <xdr:cNvSpPr txBox="1"/>
      </xdr:nvSpPr>
      <xdr:spPr>
        <a:xfrm>
          <a:off x="11687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="" xmlns:a16="http://schemas.microsoft.com/office/drawing/2014/main" id="{2509D0C4-D72D-403F-81F1-1386EAE0F1D9}"/>
            </a:ext>
          </a:extLst>
        </xdr:cNvPr>
        <xdr:cNvSpPr txBox="1"/>
      </xdr:nvSpPr>
      <xdr:spPr>
        <a:xfrm>
          <a:off x="1168717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18</xdr:row>
      <xdr:rowOff>596621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="" xmlns:a16="http://schemas.microsoft.com/office/drawing/2014/main" id="{0DF3F5D9-5752-4B24-B467-0C9A69DD0652}"/>
            </a:ext>
          </a:extLst>
        </xdr:cNvPr>
        <xdr:cNvSpPr txBox="1"/>
      </xdr:nvSpPr>
      <xdr:spPr>
        <a:xfrm>
          <a:off x="11687175" y="83023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="" xmlns:a16="http://schemas.microsoft.com/office/drawing/2014/main" id="{67421106-0B93-484F-8197-B99FCB2394BC}"/>
            </a:ext>
          </a:extLst>
        </xdr:cNvPr>
        <xdr:cNvSpPr txBox="1"/>
      </xdr:nvSpPr>
      <xdr:spPr>
        <a:xfrm>
          <a:off x="1168717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12</xdr:row>
      <xdr:rowOff>596621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="" xmlns:a16="http://schemas.microsoft.com/office/drawing/2014/main" id="{6176DDC7-4068-4E27-9D5E-840C76D97944}"/>
            </a:ext>
          </a:extLst>
        </xdr:cNvPr>
        <xdr:cNvSpPr txBox="1"/>
      </xdr:nvSpPr>
      <xdr:spPr>
        <a:xfrm>
          <a:off x="11687175" y="4349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13</xdr:row>
      <xdr:rowOff>596621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="" xmlns:a16="http://schemas.microsoft.com/office/drawing/2014/main" id="{F7C5B60B-D100-4025-88FE-116C1236F25D}"/>
            </a:ext>
          </a:extLst>
        </xdr:cNvPr>
        <xdr:cNvSpPr txBox="1"/>
      </xdr:nvSpPr>
      <xdr:spPr>
        <a:xfrm>
          <a:off x="11687175" y="48542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14</xdr:row>
      <xdr:rowOff>596621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="" xmlns:a16="http://schemas.microsoft.com/office/drawing/2014/main" id="{D70A397A-B011-4929-8C10-5427297B383E}"/>
            </a:ext>
          </a:extLst>
        </xdr:cNvPr>
        <xdr:cNvSpPr txBox="1"/>
      </xdr:nvSpPr>
      <xdr:spPr>
        <a:xfrm>
          <a:off x="11687175" y="54543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="" xmlns:a16="http://schemas.microsoft.com/office/drawing/2014/main" id="{460517F0-298D-46EA-B8EC-9CDB75A8800E}"/>
            </a:ext>
          </a:extLst>
        </xdr:cNvPr>
        <xdr:cNvSpPr txBox="1"/>
      </xdr:nvSpPr>
      <xdr:spPr>
        <a:xfrm>
          <a:off x="11687175" y="770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="" xmlns:a16="http://schemas.microsoft.com/office/drawing/2014/main" id="{F55B441D-E377-47D7-8FF5-AF98D95CD2B3}"/>
            </a:ext>
          </a:extLst>
        </xdr:cNvPr>
        <xdr:cNvSpPr txBox="1"/>
      </xdr:nvSpPr>
      <xdr:spPr>
        <a:xfrm>
          <a:off x="11687175" y="770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687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1687175" y="102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22</xdr:row>
      <xdr:rowOff>596621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11687175" y="12655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11687175" y="102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11687175" y="102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20</xdr:row>
      <xdr:rowOff>596621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/>
      </xdr:nvSpPr>
      <xdr:spPr>
        <a:xfrm>
          <a:off x="11687175" y="10864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21</xdr:row>
      <xdr:rowOff>596621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/>
      </xdr:nvSpPr>
      <xdr:spPr>
        <a:xfrm>
          <a:off x="11687175" y="11483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 txBox="1"/>
      </xdr:nvSpPr>
      <xdr:spPr>
        <a:xfrm>
          <a:off x="116871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 txBox="1"/>
      </xdr:nvSpPr>
      <xdr:spPr>
        <a:xfrm>
          <a:off x="116871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323850</xdr:colOff>
      <xdr:row>10</xdr:row>
      <xdr:rowOff>190500</xdr:rowOff>
    </xdr:from>
    <xdr:ext cx="184731" cy="264560"/>
    <xdr:sp macro="" textlink="">
      <xdr:nvSpPr>
        <xdr:cNvPr id="3" name="pole tekstowe 2"/>
        <xdr:cNvSpPr txBox="1"/>
      </xdr:nvSpPr>
      <xdr:spPr>
        <a:xfrm>
          <a:off x="946785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10</xdr:row>
      <xdr:rowOff>596621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0906125" y="30731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11</xdr:row>
      <xdr:rowOff>596621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="" xmlns:a16="http://schemas.microsoft.com/office/drawing/2014/main" id="{03940D7A-8F4C-472B-88DA-78E3D87EDE36}"/>
            </a:ext>
          </a:extLst>
        </xdr:cNvPr>
        <xdr:cNvSpPr txBox="1"/>
      </xdr:nvSpPr>
      <xdr:spPr>
        <a:xfrm>
          <a:off x="10906125" y="42542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="" xmlns:a16="http://schemas.microsoft.com/office/drawing/2014/main" id="{C059D666-E059-4419-A471-4F393BC2F705}"/>
            </a:ext>
          </a:extLst>
        </xdr:cNvPr>
        <xdr:cNvSpPr txBox="1"/>
      </xdr:nvSpPr>
      <xdr:spPr>
        <a:xfrm>
          <a:off x="10906125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="" xmlns:a16="http://schemas.microsoft.com/office/drawing/2014/main" id="{AA4948A7-FD91-42C5-9099-3518A02C6D26}"/>
            </a:ext>
          </a:extLst>
        </xdr:cNvPr>
        <xdr:cNvSpPr txBox="1"/>
      </xdr:nvSpPr>
      <xdr:spPr>
        <a:xfrm>
          <a:off x="10906125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11</xdr:row>
      <xdr:rowOff>596621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="" xmlns:a16="http://schemas.microsoft.com/office/drawing/2014/main" id="{F31BE258-8606-4388-974E-AF2CD512F557}"/>
            </a:ext>
          </a:extLst>
        </xdr:cNvPr>
        <xdr:cNvSpPr txBox="1"/>
      </xdr:nvSpPr>
      <xdr:spPr>
        <a:xfrm>
          <a:off x="10906125" y="42542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="" xmlns:a16="http://schemas.microsoft.com/office/drawing/2014/main" id="{330CAE85-AD8F-4273-A6B8-AE3B4ED25391}"/>
            </a:ext>
          </a:extLst>
        </xdr:cNvPr>
        <xdr:cNvSpPr txBox="1"/>
      </xdr:nvSpPr>
      <xdr:spPr>
        <a:xfrm>
          <a:off x="10906125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="" xmlns:a16="http://schemas.microsoft.com/office/drawing/2014/main" id="{91B61C16-7F7A-49A6-B1D6-353EAFDBB261}"/>
            </a:ext>
          </a:extLst>
        </xdr:cNvPr>
        <xdr:cNvSpPr txBox="1"/>
      </xdr:nvSpPr>
      <xdr:spPr>
        <a:xfrm>
          <a:off x="10906125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="" xmlns:a16="http://schemas.microsoft.com/office/drawing/2014/main" id="{5159D361-6D12-455D-97A6-840C0AD2BA0B}"/>
            </a:ext>
          </a:extLst>
        </xdr:cNvPr>
        <xdr:cNvSpPr txBox="1"/>
      </xdr:nvSpPr>
      <xdr:spPr>
        <a:xfrm>
          <a:off x="10906125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="" xmlns:a16="http://schemas.microsoft.com/office/drawing/2014/main" id="{08A964A5-7B7B-441B-8339-DD3917DBE529}"/>
            </a:ext>
          </a:extLst>
        </xdr:cNvPr>
        <xdr:cNvSpPr txBox="1"/>
      </xdr:nvSpPr>
      <xdr:spPr>
        <a:xfrm>
          <a:off x="10906125" y="56639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="" xmlns:a16="http://schemas.microsoft.com/office/drawing/2014/main" id="{F0E397FE-197E-45A5-8EB2-E2F474E45E01}"/>
            </a:ext>
          </a:extLst>
        </xdr:cNvPr>
        <xdr:cNvSpPr txBox="1"/>
      </xdr:nvSpPr>
      <xdr:spPr>
        <a:xfrm>
          <a:off x="10906125" y="79213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11</xdr:row>
      <xdr:rowOff>596621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="" xmlns:a16="http://schemas.microsoft.com/office/drawing/2014/main" id="{444D9F42-DA8F-4DD4-A770-89DB083A3396}"/>
            </a:ext>
          </a:extLst>
        </xdr:cNvPr>
        <xdr:cNvSpPr txBox="1"/>
      </xdr:nvSpPr>
      <xdr:spPr>
        <a:xfrm>
          <a:off x="10906125" y="42542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11</xdr:row>
      <xdr:rowOff>596621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="" xmlns:a16="http://schemas.microsoft.com/office/drawing/2014/main" id="{0A1F09B3-4751-46E5-BBB4-504349E1612D}"/>
            </a:ext>
          </a:extLst>
        </xdr:cNvPr>
        <xdr:cNvSpPr txBox="1"/>
      </xdr:nvSpPr>
      <xdr:spPr>
        <a:xfrm>
          <a:off x="10906125" y="42542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11</xdr:row>
      <xdr:rowOff>596621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="" xmlns:a16="http://schemas.microsoft.com/office/drawing/2014/main" id="{AE37FDA8-A904-411F-82D9-C643E0315B25}"/>
            </a:ext>
          </a:extLst>
        </xdr:cNvPr>
        <xdr:cNvSpPr txBox="1"/>
      </xdr:nvSpPr>
      <xdr:spPr>
        <a:xfrm>
          <a:off x="10906125" y="42542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80962</xdr:colOff>
      <xdr:row>10</xdr:row>
      <xdr:rowOff>52387</xdr:rowOff>
    </xdr:from>
    <xdr:ext cx="65" cy="172227"/>
    <xdr:sp macro="" textlink="">
      <xdr:nvSpPr>
        <xdr:cNvPr id="2" name="pole tekstowe 1"/>
        <xdr:cNvSpPr txBox="1"/>
      </xdr:nvSpPr>
      <xdr:spPr>
        <a:xfrm>
          <a:off x="8596312" y="25765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285750</xdr:colOff>
      <xdr:row>10</xdr:row>
      <xdr:rowOff>419100</xdr:rowOff>
    </xdr:from>
    <xdr:ext cx="184731" cy="264560"/>
    <xdr:sp macro="" textlink="">
      <xdr:nvSpPr>
        <xdr:cNvPr id="3" name="pole tekstowe 2"/>
        <xdr:cNvSpPr txBox="1"/>
      </xdr:nvSpPr>
      <xdr:spPr>
        <a:xfrm>
          <a:off x="880110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11</xdr:row>
      <xdr:rowOff>514350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909637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10</xdr:row>
      <xdr:rowOff>514350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="" xmlns:a16="http://schemas.microsoft.com/office/drawing/2014/main" id="{1BB978FC-25B9-49C1-B29D-46CBBA481E8D}"/>
            </a:ext>
          </a:extLst>
        </xdr:cNvPr>
        <xdr:cNvSpPr txBox="1"/>
      </xdr:nvSpPr>
      <xdr:spPr>
        <a:xfrm>
          <a:off x="9096375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390525</xdr:colOff>
      <xdr:row>11</xdr:row>
      <xdr:rowOff>514350</xdr:rowOff>
    </xdr:from>
    <xdr:ext cx="184731" cy="264560"/>
    <xdr:sp macro="" textlink="">
      <xdr:nvSpPr>
        <xdr:cNvPr id="4" name="pole tekstowe 3"/>
        <xdr:cNvSpPr txBox="1"/>
      </xdr:nvSpPr>
      <xdr:spPr>
        <a:xfrm>
          <a:off x="9486900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447675</xdr:colOff>
      <xdr:row>12</xdr:row>
      <xdr:rowOff>361950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10334625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447675</xdr:colOff>
      <xdr:row>9</xdr:row>
      <xdr:rowOff>361950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SpPr txBox="1"/>
      </xdr:nvSpPr>
      <xdr:spPr>
        <a:xfrm>
          <a:off x="10334625" y="207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371475</xdr:colOff>
      <xdr:row>6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 txBox="1"/>
      </xdr:nvSpPr>
      <xdr:spPr>
        <a:xfrm>
          <a:off x="8972550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9</xdr:col>
      <xdr:colOff>523875</xdr:colOff>
      <xdr:row>6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SpPr txBox="1"/>
      </xdr:nvSpPr>
      <xdr:spPr>
        <a:xfrm>
          <a:off x="9820275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9</xdr:col>
      <xdr:colOff>409575</xdr:colOff>
      <xdr:row>6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SpPr txBox="1"/>
      </xdr:nvSpPr>
      <xdr:spPr>
        <a:xfrm>
          <a:off x="9010650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 baseline="0"/>
        </a:p>
      </xdr:txBody>
    </xdr:sp>
    <xdr:clientData/>
  </xdr:oneCellAnchor>
  <xdr:oneCellAnchor>
    <xdr:from>
      <xdr:col>10</xdr:col>
      <xdr:colOff>371475</xdr:colOff>
      <xdr:row>7</xdr:row>
      <xdr:rowOff>285750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10572750" y="32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523875</xdr:colOff>
      <xdr:row>8</xdr:row>
      <xdr:rowOff>38100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107251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409575</xdr:colOff>
      <xdr:row>7</xdr:row>
      <xdr:rowOff>123825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=""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1061085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 baseline="0"/>
        </a:p>
      </xdr:txBody>
    </xdr:sp>
    <xdr:clientData/>
  </xdr:oneCellAnchor>
  <xdr:oneCellAnchor>
    <xdr:from>
      <xdr:col>9</xdr:col>
      <xdr:colOff>371475</xdr:colOff>
      <xdr:row>6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 txBox="1"/>
      </xdr:nvSpPr>
      <xdr:spPr>
        <a:xfrm>
          <a:off x="8972550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9</xdr:col>
      <xdr:colOff>523875</xdr:colOff>
      <xdr:row>6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SpPr txBox="1"/>
      </xdr:nvSpPr>
      <xdr:spPr>
        <a:xfrm>
          <a:off x="9820275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9</xdr:col>
      <xdr:colOff>409575</xdr:colOff>
      <xdr:row>6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SpPr txBox="1"/>
      </xdr:nvSpPr>
      <xdr:spPr>
        <a:xfrm>
          <a:off x="9010650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 baseline="0"/>
        </a:p>
      </xdr:txBody>
    </xdr:sp>
    <xdr:clientData/>
  </xdr:oneCellAnchor>
  <xdr:oneCellAnchor>
    <xdr:from>
      <xdr:col>10</xdr:col>
      <xdr:colOff>371475</xdr:colOff>
      <xdr:row>7</xdr:row>
      <xdr:rowOff>285750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10572750" y="32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523875</xdr:colOff>
      <xdr:row>8</xdr:row>
      <xdr:rowOff>38100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107251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409575</xdr:colOff>
      <xdr:row>7</xdr:row>
      <xdr:rowOff>123825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=""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1061085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 baseline="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304800</xdr:colOff>
      <xdr:row>12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439275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390525</xdr:colOff>
      <xdr:row>12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525000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7"/>
  <sheetViews>
    <sheetView topLeftCell="A40" workbookViewId="0">
      <selection activeCell="G39" sqref="G39"/>
    </sheetView>
  </sheetViews>
  <sheetFormatPr defaultRowHeight="15" x14ac:dyDescent="0.25"/>
  <cols>
    <col min="1" max="1" width="5.7109375" customWidth="1"/>
    <col min="2" max="2" width="63.28515625" customWidth="1"/>
    <col min="3" max="3" width="6.85546875" customWidth="1"/>
    <col min="5" max="5" width="13.140625" customWidth="1"/>
    <col min="6" max="6" width="19.140625" customWidth="1"/>
    <col min="7" max="7" width="14" customWidth="1"/>
    <col min="8" max="10" width="14.140625" customWidth="1"/>
    <col min="11" max="11" width="17.28515625" customWidth="1"/>
  </cols>
  <sheetData>
    <row r="1" spans="1:11" x14ac:dyDescent="0.25">
      <c r="A1" s="18"/>
      <c r="B1" s="1"/>
      <c r="C1" s="1"/>
      <c r="D1" s="1"/>
      <c r="E1" s="1"/>
      <c r="F1" s="200" t="s">
        <v>249</v>
      </c>
      <c r="G1" s="200"/>
      <c r="H1" s="200"/>
      <c r="I1" s="200"/>
      <c r="J1" s="200"/>
      <c r="K1" s="200"/>
    </row>
    <row r="2" spans="1:11" x14ac:dyDescent="0.25">
      <c r="A2" s="7"/>
      <c r="B2" s="178"/>
      <c r="C2" s="4"/>
      <c r="D2" s="4"/>
      <c r="E2" s="4"/>
      <c r="F2" s="200" t="s">
        <v>39</v>
      </c>
      <c r="G2" s="200"/>
      <c r="H2" s="200"/>
      <c r="I2" s="200"/>
      <c r="J2" s="200"/>
      <c r="K2" s="200"/>
    </row>
    <row r="3" spans="1:11" x14ac:dyDescent="0.25">
      <c r="A3" s="7"/>
      <c r="B3" s="6"/>
      <c r="C3" s="4"/>
      <c r="D3" s="4"/>
      <c r="E3" s="4"/>
      <c r="F3" s="200" t="s">
        <v>0</v>
      </c>
      <c r="G3" s="200"/>
      <c r="H3" s="200"/>
      <c r="I3" s="200"/>
      <c r="J3" s="200"/>
      <c r="K3" s="200"/>
    </row>
    <row r="4" spans="1:11" x14ac:dyDescent="0.25">
      <c r="A4" s="7"/>
      <c r="B4" s="6"/>
      <c r="C4" s="4"/>
      <c r="D4" s="4"/>
      <c r="E4" s="4"/>
      <c r="F4" s="200" t="s">
        <v>1</v>
      </c>
      <c r="G4" s="200"/>
      <c r="H4" s="200"/>
      <c r="I4" s="200"/>
      <c r="J4" s="200"/>
      <c r="K4" s="200"/>
    </row>
    <row r="5" spans="1:11" ht="15" customHeight="1" x14ac:dyDescent="0.25">
      <c r="A5" s="201" t="s">
        <v>250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</row>
    <row r="6" spans="1:11" ht="15" customHeight="1" x14ac:dyDescent="0.25">
      <c r="A6" s="203"/>
      <c r="B6" s="203"/>
      <c r="C6" s="203"/>
      <c r="D6" s="203"/>
      <c r="E6" s="203"/>
      <c r="F6" s="203"/>
      <c r="G6" s="203"/>
      <c r="H6" s="203"/>
      <c r="I6" s="203"/>
      <c r="J6" s="203"/>
      <c r="K6" s="203"/>
    </row>
    <row r="7" spans="1:11" x14ac:dyDescent="0.25">
      <c r="A7" s="204" t="s">
        <v>2</v>
      </c>
      <c r="B7" s="205" t="s">
        <v>3</v>
      </c>
      <c r="C7" s="205" t="s">
        <v>4</v>
      </c>
      <c r="D7" s="205" t="s">
        <v>5</v>
      </c>
      <c r="E7" s="205" t="s">
        <v>6</v>
      </c>
      <c r="F7" s="205" t="s">
        <v>7</v>
      </c>
      <c r="G7" s="205" t="s">
        <v>8</v>
      </c>
      <c r="H7" s="205" t="s">
        <v>9</v>
      </c>
      <c r="I7" s="205" t="s">
        <v>195</v>
      </c>
      <c r="J7" s="205" t="s">
        <v>251</v>
      </c>
      <c r="K7" s="205" t="s">
        <v>252</v>
      </c>
    </row>
    <row r="8" spans="1:11" ht="15" customHeight="1" x14ac:dyDescent="0.25">
      <c r="A8" s="204"/>
      <c r="B8" s="205"/>
      <c r="C8" s="205"/>
      <c r="D8" s="205"/>
      <c r="E8" s="205"/>
      <c r="F8" s="205"/>
      <c r="G8" s="205"/>
      <c r="H8" s="205"/>
      <c r="I8" s="205"/>
      <c r="J8" s="205"/>
      <c r="K8" s="205"/>
    </row>
    <row r="9" spans="1:11" ht="15" customHeight="1" x14ac:dyDescent="0.25">
      <c r="A9" s="204"/>
      <c r="B9" s="205"/>
      <c r="C9" s="205"/>
      <c r="D9" s="205"/>
      <c r="E9" s="205"/>
      <c r="F9" s="205"/>
      <c r="G9" s="205"/>
      <c r="H9" s="205"/>
      <c r="I9" s="205"/>
      <c r="J9" s="205"/>
      <c r="K9" s="205"/>
    </row>
    <row r="10" spans="1:11" ht="15" customHeight="1" x14ac:dyDescent="0.25">
      <c r="A10" s="171">
        <v>1</v>
      </c>
      <c r="B10" s="169">
        <v>2</v>
      </c>
      <c r="C10" s="169">
        <v>3</v>
      </c>
      <c r="D10" s="169">
        <v>4</v>
      </c>
      <c r="E10" s="169">
        <v>5</v>
      </c>
      <c r="F10" s="169">
        <v>6</v>
      </c>
      <c r="G10" s="169">
        <v>7</v>
      </c>
      <c r="H10" s="169">
        <v>8</v>
      </c>
      <c r="I10" s="169">
        <v>9</v>
      </c>
      <c r="J10" s="169">
        <v>10</v>
      </c>
      <c r="K10" s="169">
        <v>11</v>
      </c>
    </row>
    <row r="11" spans="1:11" ht="105" x14ac:dyDescent="0.25">
      <c r="A11" s="21" t="s">
        <v>10</v>
      </c>
      <c r="B11" s="40" t="s">
        <v>253</v>
      </c>
      <c r="C11" s="174" t="s">
        <v>87</v>
      </c>
      <c r="D11" s="10">
        <v>450</v>
      </c>
      <c r="E11" s="11"/>
      <c r="F11" s="11">
        <f>D11*E11</f>
        <v>0</v>
      </c>
      <c r="G11" s="12"/>
      <c r="H11" s="13">
        <f>ROUND(F11*G11+F11,2)</f>
        <v>0</v>
      </c>
      <c r="I11" s="13"/>
      <c r="J11" s="13"/>
      <c r="K11" s="14"/>
    </row>
    <row r="12" spans="1:11" ht="105" x14ac:dyDescent="0.25">
      <c r="A12" s="21" t="s">
        <v>16</v>
      </c>
      <c r="B12" s="40" t="s">
        <v>254</v>
      </c>
      <c r="C12" s="174" t="s">
        <v>87</v>
      </c>
      <c r="D12" s="10">
        <v>400</v>
      </c>
      <c r="E12" s="11"/>
      <c r="F12" s="11">
        <f>D12*E12</f>
        <v>0</v>
      </c>
      <c r="G12" s="12"/>
      <c r="H12" s="13">
        <f t="shared" ref="H12:H39" si="0">ROUND(F12*G12+F12,2)</f>
        <v>0</v>
      </c>
      <c r="I12" s="13"/>
      <c r="J12" s="13"/>
      <c r="K12" s="14"/>
    </row>
    <row r="13" spans="1:11" ht="105" x14ac:dyDescent="0.25">
      <c r="A13" s="21" t="s">
        <v>17</v>
      </c>
      <c r="B13" s="40" t="s">
        <v>255</v>
      </c>
      <c r="C13" s="174" t="s">
        <v>87</v>
      </c>
      <c r="D13" s="10">
        <v>250</v>
      </c>
      <c r="E13" s="11"/>
      <c r="F13" s="11">
        <f t="shared" ref="F13:F34" si="1">D13*E13</f>
        <v>0</v>
      </c>
      <c r="G13" s="12"/>
      <c r="H13" s="13">
        <f t="shared" si="0"/>
        <v>0</v>
      </c>
      <c r="I13" s="13"/>
      <c r="J13" s="13"/>
      <c r="K13" s="14"/>
    </row>
    <row r="14" spans="1:11" ht="105" x14ac:dyDescent="0.25">
      <c r="A14" s="21" t="s">
        <v>18</v>
      </c>
      <c r="B14" s="40" t="s">
        <v>256</v>
      </c>
      <c r="C14" s="174" t="s">
        <v>87</v>
      </c>
      <c r="D14" s="10">
        <v>400</v>
      </c>
      <c r="E14" s="11"/>
      <c r="F14" s="11">
        <f t="shared" si="1"/>
        <v>0</v>
      </c>
      <c r="G14" s="12"/>
      <c r="H14" s="13">
        <f t="shared" si="0"/>
        <v>0</v>
      </c>
      <c r="I14" s="13"/>
      <c r="J14" s="13"/>
      <c r="K14" s="14"/>
    </row>
    <row r="15" spans="1:11" ht="90" x14ac:dyDescent="0.25">
      <c r="A15" s="21" t="s">
        <v>19</v>
      </c>
      <c r="B15" s="55" t="s">
        <v>342</v>
      </c>
      <c r="C15" s="174" t="s">
        <v>11</v>
      </c>
      <c r="D15" s="10">
        <v>4620</v>
      </c>
      <c r="E15" s="11"/>
      <c r="F15" s="11">
        <f t="shared" si="1"/>
        <v>0</v>
      </c>
      <c r="G15" s="12"/>
      <c r="H15" s="13">
        <f t="shared" si="0"/>
        <v>0</v>
      </c>
      <c r="I15" s="13"/>
      <c r="J15" s="13"/>
      <c r="K15" s="14"/>
    </row>
    <row r="16" spans="1:11" ht="105" x14ac:dyDescent="0.25">
      <c r="A16" s="21" t="s">
        <v>20</v>
      </c>
      <c r="B16" s="55" t="s">
        <v>341</v>
      </c>
      <c r="C16" s="174" t="s">
        <v>11</v>
      </c>
      <c r="D16" s="10">
        <v>1620</v>
      </c>
      <c r="E16" s="11"/>
      <c r="F16" s="11">
        <f t="shared" si="1"/>
        <v>0</v>
      </c>
      <c r="G16" s="12"/>
      <c r="H16" s="13">
        <f t="shared" si="0"/>
        <v>0</v>
      </c>
      <c r="I16" s="13"/>
      <c r="J16" s="13"/>
      <c r="K16" s="14"/>
    </row>
    <row r="17" spans="1:11" ht="90" x14ac:dyDescent="0.25">
      <c r="A17" s="21" t="s">
        <v>236</v>
      </c>
      <c r="B17" s="55" t="s">
        <v>340</v>
      </c>
      <c r="C17" s="174" t="s">
        <v>11</v>
      </c>
      <c r="D17" s="10">
        <v>3840</v>
      </c>
      <c r="E17" s="11"/>
      <c r="F17" s="11">
        <f t="shared" si="1"/>
        <v>0</v>
      </c>
      <c r="G17" s="12"/>
      <c r="H17" s="13">
        <f t="shared" si="0"/>
        <v>0</v>
      </c>
      <c r="I17" s="13"/>
      <c r="J17" s="13"/>
      <c r="K17" s="174"/>
    </row>
    <row r="18" spans="1:11" x14ac:dyDescent="0.25">
      <c r="A18" s="21" t="s">
        <v>21</v>
      </c>
      <c r="B18" s="179" t="s">
        <v>257</v>
      </c>
      <c r="C18" s="174" t="s">
        <v>11</v>
      </c>
      <c r="D18" s="10">
        <v>20000</v>
      </c>
      <c r="E18" s="11"/>
      <c r="F18" s="11">
        <f t="shared" si="1"/>
        <v>0</v>
      </c>
      <c r="G18" s="12"/>
      <c r="H18" s="13">
        <f t="shared" si="0"/>
        <v>0</v>
      </c>
      <c r="I18" s="13"/>
      <c r="J18" s="13"/>
      <c r="K18" s="174"/>
    </row>
    <row r="19" spans="1:11" x14ac:dyDescent="0.25">
      <c r="A19" s="21" t="s">
        <v>23</v>
      </c>
      <c r="B19" s="180" t="s">
        <v>258</v>
      </c>
      <c r="C19" s="174" t="s">
        <v>87</v>
      </c>
      <c r="D19" s="10">
        <v>150</v>
      </c>
      <c r="E19" s="11"/>
      <c r="F19" s="11">
        <f t="shared" si="1"/>
        <v>0</v>
      </c>
      <c r="G19" s="12"/>
      <c r="H19" s="13">
        <f t="shared" si="0"/>
        <v>0</v>
      </c>
      <c r="I19" s="13"/>
      <c r="J19" s="13"/>
      <c r="K19" s="174"/>
    </row>
    <row r="20" spans="1:11" x14ac:dyDescent="0.25">
      <c r="A20" s="21" t="s">
        <v>25</v>
      </c>
      <c r="B20" s="26" t="s">
        <v>259</v>
      </c>
      <c r="C20" s="174" t="s">
        <v>87</v>
      </c>
      <c r="D20" s="10">
        <v>30</v>
      </c>
      <c r="E20" s="11"/>
      <c r="F20" s="11">
        <f t="shared" si="1"/>
        <v>0</v>
      </c>
      <c r="G20" s="12"/>
      <c r="H20" s="13">
        <f t="shared" si="0"/>
        <v>0</v>
      </c>
      <c r="I20" s="13"/>
      <c r="J20" s="13"/>
      <c r="K20" s="174"/>
    </row>
    <row r="21" spans="1:11" x14ac:dyDescent="0.25">
      <c r="A21" s="21" t="s">
        <v>27</v>
      </c>
      <c r="B21" s="138" t="s">
        <v>260</v>
      </c>
      <c r="C21" s="174" t="s">
        <v>87</v>
      </c>
      <c r="D21" s="10">
        <v>50</v>
      </c>
      <c r="E21" s="11"/>
      <c r="F21" s="11">
        <f t="shared" si="1"/>
        <v>0</v>
      </c>
      <c r="G21" s="12"/>
      <c r="H21" s="13">
        <f t="shared" si="0"/>
        <v>0</v>
      </c>
      <c r="I21" s="13"/>
      <c r="J21" s="13"/>
      <c r="K21" s="174"/>
    </row>
    <row r="22" spans="1:11" x14ac:dyDescent="0.25">
      <c r="A22" s="21" t="s">
        <v>28</v>
      </c>
      <c r="B22" s="181" t="s">
        <v>261</v>
      </c>
      <c r="C22" s="174" t="s">
        <v>87</v>
      </c>
      <c r="D22" s="10">
        <v>450</v>
      </c>
      <c r="E22" s="11"/>
      <c r="F22" s="11">
        <f t="shared" si="1"/>
        <v>0</v>
      </c>
      <c r="G22" s="12"/>
      <c r="H22" s="13">
        <f t="shared" si="0"/>
        <v>0</v>
      </c>
      <c r="I22" s="13"/>
      <c r="J22" s="13"/>
      <c r="K22" s="182"/>
    </row>
    <row r="23" spans="1:11" x14ac:dyDescent="0.25">
      <c r="A23" s="21" t="s">
        <v>29</v>
      </c>
      <c r="B23" s="179" t="s">
        <v>262</v>
      </c>
      <c r="C23" s="174" t="s">
        <v>87</v>
      </c>
      <c r="D23" s="10">
        <v>300</v>
      </c>
      <c r="E23" s="11"/>
      <c r="F23" s="11">
        <f t="shared" si="1"/>
        <v>0</v>
      </c>
      <c r="G23" s="12"/>
      <c r="H23" s="13">
        <f t="shared" si="0"/>
        <v>0</v>
      </c>
      <c r="I23" s="13"/>
      <c r="J23" s="13"/>
      <c r="K23" s="174"/>
    </row>
    <row r="24" spans="1:11" x14ac:dyDescent="0.25">
      <c r="A24" s="21" t="s">
        <v>31</v>
      </c>
      <c r="B24" s="179" t="s">
        <v>263</v>
      </c>
      <c r="C24" s="174" t="s">
        <v>87</v>
      </c>
      <c r="D24" s="10">
        <v>250</v>
      </c>
      <c r="E24" s="11"/>
      <c r="F24" s="11">
        <f t="shared" si="1"/>
        <v>0</v>
      </c>
      <c r="G24" s="12"/>
      <c r="H24" s="13">
        <f t="shared" si="0"/>
        <v>0</v>
      </c>
      <c r="I24" s="13"/>
      <c r="J24" s="13"/>
      <c r="K24" s="174"/>
    </row>
    <row r="25" spans="1:11" x14ac:dyDescent="0.25">
      <c r="A25" s="21" t="s">
        <v>32</v>
      </c>
      <c r="B25" s="179" t="s">
        <v>264</v>
      </c>
      <c r="C25" s="174" t="s">
        <v>11</v>
      </c>
      <c r="D25" s="10">
        <v>150</v>
      </c>
      <c r="E25" s="11"/>
      <c r="F25" s="11">
        <f t="shared" si="1"/>
        <v>0</v>
      </c>
      <c r="G25" s="12"/>
      <c r="H25" s="13">
        <f t="shared" si="0"/>
        <v>0</v>
      </c>
      <c r="I25" s="13"/>
      <c r="J25" s="13"/>
      <c r="K25" s="174"/>
    </row>
    <row r="26" spans="1:11" x14ac:dyDescent="0.25">
      <c r="A26" s="21" t="s">
        <v>33</v>
      </c>
      <c r="B26" s="183" t="s">
        <v>265</v>
      </c>
      <c r="C26" s="174" t="s">
        <v>11</v>
      </c>
      <c r="D26" s="10">
        <v>300</v>
      </c>
      <c r="E26" s="11"/>
      <c r="F26" s="11">
        <f t="shared" si="1"/>
        <v>0</v>
      </c>
      <c r="G26" s="12"/>
      <c r="H26" s="13">
        <f t="shared" si="0"/>
        <v>0</v>
      </c>
      <c r="I26" s="13"/>
      <c r="J26" s="13"/>
      <c r="K26" s="174"/>
    </row>
    <row r="27" spans="1:11" ht="105" x14ac:dyDescent="0.25">
      <c r="A27" s="21" t="s">
        <v>50</v>
      </c>
      <c r="B27" s="138" t="s">
        <v>266</v>
      </c>
      <c r="C27" s="174" t="s">
        <v>11</v>
      </c>
      <c r="D27" s="10">
        <v>4200</v>
      </c>
      <c r="E27" s="11"/>
      <c r="F27" s="11">
        <f t="shared" si="1"/>
        <v>0</v>
      </c>
      <c r="G27" s="12"/>
      <c r="H27" s="13">
        <f t="shared" si="0"/>
        <v>0</v>
      </c>
      <c r="I27" s="13"/>
      <c r="J27" s="13"/>
      <c r="K27" s="184"/>
    </row>
    <row r="28" spans="1:11" ht="105" x14ac:dyDescent="0.25">
      <c r="A28" s="21" t="s">
        <v>34</v>
      </c>
      <c r="B28" s="138" t="s">
        <v>267</v>
      </c>
      <c r="C28" s="174" t="s">
        <v>11</v>
      </c>
      <c r="D28" s="10">
        <v>3600</v>
      </c>
      <c r="E28" s="11"/>
      <c r="F28" s="11">
        <f t="shared" si="1"/>
        <v>0</v>
      </c>
      <c r="G28" s="12"/>
      <c r="H28" s="13">
        <f t="shared" si="0"/>
        <v>0</v>
      </c>
      <c r="I28" s="13"/>
      <c r="J28" s="13"/>
      <c r="K28" s="184"/>
    </row>
    <row r="29" spans="1:11" ht="105" x14ac:dyDescent="0.25">
      <c r="A29" s="21" t="s">
        <v>35</v>
      </c>
      <c r="B29" s="138" t="s">
        <v>268</v>
      </c>
      <c r="C29" s="174" t="s">
        <v>11</v>
      </c>
      <c r="D29" s="10">
        <v>5500</v>
      </c>
      <c r="E29" s="11"/>
      <c r="F29" s="11">
        <f t="shared" si="1"/>
        <v>0</v>
      </c>
      <c r="G29" s="12"/>
      <c r="H29" s="13">
        <f t="shared" si="0"/>
        <v>0</v>
      </c>
      <c r="I29" s="13"/>
      <c r="J29" s="13"/>
      <c r="K29" s="184"/>
    </row>
    <row r="30" spans="1:11" ht="105" x14ac:dyDescent="0.25">
      <c r="A30" s="21" t="s">
        <v>237</v>
      </c>
      <c r="B30" s="43" t="s">
        <v>269</v>
      </c>
      <c r="C30" s="174" t="s">
        <v>11</v>
      </c>
      <c r="D30" s="10">
        <v>400</v>
      </c>
      <c r="E30" s="11"/>
      <c r="F30" s="11">
        <f t="shared" si="1"/>
        <v>0</v>
      </c>
      <c r="G30" s="12"/>
      <c r="H30" s="13">
        <f t="shared" si="0"/>
        <v>0</v>
      </c>
      <c r="I30" s="13"/>
      <c r="J30" s="13"/>
      <c r="K30" s="184"/>
    </row>
    <row r="31" spans="1:11" ht="60" x14ac:dyDescent="0.25">
      <c r="A31" s="21" t="s">
        <v>238</v>
      </c>
      <c r="B31" s="43" t="s">
        <v>270</v>
      </c>
      <c r="C31" s="174" t="s">
        <v>11</v>
      </c>
      <c r="D31" s="10">
        <v>12000</v>
      </c>
      <c r="E31" s="11"/>
      <c r="F31" s="11">
        <f t="shared" si="1"/>
        <v>0</v>
      </c>
      <c r="G31" s="12"/>
      <c r="H31" s="13">
        <f t="shared" si="0"/>
        <v>0</v>
      </c>
      <c r="I31" s="13"/>
      <c r="J31" s="13"/>
      <c r="K31" s="184"/>
    </row>
    <row r="32" spans="1:11" ht="150" x14ac:dyDescent="0.25">
      <c r="A32" s="21" t="s">
        <v>239</v>
      </c>
      <c r="B32" s="43" t="s">
        <v>271</v>
      </c>
      <c r="C32" s="174" t="s">
        <v>11</v>
      </c>
      <c r="D32" s="10">
        <v>4000</v>
      </c>
      <c r="E32" s="11"/>
      <c r="F32" s="11">
        <f t="shared" si="1"/>
        <v>0</v>
      </c>
      <c r="G32" s="12"/>
      <c r="H32" s="13">
        <f t="shared" si="0"/>
        <v>0</v>
      </c>
      <c r="I32" s="13"/>
      <c r="J32" s="13"/>
      <c r="K32" s="184"/>
    </row>
    <row r="33" spans="1:11" ht="195" x14ac:dyDescent="0.25">
      <c r="A33" s="21" t="s">
        <v>240</v>
      </c>
      <c r="B33" s="43" t="s">
        <v>272</v>
      </c>
      <c r="C33" s="174" t="s">
        <v>11</v>
      </c>
      <c r="D33" s="10">
        <v>5000</v>
      </c>
      <c r="E33" s="11"/>
      <c r="F33" s="11">
        <f t="shared" si="1"/>
        <v>0</v>
      </c>
      <c r="G33" s="12"/>
      <c r="H33" s="13">
        <f t="shared" si="0"/>
        <v>0</v>
      </c>
      <c r="I33" s="13"/>
      <c r="J33" s="13"/>
      <c r="K33" s="184"/>
    </row>
    <row r="34" spans="1:11" ht="90" x14ac:dyDescent="0.25">
      <c r="A34" s="21" t="s">
        <v>241</v>
      </c>
      <c r="B34" s="43" t="s">
        <v>343</v>
      </c>
      <c r="C34" s="174" t="s">
        <v>61</v>
      </c>
      <c r="D34" s="10">
        <v>5</v>
      </c>
      <c r="E34" s="11"/>
      <c r="F34" s="11">
        <f t="shared" si="1"/>
        <v>0</v>
      </c>
      <c r="G34" s="12"/>
      <c r="H34" s="13">
        <f t="shared" si="0"/>
        <v>0</v>
      </c>
      <c r="I34" s="13"/>
      <c r="J34" s="13"/>
      <c r="K34" s="184"/>
    </row>
    <row r="35" spans="1:11" ht="195" x14ac:dyDescent="0.25">
      <c r="A35" s="21" t="s">
        <v>242</v>
      </c>
      <c r="B35" s="43" t="s">
        <v>273</v>
      </c>
      <c r="C35" s="174" t="s">
        <v>61</v>
      </c>
      <c r="D35" s="10">
        <v>4</v>
      </c>
      <c r="E35" s="11"/>
      <c r="F35" s="11">
        <f>D35*E35</f>
        <v>0</v>
      </c>
      <c r="G35" s="12"/>
      <c r="H35" s="13">
        <f t="shared" si="0"/>
        <v>0</v>
      </c>
      <c r="I35" s="13"/>
      <c r="J35" s="13"/>
      <c r="K35" s="174"/>
    </row>
    <row r="36" spans="1:11" ht="105" x14ac:dyDescent="0.25">
      <c r="A36" s="21" t="s">
        <v>243</v>
      </c>
      <c r="B36" s="43" t="s">
        <v>274</v>
      </c>
      <c r="C36" s="174" t="s">
        <v>111</v>
      </c>
      <c r="D36" s="10">
        <v>200</v>
      </c>
      <c r="E36" s="11"/>
      <c r="F36" s="11">
        <f>D36*E36</f>
        <v>0</v>
      </c>
      <c r="G36" s="12"/>
      <c r="H36" s="13">
        <f t="shared" si="0"/>
        <v>0</v>
      </c>
      <c r="I36" s="13"/>
      <c r="J36" s="13"/>
      <c r="K36" s="174"/>
    </row>
    <row r="37" spans="1:11" ht="165" x14ac:dyDescent="0.25">
      <c r="A37" s="21" t="s">
        <v>244</v>
      </c>
      <c r="B37" s="43" t="s">
        <v>275</v>
      </c>
      <c r="C37" s="174" t="s">
        <v>111</v>
      </c>
      <c r="D37" s="10">
        <v>300</v>
      </c>
      <c r="E37" s="11"/>
      <c r="F37" s="11">
        <f>D37*E37</f>
        <v>0</v>
      </c>
      <c r="G37" s="12"/>
      <c r="H37" s="13">
        <f t="shared" si="0"/>
        <v>0</v>
      </c>
      <c r="I37" s="13"/>
      <c r="J37" s="13"/>
      <c r="K37" s="174"/>
    </row>
    <row r="38" spans="1:11" ht="150" x14ac:dyDescent="0.25">
      <c r="A38" s="21" t="s">
        <v>276</v>
      </c>
      <c r="B38" s="43" t="s">
        <v>277</v>
      </c>
      <c r="C38" s="174" t="s">
        <v>111</v>
      </c>
      <c r="D38" s="10">
        <v>300</v>
      </c>
      <c r="E38" s="11"/>
      <c r="F38" s="11">
        <f>D38*E38</f>
        <v>0</v>
      </c>
      <c r="G38" s="12"/>
      <c r="H38" s="13">
        <f t="shared" si="0"/>
        <v>0</v>
      </c>
      <c r="I38" s="13"/>
      <c r="J38" s="13"/>
      <c r="K38" s="174"/>
    </row>
    <row r="39" spans="1:11" ht="195" x14ac:dyDescent="0.25">
      <c r="A39" s="21" t="s">
        <v>278</v>
      </c>
      <c r="B39" s="43" t="s">
        <v>279</v>
      </c>
      <c r="C39" s="174" t="s">
        <v>61</v>
      </c>
      <c r="D39" s="10">
        <v>6</v>
      </c>
      <c r="E39" s="11"/>
      <c r="F39" s="11">
        <f>D39*E39</f>
        <v>0</v>
      </c>
      <c r="G39" s="12"/>
      <c r="H39" s="13">
        <f t="shared" si="0"/>
        <v>0</v>
      </c>
      <c r="I39" s="13"/>
      <c r="J39" s="13"/>
      <c r="K39" s="174"/>
    </row>
    <row r="40" spans="1:11" x14ac:dyDescent="0.25">
      <c r="A40" s="171"/>
      <c r="B40" s="206" t="s">
        <v>12</v>
      </c>
      <c r="C40" s="207"/>
      <c r="D40" s="207"/>
      <c r="E40" s="169"/>
      <c r="F40" s="35">
        <f>SUM(F11:F39)</f>
        <v>0</v>
      </c>
      <c r="G40" s="169" t="s">
        <v>14</v>
      </c>
      <c r="H40" s="16">
        <f>SUM(H11:H39)</f>
        <v>0</v>
      </c>
      <c r="I40" s="16"/>
      <c r="J40" s="16"/>
      <c r="K40" s="17"/>
    </row>
    <row r="41" spans="1:11" x14ac:dyDescent="0.25">
      <c r="A41" s="54"/>
      <c r="B41" s="208" t="s">
        <v>280</v>
      </c>
      <c r="C41" s="208"/>
      <c r="D41" s="208"/>
      <c r="E41" s="208"/>
      <c r="F41" s="208"/>
      <c r="G41" s="208"/>
      <c r="H41" s="208"/>
      <c r="I41" s="208"/>
      <c r="J41" s="208"/>
      <c r="K41" s="208"/>
    </row>
    <row r="42" spans="1:11" ht="87" customHeight="1" x14ac:dyDescent="0.25">
      <c r="A42" s="54"/>
      <c r="B42" s="209"/>
      <c r="C42" s="209"/>
      <c r="D42" s="209"/>
      <c r="E42" s="209"/>
      <c r="F42" s="209"/>
      <c r="G42" s="209"/>
      <c r="H42" s="209"/>
      <c r="I42" s="209"/>
      <c r="J42" s="209"/>
      <c r="K42" s="209"/>
    </row>
    <row r="43" spans="1:11" x14ac:dyDescent="0.25">
      <c r="A43" s="54"/>
      <c r="B43" s="198" t="s">
        <v>281</v>
      </c>
      <c r="C43" s="199"/>
      <c r="D43" s="199"/>
      <c r="E43" s="199"/>
      <c r="F43" s="199"/>
      <c r="G43" s="199"/>
      <c r="H43" s="199"/>
      <c r="I43" s="199"/>
      <c r="J43" s="199"/>
      <c r="K43" s="199"/>
    </row>
    <row r="44" spans="1:11" x14ac:dyDescent="0.25">
      <c r="A44" s="54"/>
      <c r="B44" s="199"/>
      <c r="C44" s="199"/>
      <c r="D44" s="199"/>
      <c r="E44" s="199"/>
      <c r="F44" s="199"/>
      <c r="G44" s="199"/>
      <c r="H44" s="199"/>
      <c r="I44" s="199"/>
      <c r="J44" s="199"/>
      <c r="K44" s="199"/>
    </row>
    <row r="45" spans="1:11" x14ac:dyDescent="0.25">
      <c r="A45" s="54"/>
      <c r="B45" s="199"/>
      <c r="C45" s="199"/>
      <c r="D45" s="199"/>
      <c r="E45" s="199"/>
      <c r="F45" s="199"/>
      <c r="G45" s="199"/>
      <c r="H45" s="199"/>
      <c r="I45" s="199"/>
      <c r="J45" s="199"/>
      <c r="K45" s="199"/>
    </row>
    <row r="46" spans="1:11" ht="15" customHeight="1" x14ac:dyDescent="0.25">
      <c r="A46" s="54"/>
      <c r="B46" s="199"/>
      <c r="C46" s="199"/>
      <c r="D46" s="199"/>
      <c r="E46" s="199"/>
      <c r="F46" s="199"/>
      <c r="G46" s="199"/>
      <c r="H46" s="199"/>
      <c r="I46" s="199"/>
      <c r="J46" s="199"/>
      <c r="K46" s="199"/>
    </row>
    <row r="47" spans="1:11" x14ac:dyDescent="0.25">
      <c r="A47" s="54"/>
      <c r="B47" s="199"/>
      <c r="C47" s="199"/>
      <c r="D47" s="199"/>
      <c r="E47" s="199"/>
      <c r="F47" s="199"/>
      <c r="G47" s="199"/>
      <c r="H47" s="199"/>
      <c r="I47" s="199"/>
      <c r="J47" s="199"/>
      <c r="K47" s="199"/>
    </row>
  </sheetData>
  <mergeCells count="19">
    <mergeCell ref="F3:K3"/>
    <mergeCell ref="F1:K1"/>
    <mergeCell ref="F2:K2"/>
    <mergeCell ref="B43:K47"/>
    <mergeCell ref="F4:K4"/>
    <mergeCell ref="A5:K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B40:D40"/>
    <mergeCell ref="B41:K4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1"/>
  <sheetViews>
    <sheetView workbookViewId="0">
      <selection activeCell="G11" sqref="G11:G13"/>
    </sheetView>
  </sheetViews>
  <sheetFormatPr defaultColWidth="8.85546875" defaultRowHeight="15" x14ac:dyDescent="0.25"/>
  <cols>
    <col min="1" max="1" width="5.85546875" style="2" customWidth="1"/>
    <col min="2" max="2" width="54" style="2" customWidth="1"/>
    <col min="3" max="3" width="7" style="2" customWidth="1"/>
    <col min="4" max="4" width="6.28515625" style="2" customWidth="1"/>
    <col min="5" max="5" width="13.28515625" style="2" customWidth="1"/>
    <col min="6" max="6" width="13.85546875" style="2" customWidth="1"/>
    <col min="7" max="7" width="11.5703125" style="2" customWidth="1"/>
    <col min="8" max="8" width="12.5703125" style="2" customWidth="1"/>
    <col min="9" max="9" width="12.28515625" style="129" customWidth="1"/>
    <col min="10" max="10" width="17.7109375" style="2" customWidth="1"/>
    <col min="11" max="16384" width="8.85546875" style="2"/>
  </cols>
  <sheetData>
    <row r="1" spans="1:10" x14ac:dyDescent="0.25">
      <c r="A1" s="1"/>
      <c r="B1" s="1"/>
      <c r="C1" s="1"/>
      <c r="D1" s="1"/>
      <c r="E1" s="1"/>
      <c r="F1" s="200" t="s">
        <v>197</v>
      </c>
      <c r="G1" s="200"/>
      <c r="H1" s="200"/>
      <c r="I1" s="200"/>
      <c r="J1" s="200"/>
    </row>
    <row r="2" spans="1:10" x14ac:dyDescent="0.25">
      <c r="A2" s="6"/>
      <c r="B2" s="6"/>
      <c r="C2" s="4"/>
      <c r="D2" s="4"/>
      <c r="E2" s="4"/>
      <c r="F2" s="200" t="s">
        <v>39</v>
      </c>
      <c r="G2" s="200"/>
      <c r="H2" s="200"/>
      <c r="I2" s="200"/>
      <c r="J2" s="200"/>
    </row>
    <row r="3" spans="1:10" x14ac:dyDescent="0.25">
      <c r="A3" s="6"/>
      <c r="B3" s="6"/>
      <c r="C3" s="4"/>
      <c r="D3" s="4"/>
      <c r="E3" s="4"/>
      <c r="F3" s="200" t="s">
        <v>0</v>
      </c>
      <c r="G3" s="200"/>
      <c r="H3" s="200"/>
      <c r="I3" s="200"/>
      <c r="J3" s="200"/>
    </row>
    <row r="4" spans="1:10" ht="15" customHeight="1" x14ac:dyDescent="0.25">
      <c r="A4" s="6"/>
      <c r="B4" s="6"/>
      <c r="C4" s="4"/>
      <c r="D4" s="4"/>
      <c r="E4" s="4"/>
      <c r="F4" s="200" t="s">
        <v>1</v>
      </c>
      <c r="G4" s="200"/>
      <c r="H4" s="200"/>
      <c r="I4" s="200"/>
      <c r="J4" s="200"/>
    </row>
    <row r="5" spans="1:10" x14ac:dyDescent="0.25">
      <c r="A5" s="216" t="s">
        <v>204</v>
      </c>
      <c r="B5" s="217"/>
      <c r="C5" s="217"/>
      <c r="D5" s="217"/>
      <c r="E5" s="217"/>
      <c r="F5" s="217"/>
      <c r="G5" s="217"/>
      <c r="H5" s="217"/>
      <c r="I5" s="217"/>
      <c r="J5" s="217"/>
    </row>
    <row r="6" spans="1:10" x14ac:dyDescent="0.25">
      <c r="A6" s="218"/>
      <c r="B6" s="218"/>
      <c r="C6" s="218"/>
      <c r="D6" s="218"/>
      <c r="E6" s="218"/>
      <c r="F6" s="218"/>
      <c r="G6" s="218"/>
      <c r="H6" s="218"/>
      <c r="I6" s="218"/>
      <c r="J6" s="218"/>
    </row>
    <row r="7" spans="1:10" x14ac:dyDescent="0.25">
      <c r="A7" s="205" t="s">
        <v>2</v>
      </c>
      <c r="B7" s="205" t="s">
        <v>3</v>
      </c>
      <c r="C7" s="205" t="s">
        <v>4</v>
      </c>
      <c r="D7" s="205" t="s">
        <v>5</v>
      </c>
      <c r="E7" s="205" t="s">
        <v>6</v>
      </c>
      <c r="F7" s="205" t="s">
        <v>7</v>
      </c>
      <c r="G7" s="205" t="s">
        <v>8</v>
      </c>
      <c r="H7" s="205" t="s">
        <v>9</v>
      </c>
      <c r="I7" s="240" t="s">
        <v>195</v>
      </c>
      <c r="J7" s="205" t="s">
        <v>189</v>
      </c>
    </row>
    <row r="8" spans="1:10" x14ac:dyDescent="0.25">
      <c r="A8" s="205"/>
      <c r="B8" s="205"/>
      <c r="C8" s="205"/>
      <c r="D8" s="205"/>
      <c r="E8" s="205"/>
      <c r="F8" s="205"/>
      <c r="G8" s="205"/>
      <c r="H8" s="205"/>
      <c r="I8" s="241"/>
      <c r="J8" s="205"/>
    </row>
    <row r="9" spans="1:10" ht="47.25" customHeight="1" x14ac:dyDescent="0.25">
      <c r="A9" s="205"/>
      <c r="B9" s="205"/>
      <c r="C9" s="205"/>
      <c r="D9" s="205"/>
      <c r="E9" s="205"/>
      <c r="F9" s="205"/>
      <c r="G9" s="205"/>
      <c r="H9" s="205"/>
      <c r="I9" s="242"/>
      <c r="J9" s="205"/>
    </row>
    <row r="10" spans="1:10" x14ac:dyDescent="0.2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130">
        <v>9</v>
      </c>
      <c r="J10" s="8">
        <v>10</v>
      </c>
    </row>
    <row r="11" spans="1:10" ht="54" customHeight="1" x14ac:dyDescent="0.25">
      <c r="A11" s="9" t="s">
        <v>10</v>
      </c>
      <c r="B11" s="22" t="s">
        <v>97</v>
      </c>
      <c r="C11" s="9" t="s">
        <v>11</v>
      </c>
      <c r="D11" s="10">
        <v>6500</v>
      </c>
      <c r="E11" s="11"/>
      <c r="F11" s="11">
        <f>D11*E11</f>
        <v>0</v>
      </c>
      <c r="G11" s="66"/>
      <c r="H11" s="11">
        <f>ROUND(F11*G11+F11,2)</f>
        <v>0</v>
      </c>
      <c r="I11" s="11"/>
      <c r="J11" s="8"/>
    </row>
    <row r="12" spans="1:10" ht="53.25" customHeight="1" x14ac:dyDescent="0.25">
      <c r="A12" s="9" t="s">
        <v>16</v>
      </c>
      <c r="B12" s="40" t="s">
        <v>215</v>
      </c>
      <c r="C12" s="9" t="s">
        <v>11</v>
      </c>
      <c r="D12" s="10">
        <v>14400</v>
      </c>
      <c r="E12" s="11"/>
      <c r="F12" s="11">
        <f t="shared" ref="F12:F13" si="0">D12*E12</f>
        <v>0</v>
      </c>
      <c r="G12" s="66"/>
      <c r="H12" s="11">
        <f t="shared" ref="H12:H13" si="1">ROUND(F12*G12+F12,2)</f>
        <v>0</v>
      </c>
      <c r="I12" s="11"/>
      <c r="J12" s="8"/>
    </row>
    <row r="13" spans="1:10" ht="48" customHeight="1" x14ac:dyDescent="0.25">
      <c r="A13" s="9" t="s">
        <v>98</v>
      </c>
      <c r="B13" s="67" t="s">
        <v>99</v>
      </c>
      <c r="C13" s="9" t="s">
        <v>36</v>
      </c>
      <c r="D13" s="10">
        <v>2</v>
      </c>
      <c r="E13" s="11"/>
      <c r="F13" s="11">
        <f t="shared" si="0"/>
        <v>0</v>
      </c>
      <c r="G13" s="66"/>
      <c r="H13" s="11">
        <f t="shared" si="1"/>
        <v>0</v>
      </c>
      <c r="I13" s="11"/>
      <c r="J13" s="14"/>
    </row>
    <row r="14" spans="1:10" x14ac:dyDescent="0.25">
      <c r="A14" s="15"/>
      <c r="B14" s="206" t="s">
        <v>12</v>
      </c>
      <c r="C14" s="207"/>
      <c r="D14" s="207"/>
      <c r="E14" s="8" t="s">
        <v>13</v>
      </c>
      <c r="F14" s="35">
        <f>SUM(F11:F13)</f>
        <v>0</v>
      </c>
      <c r="G14" s="8" t="s">
        <v>14</v>
      </c>
      <c r="H14" s="16">
        <f>SUM(H11:H13)</f>
        <v>0</v>
      </c>
      <c r="I14" s="16"/>
      <c r="J14" s="17"/>
    </row>
    <row r="15" spans="1:10" x14ac:dyDescent="0.25">
      <c r="B15" s="270" t="s">
        <v>223</v>
      </c>
      <c r="C15" s="271"/>
      <c r="D15" s="271"/>
      <c r="E15" s="271"/>
      <c r="F15" s="271"/>
      <c r="G15" s="271"/>
      <c r="H15" s="271"/>
      <c r="I15" s="271"/>
      <c r="J15" s="271"/>
    </row>
    <row r="16" spans="1:10" x14ac:dyDescent="0.25">
      <c r="B16" s="272"/>
      <c r="C16" s="272"/>
      <c r="D16" s="272"/>
      <c r="E16" s="272"/>
      <c r="F16" s="272"/>
      <c r="G16" s="272"/>
      <c r="H16" s="272"/>
      <c r="I16" s="272"/>
      <c r="J16" s="272"/>
    </row>
    <row r="17" spans="2:10" x14ac:dyDescent="0.25">
      <c r="B17" s="272"/>
      <c r="C17" s="272"/>
      <c r="D17" s="272"/>
      <c r="E17" s="272"/>
      <c r="F17" s="272"/>
      <c r="G17" s="272"/>
      <c r="H17" s="272"/>
      <c r="I17" s="272"/>
      <c r="J17" s="272"/>
    </row>
    <row r="18" spans="2:10" x14ac:dyDescent="0.25">
      <c r="B18" s="272"/>
      <c r="C18" s="272"/>
      <c r="D18" s="272"/>
      <c r="E18" s="272"/>
      <c r="F18" s="272"/>
      <c r="G18" s="272"/>
      <c r="H18" s="272"/>
      <c r="I18" s="272"/>
      <c r="J18" s="272"/>
    </row>
    <row r="19" spans="2:10" x14ac:dyDescent="0.25">
      <c r="B19" s="272"/>
      <c r="C19" s="272"/>
      <c r="D19" s="272"/>
      <c r="E19" s="272"/>
      <c r="F19" s="272"/>
      <c r="G19" s="272"/>
      <c r="H19" s="272"/>
      <c r="I19" s="272"/>
      <c r="J19" s="272"/>
    </row>
    <row r="20" spans="2:10" x14ac:dyDescent="0.25">
      <c r="B20" s="272"/>
      <c r="C20" s="272"/>
      <c r="D20" s="272"/>
      <c r="E20" s="272"/>
      <c r="F20" s="272"/>
      <c r="G20" s="272"/>
      <c r="H20" s="272"/>
      <c r="I20" s="272"/>
      <c r="J20" s="272"/>
    </row>
    <row r="21" spans="2:10" ht="90.75" customHeight="1" x14ac:dyDescent="0.25">
      <c r="B21" s="272"/>
      <c r="C21" s="272"/>
      <c r="D21" s="272"/>
      <c r="E21" s="272"/>
      <c r="F21" s="272"/>
      <c r="G21" s="272"/>
      <c r="H21" s="272"/>
      <c r="I21" s="272"/>
      <c r="J21" s="272"/>
    </row>
  </sheetData>
  <mergeCells count="17">
    <mergeCell ref="B15:J21"/>
    <mergeCell ref="A5:J6"/>
    <mergeCell ref="A7:A9"/>
    <mergeCell ref="B7:B9"/>
    <mergeCell ref="C7:C9"/>
    <mergeCell ref="D7:D9"/>
    <mergeCell ref="E7:E9"/>
    <mergeCell ref="F7:F9"/>
    <mergeCell ref="G7:G9"/>
    <mergeCell ref="H7:H9"/>
    <mergeCell ref="J7:J9"/>
    <mergeCell ref="I7:I9"/>
    <mergeCell ref="F4:J4"/>
    <mergeCell ref="F1:J1"/>
    <mergeCell ref="F2:J2"/>
    <mergeCell ref="F3:J3"/>
    <mergeCell ref="B14:D14"/>
  </mergeCells>
  <pageMargins left="0.7" right="0.7" top="0.75" bottom="0.75" header="0.3" footer="0.3"/>
  <pageSetup paperSize="9" scale="80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1"/>
  <sheetViews>
    <sheetView topLeftCell="A22" workbookViewId="0">
      <selection activeCell="B48" sqref="B48"/>
    </sheetView>
  </sheetViews>
  <sheetFormatPr defaultColWidth="8.85546875" defaultRowHeight="15" x14ac:dyDescent="0.25"/>
  <cols>
    <col min="1" max="1" width="4.85546875" style="2" customWidth="1"/>
    <col min="2" max="2" width="81.7109375" style="2" customWidth="1"/>
    <col min="3" max="3" width="5.28515625" style="2" customWidth="1"/>
    <col min="4" max="4" width="6.42578125" style="2" customWidth="1"/>
    <col min="5" max="5" width="13.7109375" style="2" customWidth="1"/>
    <col min="6" max="6" width="14.140625" style="2" customWidth="1"/>
    <col min="7" max="7" width="8.85546875" style="2" customWidth="1"/>
    <col min="8" max="8" width="13.42578125" style="2" customWidth="1"/>
    <col min="9" max="9" width="12" style="129" customWidth="1"/>
    <col min="10" max="10" width="17.140625" style="54" customWidth="1"/>
    <col min="11" max="11" width="23.5703125" style="2" customWidth="1"/>
    <col min="12" max="16384" width="8.85546875" style="2"/>
  </cols>
  <sheetData>
    <row r="1" spans="1:11" x14ac:dyDescent="0.25">
      <c r="A1" s="1"/>
      <c r="B1" s="1"/>
      <c r="C1" s="1"/>
      <c r="D1" s="1"/>
      <c r="E1" s="1"/>
      <c r="F1" s="200" t="s">
        <v>177</v>
      </c>
      <c r="G1" s="200"/>
      <c r="H1" s="200"/>
      <c r="I1" s="200"/>
      <c r="J1" s="200"/>
    </row>
    <row r="2" spans="1:11" x14ac:dyDescent="0.25">
      <c r="A2" s="6"/>
      <c r="B2" s="6"/>
      <c r="C2" s="4"/>
      <c r="D2" s="123"/>
      <c r="E2" s="4"/>
      <c r="F2" s="200" t="s">
        <v>39</v>
      </c>
      <c r="G2" s="200"/>
      <c r="H2" s="200"/>
      <c r="I2" s="200"/>
      <c r="J2" s="200"/>
    </row>
    <row r="3" spans="1:11" x14ac:dyDescent="0.25">
      <c r="A3" s="6"/>
      <c r="B3" s="6"/>
      <c r="C3" s="4"/>
      <c r="D3" s="123"/>
      <c r="E3" s="4"/>
      <c r="F3" s="200" t="s">
        <v>0</v>
      </c>
      <c r="G3" s="200"/>
      <c r="H3" s="200"/>
      <c r="I3" s="200"/>
      <c r="J3" s="200"/>
    </row>
    <row r="4" spans="1:11" ht="15" customHeight="1" x14ac:dyDescent="0.25">
      <c r="A4" s="6"/>
      <c r="B4" s="6"/>
      <c r="C4" s="4"/>
      <c r="D4" s="123"/>
      <c r="E4" s="4"/>
      <c r="F4" s="200" t="s">
        <v>1</v>
      </c>
      <c r="G4" s="200"/>
      <c r="H4" s="200"/>
      <c r="I4" s="200"/>
      <c r="J4" s="200"/>
    </row>
    <row r="5" spans="1:11" x14ac:dyDescent="0.25">
      <c r="A5" s="201" t="s">
        <v>208</v>
      </c>
      <c r="B5" s="202"/>
      <c r="C5" s="202"/>
      <c r="D5" s="202"/>
      <c r="E5" s="202"/>
      <c r="F5" s="202"/>
      <c r="G5" s="202"/>
      <c r="H5" s="202"/>
      <c r="I5" s="202"/>
      <c r="J5" s="202"/>
    </row>
    <row r="6" spans="1:11" x14ac:dyDescent="0.25">
      <c r="A6" s="203"/>
      <c r="B6" s="203"/>
      <c r="C6" s="203"/>
      <c r="D6" s="203"/>
      <c r="E6" s="203"/>
      <c r="F6" s="203"/>
      <c r="G6" s="203"/>
      <c r="H6" s="203"/>
      <c r="I6" s="203"/>
      <c r="J6" s="203"/>
    </row>
    <row r="7" spans="1:11" x14ac:dyDescent="0.25">
      <c r="A7" s="205" t="s">
        <v>2</v>
      </c>
      <c r="B7" s="205" t="s">
        <v>3</v>
      </c>
      <c r="C7" s="205" t="s">
        <v>4</v>
      </c>
      <c r="D7" s="274" t="s">
        <v>5</v>
      </c>
      <c r="E7" s="205" t="s">
        <v>6</v>
      </c>
      <c r="F7" s="205" t="s">
        <v>7</v>
      </c>
      <c r="G7" s="205" t="s">
        <v>8</v>
      </c>
      <c r="H7" s="205" t="s">
        <v>9</v>
      </c>
      <c r="I7" s="240" t="s">
        <v>195</v>
      </c>
      <c r="J7" s="204" t="s">
        <v>190</v>
      </c>
    </row>
    <row r="8" spans="1:11" x14ac:dyDescent="0.25">
      <c r="A8" s="205"/>
      <c r="B8" s="205"/>
      <c r="C8" s="205"/>
      <c r="D8" s="274"/>
      <c r="E8" s="205"/>
      <c r="F8" s="205"/>
      <c r="G8" s="205"/>
      <c r="H8" s="205"/>
      <c r="I8" s="241"/>
      <c r="J8" s="204"/>
    </row>
    <row r="9" spans="1:11" ht="50.25" customHeight="1" x14ac:dyDescent="0.25">
      <c r="A9" s="205"/>
      <c r="B9" s="205"/>
      <c r="C9" s="205"/>
      <c r="D9" s="274"/>
      <c r="E9" s="205"/>
      <c r="F9" s="205"/>
      <c r="G9" s="205"/>
      <c r="H9" s="205"/>
      <c r="I9" s="242"/>
      <c r="J9" s="204"/>
    </row>
    <row r="10" spans="1:11" x14ac:dyDescent="0.25">
      <c r="A10" s="8">
        <v>1</v>
      </c>
      <c r="B10" s="8">
        <v>2</v>
      </c>
      <c r="C10" s="8">
        <v>3</v>
      </c>
      <c r="D10" s="9">
        <v>4</v>
      </c>
      <c r="E10" s="8">
        <v>5</v>
      </c>
      <c r="F10" s="8">
        <v>6</v>
      </c>
      <c r="G10" s="8">
        <v>7</v>
      </c>
      <c r="H10" s="8">
        <v>8</v>
      </c>
      <c r="I10" s="130">
        <v>9</v>
      </c>
      <c r="J10" s="20">
        <v>10</v>
      </c>
    </row>
    <row r="11" spans="1:11" ht="110.25" customHeight="1" x14ac:dyDescent="0.25">
      <c r="A11" s="25">
        <v>1</v>
      </c>
      <c r="B11" s="70" t="s">
        <v>100</v>
      </c>
      <c r="C11" s="71" t="s">
        <v>11</v>
      </c>
      <c r="D11" s="72">
        <v>1100</v>
      </c>
      <c r="E11" s="73"/>
      <c r="F11" s="74">
        <f>D11*E11</f>
        <v>0</v>
      </c>
      <c r="G11" s="75"/>
      <c r="H11" s="76">
        <f>ROUND(F11*G11+F11,2)</f>
        <v>0</v>
      </c>
      <c r="I11" s="76"/>
      <c r="J11" s="21"/>
      <c r="K11" s="77"/>
    </row>
    <row r="12" spans="1:11" ht="115.5" customHeight="1" x14ac:dyDescent="0.25">
      <c r="A12" s="25">
        <v>2</v>
      </c>
      <c r="B12" s="102" t="s">
        <v>101</v>
      </c>
      <c r="C12" s="71" t="s">
        <v>11</v>
      </c>
      <c r="D12" s="72">
        <v>1000</v>
      </c>
      <c r="E12" s="73"/>
      <c r="F12" s="74">
        <f t="shared" ref="F12:F21" si="0">D12*E12</f>
        <v>0</v>
      </c>
      <c r="G12" s="75"/>
      <c r="H12" s="76">
        <f t="shared" ref="H12:H21" si="1">ROUND(F12*G12+F12,2)</f>
        <v>0</v>
      </c>
      <c r="I12" s="76"/>
      <c r="J12" s="21"/>
      <c r="K12" s="77"/>
    </row>
    <row r="13" spans="1:11" s="103" customFormat="1" ht="172.5" customHeight="1" x14ac:dyDescent="0.25">
      <c r="A13" s="21">
        <v>3</v>
      </c>
      <c r="B13" s="27" t="s">
        <v>144</v>
      </c>
      <c r="C13" s="21" t="s">
        <v>11</v>
      </c>
      <c r="D13" s="107">
        <v>100</v>
      </c>
      <c r="E13" s="78"/>
      <c r="F13" s="108">
        <f t="shared" si="0"/>
        <v>0</v>
      </c>
      <c r="G13" s="31"/>
      <c r="H13" s="32">
        <f t="shared" si="1"/>
        <v>0</v>
      </c>
      <c r="I13" s="32"/>
      <c r="J13" s="21"/>
      <c r="K13" s="77"/>
    </row>
    <row r="14" spans="1:11" s="103" customFormat="1" ht="115.5" customHeight="1" x14ac:dyDescent="0.25">
      <c r="A14" s="21">
        <v>4</v>
      </c>
      <c r="B14" s="27" t="s">
        <v>145</v>
      </c>
      <c r="C14" s="21" t="s">
        <v>11</v>
      </c>
      <c r="D14" s="107">
        <v>800</v>
      </c>
      <c r="E14" s="78"/>
      <c r="F14" s="108">
        <f t="shared" si="0"/>
        <v>0</v>
      </c>
      <c r="G14" s="31"/>
      <c r="H14" s="32">
        <f t="shared" si="1"/>
        <v>0</v>
      </c>
      <c r="I14" s="32"/>
      <c r="J14" s="21"/>
      <c r="K14" s="77"/>
    </row>
    <row r="15" spans="1:11" s="115" customFormat="1" ht="141" customHeight="1" x14ac:dyDescent="0.25">
      <c r="A15" s="21">
        <v>5</v>
      </c>
      <c r="B15" s="27" t="s">
        <v>167</v>
      </c>
      <c r="C15" s="21" t="s">
        <v>11</v>
      </c>
      <c r="D15" s="107">
        <v>700</v>
      </c>
      <c r="E15" s="78"/>
      <c r="F15" s="108">
        <f t="shared" si="0"/>
        <v>0</v>
      </c>
      <c r="G15" s="31"/>
      <c r="H15" s="32">
        <f t="shared" si="1"/>
        <v>0</v>
      </c>
      <c r="I15" s="32"/>
      <c r="J15" s="21"/>
      <c r="K15" s="77"/>
    </row>
    <row r="16" spans="1:11" s="115" customFormat="1" ht="115.5" customHeight="1" x14ac:dyDescent="0.25">
      <c r="A16" s="21">
        <v>6</v>
      </c>
      <c r="B16" s="27" t="s">
        <v>168</v>
      </c>
      <c r="C16" s="21" t="s">
        <v>11</v>
      </c>
      <c r="D16" s="107">
        <v>3000</v>
      </c>
      <c r="E16" s="78"/>
      <c r="F16" s="108">
        <f t="shared" si="0"/>
        <v>0</v>
      </c>
      <c r="G16" s="31"/>
      <c r="H16" s="32">
        <f t="shared" si="1"/>
        <v>0</v>
      </c>
      <c r="I16" s="32"/>
      <c r="J16" s="21"/>
      <c r="K16" s="77"/>
    </row>
    <row r="17" spans="1:11" s="115" customFormat="1" ht="115.5" customHeight="1" x14ac:dyDescent="0.25">
      <c r="A17" s="21">
        <v>7</v>
      </c>
      <c r="B17" s="27" t="s">
        <v>169</v>
      </c>
      <c r="C17" s="21" t="s">
        <v>11</v>
      </c>
      <c r="D17" s="107">
        <v>15000</v>
      </c>
      <c r="E17" s="78"/>
      <c r="F17" s="108">
        <f t="shared" si="0"/>
        <v>0</v>
      </c>
      <c r="G17" s="31"/>
      <c r="H17" s="32">
        <f t="shared" si="1"/>
        <v>0</v>
      </c>
      <c r="I17" s="32"/>
      <c r="J17" s="21"/>
      <c r="K17" s="77"/>
    </row>
    <row r="18" spans="1:11" s="115" customFormat="1" ht="115.5" customHeight="1" x14ac:dyDescent="0.25">
      <c r="A18" s="21">
        <v>8</v>
      </c>
      <c r="B18" s="27" t="s">
        <v>170</v>
      </c>
      <c r="C18" s="21" t="s">
        <v>11</v>
      </c>
      <c r="D18" s="107">
        <v>3000</v>
      </c>
      <c r="E18" s="78"/>
      <c r="F18" s="108">
        <f t="shared" si="0"/>
        <v>0</v>
      </c>
      <c r="G18" s="31"/>
      <c r="H18" s="32">
        <f t="shared" si="1"/>
        <v>0</v>
      </c>
      <c r="I18" s="32"/>
      <c r="J18" s="21"/>
      <c r="K18" s="77"/>
    </row>
    <row r="19" spans="1:11" s="115" customFormat="1" ht="115.5" customHeight="1" x14ac:dyDescent="0.25">
      <c r="A19" s="21">
        <v>9</v>
      </c>
      <c r="B19" s="27" t="s">
        <v>171</v>
      </c>
      <c r="C19" s="21" t="s">
        <v>111</v>
      </c>
      <c r="D19" s="107">
        <v>1000</v>
      </c>
      <c r="E19" s="78"/>
      <c r="F19" s="108">
        <f t="shared" si="0"/>
        <v>0</v>
      </c>
      <c r="G19" s="31"/>
      <c r="H19" s="32">
        <f t="shared" si="1"/>
        <v>0</v>
      </c>
      <c r="I19" s="32"/>
      <c r="J19" s="21"/>
      <c r="K19" s="77"/>
    </row>
    <row r="20" spans="1:11" s="115" customFormat="1" ht="165" customHeight="1" x14ac:dyDescent="0.25">
      <c r="A20" s="21">
        <v>10</v>
      </c>
      <c r="B20" s="27" t="s">
        <v>172</v>
      </c>
      <c r="C20" s="21" t="s">
        <v>11</v>
      </c>
      <c r="D20" s="107">
        <v>100</v>
      </c>
      <c r="E20" s="78"/>
      <c r="F20" s="108">
        <f t="shared" si="0"/>
        <v>0</v>
      </c>
      <c r="G20" s="31"/>
      <c r="H20" s="32">
        <f t="shared" si="1"/>
        <v>0</v>
      </c>
      <c r="I20" s="32"/>
      <c r="J20" s="21"/>
      <c r="K20" s="77"/>
    </row>
    <row r="21" spans="1:11" s="115" customFormat="1" ht="177" customHeight="1" x14ac:dyDescent="0.25">
      <c r="A21" s="21">
        <v>11</v>
      </c>
      <c r="B21" s="27" t="s">
        <v>173</v>
      </c>
      <c r="C21" s="21" t="s">
        <v>111</v>
      </c>
      <c r="D21" s="107">
        <v>50</v>
      </c>
      <c r="E21" s="78"/>
      <c r="F21" s="108">
        <f t="shared" si="0"/>
        <v>0</v>
      </c>
      <c r="G21" s="31"/>
      <c r="H21" s="32">
        <f t="shared" si="1"/>
        <v>0</v>
      </c>
      <c r="I21" s="32"/>
      <c r="J21" s="21"/>
      <c r="K21" s="77"/>
    </row>
    <row r="22" spans="1:11" x14ac:dyDescent="0.25">
      <c r="A22" s="36"/>
      <c r="B22" s="213" t="s">
        <v>12</v>
      </c>
      <c r="C22" s="273"/>
      <c r="D22" s="273"/>
      <c r="E22" s="34" t="s">
        <v>13</v>
      </c>
      <c r="F22" s="35">
        <f>SUM(F11:F21)</f>
        <v>0</v>
      </c>
      <c r="G22" s="36" t="s">
        <v>14</v>
      </c>
      <c r="H22" s="16">
        <f>SUM(H11:H21)</f>
        <v>0</v>
      </c>
      <c r="I22" s="16"/>
      <c r="J22" s="79"/>
    </row>
    <row r="23" spans="1:11" ht="15" customHeight="1" x14ac:dyDescent="0.25">
      <c r="B23" s="208" t="s">
        <v>102</v>
      </c>
      <c r="C23" s="208"/>
      <c r="D23" s="208"/>
      <c r="E23" s="208"/>
      <c r="F23" s="208"/>
      <c r="G23" s="208"/>
      <c r="H23" s="208"/>
      <c r="I23" s="208"/>
      <c r="J23" s="208"/>
    </row>
    <row r="25" spans="1:11" x14ac:dyDescent="0.25">
      <c r="B25" s="208" t="s">
        <v>347</v>
      </c>
      <c r="C25" s="219"/>
      <c r="D25" s="219"/>
      <c r="E25" s="219"/>
      <c r="F25" s="219"/>
      <c r="G25" s="219"/>
      <c r="H25" s="219"/>
      <c r="I25" s="219"/>
      <c r="J25" s="219"/>
    </row>
    <row r="26" spans="1:11" x14ac:dyDescent="0.25">
      <c r="B26" s="220"/>
      <c r="C26" s="220"/>
      <c r="D26" s="220"/>
      <c r="E26" s="220"/>
      <c r="F26" s="220"/>
      <c r="G26" s="220"/>
      <c r="H26" s="220"/>
      <c r="I26" s="220"/>
      <c r="J26" s="220"/>
    </row>
    <row r="27" spans="1:11" x14ac:dyDescent="0.25">
      <c r="B27" s="220"/>
      <c r="C27" s="220"/>
      <c r="D27" s="220"/>
      <c r="E27" s="220"/>
      <c r="F27" s="220"/>
      <c r="G27" s="220"/>
      <c r="H27" s="220"/>
      <c r="I27" s="220"/>
      <c r="J27" s="220"/>
    </row>
    <row r="28" spans="1:11" x14ac:dyDescent="0.25">
      <c r="B28" s="220"/>
      <c r="C28" s="220"/>
      <c r="D28" s="220"/>
      <c r="E28" s="220"/>
      <c r="F28" s="220"/>
      <c r="G28" s="220"/>
      <c r="H28" s="220"/>
      <c r="I28" s="220"/>
      <c r="J28" s="220"/>
    </row>
    <row r="29" spans="1:11" x14ac:dyDescent="0.25">
      <c r="B29" s="220"/>
      <c r="C29" s="220"/>
      <c r="D29" s="220"/>
      <c r="E29" s="220"/>
      <c r="F29" s="220"/>
      <c r="G29" s="220"/>
      <c r="H29" s="220"/>
      <c r="I29" s="220"/>
      <c r="J29" s="220"/>
    </row>
    <row r="30" spans="1:11" x14ac:dyDescent="0.25">
      <c r="B30" s="220"/>
      <c r="C30" s="220"/>
      <c r="D30" s="220"/>
      <c r="E30" s="220"/>
      <c r="F30" s="220"/>
      <c r="G30" s="220"/>
      <c r="H30" s="220"/>
      <c r="I30" s="220"/>
      <c r="J30" s="220"/>
    </row>
    <row r="31" spans="1:11" ht="55.5" customHeight="1" x14ac:dyDescent="0.25">
      <c r="B31" s="220"/>
      <c r="C31" s="220"/>
      <c r="D31" s="220"/>
      <c r="E31" s="220"/>
      <c r="F31" s="220"/>
      <c r="G31" s="220"/>
      <c r="H31" s="220"/>
      <c r="I31" s="220"/>
      <c r="J31" s="220"/>
    </row>
  </sheetData>
  <mergeCells count="18">
    <mergeCell ref="B23:J23"/>
    <mergeCell ref="B25:J31"/>
    <mergeCell ref="A5:J6"/>
    <mergeCell ref="A7:A9"/>
    <mergeCell ref="B7:B9"/>
    <mergeCell ref="C7:C9"/>
    <mergeCell ref="D7:D9"/>
    <mergeCell ref="E7:E9"/>
    <mergeCell ref="F7:F9"/>
    <mergeCell ref="G7:G9"/>
    <mergeCell ref="H7:H9"/>
    <mergeCell ref="J7:J9"/>
    <mergeCell ref="I7:I9"/>
    <mergeCell ref="F4:J4"/>
    <mergeCell ref="F1:J1"/>
    <mergeCell ref="F2:J2"/>
    <mergeCell ref="F3:J3"/>
    <mergeCell ref="B22:D22"/>
  </mergeCells>
  <pageMargins left="0.25" right="0.25" top="0.75" bottom="0.75" header="0.3" footer="0.3"/>
  <pageSetup paperSize="9" scale="70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4"/>
  <sheetViews>
    <sheetView topLeftCell="A13" workbookViewId="0">
      <selection activeCell="M16" sqref="M16"/>
    </sheetView>
  </sheetViews>
  <sheetFormatPr defaultColWidth="8.85546875" defaultRowHeight="15" x14ac:dyDescent="0.25"/>
  <cols>
    <col min="1" max="1" width="5.28515625" style="2" customWidth="1"/>
    <col min="2" max="2" width="48.42578125" style="2" customWidth="1"/>
    <col min="3" max="4" width="6" style="2" customWidth="1"/>
    <col min="5" max="5" width="12.5703125" style="2" customWidth="1"/>
    <col min="6" max="6" width="13.5703125" style="2" customWidth="1"/>
    <col min="7" max="7" width="11.7109375" style="2" customWidth="1"/>
    <col min="8" max="8" width="12" style="2" customWidth="1"/>
    <col min="9" max="9" width="15.28515625" style="129" customWidth="1"/>
    <col min="10" max="10" width="18.28515625" style="2" customWidth="1"/>
    <col min="11" max="16384" width="8.85546875" style="2"/>
  </cols>
  <sheetData>
    <row r="1" spans="1:10" ht="15" customHeight="1" x14ac:dyDescent="0.25">
      <c r="A1" s="1"/>
      <c r="B1" s="1"/>
      <c r="C1" s="1"/>
      <c r="D1" s="1"/>
      <c r="E1" s="1"/>
      <c r="F1" s="200" t="s">
        <v>178</v>
      </c>
      <c r="G1" s="200"/>
      <c r="H1" s="200"/>
      <c r="I1" s="200"/>
      <c r="J1" s="200"/>
    </row>
    <row r="2" spans="1:10" x14ac:dyDescent="0.25">
      <c r="A2" s="6"/>
      <c r="B2" s="6"/>
      <c r="C2" s="4"/>
      <c r="D2" s="4"/>
      <c r="E2" s="4"/>
      <c r="F2" s="200" t="s">
        <v>39</v>
      </c>
      <c r="G2" s="200"/>
      <c r="H2" s="200"/>
      <c r="I2" s="200"/>
      <c r="J2" s="200"/>
    </row>
    <row r="3" spans="1:10" x14ac:dyDescent="0.25">
      <c r="A3" s="6"/>
      <c r="B3" s="6"/>
      <c r="C3" s="4"/>
      <c r="D3" s="4"/>
      <c r="E3" s="4"/>
      <c r="F3" s="200" t="s">
        <v>0</v>
      </c>
      <c r="G3" s="200"/>
      <c r="H3" s="200"/>
      <c r="I3" s="200"/>
      <c r="J3" s="200"/>
    </row>
    <row r="4" spans="1:10" x14ac:dyDescent="0.25">
      <c r="A4" s="6"/>
      <c r="B4" s="6"/>
      <c r="C4" s="4"/>
      <c r="D4" s="4"/>
      <c r="E4" s="4"/>
      <c r="F4" s="200" t="s">
        <v>1</v>
      </c>
      <c r="G4" s="200"/>
      <c r="H4" s="200"/>
      <c r="I4" s="200"/>
      <c r="J4" s="200"/>
    </row>
    <row r="5" spans="1:10" x14ac:dyDescent="0.25">
      <c r="A5" s="201" t="s">
        <v>209</v>
      </c>
      <c r="B5" s="202"/>
      <c r="C5" s="202"/>
      <c r="D5" s="202"/>
      <c r="E5" s="202"/>
      <c r="F5" s="202"/>
      <c r="G5" s="202"/>
      <c r="H5" s="202"/>
      <c r="I5" s="202"/>
      <c r="J5" s="202"/>
    </row>
    <row r="6" spans="1:10" x14ac:dyDescent="0.25">
      <c r="A6" s="203"/>
      <c r="B6" s="203"/>
      <c r="C6" s="203"/>
      <c r="D6" s="203"/>
      <c r="E6" s="203"/>
      <c r="F6" s="203"/>
      <c r="G6" s="203"/>
      <c r="H6" s="203"/>
      <c r="I6" s="203"/>
      <c r="J6" s="203"/>
    </row>
    <row r="7" spans="1:10" x14ac:dyDescent="0.25">
      <c r="A7" s="205" t="s">
        <v>2</v>
      </c>
      <c r="B7" s="205" t="s">
        <v>3</v>
      </c>
      <c r="C7" s="205" t="s">
        <v>4</v>
      </c>
      <c r="D7" s="205" t="s">
        <v>5</v>
      </c>
      <c r="E7" s="205" t="s">
        <v>6</v>
      </c>
      <c r="F7" s="205" t="s">
        <v>7</v>
      </c>
      <c r="G7" s="205" t="s">
        <v>8</v>
      </c>
      <c r="H7" s="205" t="s">
        <v>9</v>
      </c>
      <c r="I7" s="240" t="s">
        <v>195</v>
      </c>
      <c r="J7" s="205" t="s">
        <v>188</v>
      </c>
    </row>
    <row r="8" spans="1:10" x14ac:dyDescent="0.25">
      <c r="A8" s="205"/>
      <c r="B8" s="205"/>
      <c r="C8" s="205"/>
      <c r="D8" s="205"/>
      <c r="E8" s="205"/>
      <c r="F8" s="205"/>
      <c r="G8" s="205"/>
      <c r="H8" s="205"/>
      <c r="I8" s="241"/>
      <c r="J8" s="205"/>
    </row>
    <row r="9" spans="1:10" ht="25.5" customHeight="1" x14ac:dyDescent="0.25">
      <c r="A9" s="205"/>
      <c r="B9" s="205"/>
      <c r="C9" s="205"/>
      <c r="D9" s="205"/>
      <c r="E9" s="205"/>
      <c r="F9" s="205"/>
      <c r="G9" s="205"/>
      <c r="H9" s="205"/>
      <c r="I9" s="242"/>
      <c r="J9" s="205"/>
    </row>
    <row r="10" spans="1:10" x14ac:dyDescent="0.2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130">
        <v>9</v>
      </c>
      <c r="J10" s="8">
        <v>10</v>
      </c>
    </row>
    <row r="11" spans="1:10" ht="111.75" customHeight="1" x14ac:dyDescent="0.25">
      <c r="A11" s="39" t="s">
        <v>10</v>
      </c>
      <c r="B11" s="80" t="s">
        <v>103</v>
      </c>
      <c r="C11" s="39" t="s">
        <v>88</v>
      </c>
      <c r="D11" s="10">
        <v>360</v>
      </c>
      <c r="E11" s="81"/>
      <c r="F11" s="82">
        <f>D11*E11</f>
        <v>0</v>
      </c>
      <c r="G11" s="49"/>
      <c r="H11" s="82">
        <f>ROUND(F11*G11+F11,2)</f>
        <v>0</v>
      </c>
      <c r="I11" s="82"/>
      <c r="J11" s="51"/>
    </row>
    <row r="12" spans="1:10" ht="98.25" customHeight="1" x14ac:dyDescent="0.25">
      <c r="A12" s="39" t="s">
        <v>16</v>
      </c>
      <c r="B12" s="55" t="s">
        <v>104</v>
      </c>
      <c r="C12" s="39" t="s">
        <v>88</v>
      </c>
      <c r="D12" s="10">
        <v>500</v>
      </c>
      <c r="E12" s="81"/>
      <c r="F12" s="82">
        <f t="shared" ref="F12:F16" si="0">D12*E12</f>
        <v>0</v>
      </c>
      <c r="G12" s="49"/>
      <c r="H12" s="82">
        <f t="shared" ref="H12:H16" si="1">ROUND(F12*G12+F12,2)</f>
        <v>0</v>
      </c>
      <c r="I12" s="82"/>
      <c r="J12" s="51"/>
    </row>
    <row r="13" spans="1:10" ht="44.25" customHeight="1" x14ac:dyDescent="0.25">
      <c r="A13" s="39" t="s">
        <v>17</v>
      </c>
      <c r="B13" s="80" t="s">
        <v>105</v>
      </c>
      <c r="C13" s="39" t="s">
        <v>88</v>
      </c>
      <c r="D13" s="10">
        <v>200</v>
      </c>
      <c r="E13" s="81"/>
      <c r="F13" s="82">
        <f t="shared" si="0"/>
        <v>0</v>
      </c>
      <c r="G13" s="49"/>
      <c r="H13" s="82">
        <f t="shared" si="1"/>
        <v>0</v>
      </c>
      <c r="I13" s="82"/>
      <c r="J13" s="51"/>
    </row>
    <row r="14" spans="1:10" ht="75" x14ac:dyDescent="0.25">
      <c r="A14" s="39" t="s">
        <v>18</v>
      </c>
      <c r="B14" s="55" t="s">
        <v>106</v>
      </c>
      <c r="C14" s="39" t="s">
        <v>88</v>
      </c>
      <c r="D14" s="10">
        <v>250</v>
      </c>
      <c r="E14" s="81"/>
      <c r="F14" s="82">
        <f t="shared" si="0"/>
        <v>0</v>
      </c>
      <c r="G14" s="49"/>
      <c r="H14" s="82">
        <f t="shared" si="1"/>
        <v>0</v>
      </c>
      <c r="I14" s="82"/>
      <c r="J14" s="51"/>
    </row>
    <row r="15" spans="1:10" ht="60" x14ac:dyDescent="0.25">
      <c r="A15" s="39" t="s">
        <v>19</v>
      </c>
      <c r="B15" s="55" t="s">
        <v>107</v>
      </c>
      <c r="C15" s="39" t="s">
        <v>88</v>
      </c>
      <c r="D15" s="10">
        <v>250</v>
      </c>
      <c r="E15" s="81"/>
      <c r="F15" s="82">
        <f t="shared" si="0"/>
        <v>0</v>
      </c>
      <c r="G15" s="49"/>
      <c r="H15" s="82">
        <f t="shared" si="1"/>
        <v>0</v>
      </c>
      <c r="I15" s="82"/>
      <c r="J15" s="51"/>
    </row>
    <row r="16" spans="1:10" ht="75" x14ac:dyDescent="0.25">
      <c r="A16" s="39" t="s">
        <v>20</v>
      </c>
      <c r="B16" s="80" t="s">
        <v>108</v>
      </c>
      <c r="C16" s="39" t="s">
        <v>88</v>
      </c>
      <c r="D16" s="10">
        <v>100</v>
      </c>
      <c r="E16" s="81"/>
      <c r="F16" s="82">
        <f t="shared" si="0"/>
        <v>0</v>
      </c>
      <c r="G16" s="49"/>
      <c r="H16" s="82">
        <f t="shared" si="1"/>
        <v>0</v>
      </c>
      <c r="I16" s="82"/>
      <c r="J16" s="51"/>
    </row>
    <row r="17" spans="1:10" x14ac:dyDescent="0.25">
      <c r="A17" s="15"/>
      <c r="B17" s="206" t="s">
        <v>12</v>
      </c>
      <c r="C17" s="207"/>
      <c r="D17" s="207"/>
      <c r="E17" s="8" t="s">
        <v>13</v>
      </c>
      <c r="F17" s="35">
        <f>SUM(F11:F16)</f>
        <v>0</v>
      </c>
      <c r="G17" s="8" t="s">
        <v>14</v>
      </c>
      <c r="H17" s="16">
        <f>SUM(H11:H16)</f>
        <v>0</v>
      </c>
      <c r="I17" s="16"/>
      <c r="J17" s="17"/>
    </row>
    <row r="18" spans="1:10" x14ac:dyDescent="0.25">
      <c r="A18" s="83"/>
      <c r="B18" s="208" t="s">
        <v>220</v>
      </c>
      <c r="C18" s="219"/>
      <c r="D18" s="219"/>
      <c r="E18" s="219"/>
      <c r="F18" s="219"/>
      <c r="G18" s="219"/>
      <c r="H18" s="219"/>
      <c r="I18" s="219"/>
      <c r="J18" s="219"/>
    </row>
    <row r="19" spans="1:10" x14ac:dyDescent="0.25">
      <c r="B19" s="220"/>
      <c r="C19" s="220"/>
      <c r="D19" s="220"/>
      <c r="E19" s="220"/>
      <c r="F19" s="220"/>
      <c r="G19" s="220"/>
      <c r="H19" s="220"/>
      <c r="I19" s="220"/>
      <c r="J19" s="220"/>
    </row>
    <row r="20" spans="1:10" x14ac:dyDescent="0.25">
      <c r="B20" s="220"/>
      <c r="C20" s="220"/>
      <c r="D20" s="220"/>
      <c r="E20" s="220"/>
      <c r="F20" s="220"/>
      <c r="G20" s="220"/>
      <c r="H20" s="220"/>
      <c r="I20" s="220"/>
      <c r="J20" s="220"/>
    </row>
    <row r="21" spans="1:10" x14ac:dyDescent="0.25">
      <c r="B21" s="220"/>
      <c r="C21" s="220"/>
      <c r="D21" s="220"/>
      <c r="E21" s="220"/>
      <c r="F21" s="220"/>
      <c r="G21" s="220"/>
      <c r="H21" s="220"/>
      <c r="I21" s="220"/>
      <c r="J21" s="220"/>
    </row>
    <row r="22" spans="1:10" x14ac:dyDescent="0.25">
      <c r="B22" s="220"/>
      <c r="C22" s="220"/>
      <c r="D22" s="220"/>
      <c r="E22" s="220"/>
      <c r="F22" s="220"/>
      <c r="G22" s="220"/>
      <c r="H22" s="220"/>
      <c r="I22" s="220"/>
      <c r="J22" s="220"/>
    </row>
    <row r="23" spans="1:10" x14ac:dyDescent="0.25">
      <c r="B23" s="220"/>
      <c r="C23" s="220"/>
      <c r="D23" s="220"/>
      <c r="E23" s="220"/>
      <c r="F23" s="220"/>
      <c r="G23" s="220"/>
      <c r="H23" s="220"/>
      <c r="I23" s="220"/>
      <c r="J23" s="220"/>
    </row>
    <row r="24" spans="1:10" ht="81" customHeight="1" x14ac:dyDescent="0.25">
      <c r="B24" s="220"/>
      <c r="C24" s="220"/>
      <c r="D24" s="220"/>
      <c r="E24" s="220"/>
      <c r="F24" s="220"/>
      <c r="G24" s="220"/>
      <c r="H24" s="220"/>
      <c r="I24" s="220"/>
      <c r="J24" s="220"/>
    </row>
  </sheetData>
  <mergeCells count="17">
    <mergeCell ref="B18:J24"/>
    <mergeCell ref="A5:J6"/>
    <mergeCell ref="A7:A9"/>
    <mergeCell ref="B7:B9"/>
    <mergeCell ref="C7:C9"/>
    <mergeCell ref="D7:D9"/>
    <mergeCell ref="E7:E9"/>
    <mergeCell ref="F7:F9"/>
    <mergeCell ref="G7:G9"/>
    <mergeCell ref="H7:H9"/>
    <mergeCell ref="J7:J9"/>
    <mergeCell ref="I7:I9"/>
    <mergeCell ref="F4:J4"/>
    <mergeCell ref="F1:J1"/>
    <mergeCell ref="F2:J2"/>
    <mergeCell ref="F3:J3"/>
    <mergeCell ref="B17:D17"/>
  </mergeCells>
  <pageMargins left="0.25" right="0.25" top="0.75" bottom="0.75" header="0.3" footer="0.3"/>
  <pageSetup paperSize="9" scale="90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1"/>
  <sheetViews>
    <sheetView topLeftCell="A13" workbookViewId="0">
      <selection activeCell="B12" sqref="B12"/>
    </sheetView>
  </sheetViews>
  <sheetFormatPr defaultColWidth="8.85546875" defaultRowHeight="15" x14ac:dyDescent="0.25"/>
  <cols>
    <col min="1" max="1" width="4.42578125" style="2" customWidth="1"/>
    <col min="2" max="2" width="47.28515625" style="2" customWidth="1"/>
    <col min="3" max="3" width="6" style="2" customWidth="1"/>
    <col min="4" max="4" width="8.28515625" style="2" customWidth="1"/>
    <col min="5" max="5" width="12.85546875" style="2" customWidth="1"/>
    <col min="6" max="6" width="14.5703125" style="2" customWidth="1"/>
    <col min="7" max="7" width="10.28515625" style="2" customWidth="1"/>
    <col min="8" max="8" width="12.28515625" style="2" customWidth="1"/>
    <col min="9" max="9" width="12" style="129" customWidth="1"/>
    <col min="10" max="10" width="16.5703125" style="2" customWidth="1"/>
    <col min="11" max="16384" width="8.85546875" style="2"/>
  </cols>
  <sheetData>
    <row r="1" spans="1:10" x14ac:dyDescent="0.25">
      <c r="A1" s="1"/>
      <c r="B1" s="1"/>
      <c r="C1" s="1"/>
      <c r="D1" s="1"/>
      <c r="E1" s="1"/>
      <c r="F1" s="200" t="s">
        <v>179</v>
      </c>
      <c r="G1" s="200"/>
      <c r="H1" s="200"/>
      <c r="I1" s="200"/>
      <c r="J1" s="200"/>
    </row>
    <row r="2" spans="1:10" x14ac:dyDescent="0.25">
      <c r="A2" s="6"/>
      <c r="B2" s="6"/>
      <c r="C2" s="4"/>
      <c r="D2" s="4"/>
      <c r="E2" s="4"/>
      <c r="F2" s="200" t="s">
        <v>39</v>
      </c>
      <c r="G2" s="200"/>
      <c r="H2" s="200"/>
      <c r="I2" s="200"/>
      <c r="J2" s="200"/>
    </row>
    <row r="3" spans="1:10" x14ac:dyDescent="0.25">
      <c r="A3" s="6"/>
      <c r="B3" s="6"/>
      <c r="C3" s="4"/>
      <c r="D3" s="4"/>
      <c r="E3" s="4"/>
      <c r="F3" s="200" t="s">
        <v>0</v>
      </c>
      <c r="G3" s="200"/>
      <c r="H3" s="200"/>
      <c r="I3" s="200"/>
      <c r="J3" s="200"/>
    </row>
    <row r="4" spans="1:10" x14ac:dyDescent="0.25">
      <c r="A4" s="6"/>
      <c r="B4" s="6"/>
      <c r="C4" s="4"/>
      <c r="D4" s="4"/>
      <c r="E4" s="4"/>
      <c r="F4" s="200" t="s">
        <v>1</v>
      </c>
      <c r="G4" s="200"/>
      <c r="H4" s="200"/>
      <c r="I4" s="200"/>
      <c r="J4" s="200"/>
    </row>
    <row r="5" spans="1:10" s="54" customFormat="1" x14ac:dyDescent="0.25">
      <c r="A5" s="275" t="s">
        <v>210</v>
      </c>
      <c r="B5" s="276"/>
      <c r="C5" s="276"/>
      <c r="D5" s="276"/>
      <c r="E5" s="276"/>
      <c r="F5" s="276"/>
      <c r="G5" s="276"/>
      <c r="H5" s="276"/>
      <c r="I5" s="276"/>
      <c r="J5" s="276"/>
    </row>
    <row r="6" spans="1:10" s="54" customFormat="1" x14ac:dyDescent="0.25">
      <c r="A6" s="277"/>
      <c r="B6" s="277"/>
      <c r="C6" s="277"/>
      <c r="D6" s="277"/>
      <c r="E6" s="277"/>
      <c r="F6" s="277"/>
      <c r="G6" s="277"/>
      <c r="H6" s="277"/>
      <c r="I6" s="277"/>
      <c r="J6" s="277"/>
    </row>
    <row r="7" spans="1:10" x14ac:dyDescent="0.25">
      <c r="A7" s="205" t="s">
        <v>2</v>
      </c>
      <c r="B7" s="205" t="s">
        <v>3</v>
      </c>
      <c r="C7" s="205" t="s">
        <v>4</v>
      </c>
      <c r="D7" s="205" t="s">
        <v>5</v>
      </c>
      <c r="E7" s="205" t="s">
        <v>6</v>
      </c>
      <c r="F7" s="205" t="s">
        <v>7</v>
      </c>
      <c r="G7" s="205" t="s">
        <v>8</v>
      </c>
      <c r="H7" s="205" t="s">
        <v>9</v>
      </c>
      <c r="I7" s="240" t="s">
        <v>195</v>
      </c>
      <c r="J7" s="205" t="s">
        <v>188</v>
      </c>
    </row>
    <row r="8" spans="1:10" x14ac:dyDescent="0.25">
      <c r="A8" s="205"/>
      <c r="B8" s="205"/>
      <c r="C8" s="205"/>
      <c r="D8" s="205"/>
      <c r="E8" s="205"/>
      <c r="F8" s="205"/>
      <c r="G8" s="205"/>
      <c r="H8" s="205"/>
      <c r="I8" s="241"/>
      <c r="J8" s="205"/>
    </row>
    <row r="9" spans="1:10" ht="46.5" customHeight="1" x14ac:dyDescent="0.25">
      <c r="A9" s="205"/>
      <c r="B9" s="205"/>
      <c r="C9" s="205"/>
      <c r="D9" s="205"/>
      <c r="E9" s="205"/>
      <c r="F9" s="205"/>
      <c r="G9" s="205"/>
      <c r="H9" s="205"/>
      <c r="I9" s="242"/>
      <c r="J9" s="205"/>
    </row>
    <row r="10" spans="1:10" x14ac:dyDescent="0.2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130">
        <v>9</v>
      </c>
      <c r="J10" s="8">
        <v>10</v>
      </c>
    </row>
    <row r="11" spans="1:10" ht="219" customHeight="1" x14ac:dyDescent="0.25">
      <c r="A11" s="9" t="s">
        <v>10</v>
      </c>
      <c r="B11" s="40" t="s">
        <v>109</v>
      </c>
      <c r="C11" s="9" t="s">
        <v>11</v>
      </c>
      <c r="D11" s="10">
        <v>110</v>
      </c>
      <c r="E11" s="11"/>
      <c r="F11" s="11">
        <f>D11*E11</f>
        <v>0</v>
      </c>
      <c r="G11" s="12"/>
      <c r="H11" s="13">
        <f>ROUND(F11*G11+F11,2)</f>
        <v>0</v>
      </c>
      <c r="I11" s="13"/>
      <c r="J11" s="8"/>
    </row>
    <row r="12" spans="1:10" ht="135" customHeight="1" x14ac:dyDescent="0.25">
      <c r="A12" s="9" t="s">
        <v>16</v>
      </c>
      <c r="B12" s="40" t="s">
        <v>338</v>
      </c>
      <c r="C12" s="9" t="s">
        <v>11</v>
      </c>
      <c r="D12" s="10">
        <v>55</v>
      </c>
      <c r="E12" s="11"/>
      <c r="F12" s="11">
        <f>D12*E12</f>
        <v>0</v>
      </c>
      <c r="G12" s="12"/>
      <c r="H12" s="13">
        <f>ROUND(F12*G12+F12,2)</f>
        <v>0</v>
      </c>
      <c r="I12" s="13"/>
      <c r="J12" s="14"/>
    </row>
    <row r="13" spans="1:10" ht="217.5" customHeight="1" x14ac:dyDescent="0.25">
      <c r="A13" s="84" t="s">
        <v>17</v>
      </c>
      <c r="B13" s="40" t="s">
        <v>110</v>
      </c>
      <c r="C13" s="9" t="s">
        <v>111</v>
      </c>
      <c r="D13" s="10">
        <v>30</v>
      </c>
      <c r="E13" s="11"/>
      <c r="F13" s="11">
        <f>D13*E13</f>
        <v>0</v>
      </c>
      <c r="G13" s="12"/>
      <c r="H13" s="13">
        <f>ROUND(F13*G13+F13,2)</f>
        <v>0</v>
      </c>
      <c r="I13" s="13"/>
      <c r="J13" s="14"/>
    </row>
    <row r="14" spans="1:10" ht="24.75" customHeight="1" x14ac:dyDescent="0.25">
      <c r="A14" s="9"/>
      <c r="B14" s="206" t="s">
        <v>12</v>
      </c>
      <c r="C14" s="207"/>
      <c r="D14" s="207"/>
      <c r="E14" s="8" t="s">
        <v>13</v>
      </c>
      <c r="F14" s="16">
        <f>SUM(F11:F13)</f>
        <v>0</v>
      </c>
      <c r="G14" s="8" t="s">
        <v>14</v>
      </c>
      <c r="H14" s="16">
        <f>SUM(H11:H13)</f>
        <v>0</v>
      </c>
      <c r="I14" s="16"/>
      <c r="J14" s="17"/>
    </row>
    <row r="15" spans="1:10" x14ac:dyDescent="0.25">
      <c r="B15" s="208" t="s">
        <v>224</v>
      </c>
      <c r="C15" s="219"/>
      <c r="D15" s="219"/>
      <c r="E15" s="219"/>
      <c r="F15" s="219"/>
      <c r="G15" s="219"/>
      <c r="H15" s="219"/>
      <c r="I15" s="219"/>
      <c r="J15" s="219"/>
    </row>
    <row r="16" spans="1:10" x14ac:dyDescent="0.25">
      <c r="B16" s="220"/>
      <c r="C16" s="220"/>
      <c r="D16" s="220"/>
      <c r="E16" s="220"/>
      <c r="F16" s="220"/>
      <c r="G16" s="220"/>
      <c r="H16" s="220"/>
      <c r="I16" s="220"/>
      <c r="J16" s="220"/>
    </row>
    <row r="17" spans="2:10" x14ac:dyDescent="0.25">
      <c r="B17" s="220"/>
      <c r="C17" s="220"/>
      <c r="D17" s="220"/>
      <c r="E17" s="220"/>
      <c r="F17" s="220"/>
      <c r="G17" s="220"/>
      <c r="H17" s="220"/>
      <c r="I17" s="220"/>
      <c r="J17" s="220"/>
    </row>
    <row r="18" spans="2:10" x14ac:dyDescent="0.25">
      <c r="B18" s="220"/>
      <c r="C18" s="220"/>
      <c r="D18" s="220"/>
      <c r="E18" s="220"/>
      <c r="F18" s="220"/>
      <c r="G18" s="220"/>
      <c r="H18" s="220"/>
      <c r="I18" s="220"/>
      <c r="J18" s="220"/>
    </row>
    <row r="19" spans="2:10" x14ac:dyDescent="0.25">
      <c r="B19" s="220"/>
      <c r="C19" s="220"/>
      <c r="D19" s="220"/>
      <c r="E19" s="220"/>
      <c r="F19" s="220"/>
      <c r="G19" s="220"/>
      <c r="H19" s="220"/>
      <c r="I19" s="220"/>
      <c r="J19" s="220"/>
    </row>
    <row r="20" spans="2:10" x14ac:dyDescent="0.25">
      <c r="B20" s="220"/>
      <c r="C20" s="220"/>
      <c r="D20" s="220"/>
      <c r="E20" s="220"/>
      <c r="F20" s="220"/>
      <c r="G20" s="220"/>
      <c r="H20" s="220"/>
      <c r="I20" s="220"/>
      <c r="J20" s="220"/>
    </row>
    <row r="21" spans="2:10" ht="72.75" customHeight="1" x14ac:dyDescent="0.25">
      <c r="B21" s="220"/>
      <c r="C21" s="220"/>
      <c r="D21" s="220"/>
      <c r="E21" s="220"/>
      <c r="F21" s="220"/>
      <c r="G21" s="220"/>
      <c r="H21" s="220"/>
      <c r="I21" s="220"/>
      <c r="J21" s="220"/>
    </row>
  </sheetData>
  <mergeCells count="17">
    <mergeCell ref="B15:J21"/>
    <mergeCell ref="A5:J6"/>
    <mergeCell ref="A7:A9"/>
    <mergeCell ref="B7:B9"/>
    <mergeCell ref="C7:C9"/>
    <mergeCell ref="D7:D9"/>
    <mergeCell ref="E7:E9"/>
    <mergeCell ref="F7:F9"/>
    <mergeCell ref="G7:G9"/>
    <mergeCell ref="H7:H9"/>
    <mergeCell ref="J7:J9"/>
    <mergeCell ref="I7:I9"/>
    <mergeCell ref="F4:J4"/>
    <mergeCell ref="F1:J1"/>
    <mergeCell ref="F2:J2"/>
    <mergeCell ref="F3:J3"/>
    <mergeCell ref="B14:D14"/>
  </mergeCells>
  <pageMargins left="0.7" right="0.7" top="0.75" bottom="0.75" header="0.3" footer="0.3"/>
  <pageSetup paperSize="9" scale="85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9"/>
  <sheetViews>
    <sheetView workbookViewId="0">
      <selection activeCell="G10" sqref="G10:G11"/>
    </sheetView>
  </sheetViews>
  <sheetFormatPr defaultColWidth="9.140625" defaultRowHeight="15" x14ac:dyDescent="0.25"/>
  <cols>
    <col min="1" max="1" width="4.7109375" style="85" customWidth="1"/>
    <col min="2" max="2" width="62.7109375" style="85" customWidth="1"/>
    <col min="3" max="3" width="5.28515625" style="85" customWidth="1"/>
    <col min="4" max="4" width="8.42578125" style="85" customWidth="1"/>
    <col min="5" max="6" width="13.28515625" style="85" customWidth="1"/>
    <col min="7" max="7" width="9.28515625" style="85" customWidth="1"/>
    <col min="8" max="8" width="13.85546875" style="85" customWidth="1"/>
    <col min="9" max="9" width="12.28515625" style="135" customWidth="1"/>
    <col min="10" max="10" width="18.140625" style="85" customWidth="1"/>
    <col min="11" max="16384" width="9.140625" style="85"/>
  </cols>
  <sheetData>
    <row r="1" spans="1:10" x14ac:dyDescent="0.25">
      <c r="A1" s="88"/>
      <c r="B1" s="88"/>
      <c r="C1" s="88"/>
      <c r="D1" s="88"/>
      <c r="E1" s="88"/>
      <c r="F1" s="278" t="s">
        <v>180</v>
      </c>
      <c r="G1" s="278"/>
      <c r="H1" s="278"/>
      <c r="I1" s="278"/>
      <c r="J1" s="278"/>
    </row>
    <row r="2" spans="1:10" s="127" customFormat="1" x14ac:dyDescent="0.25">
      <c r="A2" s="90"/>
      <c r="B2" s="90"/>
      <c r="C2" s="89"/>
      <c r="D2" s="89"/>
      <c r="E2" s="89"/>
      <c r="F2" s="280" t="s">
        <v>124</v>
      </c>
      <c r="G2" s="280"/>
      <c r="H2" s="280"/>
      <c r="I2" s="280"/>
      <c r="J2" s="280"/>
    </row>
    <row r="3" spans="1:10" x14ac:dyDescent="0.25">
      <c r="A3" s="90"/>
      <c r="B3" s="90"/>
      <c r="C3" s="89"/>
      <c r="D3" s="89"/>
      <c r="E3" s="89"/>
      <c r="F3" s="278" t="s">
        <v>0</v>
      </c>
      <c r="G3" s="278"/>
      <c r="H3" s="278"/>
      <c r="I3" s="278"/>
      <c r="J3" s="278"/>
    </row>
    <row r="4" spans="1:10" x14ac:dyDescent="0.25">
      <c r="A4" s="90"/>
      <c r="B4" s="90"/>
      <c r="C4" s="89"/>
      <c r="D4" s="89"/>
      <c r="E4" s="89"/>
      <c r="F4" s="278" t="s">
        <v>1</v>
      </c>
      <c r="G4" s="278"/>
      <c r="H4" s="278"/>
      <c r="I4" s="278"/>
      <c r="J4" s="278"/>
    </row>
    <row r="5" spans="1:10" ht="27.75" customHeight="1" x14ac:dyDescent="0.25">
      <c r="A5" s="289" t="s">
        <v>246</v>
      </c>
      <c r="B5" s="290"/>
      <c r="C5" s="290"/>
      <c r="D5" s="290"/>
      <c r="E5" s="290"/>
      <c r="F5" s="290"/>
      <c r="G5" s="290"/>
      <c r="H5" s="290"/>
      <c r="I5" s="290"/>
      <c r="J5" s="290"/>
    </row>
    <row r="6" spans="1:10" x14ac:dyDescent="0.25">
      <c r="A6" s="279" t="s">
        <v>2</v>
      </c>
      <c r="B6" s="279" t="s">
        <v>3</v>
      </c>
      <c r="C6" s="279" t="s">
        <v>4</v>
      </c>
      <c r="D6" s="279" t="s">
        <v>5</v>
      </c>
      <c r="E6" s="279" t="s">
        <v>6</v>
      </c>
      <c r="F6" s="279" t="s">
        <v>7</v>
      </c>
      <c r="G6" s="279" t="s">
        <v>8</v>
      </c>
      <c r="H6" s="279" t="s">
        <v>9</v>
      </c>
      <c r="I6" s="281" t="s">
        <v>195</v>
      </c>
      <c r="J6" s="279" t="s">
        <v>191</v>
      </c>
    </row>
    <row r="7" spans="1:10" x14ac:dyDescent="0.25">
      <c r="A7" s="279"/>
      <c r="B7" s="279"/>
      <c r="C7" s="279"/>
      <c r="D7" s="279"/>
      <c r="E7" s="279"/>
      <c r="F7" s="279"/>
      <c r="G7" s="279"/>
      <c r="H7" s="279"/>
      <c r="I7" s="282"/>
      <c r="J7" s="279"/>
    </row>
    <row r="8" spans="1:10" ht="35.25" customHeight="1" x14ac:dyDescent="0.25">
      <c r="A8" s="279"/>
      <c r="B8" s="279"/>
      <c r="C8" s="279"/>
      <c r="D8" s="279"/>
      <c r="E8" s="279"/>
      <c r="F8" s="279"/>
      <c r="G8" s="279"/>
      <c r="H8" s="279"/>
      <c r="I8" s="283"/>
      <c r="J8" s="279"/>
    </row>
    <row r="9" spans="1:10" x14ac:dyDescent="0.25">
      <c r="A9" s="86">
        <v>1</v>
      </c>
      <c r="B9" s="86">
        <v>2</v>
      </c>
      <c r="C9" s="86">
        <v>3</v>
      </c>
      <c r="D9" s="86">
        <v>4</v>
      </c>
      <c r="E9" s="86">
        <v>5</v>
      </c>
      <c r="F9" s="86">
        <v>6</v>
      </c>
      <c r="G9" s="86">
        <v>7</v>
      </c>
      <c r="H9" s="86">
        <v>8</v>
      </c>
      <c r="I9" s="136">
        <v>9</v>
      </c>
      <c r="J9" s="86">
        <v>10</v>
      </c>
    </row>
    <row r="10" spans="1:10" ht="66" customHeight="1" x14ac:dyDescent="0.25">
      <c r="A10" s="87" t="s">
        <v>10</v>
      </c>
      <c r="B10" s="91" t="s">
        <v>219</v>
      </c>
      <c r="C10" s="87" t="s">
        <v>87</v>
      </c>
      <c r="D10" s="87">
        <v>500</v>
      </c>
      <c r="E10" s="92"/>
      <c r="F10" s="92">
        <f>D10*E10</f>
        <v>0</v>
      </c>
      <c r="G10" s="93"/>
      <c r="H10" s="92">
        <f>ROUND(F10*G10+F10,2)</f>
        <v>0</v>
      </c>
      <c r="I10" s="92"/>
      <c r="J10" s="86"/>
    </row>
    <row r="11" spans="1:10" ht="99" customHeight="1" x14ac:dyDescent="0.25">
      <c r="A11" s="87">
        <v>2</v>
      </c>
      <c r="B11" s="91" t="s">
        <v>247</v>
      </c>
      <c r="C11" s="87" t="s">
        <v>111</v>
      </c>
      <c r="D11" s="87">
        <v>4</v>
      </c>
      <c r="E11" s="92"/>
      <c r="F11" s="92">
        <f>D11*E11</f>
        <v>0</v>
      </c>
      <c r="G11" s="93"/>
      <c r="H11" s="92">
        <f>ROUND(F11*G11+F11,2)</f>
        <v>0</v>
      </c>
      <c r="I11" s="92"/>
      <c r="J11" s="86"/>
    </row>
    <row r="12" spans="1:10" x14ac:dyDescent="0.25">
      <c r="A12" s="94"/>
      <c r="B12" s="284" t="s">
        <v>12</v>
      </c>
      <c r="C12" s="285"/>
      <c r="D12" s="285"/>
      <c r="E12" s="86" t="s">
        <v>13</v>
      </c>
      <c r="F12" s="95">
        <f>SUM(F10:F11)</f>
        <v>0</v>
      </c>
      <c r="G12" s="86" t="s">
        <v>14</v>
      </c>
      <c r="H12" s="96">
        <f>SUM(H10:H11)</f>
        <v>0</v>
      </c>
      <c r="I12" s="96"/>
      <c r="J12" s="97"/>
    </row>
    <row r="13" spans="1:10" x14ac:dyDescent="0.25">
      <c r="B13" s="286" t="s">
        <v>225</v>
      </c>
      <c r="C13" s="287"/>
      <c r="D13" s="287"/>
      <c r="E13" s="287"/>
      <c r="F13" s="287"/>
      <c r="G13" s="287"/>
      <c r="H13" s="287"/>
      <c r="I13" s="287"/>
      <c r="J13" s="287"/>
    </row>
    <row r="14" spans="1:10" s="98" customFormat="1" x14ac:dyDescent="0.25">
      <c r="B14" s="288"/>
      <c r="C14" s="288"/>
      <c r="D14" s="288"/>
      <c r="E14" s="288"/>
      <c r="F14" s="288"/>
      <c r="G14" s="288"/>
      <c r="H14" s="288"/>
      <c r="I14" s="288"/>
      <c r="J14" s="288"/>
    </row>
    <row r="15" spans="1:10" x14ac:dyDescent="0.25">
      <c r="B15" s="288"/>
      <c r="C15" s="288"/>
      <c r="D15" s="288"/>
      <c r="E15" s="288"/>
      <c r="F15" s="288"/>
      <c r="G15" s="288"/>
      <c r="H15" s="288"/>
      <c r="I15" s="288"/>
      <c r="J15" s="288"/>
    </row>
    <row r="16" spans="1:10" x14ac:dyDescent="0.25">
      <c r="B16" s="288"/>
      <c r="C16" s="288"/>
      <c r="D16" s="288"/>
      <c r="E16" s="288"/>
      <c r="F16" s="288"/>
      <c r="G16" s="288"/>
      <c r="H16" s="288"/>
      <c r="I16" s="288"/>
      <c r="J16" s="288"/>
    </row>
    <row r="17" spans="2:10" x14ac:dyDescent="0.25">
      <c r="B17" s="288"/>
      <c r="C17" s="288"/>
      <c r="D17" s="288"/>
      <c r="E17" s="288"/>
      <c r="F17" s="288"/>
      <c r="G17" s="288"/>
      <c r="H17" s="288"/>
      <c r="I17" s="288"/>
      <c r="J17" s="288"/>
    </row>
    <row r="18" spans="2:10" x14ac:dyDescent="0.25">
      <c r="B18" s="288"/>
      <c r="C18" s="288"/>
      <c r="D18" s="288"/>
      <c r="E18" s="288"/>
      <c r="F18" s="288"/>
      <c r="G18" s="288"/>
      <c r="H18" s="288"/>
      <c r="I18" s="288"/>
      <c r="J18" s="288"/>
    </row>
    <row r="19" spans="2:10" ht="86.25" customHeight="1" x14ac:dyDescent="0.25">
      <c r="B19" s="288"/>
      <c r="C19" s="288"/>
      <c r="D19" s="288"/>
      <c r="E19" s="288"/>
      <c r="F19" s="288"/>
      <c r="G19" s="288"/>
      <c r="H19" s="288"/>
      <c r="I19" s="288"/>
      <c r="J19" s="288"/>
    </row>
  </sheetData>
  <mergeCells count="17">
    <mergeCell ref="B12:D12"/>
    <mergeCell ref="B13:J19"/>
    <mergeCell ref="F4:J4"/>
    <mergeCell ref="A5:J5"/>
    <mergeCell ref="A6:A8"/>
    <mergeCell ref="B6:B8"/>
    <mergeCell ref="C6:C8"/>
    <mergeCell ref="D6:D8"/>
    <mergeCell ref="E6:E8"/>
    <mergeCell ref="F6:F8"/>
    <mergeCell ref="F1:J1"/>
    <mergeCell ref="F3:J3"/>
    <mergeCell ref="G6:G8"/>
    <mergeCell ref="H6:H8"/>
    <mergeCell ref="J6:J8"/>
    <mergeCell ref="F2:J2"/>
    <mergeCell ref="I6:I8"/>
  </mergeCells>
  <pageMargins left="0.25" right="0.25" top="0.75" bottom="0.75" header="0.3" footer="0.3"/>
  <pageSetup paperSize="9" scale="79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0"/>
  <sheetViews>
    <sheetView topLeftCell="A13" workbookViewId="0">
      <selection activeCell="O12" sqref="O12"/>
    </sheetView>
  </sheetViews>
  <sheetFormatPr defaultColWidth="8.85546875" defaultRowHeight="15" x14ac:dyDescent="0.25"/>
  <cols>
    <col min="1" max="1" width="5.85546875" style="2" customWidth="1"/>
    <col min="2" max="2" width="56.85546875" style="2" customWidth="1"/>
    <col min="3" max="3" width="7" style="2" customWidth="1"/>
    <col min="4" max="4" width="6.28515625" style="2" customWidth="1"/>
    <col min="5" max="5" width="13.28515625" style="2" customWidth="1"/>
    <col min="6" max="6" width="13.85546875" style="2" customWidth="1"/>
    <col min="7" max="7" width="11.5703125" style="2" customWidth="1"/>
    <col min="8" max="8" width="14.28515625" style="2" customWidth="1"/>
    <col min="9" max="9" width="11.85546875" style="129" customWidth="1"/>
    <col min="10" max="10" width="18.140625" style="2" customWidth="1"/>
    <col min="11" max="16384" width="8.85546875" style="2"/>
  </cols>
  <sheetData>
    <row r="1" spans="1:10" s="116" customFormat="1" x14ac:dyDescent="0.25">
      <c r="F1" s="231" t="s">
        <v>181</v>
      </c>
      <c r="G1" s="231"/>
      <c r="H1" s="231"/>
      <c r="I1" s="231"/>
      <c r="J1" s="231"/>
    </row>
    <row r="2" spans="1:10" x14ac:dyDescent="0.25">
      <c r="A2" s="6"/>
      <c r="B2" s="6"/>
      <c r="C2" s="4"/>
      <c r="D2" s="4"/>
      <c r="E2" s="4"/>
      <c r="F2" s="200" t="s">
        <v>39</v>
      </c>
      <c r="G2" s="200"/>
      <c r="H2" s="200"/>
      <c r="I2" s="200"/>
      <c r="J2" s="200"/>
    </row>
    <row r="3" spans="1:10" x14ac:dyDescent="0.25">
      <c r="A3" s="6"/>
      <c r="B3" s="6"/>
      <c r="C3" s="4"/>
      <c r="D3" s="4"/>
      <c r="E3" s="4"/>
      <c r="F3" s="200" t="s">
        <v>0</v>
      </c>
      <c r="G3" s="200"/>
      <c r="H3" s="200"/>
      <c r="I3" s="200"/>
      <c r="J3" s="200"/>
    </row>
    <row r="4" spans="1:10" x14ac:dyDescent="0.25">
      <c r="A4" s="6"/>
      <c r="B4" s="6"/>
      <c r="C4" s="4"/>
      <c r="D4" s="4"/>
      <c r="E4" s="4"/>
      <c r="F4" s="200" t="s">
        <v>1</v>
      </c>
      <c r="G4" s="200"/>
      <c r="H4" s="200"/>
      <c r="I4" s="200"/>
      <c r="J4" s="200"/>
    </row>
    <row r="5" spans="1:10" ht="34.5" customHeight="1" x14ac:dyDescent="0.25">
      <c r="A5" s="201" t="s">
        <v>211</v>
      </c>
      <c r="B5" s="201"/>
      <c r="C5" s="201"/>
      <c r="D5" s="201"/>
      <c r="E5" s="201"/>
      <c r="F5" s="201"/>
      <c r="G5" s="201"/>
      <c r="H5" s="201"/>
      <c r="I5" s="201"/>
      <c r="J5" s="201"/>
    </row>
    <row r="6" spans="1:10" ht="75.75" customHeight="1" x14ac:dyDescent="0.25">
      <c r="A6" s="8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130" t="s">
        <v>195</v>
      </c>
      <c r="J6" s="8" t="s">
        <v>188</v>
      </c>
    </row>
    <row r="7" spans="1:10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130">
        <v>9</v>
      </c>
      <c r="J7" s="8">
        <v>10</v>
      </c>
    </row>
    <row r="8" spans="1:10" ht="45" x14ac:dyDescent="0.25">
      <c r="A8" s="9" t="s">
        <v>10</v>
      </c>
      <c r="B8" s="40" t="s">
        <v>125</v>
      </c>
      <c r="C8" s="9" t="s">
        <v>11</v>
      </c>
      <c r="D8" s="39">
        <v>30</v>
      </c>
      <c r="E8" s="11"/>
      <c r="F8" s="11">
        <f>D8*E8</f>
        <v>0</v>
      </c>
      <c r="G8" s="66"/>
      <c r="H8" s="11">
        <f>F8+F8*G8</f>
        <v>0</v>
      </c>
      <c r="I8" s="11"/>
      <c r="J8" s="8"/>
    </row>
    <row r="9" spans="1:10" ht="45" x14ac:dyDescent="0.25">
      <c r="A9" s="9" t="s">
        <v>16</v>
      </c>
      <c r="B9" s="40" t="s">
        <v>126</v>
      </c>
      <c r="C9" s="9" t="s">
        <v>11</v>
      </c>
      <c r="D9" s="39">
        <v>30</v>
      </c>
      <c r="E9" s="11"/>
      <c r="F9" s="11">
        <f>D9*E9</f>
        <v>0</v>
      </c>
      <c r="G9" s="66"/>
      <c r="H9" s="11">
        <f>F9+F9*G9</f>
        <v>0</v>
      </c>
      <c r="I9" s="11"/>
      <c r="J9" s="8"/>
    </row>
    <row r="10" spans="1:10" ht="90" x14ac:dyDescent="0.25">
      <c r="A10" s="9" t="s">
        <v>17</v>
      </c>
      <c r="B10" s="40" t="s">
        <v>127</v>
      </c>
      <c r="C10" s="9" t="s">
        <v>11</v>
      </c>
      <c r="D10" s="39">
        <v>5</v>
      </c>
      <c r="E10" s="11"/>
      <c r="F10" s="11">
        <f>D10*E10</f>
        <v>0</v>
      </c>
      <c r="G10" s="66"/>
      <c r="H10" s="11">
        <f>F10+F10*G10</f>
        <v>0</v>
      </c>
      <c r="I10" s="11"/>
      <c r="J10" s="8"/>
    </row>
    <row r="11" spans="1:10" ht="75" x14ac:dyDescent="0.25">
      <c r="A11" s="9" t="s">
        <v>18</v>
      </c>
      <c r="B11" s="40" t="s">
        <v>128</v>
      </c>
      <c r="C11" s="9" t="s">
        <v>111</v>
      </c>
      <c r="D11" s="39">
        <v>12</v>
      </c>
      <c r="E11" s="11"/>
      <c r="F11" s="11">
        <f t="shared" ref="F11:F12" si="0">D11*E11</f>
        <v>0</v>
      </c>
      <c r="G11" s="66"/>
      <c r="H11" s="11">
        <f t="shared" ref="H11:H12" si="1">F11+F11*G11</f>
        <v>0</v>
      </c>
      <c r="I11" s="11"/>
      <c r="J11" s="8"/>
    </row>
    <row r="12" spans="1:10" ht="75" x14ac:dyDescent="0.25">
      <c r="A12" s="9" t="s">
        <v>19</v>
      </c>
      <c r="B12" s="40" t="s">
        <v>129</v>
      </c>
      <c r="C12" s="9" t="s">
        <v>11</v>
      </c>
      <c r="D12" s="39">
        <v>12</v>
      </c>
      <c r="E12" s="11"/>
      <c r="F12" s="11">
        <f t="shared" si="0"/>
        <v>0</v>
      </c>
      <c r="G12" s="66"/>
      <c r="H12" s="11">
        <f t="shared" si="1"/>
        <v>0</v>
      </c>
      <c r="I12" s="11"/>
      <c r="J12" s="8"/>
    </row>
    <row r="13" spans="1:10" x14ac:dyDescent="0.25">
      <c r="A13" s="15"/>
      <c r="B13" s="68" t="s">
        <v>12</v>
      </c>
      <c r="C13" s="69"/>
      <c r="D13" s="69"/>
      <c r="E13" s="16" t="s">
        <v>13</v>
      </c>
      <c r="F13" s="35">
        <f>SUM(F8:F12)</f>
        <v>0</v>
      </c>
      <c r="G13" s="8" t="s">
        <v>14</v>
      </c>
      <c r="H13" s="16">
        <f>SUM(H8:H12)</f>
        <v>0</v>
      </c>
      <c r="I13" s="16"/>
      <c r="J13" s="17"/>
    </row>
    <row r="14" spans="1:10" ht="202.5" customHeight="1" x14ac:dyDescent="0.25">
      <c r="A14" s="262" t="s">
        <v>226</v>
      </c>
      <c r="B14" s="262"/>
      <c r="C14" s="262"/>
      <c r="D14" s="262"/>
      <c r="E14" s="262"/>
      <c r="F14" s="262"/>
      <c r="G14" s="262"/>
      <c r="H14" s="262"/>
      <c r="I14" s="262"/>
      <c r="J14" s="262"/>
    </row>
    <row r="15" spans="1:10" x14ac:dyDescent="0.25">
      <c r="B15" s="99"/>
      <c r="C15" s="99"/>
      <c r="D15" s="99"/>
      <c r="E15" s="99"/>
      <c r="F15" s="99"/>
      <c r="G15" s="99"/>
      <c r="H15" s="99"/>
      <c r="I15" s="134"/>
      <c r="J15" s="99"/>
    </row>
    <row r="16" spans="1:10" x14ac:dyDescent="0.25">
      <c r="B16" s="99"/>
      <c r="C16" s="99"/>
      <c r="D16" s="99"/>
      <c r="E16" s="99"/>
      <c r="F16" s="99"/>
      <c r="G16" s="99"/>
      <c r="H16" s="99"/>
      <c r="I16" s="134"/>
      <c r="J16" s="99"/>
    </row>
    <row r="17" spans="2:10" x14ac:dyDescent="0.25">
      <c r="B17" s="99"/>
      <c r="C17" s="99"/>
      <c r="D17" s="99"/>
      <c r="E17" s="99"/>
      <c r="F17" s="99"/>
      <c r="G17" s="99"/>
      <c r="H17" s="99"/>
      <c r="I17" s="134"/>
      <c r="J17" s="99"/>
    </row>
    <row r="18" spans="2:10" x14ac:dyDescent="0.25">
      <c r="B18" s="99"/>
      <c r="C18" s="99"/>
      <c r="D18" s="99"/>
      <c r="E18" s="99"/>
      <c r="F18" s="99"/>
      <c r="G18" s="99"/>
      <c r="H18" s="99"/>
      <c r="I18" s="134"/>
      <c r="J18" s="99"/>
    </row>
    <row r="19" spans="2:10" x14ac:dyDescent="0.25">
      <c r="B19" s="99"/>
      <c r="C19" s="99"/>
      <c r="D19" s="99"/>
      <c r="E19" s="99"/>
      <c r="F19" s="99"/>
      <c r="G19" s="99"/>
      <c r="H19" s="99"/>
      <c r="I19" s="134"/>
      <c r="J19" s="99"/>
    </row>
    <row r="20" spans="2:10" x14ac:dyDescent="0.25">
      <c r="B20" s="99"/>
      <c r="C20" s="99"/>
      <c r="D20" s="99"/>
      <c r="E20" s="99"/>
      <c r="F20" s="99"/>
      <c r="G20" s="99"/>
      <c r="H20" s="99"/>
      <c r="I20" s="134"/>
      <c r="J20" s="99"/>
    </row>
  </sheetData>
  <mergeCells count="6">
    <mergeCell ref="F1:J1"/>
    <mergeCell ref="A5:J5"/>
    <mergeCell ref="A14:J14"/>
    <mergeCell ref="F2:J2"/>
    <mergeCell ref="F3:J3"/>
    <mergeCell ref="F4:J4"/>
  </mergeCells>
  <pageMargins left="0.25" right="0.25" top="0.75" bottom="0.75" header="0.3" footer="0.3"/>
  <pageSetup paperSize="9" scale="80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0"/>
  <sheetViews>
    <sheetView workbookViewId="0">
      <selection activeCell="N18" sqref="N18"/>
    </sheetView>
  </sheetViews>
  <sheetFormatPr defaultColWidth="8.85546875" defaultRowHeight="15" x14ac:dyDescent="0.25"/>
  <cols>
    <col min="1" max="1" width="4.42578125" style="2" customWidth="1"/>
    <col min="2" max="2" width="47.28515625" style="2" customWidth="1"/>
    <col min="3" max="3" width="5.5703125" style="2" customWidth="1"/>
    <col min="4" max="4" width="8.85546875" style="2"/>
    <col min="5" max="5" width="11.42578125" style="2" customWidth="1"/>
    <col min="6" max="6" width="14.5703125" style="2" customWidth="1"/>
    <col min="7" max="7" width="9.140625" style="2" customWidth="1"/>
    <col min="8" max="8" width="13.140625" style="2" customWidth="1"/>
    <col min="9" max="9" width="12" style="2" customWidth="1"/>
    <col min="10" max="10" width="14.5703125" style="2" customWidth="1"/>
    <col min="11" max="16384" width="8.85546875" style="2"/>
  </cols>
  <sheetData>
    <row r="1" spans="1:10" s="116" customFormat="1" x14ac:dyDescent="0.25">
      <c r="F1" s="231" t="s">
        <v>182</v>
      </c>
      <c r="G1" s="231"/>
      <c r="H1" s="231"/>
      <c r="I1" s="231"/>
      <c r="J1" s="231"/>
    </row>
    <row r="2" spans="1:10" ht="15" customHeight="1" x14ac:dyDescent="0.25">
      <c r="A2" s="1"/>
      <c r="B2" s="3"/>
      <c r="C2" s="4"/>
      <c r="D2" s="4"/>
      <c r="E2" s="4"/>
      <c r="F2" s="200" t="s">
        <v>124</v>
      </c>
      <c r="G2" s="200"/>
      <c r="H2" s="200"/>
      <c r="I2" s="200"/>
      <c r="J2" s="200"/>
    </row>
    <row r="3" spans="1:10" ht="15" customHeight="1" x14ac:dyDescent="0.25">
      <c r="A3" s="1"/>
      <c r="B3" s="3"/>
      <c r="C3" s="4"/>
      <c r="D3" s="4"/>
      <c r="E3" s="4"/>
      <c r="F3" s="200" t="s">
        <v>130</v>
      </c>
      <c r="G3" s="200"/>
      <c r="H3" s="200"/>
      <c r="I3" s="200"/>
      <c r="J3" s="200"/>
    </row>
    <row r="4" spans="1:10" ht="15" customHeight="1" x14ac:dyDescent="0.25">
      <c r="A4" s="1"/>
      <c r="B4" s="3"/>
      <c r="C4" s="4"/>
      <c r="D4" s="4"/>
      <c r="E4" s="4"/>
      <c r="F4" s="200" t="s">
        <v>131</v>
      </c>
      <c r="G4" s="200"/>
      <c r="H4" s="200"/>
      <c r="I4" s="200"/>
      <c r="J4" s="200"/>
    </row>
    <row r="5" spans="1:10" ht="15" customHeight="1" x14ac:dyDescent="0.25">
      <c r="A5" s="1"/>
      <c r="B5" s="3"/>
      <c r="C5" s="4"/>
      <c r="D5" s="4"/>
      <c r="E5" s="4"/>
      <c r="F5" s="5"/>
      <c r="G5" s="5"/>
      <c r="H5" s="5"/>
      <c r="I5" s="5"/>
      <c r="J5" s="5"/>
    </row>
    <row r="6" spans="1:10" s="54" customFormat="1" x14ac:dyDescent="0.25">
      <c r="A6" s="275" t="s">
        <v>213</v>
      </c>
      <c r="B6" s="276"/>
      <c r="C6" s="276"/>
      <c r="D6" s="276"/>
      <c r="E6" s="276"/>
      <c r="F6" s="276"/>
      <c r="G6" s="276"/>
      <c r="H6" s="276"/>
      <c r="I6" s="276"/>
      <c r="J6" s="276"/>
    </row>
    <row r="7" spans="1:10" s="54" customFormat="1" x14ac:dyDescent="0.25">
      <c r="A7" s="277"/>
      <c r="B7" s="277"/>
      <c r="C7" s="277"/>
      <c r="D7" s="277"/>
      <c r="E7" s="277"/>
      <c r="F7" s="277"/>
      <c r="G7" s="277"/>
      <c r="H7" s="277"/>
      <c r="I7" s="277"/>
      <c r="J7" s="277"/>
    </row>
    <row r="8" spans="1:10" x14ac:dyDescent="0.25">
      <c r="A8" s="205" t="s">
        <v>2</v>
      </c>
      <c r="B8" s="205" t="s">
        <v>3</v>
      </c>
      <c r="C8" s="205" t="s">
        <v>4</v>
      </c>
      <c r="D8" s="205" t="s">
        <v>5</v>
      </c>
      <c r="E8" s="205" t="s">
        <v>6</v>
      </c>
      <c r="F8" s="205" t="s">
        <v>7</v>
      </c>
      <c r="G8" s="205" t="s">
        <v>8</v>
      </c>
      <c r="H8" s="205" t="s">
        <v>9</v>
      </c>
      <c r="I8" s="240" t="s">
        <v>195</v>
      </c>
      <c r="J8" s="205" t="s">
        <v>188</v>
      </c>
    </row>
    <row r="9" spans="1:10" x14ac:dyDescent="0.25">
      <c r="A9" s="205"/>
      <c r="B9" s="205"/>
      <c r="C9" s="205"/>
      <c r="D9" s="205"/>
      <c r="E9" s="205"/>
      <c r="F9" s="205"/>
      <c r="G9" s="205"/>
      <c r="H9" s="205"/>
      <c r="I9" s="241"/>
      <c r="J9" s="205"/>
    </row>
    <row r="10" spans="1:10" ht="48" customHeight="1" x14ac:dyDescent="0.25">
      <c r="A10" s="205"/>
      <c r="B10" s="205"/>
      <c r="C10" s="205"/>
      <c r="D10" s="205"/>
      <c r="E10" s="205"/>
      <c r="F10" s="205"/>
      <c r="G10" s="205"/>
      <c r="H10" s="205"/>
      <c r="I10" s="242"/>
      <c r="J10" s="205"/>
    </row>
    <row r="11" spans="1:10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</row>
    <row r="12" spans="1:10" ht="132.75" customHeight="1" x14ac:dyDescent="0.25">
      <c r="A12" s="9" t="s">
        <v>10</v>
      </c>
      <c r="B12" s="40" t="s">
        <v>132</v>
      </c>
      <c r="C12" s="9" t="s">
        <v>111</v>
      </c>
      <c r="D12" s="10">
        <v>1800</v>
      </c>
      <c r="E12" s="11"/>
      <c r="F12" s="11">
        <f t="shared" ref="F12" si="0">D12*E12</f>
        <v>0</v>
      </c>
      <c r="G12" s="12"/>
      <c r="H12" s="13">
        <f t="shared" ref="H12" si="1">ROUND(F12*G12+F12,2)</f>
        <v>0</v>
      </c>
      <c r="I12" s="13"/>
      <c r="J12" s="9"/>
    </row>
    <row r="13" spans="1:10" x14ac:dyDescent="0.25">
      <c r="A13" s="15"/>
      <c r="B13" s="206" t="s">
        <v>12</v>
      </c>
      <c r="C13" s="207"/>
      <c r="D13" s="207"/>
      <c r="E13" s="8" t="s">
        <v>13</v>
      </c>
      <c r="F13" s="16">
        <f>SUM(F12:F12)</f>
        <v>0</v>
      </c>
      <c r="G13" s="8" t="s">
        <v>14</v>
      </c>
      <c r="H13" s="16">
        <f>SUM(H12:H12)</f>
        <v>0</v>
      </c>
      <c r="I13" s="16"/>
      <c r="J13" s="17"/>
    </row>
    <row r="14" spans="1:10" x14ac:dyDescent="0.25">
      <c r="B14" s="291" t="s">
        <v>220</v>
      </c>
      <c r="C14" s="292"/>
      <c r="D14" s="292"/>
      <c r="E14" s="292"/>
      <c r="F14" s="292"/>
      <c r="G14" s="292"/>
      <c r="H14" s="292"/>
      <c r="I14" s="292"/>
      <c r="J14" s="292"/>
    </row>
    <row r="15" spans="1:10" x14ac:dyDescent="0.25">
      <c r="B15" s="293"/>
      <c r="C15" s="293"/>
      <c r="D15" s="293"/>
      <c r="E15" s="293"/>
      <c r="F15" s="293"/>
      <c r="G15" s="293"/>
      <c r="H15" s="293"/>
      <c r="I15" s="293"/>
      <c r="J15" s="293"/>
    </row>
    <row r="16" spans="1:10" x14ac:dyDescent="0.25">
      <c r="B16" s="293"/>
      <c r="C16" s="293"/>
      <c r="D16" s="293"/>
      <c r="E16" s="293"/>
      <c r="F16" s="293"/>
      <c r="G16" s="293"/>
      <c r="H16" s="293"/>
      <c r="I16" s="293"/>
      <c r="J16" s="293"/>
    </row>
    <row r="17" spans="2:10" x14ac:dyDescent="0.25">
      <c r="B17" s="293"/>
      <c r="C17" s="293"/>
      <c r="D17" s="293"/>
      <c r="E17" s="293"/>
      <c r="F17" s="293"/>
      <c r="G17" s="293"/>
      <c r="H17" s="293"/>
      <c r="I17" s="293"/>
      <c r="J17" s="293"/>
    </row>
    <row r="18" spans="2:10" x14ac:dyDescent="0.25">
      <c r="B18" s="293"/>
      <c r="C18" s="293"/>
      <c r="D18" s="293"/>
      <c r="E18" s="293"/>
      <c r="F18" s="293"/>
      <c r="G18" s="293"/>
      <c r="H18" s="293"/>
      <c r="I18" s="293"/>
      <c r="J18" s="293"/>
    </row>
    <row r="19" spans="2:10" x14ac:dyDescent="0.25">
      <c r="B19" s="293"/>
      <c r="C19" s="293"/>
      <c r="D19" s="293"/>
      <c r="E19" s="293"/>
      <c r="F19" s="293"/>
      <c r="G19" s="293"/>
      <c r="H19" s="293"/>
      <c r="I19" s="293"/>
      <c r="J19" s="293"/>
    </row>
    <row r="20" spans="2:10" ht="98.25" customHeight="1" x14ac:dyDescent="0.25">
      <c r="B20" s="293"/>
      <c r="C20" s="293"/>
      <c r="D20" s="293"/>
      <c r="E20" s="293"/>
      <c r="F20" s="293"/>
      <c r="G20" s="293"/>
      <c r="H20" s="293"/>
      <c r="I20" s="293"/>
      <c r="J20" s="293"/>
    </row>
  </sheetData>
  <mergeCells count="17">
    <mergeCell ref="B13:D13"/>
    <mergeCell ref="B14:J20"/>
    <mergeCell ref="A6:J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F2:J2"/>
    <mergeCell ref="F3:J3"/>
    <mergeCell ref="F1:J1"/>
    <mergeCell ref="F4:J4"/>
    <mergeCell ref="J8:J10"/>
  </mergeCells>
  <pageMargins left="0.25" right="0.25" top="0.75" bottom="0.75" header="0.3" footer="0.3"/>
  <pageSetup paperSize="9" scale="9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8"/>
  <sheetViews>
    <sheetView topLeftCell="A40" workbookViewId="0">
      <selection activeCell="B55" sqref="B55"/>
    </sheetView>
  </sheetViews>
  <sheetFormatPr defaultRowHeight="15" x14ac:dyDescent="0.25"/>
  <cols>
    <col min="1" max="1" width="4.5703125" customWidth="1"/>
    <col min="2" max="2" width="82.7109375" customWidth="1"/>
    <col min="3" max="3" width="6.85546875" customWidth="1"/>
    <col min="4" max="4" width="8.85546875"/>
    <col min="5" max="5" width="12.85546875" customWidth="1"/>
    <col min="6" max="6" width="14.7109375" customWidth="1"/>
    <col min="7" max="7" width="8.42578125" bestFit="1" customWidth="1"/>
    <col min="8" max="9" width="14.28515625" customWidth="1"/>
    <col min="10" max="10" width="12.85546875" customWidth="1"/>
    <col min="11" max="11" width="17.140625" customWidth="1"/>
  </cols>
  <sheetData>
    <row r="1" spans="1:11" x14ac:dyDescent="0.25">
      <c r="A1" s="18"/>
      <c r="B1" s="1"/>
      <c r="C1" s="1"/>
      <c r="D1" s="1"/>
      <c r="E1" s="1"/>
      <c r="F1" s="200" t="s">
        <v>282</v>
      </c>
      <c r="G1" s="200"/>
      <c r="H1" s="200"/>
      <c r="I1" s="200"/>
      <c r="J1" s="200"/>
      <c r="K1" s="200"/>
    </row>
    <row r="2" spans="1:11" x14ac:dyDescent="0.25">
      <c r="A2" s="7"/>
      <c r="B2" s="6"/>
      <c r="C2" s="4"/>
      <c r="D2" s="4"/>
      <c r="E2" s="4"/>
      <c r="F2" s="200" t="s">
        <v>39</v>
      </c>
      <c r="G2" s="200"/>
      <c r="H2" s="200"/>
      <c r="I2" s="200"/>
      <c r="J2" s="200"/>
      <c r="K2" s="200"/>
    </row>
    <row r="3" spans="1:11" x14ac:dyDescent="0.25">
      <c r="A3" s="7"/>
      <c r="B3" s="6"/>
      <c r="C3" s="4"/>
      <c r="D3" s="4"/>
      <c r="E3" s="4"/>
      <c r="F3" s="200" t="s">
        <v>0</v>
      </c>
      <c r="G3" s="200"/>
      <c r="H3" s="200"/>
      <c r="I3" s="200"/>
      <c r="J3" s="200"/>
      <c r="K3" s="200"/>
    </row>
    <row r="4" spans="1:11" x14ac:dyDescent="0.25">
      <c r="A4" s="175"/>
      <c r="B4" s="172"/>
      <c r="C4" s="172"/>
      <c r="D4" s="172"/>
      <c r="E4" s="172"/>
      <c r="F4" s="200" t="s">
        <v>1</v>
      </c>
      <c r="G4" s="200"/>
      <c r="H4" s="200"/>
      <c r="I4" s="200"/>
      <c r="J4" s="200"/>
      <c r="K4" s="200"/>
    </row>
    <row r="5" spans="1:11" x14ac:dyDescent="0.25">
      <c r="A5" s="175"/>
      <c r="B5" s="172"/>
      <c r="C5" s="172"/>
      <c r="D5" s="172"/>
      <c r="E5" s="172"/>
      <c r="F5" s="177"/>
      <c r="G5" s="177"/>
      <c r="H5" s="177"/>
      <c r="I5" s="177"/>
      <c r="J5" s="177"/>
      <c r="K5" s="197"/>
    </row>
    <row r="6" spans="1:11" x14ac:dyDescent="0.25">
      <c r="A6" s="176"/>
      <c r="B6" s="211" t="s">
        <v>283</v>
      </c>
      <c r="C6" s="211"/>
      <c r="D6" s="211"/>
      <c r="E6" s="211"/>
      <c r="F6" s="211"/>
      <c r="G6" s="211"/>
      <c r="H6" s="211"/>
      <c r="I6" s="211"/>
      <c r="J6" s="211"/>
      <c r="K6" s="211"/>
    </row>
    <row r="7" spans="1:11" x14ac:dyDescent="0.25">
      <c r="A7" s="204" t="s">
        <v>2</v>
      </c>
      <c r="B7" s="205" t="s">
        <v>3</v>
      </c>
      <c r="C7" s="205" t="s">
        <v>4</v>
      </c>
      <c r="D7" s="205" t="s">
        <v>5</v>
      </c>
      <c r="E7" s="205" t="s">
        <v>6</v>
      </c>
      <c r="F7" s="205" t="s">
        <v>7</v>
      </c>
      <c r="G7" s="205" t="s">
        <v>8</v>
      </c>
      <c r="H7" s="205" t="s">
        <v>15</v>
      </c>
      <c r="I7" s="205" t="s">
        <v>195</v>
      </c>
      <c r="J7" s="205" t="s">
        <v>251</v>
      </c>
      <c r="K7" s="212" t="s">
        <v>284</v>
      </c>
    </row>
    <row r="8" spans="1:11" x14ac:dyDescent="0.25">
      <c r="A8" s="204"/>
      <c r="B8" s="205"/>
      <c r="C8" s="205"/>
      <c r="D8" s="205"/>
      <c r="E8" s="205"/>
      <c r="F8" s="205"/>
      <c r="G8" s="205"/>
      <c r="H8" s="205"/>
      <c r="I8" s="205"/>
      <c r="J8" s="205"/>
      <c r="K8" s="212"/>
    </row>
    <row r="9" spans="1:11" x14ac:dyDescent="0.25">
      <c r="A9" s="204"/>
      <c r="B9" s="205"/>
      <c r="C9" s="205"/>
      <c r="D9" s="205"/>
      <c r="E9" s="205"/>
      <c r="F9" s="205"/>
      <c r="G9" s="205"/>
      <c r="H9" s="205"/>
      <c r="I9" s="205"/>
      <c r="J9" s="205"/>
      <c r="K9" s="212"/>
    </row>
    <row r="10" spans="1:11" x14ac:dyDescent="0.25">
      <c r="A10" s="171">
        <v>1</v>
      </c>
      <c r="B10" s="169">
        <v>2</v>
      </c>
      <c r="C10" s="169">
        <v>3</v>
      </c>
      <c r="D10" s="169">
        <v>4</v>
      </c>
      <c r="E10" s="169">
        <v>5</v>
      </c>
      <c r="F10" s="169">
        <v>6</v>
      </c>
      <c r="G10" s="169">
        <v>7</v>
      </c>
      <c r="H10" s="169">
        <v>8</v>
      </c>
      <c r="I10" s="169">
        <v>9</v>
      </c>
      <c r="J10" s="169">
        <v>10</v>
      </c>
      <c r="K10" s="170">
        <v>11</v>
      </c>
    </row>
    <row r="11" spans="1:11" ht="105" x14ac:dyDescent="0.25">
      <c r="A11" s="21" t="s">
        <v>10</v>
      </c>
      <c r="B11" s="185" t="s">
        <v>285</v>
      </c>
      <c r="C11" s="21" t="s">
        <v>11</v>
      </c>
      <c r="D11" s="28">
        <v>3180</v>
      </c>
      <c r="E11" s="29"/>
      <c r="F11" s="30">
        <f t="shared" ref="F11:F40" si="0">D11*E11</f>
        <v>0</v>
      </c>
      <c r="G11" s="31"/>
      <c r="H11" s="32">
        <f t="shared" ref="H11:H40" si="1">ROUND(F11*G11+F11,2)</f>
        <v>0</v>
      </c>
      <c r="I11" s="32"/>
      <c r="J11" s="32"/>
      <c r="K11" s="21"/>
    </row>
    <row r="12" spans="1:11" ht="105" x14ac:dyDescent="0.25">
      <c r="A12" s="21" t="s">
        <v>16</v>
      </c>
      <c r="B12" s="185" t="s">
        <v>286</v>
      </c>
      <c r="C12" s="21" t="s">
        <v>11</v>
      </c>
      <c r="D12" s="28">
        <v>95</v>
      </c>
      <c r="E12" s="29"/>
      <c r="F12" s="30">
        <f t="shared" si="0"/>
        <v>0</v>
      </c>
      <c r="G12" s="31"/>
      <c r="H12" s="32">
        <f t="shared" si="1"/>
        <v>0</v>
      </c>
      <c r="I12" s="32"/>
      <c r="J12" s="32"/>
      <c r="K12" s="21"/>
    </row>
    <row r="13" spans="1:11" ht="60" x14ac:dyDescent="0.25">
      <c r="A13" s="21" t="s">
        <v>17</v>
      </c>
      <c r="B13" s="185" t="s">
        <v>287</v>
      </c>
      <c r="C13" s="21" t="s">
        <v>11</v>
      </c>
      <c r="D13" s="28">
        <v>230</v>
      </c>
      <c r="E13" s="29"/>
      <c r="F13" s="30">
        <f t="shared" si="0"/>
        <v>0</v>
      </c>
      <c r="G13" s="31"/>
      <c r="H13" s="32">
        <f t="shared" si="1"/>
        <v>0</v>
      </c>
      <c r="I13" s="32"/>
      <c r="J13" s="32"/>
      <c r="K13" s="21"/>
    </row>
    <row r="14" spans="1:11" ht="90" x14ac:dyDescent="0.25">
      <c r="A14" s="21" t="s">
        <v>18</v>
      </c>
      <c r="B14" s="185" t="s">
        <v>288</v>
      </c>
      <c r="C14" s="21" t="s">
        <v>11</v>
      </c>
      <c r="D14" s="28">
        <v>3000</v>
      </c>
      <c r="E14" s="29"/>
      <c r="F14" s="30">
        <f t="shared" si="0"/>
        <v>0</v>
      </c>
      <c r="G14" s="31"/>
      <c r="H14" s="32">
        <f t="shared" si="1"/>
        <v>0</v>
      </c>
      <c r="I14" s="32"/>
      <c r="J14" s="32"/>
      <c r="K14" s="21"/>
    </row>
    <row r="15" spans="1:11" ht="90" x14ac:dyDescent="0.25">
      <c r="A15" s="21" t="s">
        <v>19</v>
      </c>
      <c r="B15" s="27" t="s">
        <v>348</v>
      </c>
      <c r="C15" s="21" t="s">
        <v>11</v>
      </c>
      <c r="D15" s="28">
        <v>890</v>
      </c>
      <c r="E15" s="29"/>
      <c r="F15" s="30">
        <f t="shared" si="0"/>
        <v>0</v>
      </c>
      <c r="G15" s="31"/>
      <c r="H15" s="32">
        <f t="shared" si="1"/>
        <v>0</v>
      </c>
      <c r="I15" s="32"/>
      <c r="J15" s="32"/>
      <c r="K15" s="21"/>
    </row>
    <row r="16" spans="1:11" ht="90" x14ac:dyDescent="0.25">
      <c r="A16" s="21" t="s">
        <v>20</v>
      </c>
      <c r="B16" s="27" t="s">
        <v>289</v>
      </c>
      <c r="C16" s="21" t="s">
        <v>11</v>
      </c>
      <c r="D16" s="28">
        <v>11320</v>
      </c>
      <c r="E16" s="29"/>
      <c r="F16" s="30">
        <f t="shared" si="0"/>
        <v>0</v>
      </c>
      <c r="G16" s="31"/>
      <c r="H16" s="32">
        <f t="shared" si="1"/>
        <v>0</v>
      </c>
      <c r="I16" s="32"/>
      <c r="J16" s="32"/>
      <c r="K16" s="21"/>
    </row>
    <row r="17" spans="1:11" ht="30" x14ac:dyDescent="0.25">
      <c r="A17" s="21" t="s">
        <v>236</v>
      </c>
      <c r="B17" s="27" t="s">
        <v>290</v>
      </c>
      <c r="C17" s="21" t="s">
        <v>11</v>
      </c>
      <c r="D17" s="28">
        <v>100</v>
      </c>
      <c r="E17" s="29"/>
      <c r="F17" s="30">
        <f t="shared" si="0"/>
        <v>0</v>
      </c>
      <c r="G17" s="31"/>
      <c r="H17" s="32">
        <f t="shared" si="1"/>
        <v>0</v>
      </c>
      <c r="I17" s="32"/>
      <c r="J17" s="32"/>
      <c r="K17" s="21"/>
    </row>
    <row r="18" spans="1:11" ht="30" x14ac:dyDescent="0.25">
      <c r="A18" s="21" t="s">
        <v>21</v>
      </c>
      <c r="B18" s="27" t="s">
        <v>291</v>
      </c>
      <c r="C18" s="21" t="s">
        <v>11</v>
      </c>
      <c r="D18" s="28">
        <v>100</v>
      </c>
      <c r="E18" s="29"/>
      <c r="F18" s="30">
        <f t="shared" si="0"/>
        <v>0</v>
      </c>
      <c r="G18" s="31"/>
      <c r="H18" s="32">
        <f t="shared" si="1"/>
        <v>0</v>
      </c>
      <c r="I18" s="32"/>
      <c r="J18" s="32"/>
      <c r="K18" s="21"/>
    </row>
    <row r="19" spans="1:11" x14ac:dyDescent="0.25">
      <c r="A19" s="21" t="s">
        <v>23</v>
      </c>
      <c r="B19" s="27" t="s">
        <v>292</v>
      </c>
      <c r="C19" s="21" t="s">
        <v>11</v>
      </c>
      <c r="D19" s="28">
        <v>900</v>
      </c>
      <c r="E19" s="29"/>
      <c r="F19" s="30">
        <f t="shared" si="0"/>
        <v>0</v>
      </c>
      <c r="G19" s="31"/>
      <c r="H19" s="32">
        <f t="shared" si="1"/>
        <v>0</v>
      </c>
      <c r="I19" s="32"/>
      <c r="J19" s="32"/>
      <c r="K19" s="21"/>
    </row>
    <row r="20" spans="1:11" ht="45" x14ac:dyDescent="0.25">
      <c r="A20" s="21" t="s">
        <v>25</v>
      </c>
      <c r="B20" s="27" t="s">
        <v>293</v>
      </c>
      <c r="C20" s="21" t="s">
        <v>11</v>
      </c>
      <c r="D20" s="28">
        <v>5</v>
      </c>
      <c r="E20" s="29"/>
      <c r="F20" s="30">
        <f t="shared" si="0"/>
        <v>0</v>
      </c>
      <c r="G20" s="31"/>
      <c r="H20" s="32">
        <f t="shared" si="1"/>
        <v>0</v>
      </c>
      <c r="I20" s="32"/>
      <c r="J20" s="32"/>
      <c r="K20" s="21"/>
    </row>
    <row r="21" spans="1:11" ht="30" x14ac:dyDescent="0.25">
      <c r="A21" s="21" t="s">
        <v>27</v>
      </c>
      <c r="B21" s="27" t="s">
        <v>294</v>
      </c>
      <c r="C21" s="21" t="s">
        <v>111</v>
      </c>
      <c r="D21" s="28">
        <v>300</v>
      </c>
      <c r="E21" s="29"/>
      <c r="F21" s="30">
        <f t="shared" si="0"/>
        <v>0</v>
      </c>
      <c r="G21" s="31"/>
      <c r="H21" s="32">
        <f t="shared" si="1"/>
        <v>0</v>
      </c>
      <c r="I21" s="32"/>
      <c r="J21" s="32"/>
      <c r="K21" s="21"/>
    </row>
    <row r="22" spans="1:11" ht="60" x14ac:dyDescent="0.25">
      <c r="A22" s="21" t="s">
        <v>28</v>
      </c>
      <c r="B22" s="27" t="s">
        <v>295</v>
      </c>
      <c r="C22" s="21" t="s">
        <v>11</v>
      </c>
      <c r="D22" s="28">
        <v>8</v>
      </c>
      <c r="E22" s="29"/>
      <c r="F22" s="30">
        <f t="shared" si="0"/>
        <v>0</v>
      </c>
      <c r="G22" s="31"/>
      <c r="H22" s="32">
        <f t="shared" si="1"/>
        <v>0</v>
      </c>
      <c r="I22" s="32"/>
      <c r="J22" s="32"/>
      <c r="K22" s="21"/>
    </row>
    <row r="23" spans="1:11" ht="60" x14ac:dyDescent="0.25">
      <c r="A23" s="186">
        <v>13</v>
      </c>
      <c r="B23" s="187" t="s">
        <v>296</v>
      </c>
      <c r="C23" s="186" t="s">
        <v>11</v>
      </c>
      <c r="D23" s="188">
        <v>16</v>
      </c>
      <c r="E23" s="189"/>
      <c r="F23" s="30">
        <f t="shared" si="0"/>
        <v>0</v>
      </c>
      <c r="G23" s="190"/>
      <c r="H23" s="32">
        <f t="shared" si="1"/>
        <v>0</v>
      </c>
      <c r="I23" s="191"/>
      <c r="J23" s="191"/>
      <c r="K23" s="192"/>
    </row>
    <row r="24" spans="1:11" ht="45" x14ac:dyDescent="0.25">
      <c r="A24" s="186">
        <v>14</v>
      </c>
      <c r="B24" s="187" t="s">
        <v>297</v>
      </c>
      <c r="C24" s="186" t="s">
        <v>11</v>
      </c>
      <c r="D24" s="188">
        <v>3</v>
      </c>
      <c r="E24" s="189"/>
      <c r="F24" s="30">
        <f t="shared" si="0"/>
        <v>0</v>
      </c>
      <c r="G24" s="190"/>
      <c r="H24" s="32">
        <f t="shared" si="1"/>
        <v>0</v>
      </c>
      <c r="I24" s="191"/>
      <c r="J24" s="191"/>
      <c r="K24" s="192"/>
    </row>
    <row r="25" spans="1:11" ht="45" x14ac:dyDescent="0.25">
      <c r="A25" s="186">
        <v>15</v>
      </c>
      <c r="B25" s="193" t="s">
        <v>298</v>
      </c>
      <c r="C25" s="186" t="s">
        <v>11</v>
      </c>
      <c r="D25" s="188">
        <v>9</v>
      </c>
      <c r="E25" s="189"/>
      <c r="F25" s="30">
        <f t="shared" si="0"/>
        <v>0</v>
      </c>
      <c r="G25" s="190"/>
      <c r="H25" s="32">
        <f t="shared" si="1"/>
        <v>0</v>
      </c>
      <c r="I25" s="191"/>
      <c r="J25" s="191"/>
      <c r="K25" s="192"/>
    </row>
    <row r="26" spans="1:11" ht="60" x14ac:dyDescent="0.25">
      <c r="A26" s="186">
        <v>16</v>
      </c>
      <c r="B26" s="193" t="s">
        <v>299</v>
      </c>
      <c r="C26" s="186" t="s">
        <v>11</v>
      </c>
      <c r="D26" s="188">
        <v>15</v>
      </c>
      <c r="E26" s="189"/>
      <c r="F26" s="30">
        <f t="shared" si="0"/>
        <v>0</v>
      </c>
      <c r="G26" s="190"/>
      <c r="H26" s="32">
        <f t="shared" si="1"/>
        <v>0</v>
      </c>
      <c r="I26" s="191"/>
      <c r="J26" s="191"/>
      <c r="K26" s="192"/>
    </row>
    <row r="27" spans="1:11" ht="60" x14ac:dyDescent="0.25">
      <c r="A27" s="186">
        <v>17</v>
      </c>
      <c r="B27" s="193" t="s">
        <v>300</v>
      </c>
      <c r="C27" s="186" t="s">
        <v>11</v>
      </c>
      <c r="D27" s="188">
        <v>30</v>
      </c>
      <c r="E27" s="189"/>
      <c r="F27" s="30">
        <f t="shared" si="0"/>
        <v>0</v>
      </c>
      <c r="G27" s="190"/>
      <c r="H27" s="32">
        <f t="shared" si="1"/>
        <v>0</v>
      </c>
      <c r="I27" s="191"/>
      <c r="J27" s="191"/>
      <c r="K27" s="192"/>
    </row>
    <row r="28" spans="1:11" ht="60" x14ac:dyDescent="0.25">
      <c r="A28" s="186">
        <v>18</v>
      </c>
      <c r="B28" s="194" t="s">
        <v>301</v>
      </c>
      <c r="C28" s="186" t="s">
        <v>11</v>
      </c>
      <c r="D28" s="188">
        <v>10</v>
      </c>
      <c r="E28" s="189"/>
      <c r="F28" s="30">
        <f t="shared" si="0"/>
        <v>0</v>
      </c>
      <c r="G28" s="190"/>
      <c r="H28" s="32">
        <f t="shared" si="1"/>
        <v>0</v>
      </c>
      <c r="I28" s="191"/>
      <c r="J28" s="191"/>
      <c r="K28" s="192"/>
    </row>
    <row r="29" spans="1:11" ht="30" x14ac:dyDescent="0.25">
      <c r="A29" s="186">
        <v>19</v>
      </c>
      <c r="B29" s="194" t="s">
        <v>302</v>
      </c>
      <c r="C29" s="186" t="s">
        <v>11</v>
      </c>
      <c r="D29" s="188">
        <v>150</v>
      </c>
      <c r="E29" s="189"/>
      <c r="F29" s="30">
        <f t="shared" si="0"/>
        <v>0</v>
      </c>
      <c r="G29" s="190"/>
      <c r="H29" s="32">
        <f t="shared" si="1"/>
        <v>0</v>
      </c>
      <c r="I29" s="191"/>
      <c r="J29" s="191"/>
      <c r="K29" s="192"/>
    </row>
    <row r="30" spans="1:11" ht="90" x14ac:dyDescent="0.25">
      <c r="A30" s="186">
        <v>20</v>
      </c>
      <c r="B30" s="193" t="s">
        <v>303</v>
      </c>
      <c r="C30" s="186" t="s">
        <v>11</v>
      </c>
      <c r="D30" s="188">
        <v>10</v>
      </c>
      <c r="E30" s="189"/>
      <c r="F30" s="30">
        <f t="shared" si="0"/>
        <v>0</v>
      </c>
      <c r="G30" s="190"/>
      <c r="H30" s="32">
        <f t="shared" si="1"/>
        <v>0</v>
      </c>
      <c r="I30" s="191"/>
      <c r="J30" s="191"/>
      <c r="K30" s="46"/>
    </row>
    <row r="31" spans="1:11" ht="75" x14ac:dyDescent="0.25">
      <c r="A31" s="186">
        <v>21</v>
      </c>
      <c r="B31" s="193" t="s">
        <v>304</v>
      </c>
      <c r="C31" s="186" t="s">
        <v>11</v>
      </c>
      <c r="D31" s="188">
        <v>130</v>
      </c>
      <c r="E31" s="189"/>
      <c r="F31" s="30">
        <f t="shared" si="0"/>
        <v>0</v>
      </c>
      <c r="G31" s="190"/>
      <c r="H31" s="32">
        <f t="shared" si="1"/>
        <v>0</v>
      </c>
      <c r="I31" s="191"/>
      <c r="J31" s="191"/>
      <c r="K31" s="46"/>
    </row>
    <row r="32" spans="1:11" ht="60" x14ac:dyDescent="0.25">
      <c r="A32" s="186">
        <v>22</v>
      </c>
      <c r="B32" s="193" t="s">
        <v>305</v>
      </c>
      <c r="C32" s="186" t="s">
        <v>11</v>
      </c>
      <c r="D32" s="188">
        <v>15</v>
      </c>
      <c r="E32" s="189"/>
      <c r="F32" s="30">
        <f t="shared" si="0"/>
        <v>0</v>
      </c>
      <c r="G32" s="190"/>
      <c r="H32" s="32">
        <f t="shared" si="1"/>
        <v>0</v>
      </c>
      <c r="I32" s="191"/>
      <c r="J32" s="191"/>
      <c r="K32" s="46"/>
    </row>
    <row r="33" spans="1:11" ht="60" x14ac:dyDescent="0.25">
      <c r="A33" s="186">
        <v>23</v>
      </c>
      <c r="B33" s="193" t="s">
        <v>306</v>
      </c>
      <c r="C33" s="186" t="s">
        <v>11</v>
      </c>
      <c r="D33" s="188">
        <v>20</v>
      </c>
      <c r="E33" s="189"/>
      <c r="F33" s="30">
        <f t="shared" si="0"/>
        <v>0</v>
      </c>
      <c r="G33" s="190"/>
      <c r="H33" s="32">
        <f t="shared" si="1"/>
        <v>0</v>
      </c>
      <c r="I33" s="191"/>
      <c r="J33" s="191"/>
      <c r="K33" s="46"/>
    </row>
    <row r="34" spans="1:11" ht="75" x14ac:dyDescent="0.25">
      <c r="A34" s="186">
        <v>24</v>
      </c>
      <c r="B34" s="193" t="s">
        <v>307</v>
      </c>
      <c r="C34" s="186" t="s">
        <v>11</v>
      </c>
      <c r="D34" s="188">
        <v>20</v>
      </c>
      <c r="E34" s="189"/>
      <c r="F34" s="30">
        <f t="shared" si="0"/>
        <v>0</v>
      </c>
      <c r="G34" s="190"/>
      <c r="H34" s="32">
        <f t="shared" si="1"/>
        <v>0</v>
      </c>
      <c r="I34" s="191"/>
      <c r="J34" s="191"/>
      <c r="K34" s="46"/>
    </row>
    <row r="35" spans="1:11" ht="60" x14ac:dyDescent="0.25">
      <c r="A35" s="186">
        <v>25</v>
      </c>
      <c r="B35" s="193" t="s">
        <v>308</v>
      </c>
      <c r="C35" s="186" t="s">
        <v>11</v>
      </c>
      <c r="D35" s="188">
        <v>2000</v>
      </c>
      <c r="E35" s="189"/>
      <c r="F35" s="30">
        <f t="shared" si="0"/>
        <v>0</v>
      </c>
      <c r="G35" s="190"/>
      <c r="H35" s="32">
        <f t="shared" si="1"/>
        <v>0</v>
      </c>
      <c r="I35" s="191"/>
      <c r="J35" s="191"/>
      <c r="K35" s="46"/>
    </row>
    <row r="36" spans="1:11" ht="60" x14ac:dyDescent="0.25">
      <c r="A36" s="186">
        <v>26</v>
      </c>
      <c r="B36" s="193" t="s">
        <v>309</v>
      </c>
      <c r="C36" s="186" t="s">
        <v>11</v>
      </c>
      <c r="D36" s="188">
        <v>2000</v>
      </c>
      <c r="E36" s="189"/>
      <c r="F36" s="30">
        <f t="shared" si="0"/>
        <v>0</v>
      </c>
      <c r="G36" s="190"/>
      <c r="H36" s="32">
        <f t="shared" si="1"/>
        <v>0</v>
      </c>
      <c r="I36" s="191"/>
      <c r="J36" s="191"/>
      <c r="K36" s="46"/>
    </row>
    <row r="37" spans="1:11" ht="60" x14ac:dyDescent="0.25">
      <c r="A37" s="186">
        <v>27</v>
      </c>
      <c r="B37" s="193" t="s">
        <v>310</v>
      </c>
      <c r="C37" s="186" t="s">
        <v>11</v>
      </c>
      <c r="D37" s="188">
        <v>2000</v>
      </c>
      <c r="E37" s="189"/>
      <c r="F37" s="30">
        <f t="shared" si="0"/>
        <v>0</v>
      </c>
      <c r="G37" s="190"/>
      <c r="H37" s="32">
        <f t="shared" si="1"/>
        <v>0</v>
      </c>
      <c r="I37" s="191"/>
      <c r="J37" s="191"/>
      <c r="K37" s="46"/>
    </row>
    <row r="38" spans="1:11" ht="120" x14ac:dyDescent="0.25">
      <c r="A38" s="186">
        <v>28</v>
      </c>
      <c r="B38" s="193" t="s">
        <v>311</v>
      </c>
      <c r="C38" s="186" t="s">
        <v>11</v>
      </c>
      <c r="D38" s="188">
        <v>200</v>
      </c>
      <c r="E38" s="189"/>
      <c r="F38" s="30">
        <f t="shared" si="0"/>
        <v>0</v>
      </c>
      <c r="G38" s="190"/>
      <c r="H38" s="32">
        <f t="shared" si="1"/>
        <v>0</v>
      </c>
      <c r="I38" s="191"/>
      <c r="J38" s="191"/>
      <c r="K38" s="46"/>
    </row>
    <row r="39" spans="1:11" ht="90" x14ac:dyDescent="0.25">
      <c r="A39" s="186">
        <v>29</v>
      </c>
      <c r="B39" s="193" t="s">
        <v>312</v>
      </c>
      <c r="C39" s="186" t="s">
        <v>11</v>
      </c>
      <c r="D39" s="188">
        <v>2</v>
      </c>
      <c r="E39" s="189"/>
      <c r="F39" s="30">
        <f t="shared" si="0"/>
        <v>0</v>
      </c>
      <c r="G39" s="190"/>
      <c r="H39" s="32">
        <f t="shared" si="1"/>
        <v>0</v>
      </c>
      <c r="I39" s="191"/>
      <c r="J39" s="191"/>
      <c r="K39" s="46"/>
    </row>
    <row r="40" spans="1:11" ht="90" x14ac:dyDescent="0.25">
      <c r="A40" s="186">
        <v>30</v>
      </c>
      <c r="B40" s="193" t="s">
        <v>313</v>
      </c>
      <c r="C40" s="186" t="s">
        <v>11</v>
      </c>
      <c r="D40" s="188">
        <v>5</v>
      </c>
      <c r="E40" s="189"/>
      <c r="F40" s="30">
        <f t="shared" si="0"/>
        <v>0</v>
      </c>
      <c r="G40" s="190"/>
      <c r="H40" s="32">
        <f t="shared" si="1"/>
        <v>0</v>
      </c>
      <c r="I40" s="191"/>
      <c r="J40" s="191"/>
      <c r="K40" s="46"/>
    </row>
    <row r="41" spans="1:11" ht="30" x14ac:dyDescent="0.25">
      <c r="A41" s="171"/>
      <c r="B41" s="213" t="s">
        <v>12</v>
      </c>
      <c r="C41" s="213"/>
      <c r="D41" s="213"/>
      <c r="E41" s="36" t="s">
        <v>13</v>
      </c>
      <c r="F41" s="35">
        <f>SUM(F11:F40)</f>
        <v>0</v>
      </c>
      <c r="G41" s="36" t="s">
        <v>14</v>
      </c>
      <c r="H41" s="16">
        <f>SUM(H11:H40)</f>
        <v>0</v>
      </c>
      <c r="I41" s="16"/>
      <c r="J41" s="16"/>
      <c r="K41" s="170"/>
    </row>
    <row r="42" spans="1:11" x14ac:dyDescent="0.25">
      <c r="A42" s="37"/>
      <c r="B42" s="214" t="s">
        <v>346</v>
      </c>
      <c r="C42" s="214"/>
      <c r="D42" s="214"/>
      <c r="E42" s="214"/>
      <c r="F42" s="214"/>
      <c r="G42" s="214"/>
      <c r="H42" s="214"/>
      <c r="I42" s="214"/>
      <c r="J42" s="214"/>
      <c r="K42" s="214"/>
    </row>
    <row r="43" spans="1:11" ht="131.25" customHeight="1" x14ac:dyDescent="0.25">
      <c r="A43" s="37"/>
      <c r="B43" s="215"/>
      <c r="C43" s="215"/>
      <c r="D43" s="215"/>
      <c r="E43" s="215"/>
      <c r="F43" s="215"/>
      <c r="G43" s="215"/>
      <c r="H43" s="215"/>
      <c r="I43" s="215"/>
      <c r="J43" s="215"/>
      <c r="K43" s="215"/>
    </row>
    <row r="44" spans="1:11" x14ac:dyDescent="0.25">
      <c r="A44" s="37"/>
      <c r="B44" s="210" t="s">
        <v>38</v>
      </c>
      <c r="C44" s="210"/>
      <c r="D44" s="210"/>
      <c r="E44" s="210"/>
      <c r="F44" s="210"/>
      <c r="G44" s="210"/>
      <c r="H44" s="210"/>
      <c r="I44" s="210"/>
      <c r="J44" s="210"/>
      <c r="K44" s="210"/>
    </row>
    <row r="45" spans="1:11" x14ac:dyDescent="0.25">
      <c r="A45" s="37"/>
      <c r="B45" s="210"/>
      <c r="C45" s="210"/>
      <c r="D45" s="210"/>
      <c r="E45" s="210"/>
      <c r="F45" s="210"/>
      <c r="G45" s="210"/>
      <c r="H45" s="210"/>
      <c r="I45" s="210"/>
      <c r="J45" s="210"/>
      <c r="K45" s="210"/>
    </row>
    <row r="46" spans="1:11" x14ac:dyDescent="0.25">
      <c r="A46" s="37"/>
      <c r="B46" s="210"/>
      <c r="C46" s="210"/>
      <c r="D46" s="210"/>
      <c r="E46" s="210"/>
      <c r="F46" s="210"/>
      <c r="G46" s="210"/>
      <c r="H46" s="210"/>
      <c r="I46" s="210"/>
      <c r="J46" s="210"/>
      <c r="K46" s="210"/>
    </row>
    <row r="47" spans="1:11" x14ac:dyDescent="0.25">
      <c r="A47" s="37"/>
      <c r="B47" s="210"/>
      <c r="C47" s="210"/>
      <c r="D47" s="210"/>
      <c r="E47" s="210"/>
      <c r="F47" s="210"/>
      <c r="G47" s="210"/>
      <c r="H47" s="210"/>
      <c r="I47" s="210"/>
      <c r="J47" s="210"/>
      <c r="K47" s="210"/>
    </row>
    <row r="48" spans="1:11" x14ac:dyDescent="0.25">
      <c r="A48" s="37"/>
      <c r="B48" s="210"/>
      <c r="C48" s="210"/>
      <c r="D48" s="210"/>
      <c r="E48" s="210"/>
      <c r="F48" s="210"/>
      <c r="G48" s="210"/>
      <c r="H48" s="210"/>
      <c r="I48" s="210"/>
      <c r="J48" s="210"/>
      <c r="K48" s="210"/>
    </row>
  </sheetData>
  <mergeCells count="19">
    <mergeCell ref="A7:A9"/>
    <mergeCell ref="B7:B9"/>
    <mergeCell ref="C7:C9"/>
    <mergeCell ref="D7:D9"/>
    <mergeCell ref="E7:E9"/>
    <mergeCell ref="F3:K3"/>
    <mergeCell ref="F1:K1"/>
    <mergeCell ref="F2:K2"/>
    <mergeCell ref="B44:K48"/>
    <mergeCell ref="F4:K4"/>
    <mergeCell ref="B6:K6"/>
    <mergeCell ref="F7:F9"/>
    <mergeCell ref="G7:G9"/>
    <mergeCell ref="H7:H9"/>
    <mergeCell ref="I7:I9"/>
    <mergeCell ref="J7:J9"/>
    <mergeCell ref="K7:K9"/>
    <mergeCell ref="B41:D41"/>
    <mergeCell ref="B42:K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9"/>
  <sheetViews>
    <sheetView workbookViewId="0">
      <selection activeCell="J29" sqref="J29"/>
    </sheetView>
  </sheetViews>
  <sheetFormatPr defaultRowHeight="15" x14ac:dyDescent="0.25"/>
  <cols>
    <col min="1" max="1" width="4.42578125" customWidth="1"/>
    <col min="2" max="2" width="33.7109375" customWidth="1"/>
    <col min="3" max="4" width="8.85546875"/>
    <col min="5" max="5" width="12.85546875" customWidth="1"/>
    <col min="6" max="6" width="11.85546875" customWidth="1"/>
    <col min="7" max="7" width="13.42578125" customWidth="1"/>
    <col min="8" max="10" width="13.140625" customWidth="1"/>
    <col min="11" max="11" width="13.5703125" customWidth="1"/>
  </cols>
  <sheetData>
    <row r="1" spans="1:11" x14ac:dyDescent="0.25">
      <c r="A1" s="1"/>
      <c r="B1" s="1"/>
      <c r="C1" s="1"/>
      <c r="D1" s="1"/>
      <c r="E1" s="1"/>
      <c r="F1" s="200" t="s">
        <v>314</v>
      </c>
      <c r="G1" s="200"/>
      <c r="H1" s="200"/>
      <c r="I1" s="200"/>
      <c r="J1" s="200"/>
      <c r="K1" s="200"/>
    </row>
    <row r="2" spans="1:11" x14ac:dyDescent="0.25">
      <c r="A2" s="6"/>
      <c r="B2" s="6"/>
      <c r="C2" s="4"/>
      <c r="D2" s="4"/>
      <c r="E2" s="4"/>
      <c r="F2" s="200" t="s">
        <v>39</v>
      </c>
      <c r="G2" s="200"/>
      <c r="H2" s="200"/>
      <c r="I2" s="200"/>
      <c r="J2" s="200"/>
      <c r="K2" s="200"/>
    </row>
    <row r="3" spans="1:11" x14ac:dyDescent="0.25">
      <c r="A3" s="6"/>
      <c r="B3" s="6"/>
      <c r="C3" s="4"/>
      <c r="D3" s="4"/>
      <c r="E3" s="4"/>
      <c r="F3" s="200" t="s">
        <v>0</v>
      </c>
      <c r="G3" s="200"/>
      <c r="H3" s="200"/>
      <c r="I3" s="200"/>
      <c r="J3" s="200"/>
      <c r="K3" s="200"/>
    </row>
    <row r="4" spans="1:11" x14ac:dyDescent="0.25">
      <c r="A4" s="6"/>
      <c r="B4" s="6"/>
      <c r="C4" s="4"/>
      <c r="D4" s="4"/>
      <c r="E4" s="4"/>
      <c r="F4" s="200" t="s">
        <v>1</v>
      </c>
      <c r="G4" s="200"/>
      <c r="H4" s="200"/>
      <c r="I4" s="200"/>
      <c r="J4" s="200"/>
      <c r="K4" s="200"/>
    </row>
    <row r="5" spans="1:11" x14ac:dyDescent="0.25">
      <c r="A5" s="216" t="s">
        <v>315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</row>
    <row r="6" spans="1:11" x14ac:dyDescent="0.25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</row>
    <row r="7" spans="1:11" x14ac:dyDescent="0.25">
      <c r="A7" s="205" t="s">
        <v>2</v>
      </c>
      <c r="B7" s="205" t="s">
        <v>3</v>
      </c>
      <c r="C7" s="205" t="s">
        <v>4</v>
      </c>
      <c r="D7" s="205" t="s">
        <v>5</v>
      </c>
      <c r="E7" s="205" t="s">
        <v>6</v>
      </c>
      <c r="F7" s="205" t="s">
        <v>7</v>
      </c>
      <c r="G7" s="205" t="s">
        <v>8</v>
      </c>
      <c r="H7" s="205" t="s">
        <v>9</v>
      </c>
      <c r="I7" s="205" t="s">
        <v>195</v>
      </c>
      <c r="J7" s="205" t="s">
        <v>316</v>
      </c>
      <c r="K7" s="205" t="s">
        <v>317</v>
      </c>
    </row>
    <row r="8" spans="1:11" x14ac:dyDescent="0.25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</row>
    <row r="9" spans="1:11" x14ac:dyDescent="0.25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</row>
    <row r="10" spans="1:11" x14ac:dyDescent="0.25">
      <c r="A10" s="169">
        <v>1</v>
      </c>
      <c r="B10" s="169">
        <v>2</v>
      </c>
      <c r="C10" s="169">
        <v>3</v>
      </c>
      <c r="D10" s="169">
        <v>4</v>
      </c>
      <c r="E10" s="169">
        <v>5</v>
      </c>
      <c r="F10" s="169">
        <v>6</v>
      </c>
      <c r="G10" s="169">
        <v>7</v>
      </c>
      <c r="H10" s="169">
        <v>8</v>
      </c>
      <c r="I10" s="169">
        <v>9</v>
      </c>
      <c r="J10" s="169">
        <v>10</v>
      </c>
      <c r="K10" s="169">
        <v>11</v>
      </c>
    </row>
    <row r="11" spans="1:11" ht="90" x14ac:dyDescent="0.25">
      <c r="A11" s="174" t="s">
        <v>10</v>
      </c>
      <c r="B11" s="40" t="s">
        <v>318</v>
      </c>
      <c r="C11" s="174" t="s">
        <v>11</v>
      </c>
      <c r="D11" s="10">
        <v>50</v>
      </c>
      <c r="E11" s="11"/>
      <c r="F11" s="11">
        <f>D11*E11</f>
        <v>0</v>
      </c>
      <c r="G11" s="12"/>
      <c r="H11" s="13">
        <f>ROUND(F11*G11+F11,2)</f>
        <v>0</v>
      </c>
      <c r="I11" s="13"/>
      <c r="J11" s="13"/>
      <c r="K11" s="14"/>
    </row>
    <row r="12" spans="1:11" x14ac:dyDescent="0.25">
      <c r="A12" s="170"/>
      <c r="B12" s="206" t="s">
        <v>12</v>
      </c>
      <c r="C12" s="207"/>
      <c r="D12" s="207"/>
      <c r="E12" s="169" t="s">
        <v>13</v>
      </c>
      <c r="F12" s="35">
        <f>SUM(F11)</f>
        <v>0</v>
      </c>
      <c r="G12" s="169" t="s">
        <v>14</v>
      </c>
      <c r="H12" s="16">
        <f>SUM(H11)</f>
        <v>0</v>
      </c>
      <c r="I12" s="16"/>
      <c r="J12" s="16"/>
      <c r="K12" s="17"/>
    </row>
    <row r="13" spans="1:11" x14ac:dyDescent="0.25">
      <c r="A13" s="173"/>
      <c r="B13" s="208" t="s">
        <v>319</v>
      </c>
      <c r="C13" s="219"/>
      <c r="D13" s="219"/>
      <c r="E13" s="219"/>
      <c r="F13" s="219"/>
      <c r="G13" s="219"/>
      <c r="H13" s="219"/>
      <c r="I13" s="219"/>
      <c r="J13" s="219"/>
      <c r="K13" s="219"/>
    </row>
    <row r="14" spans="1:11" x14ac:dyDescent="0.25">
      <c r="A14" s="173"/>
      <c r="B14" s="220"/>
      <c r="C14" s="220"/>
      <c r="D14" s="220"/>
      <c r="E14" s="220"/>
      <c r="F14" s="220"/>
      <c r="G14" s="220"/>
      <c r="H14" s="220"/>
      <c r="I14" s="220"/>
      <c r="J14" s="220"/>
      <c r="K14" s="220"/>
    </row>
    <row r="15" spans="1:11" x14ac:dyDescent="0.25">
      <c r="A15" s="173"/>
      <c r="B15" s="220"/>
      <c r="C15" s="220"/>
      <c r="D15" s="220"/>
      <c r="E15" s="220"/>
      <c r="F15" s="220"/>
      <c r="G15" s="220"/>
      <c r="H15" s="220"/>
      <c r="I15" s="220"/>
      <c r="J15" s="220"/>
      <c r="K15" s="220"/>
    </row>
    <row r="16" spans="1:11" x14ac:dyDescent="0.25">
      <c r="A16" s="173"/>
      <c r="B16" s="220"/>
      <c r="C16" s="220"/>
      <c r="D16" s="220"/>
      <c r="E16" s="220"/>
      <c r="F16" s="220"/>
      <c r="G16" s="220"/>
      <c r="H16" s="220"/>
      <c r="I16" s="220"/>
      <c r="J16" s="220"/>
      <c r="K16" s="220"/>
    </row>
    <row r="17" spans="1:11" x14ac:dyDescent="0.25">
      <c r="A17" s="173"/>
      <c r="B17" s="220"/>
      <c r="C17" s="220"/>
      <c r="D17" s="220"/>
      <c r="E17" s="220"/>
      <c r="F17" s="220"/>
      <c r="G17" s="220"/>
      <c r="H17" s="220"/>
      <c r="I17" s="220"/>
      <c r="J17" s="220"/>
      <c r="K17" s="220"/>
    </row>
    <row r="18" spans="1:11" x14ac:dyDescent="0.25">
      <c r="A18" s="173"/>
      <c r="B18" s="220"/>
      <c r="C18" s="220"/>
      <c r="D18" s="220"/>
      <c r="E18" s="220"/>
      <c r="F18" s="220"/>
      <c r="G18" s="220"/>
      <c r="H18" s="220"/>
      <c r="I18" s="220"/>
      <c r="J18" s="220"/>
      <c r="K18" s="220"/>
    </row>
    <row r="19" spans="1:11" x14ac:dyDescent="0.25">
      <c r="A19" s="173"/>
      <c r="B19" s="220"/>
      <c r="C19" s="220"/>
      <c r="D19" s="220"/>
      <c r="E19" s="220"/>
      <c r="F19" s="220"/>
      <c r="G19" s="220"/>
      <c r="H19" s="220"/>
      <c r="I19" s="220"/>
      <c r="J19" s="220"/>
      <c r="K19" s="220"/>
    </row>
  </sheetData>
  <mergeCells count="18">
    <mergeCell ref="K7:K9"/>
    <mergeCell ref="B12:D12"/>
    <mergeCell ref="B13:K19"/>
    <mergeCell ref="F7:F9"/>
    <mergeCell ref="G7:G9"/>
    <mergeCell ref="H7:H9"/>
    <mergeCell ref="I7:I9"/>
    <mergeCell ref="J7:J9"/>
    <mergeCell ref="A7:A9"/>
    <mergeCell ref="B7:B9"/>
    <mergeCell ref="C7:C9"/>
    <mergeCell ref="D7:D9"/>
    <mergeCell ref="E7:E9"/>
    <mergeCell ref="F3:K3"/>
    <mergeCell ref="F1:K1"/>
    <mergeCell ref="F2:K2"/>
    <mergeCell ref="F4:K4"/>
    <mergeCell ref="A5:K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0"/>
  <sheetViews>
    <sheetView topLeftCell="A13" workbookViewId="0">
      <selection activeCell="B12" sqref="B12"/>
    </sheetView>
  </sheetViews>
  <sheetFormatPr defaultRowHeight="15" x14ac:dyDescent="0.25"/>
  <cols>
    <col min="1" max="1" width="5.7109375" customWidth="1"/>
    <col min="2" max="2" width="63.28515625" customWidth="1"/>
    <col min="3" max="3" width="6.85546875" customWidth="1"/>
    <col min="4" max="4" width="8.85546875"/>
    <col min="5" max="5" width="12.7109375" customWidth="1"/>
    <col min="6" max="6" width="14.7109375" customWidth="1"/>
    <col min="7" max="7" width="12.5703125" customWidth="1"/>
    <col min="8" max="10" width="14.140625" customWidth="1"/>
    <col min="11" max="11" width="15.28515625" customWidth="1"/>
  </cols>
  <sheetData>
    <row r="1" spans="1:11" x14ac:dyDescent="0.25">
      <c r="A1" s="1"/>
      <c r="B1" s="1"/>
      <c r="C1" s="1"/>
      <c r="D1" s="1"/>
      <c r="E1" s="1"/>
      <c r="F1" s="200" t="s">
        <v>320</v>
      </c>
      <c r="G1" s="200"/>
      <c r="H1" s="200"/>
      <c r="I1" s="200"/>
      <c r="J1" s="200"/>
      <c r="K1" s="200"/>
    </row>
    <row r="2" spans="1:11" x14ac:dyDescent="0.25">
      <c r="A2" s="6"/>
      <c r="B2" s="6"/>
      <c r="C2" s="4"/>
      <c r="D2" s="4"/>
      <c r="E2" s="4"/>
      <c r="F2" s="200" t="s">
        <v>321</v>
      </c>
      <c r="G2" s="200"/>
      <c r="H2" s="200"/>
      <c r="I2" s="200"/>
      <c r="J2" s="200"/>
      <c r="K2" s="200"/>
    </row>
    <row r="3" spans="1:11" x14ac:dyDescent="0.25">
      <c r="A3" s="6"/>
      <c r="B3" s="6"/>
      <c r="C3" s="4"/>
      <c r="D3" s="4"/>
      <c r="E3" s="4"/>
      <c r="F3" s="200" t="s">
        <v>0</v>
      </c>
      <c r="G3" s="200"/>
      <c r="H3" s="200"/>
      <c r="I3" s="200"/>
      <c r="J3" s="200"/>
      <c r="K3" s="200"/>
    </row>
    <row r="4" spans="1:11" x14ac:dyDescent="0.25">
      <c r="A4" s="6"/>
      <c r="B4" s="6"/>
      <c r="C4" s="4"/>
      <c r="D4" s="4"/>
      <c r="E4" s="4"/>
      <c r="F4" s="200" t="s">
        <v>1</v>
      </c>
      <c r="G4" s="200"/>
      <c r="H4" s="200"/>
      <c r="I4" s="200"/>
      <c r="J4" s="200"/>
      <c r="K4" s="200"/>
    </row>
    <row r="5" spans="1:11" x14ac:dyDescent="0.25">
      <c r="A5" s="201" t="s">
        <v>322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</row>
    <row r="6" spans="1:11" x14ac:dyDescent="0.25">
      <c r="A6" s="203"/>
      <c r="B6" s="203"/>
      <c r="C6" s="203"/>
      <c r="D6" s="203"/>
      <c r="E6" s="203"/>
      <c r="F6" s="203"/>
      <c r="G6" s="203"/>
      <c r="H6" s="203"/>
      <c r="I6" s="203"/>
      <c r="J6" s="203"/>
      <c r="K6" s="203"/>
    </row>
    <row r="7" spans="1:11" x14ac:dyDescent="0.25">
      <c r="A7" s="205" t="s">
        <v>2</v>
      </c>
      <c r="B7" s="205" t="s">
        <v>3</v>
      </c>
      <c r="C7" s="205" t="s">
        <v>4</v>
      </c>
      <c r="D7" s="205" t="s">
        <v>5</v>
      </c>
      <c r="E7" s="205" t="s">
        <v>6</v>
      </c>
      <c r="F7" s="205" t="s">
        <v>7</v>
      </c>
      <c r="G7" s="205" t="s">
        <v>8</v>
      </c>
      <c r="H7" s="205" t="s">
        <v>9</v>
      </c>
      <c r="I7" s="205" t="s">
        <v>195</v>
      </c>
      <c r="J7" s="205" t="s">
        <v>251</v>
      </c>
      <c r="K7" s="205" t="s">
        <v>323</v>
      </c>
    </row>
    <row r="8" spans="1:11" x14ac:dyDescent="0.25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</row>
    <row r="9" spans="1:11" x14ac:dyDescent="0.25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</row>
    <row r="10" spans="1:11" x14ac:dyDescent="0.25">
      <c r="A10" s="169">
        <v>1</v>
      </c>
      <c r="B10" s="169">
        <v>2</v>
      </c>
      <c r="C10" s="169">
        <v>3</v>
      </c>
      <c r="D10" s="169">
        <v>4</v>
      </c>
      <c r="E10" s="169">
        <v>5</v>
      </c>
      <c r="F10" s="169">
        <v>6</v>
      </c>
      <c r="G10" s="169">
        <v>7</v>
      </c>
      <c r="H10" s="169">
        <v>8</v>
      </c>
      <c r="I10" s="169">
        <v>9</v>
      </c>
      <c r="J10" s="169">
        <v>10</v>
      </c>
      <c r="K10" s="169">
        <v>11</v>
      </c>
    </row>
    <row r="11" spans="1:11" ht="195" x14ac:dyDescent="0.25">
      <c r="A11" s="174" t="s">
        <v>10</v>
      </c>
      <c r="B11" s="40" t="s">
        <v>324</v>
      </c>
      <c r="C11" s="174" t="s">
        <v>11</v>
      </c>
      <c r="D11" s="10">
        <v>45000</v>
      </c>
      <c r="E11" s="11"/>
      <c r="F11" s="11">
        <f>D11*E11</f>
        <v>0</v>
      </c>
      <c r="G11" s="12"/>
      <c r="H11" s="13">
        <f>ROUND(F11*G11+F11,2)</f>
        <v>0</v>
      </c>
      <c r="I11" s="13"/>
      <c r="J11" s="13"/>
      <c r="K11" s="195"/>
    </row>
    <row r="12" spans="1:11" ht="90" x14ac:dyDescent="0.25">
      <c r="A12" s="174" t="s">
        <v>16</v>
      </c>
      <c r="B12" s="40" t="s">
        <v>344</v>
      </c>
      <c r="C12" s="174" t="s">
        <v>11</v>
      </c>
      <c r="D12" s="10">
        <v>450</v>
      </c>
      <c r="E12" s="11"/>
      <c r="F12" s="11">
        <f t="shared" ref="F12:F17" si="0">D12*E12</f>
        <v>0</v>
      </c>
      <c r="G12" s="12"/>
      <c r="H12" s="13">
        <f t="shared" ref="H12:H17" si="1">ROUND(F12*G12+F12,2)</f>
        <v>0</v>
      </c>
      <c r="I12" s="13"/>
      <c r="J12" s="13"/>
      <c r="K12" s="195"/>
    </row>
    <row r="13" spans="1:11" ht="240" x14ac:dyDescent="0.25">
      <c r="A13" s="174" t="s">
        <v>17</v>
      </c>
      <c r="B13" s="40" t="s">
        <v>325</v>
      </c>
      <c r="C13" s="174" t="s">
        <v>11</v>
      </c>
      <c r="D13" s="10">
        <v>950</v>
      </c>
      <c r="E13" s="11"/>
      <c r="F13" s="11">
        <f t="shared" si="0"/>
        <v>0</v>
      </c>
      <c r="G13" s="12"/>
      <c r="H13" s="13">
        <f t="shared" si="1"/>
        <v>0</v>
      </c>
      <c r="I13" s="13"/>
      <c r="J13" s="13"/>
      <c r="K13" s="195"/>
    </row>
    <row r="14" spans="1:11" ht="45" x14ac:dyDescent="0.25">
      <c r="A14" s="174" t="s">
        <v>18</v>
      </c>
      <c r="B14" s="40" t="s">
        <v>326</v>
      </c>
      <c r="C14" s="174" t="s">
        <v>11</v>
      </c>
      <c r="D14" s="10">
        <v>8000</v>
      </c>
      <c r="E14" s="11"/>
      <c r="F14" s="11">
        <f t="shared" si="0"/>
        <v>0</v>
      </c>
      <c r="G14" s="12"/>
      <c r="H14" s="13">
        <f t="shared" si="1"/>
        <v>0</v>
      </c>
      <c r="I14" s="13"/>
      <c r="J14" s="13"/>
      <c r="K14" s="195"/>
    </row>
    <row r="15" spans="1:11" ht="60" x14ac:dyDescent="0.25">
      <c r="A15" s="174" t="s">
        <v>19</v>
      </c>
      <c r="B15" s="40" t="s">
        <v>327</v>
      </c>
      <c r="C15" s="174" t="s">
        <v>11</v>
      </c>
      <c r="D15" s="10">
        <v>1400</v>
      </c>
      <c r="E15" s="11"/>
      <c r="F15" s="11">
        <f t="shared" si="0"/>
        <v>0</v>
      </c>
      <c r="G15" s="12"/>
      <c r="H15" s="13">
        <f t="shared" si="1"/>
        <v>0</v>
      </c>
      <c r="I15" s="13"/>
      <c r="J15" s="13"/>
      <c r="K15" s="195"/>
    </row>
    <row r="16" spans="1:11" ht="30" x14ac:dyDescent="0.25">
      <c r="A16" s="21" t="s">
        <v>20</v>
      </c>
      <c r="B16" s="181" t="s">
        <v>328</v>
      </c>
      <c r="C16" s="21" t="s">
        <v>11</v>
      </c>
      <c r="D16" s="107">
        <v>250</v>
      </c>
      <c r="E16" s="30"/>
      <c r="F16" s="30">
        <f t="shared" si="0"/>
        <v>0</v>
      </c>
      <c r="G16" s="31"/>
      <c r="H16" s="32">
        <f t="shared" si="1"/>
        <v>0</v>
      </c>
      <c r="I16" s="32"/>
      <c r="J16" s="32"/>
      <c r="K16" s="196"/>
    </row>
    <row r="17" spans="1:11" ht="90" x14ac:dyDescent="0.25">
      <c r="A17" s="174" t="s">
        <v>236</v>
      </c>
      <c r="B17" s="181" t="s">
        <v>329</v>
      </c>
      <c r="C17" s="174" t="s">
        <v>11</v>
      </c>
      <c r="D17" s="10">
        <v>8000</v>
      </c>
      <c r="E17" s="11"/>
      <c r="F17" s="11">
        <f t="shared" si="0"/>
        <v>0</v>
      </c>
      <c r="G17" s="12"/>
      <c r="H17" s="13">
        <f t="shared" si="1"/>
        <v>0</v>
      </c>
      <c r="I17" s="13"/>
      <c r="J17" s="13"/>
      <c r="K17" s="195"/>
    </row>
    <row r="18" spans="1:11" x14ac:dyDescent="0.25">
      <c r="A18" s="170"/>
      <c r="B18" s="206" t="s">
        <v>12</v>
      </c>
      <c r="C18" s="207"/>
      <c r="D18" s="207"/>
      <c r="E18" s="169" t="s">
        <v>13</v>
      </c>
      <c r="F18" s="35">
        <f>SUM(F11:F17)</f>
        <v>0</v>
      </c>
      <c r="G18" s="169" t="s">
        <v>14</v>
      </c>
      <c r="H18" s="16">
        <f>SUM(H11:H17)</f>
        <v>0</v>
      </c>
      <c r="I18" s="16"/>
      <c r="J18" s="16"/>
      <c r="K18" s="17"/>
    </row>
    <row r="19" spans="1:11" x14ac:dyDescent="0.25">
      <c r="A19" s="173"/>
      <c r="B19" s="208" t="s">
        <v>330</v>
      </c>
      <c r="C19" s="219"/>
      <c r="D19" s="219"/>
      <c r="E19" s="219"/>
      <c r="F19" s="219"/>
      <c r="G19" s="219"/>
      <c r="H19" s="219"/>
      <c r="I19" s="219"/>
      <c r="J19" s="219"/>
      <c r="K19" s="219"/>
    </row>
    <row r="20" spans="1:11" ht="78" customHeight="1" x14ac:dyDescent="0.25">
      <c r="A20" s="173"/>
      <c r="B20" s="220"/>
      <c r="C20" s="220"/>
      <c r="D20" s="220"/>
      <c r="E20" s="220"/>
      <c r="F20" s="220"/>
      <c r="G20" s="220"/>
      <c r="H20" s="220"/>
      <c r="I20" s="220"/>
      <c r="J20" s="220"/>
      <c r="K20" s="220"/>
    </row>
  </sheetData>
  <mergeCells count="18">
    <mergeCell ref="K7:K9"/>
    <mergeCell ref="B18:D18"/>
    <mergeCell ref="B19:K20"/>
    <mergeCell ref="F7:F9"/>
    <mergeCell ref="G7:G9"/>
    <mergeCell ref="H7:H9"/>
    <mergeCell ref="I7:I9"/>
    <mergeCell ref="J7:J9"/>
    <mergeCell ref="A7:A9"/>
    <mergeCell ref="B7:B9"/>
    <mergeCell ref="C7:C9"/>
    <mergeCell ref="D7:D9"/>
    <mergeCell ref="E7:E9"/>
    <mergeCell ref="F3:K3"/>
    <mergeCell ref="F1:K1"/>
    <mergeCell ref="F2:K2"/>
    <mergeCell ref="F4:K4"/>
    <mergeCell ref="A5:K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7"/>
  <sheetViews>
    <sheetView topLeftCell="A13" workbookViewId="0">
      <selection activeCell="M11" sqref="M11"/>
    </sheetView>
  </sheetViews>
  <sheetFormatPr defaultRowHeight="15" x14ac:dyDescent="0.25"/>
  <cols>
    <col min="1" max="1" width="5.7109375" customWidth="1"/>
    <col min="2" max="2" width="63.28515625" customWidth="1"/>
    <col min="3" max="3" width="6.85546875" customWidth="1"/>
    <col min="4" max="4" width="8.85546875"/>
    <col min="5" max="5" width="12.7109375" customWidth="1"/>
    <col min="6" max="6" width="14.7109375" customWidth="1"/>
    <col min="7" max="7" width="12.5703125" customWidth="1"/>
    <col min="8" max="10" width="14.140625" customWidth="1"/>
    <col min="11" max="11" width="15.28515625" customWidth="1"/>
  </cols>
  <sheetData>
    <row r="1" spans="1:11" x14ac:dyDescent="0.25">
      <c r="A1" s="1"/>
      <c r="B1" s="1"/>
      <c r="C1" s="1"/>
      <c r="D1" s="1"/>
      <c r="E1" s="1"/>
      <c r="F1" s="200" t="s">
        <v>331</v>
      </c>
      <c r="G1" s="200"/>
      <c r="H1" s="200"/>
      <c r="I1" s="200"/>
      <c r="J1" s="200"/>
      <c r="K1" s="200"/>
    </row>
    <row r="2" spans="1:11" x14ac:dyDescent="0.25">
      <c r="A2" s="6"/>
      <c r="B2" s="6"/>
      <c r="C2" s="4"/>
      <c r="D2" s="4"/>
      <c r="E2" s="4"/>
      <c r="F2" s="200" t="s">
        <v>321</v>
      </c>
      <c r="G2" s="200"/>
      <c r="H2" s="200"/>
      <c r="I2" s="200"/>
      <c r="J2" s="200"/>
      <c r="K2" s="200"/>
    </row>
    <row r="3" spans="1:11" x14ac:dyDescent="0.25">
      <c r="A3" s="6"/>
      <c r="B3" s="6"/>
      <c r="C3" s="4"/>
      <c r="D3" s="4"/>
      <c r="E3" s="4"/>
      <c r="F3" s="200" t="s">
        <v>0</v>
      </c>
      <c r="G3" s="200"/>
      <c r="H3" s="200"/>
      <c r="I3" s="200"/>
      <c r="J3" s="200"/>
      <c r="K3" s="200"/>
    </row>
    <row r="4" spans="1:11" x14ac:dyDescent="0.25">
      <c r="A4" s="6"/>
      <c r="B4" s="6"/>
      <c r="C4" s="4"/>
      <c r="D4" s="4"/>
      <c r="E4" s="4"/>
      <c r="F4" s="200" t="s">
        <v>1</v>
      </c>
      <c r="G4" s="200"/>
      <c r="H4" s="200"/>
      <c r="I4" s="200"/>
      <c r="J4" s="200"/>
      <c r="K4" s="200"/>
    </row>
    <row r="5" spans="1:11" x14ac:dyDescent="0.25">
      <c r="A5" s="201" t="s">
        <v>332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</row>
    <row r="6" spans="1:11" x14ac:dyDescent="0.25">
      <c r="A6" s="203"/>
      <c r="B6" s="203"/>
      <c r="C6" s="203"/>
      <c r="D6" s="203"/>
      <c r="E6" s="203"/>
      <c r="F6" s="203"/>
      <c r="G6" s="203"/>
      <c r="H6" s="203"/>
      <c r="I6" s="203"/>
      <c r="J6" s="203"/>
      <c r="K6" s="203"/>
    </row>
    <row r="7" spans="1:11" x14ac:dyDescent="0.25">
      <c r="A7" s="205" t="s">
        <v>2</v>
      </c>
      <c r="B7" s="205" t="s">
        <v>3</v>
      </c>
      <c r="C7" s="205" t="s">
        <v>4</v>
      </c>
      <c r="D7" s="205" t="s">
        <v>5</v>
      </c>
      <c r="E7" s="205" t="s">
        <v>6</v>
      </c>
      <c r="F7" s="205" t="s">
        <v>7</v>
      </c>
      <c r="G7" s="205" t="s">
        <v>8</v>
      </c>
      <c r="H7" s="205" t="s">
        <v>9</v>
      </c>
      <c r="I7" s="205" t="s">
        <v>195</v>
      </c>
      <c r="J7" s="205" t="s">
        <v>251</v>
      </c>
      <c r="K7" s="205" t="s">
        <v>333</v>
      </c>
    </row>
    <row r="8" spans="1:11" x14ac:dyDescent="0.25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</row>
    <row r="9" spans="1:11" x14ac:dyDescent="0.25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</row>
    <row r="10" spans="1:11" x14ac:dyDescent="0.25">
      <c r="A10" s="169">
        <v>1</v>
      </c>
      <c r="B10" s="169">
        <v>2</v>
      </c>
      <c r="C10" s="169">
        <v>3</v>
      </c>
      <c r="D10" s="169">
        <v>4</v>
      </c>
      <c r="E10" s="169">
        <v>5</v>
      </c>
      <c r="F10" s="169">
        <v>6</v>
      </c>
      <c r="G10" s="169">
        <v>7</v>
      </c>
      <c r="H10" s="169">
        <v>8</v>
      </c>
      <c r="I10" s="169">
        <v>9</v>
      </c>
      <c r="J10" s="169">
        <v>10</v>
      </c>
      <c r="K10" s="169">
        <v>11</v>
      </c>
    </row>
    <row r="11" spans="1:11" ht="180" x14ac:dyDescent="0.25">
      <c r="A11" s="174" t="s">
        <v>10</v>
      </c>
      <c r="B11" s="183" t="s">
        <v>334</v>
      </c>
      <c r="C11" s="174" t="s">
        <v>11</v>
      </c>
      <c r="D11" s="10">
        <v>1000</v>
      </c>
      <c r="E11" s="11"/>
      <c r="F11" s="11">
        <f>D11*E11</f>
        <v>0</v>
      </c>
      <c r="G11" s="12"/>
      <c r="H11" s="13">
        <f>ROUND(F11*G11+F11,2)</f>
        <v>0</v>
      </c>
      <c r="I11" s="13"/>
      <c r="J11" s="13"/>
      <c r="K11" s="14"/>
    </row>
    <row r="12" spans="1:11" ht="180" x14ac:dyDescent="0.25">
      <c r="A12" s="174" t="s">
        <v>16</v>
      </c>
      <c r="B12" s="40" t="s">
        <v>335</v>
      </c>
      <c r="C12" s="174" t="s">
        <v>11</v>
      </c>
      <c r="D12" s="10">
        <v>1500</v>
      </c>
      <c r="E12" s="11"/>
      <c r="F12" s="11">
        <f t="shared" ref="F12:F14" si="0">D12*E12</f>
        <v>0</v>
      </c>
      <c r="G12" s="12"/>
      <c r="H12" s="13">
        <f t="shared" ref="H12:H14" si="1">ROUND(F12*G12+F12,2)</f>
        <v>0</v>
      </c>
      <c r="I12" s="13"/>
      <c r="J12" s="13"/>
      <c r="K12" s="14"/>
    </row>
    <row r="13" spans="1:11" ht="120" x14ac:dyDescent="0.25">
      <c r="A13" s="174" t="s">
        <v>17</v>
      </c>
      <c r="B13" s="40" t="s">
        <v>336</v>
      </c>
      <c r="C13" s="174" t="s">
        <v>11</v>
      </c>
      <c r="D13" s="10">
        <v>4500</v>
      </c>
      <c r="E13" s="11"/>
      <c r="F13" s="11">
        <f t="shared" si="0"/>
        <v>0</v>
      </c>
      <c r="G13" s="12"/>
      <c r="H13" s="13">
        <f t="shared" si="1"/>
        <v>0</v>
      </c>
      <c r="I13" s="13"/>
      <c r="J13" s="184"/>
      <c r="K13" s="14"/>
    </row>
    <row r="14" spans="1:11" ht="120" x14ac:dyDescent="0.25">
      <c r="A14" s="174" t="s">
        <v>18</v>
      </c>
      <c r="B14" s="40" t="s">
        <v>337</v>
      </c>
      <c r="C14" s="174" t="s">
        <v>11</v>
      </c>
      <c r="D14" s="10">
        <v>4500</v>
      </c>
      <c r="E14" s="11"/>
      <c r="F14" s="11">
        <f t="shared" si="0"/>
        <v>0</v>
      </c>
      <c r="G14" s="12"/>
      <c r="H14" s="13">
        <f t="shared" si="1"/>
        <v>0</v>
      </c>
      <c r="I14" s="13"/>
      <c r="J14" s="184"/>
      <c r="K14" s="14"/>
    </row>
    <row r="15" spans="1:11" x14ac:dyDescent="0.25">
      <c r="A15" s="170"/>
      <c r="B15" s="206" t="s">
        <v>12</v>
      </c>
      <c r="C15" s="207"/>
      <c r="D15" s="207"/>
      <c r="E15" s="169" t="s">
        <v>13</v>
      </c>
      <c r="F15" s="35">
        <f>SUM(F11:F14)</f>
        <v>0</v>
      </c>
      <c r="G15" s="169" t="s">
        <v>14</v>
      </c>
      <c r="H15" s="16">
        <f>SUM(H11:H14)</f>
        <v>0</v>
      </c>
      <c r="I15" s="16"/>
      <c r="J15" s="16"/>
      <c r="K15" s="17"/>
    </row>
    <row r="16" spans="1:11" x14ac:dyDescent="0.25">
      <c r="A16" s="173"/>
      <c r="B16" s="208" t="s">
        <v>330</v>
      </c>
      <c r="C16" s="219"/>
      <c r="D16" s="219"/>
      <c r="E16" s="219"/>
      <c r="F16" s="219"/>
      <c r="G16" s="219"/>
      <c r="H16" s="219"/>
      <c r="I16" s="219"/>
      <c r="J16" s="219"/>
      <c r="K16" s="219"/>
    </row>
    <row r="17" spans="1:11" ht="69" customHeight="1" x14ac:dyDescent="0.25">
      <c r="A17" s="173"/>
      <c r="B17" s="220"/>
      <c r="C17" s="220"/>
      <c r="D17" s="220"/>
      <c r="E17" s="220"/>
      <c r="F17" s="220"/>
      <c r="G17" s="220"/>
      <c r="H17" s="220"/>
      <c r="I17" s="220"/>
      <c r="J17" s="220"/>
      <c r="K17" s="220"/>
    </row>
  </sheetData>
  <mergeCells count="18">
    <mergeCell ref="K7:K9"/>
    <mergeCell ref="B15:D15"/>
    <mergeCell ref="B16:K17"/>
    <mergeCell ref="F7:F9"/>
    <mergeCell ref="G7:G9"/>
    <mergeCell ref="H7:H9"/>
    <mergeCell ref="I7:I9"/>
    <mergeCell ref="J7:J9"/>
    <mergeCell ref="A7:A9"/>
    <mergeCell ref="B7:B9"/>
    <mergeCell ref="C7:C9"/>
    <mergeCell ref="D7:D9"/>
    <mergeCell ref="E7:E9"/>
    <mergeCell ref="F3:K3"/>
    <mergeCell ref="F1:K1"/>
    <mergeCell ref="F2:K2"/>
    <mergeCell ref="F4:K4"/>
    <mergeCell ref="A5:K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workbookViewId="0">
      <selection activeCell="P10" sqref="P10"/>
    </sheetView>
  </sheetViews>
  <sheetFormatPr defaultColWidth="9.140625" defaultRowHeight="15" x14ac:dyDescent="0.25"/>
  <cols>
    <col min="1" max="1" width="5.5703125" style="146" customWidth="1"/>
    <col min="2" max="2" width="40" style="146" customWidth="1"/>
    <col min="3" max="3" width="6.7109375" style="146" customWidth="1"/>
    <col min="4" max="4" width="7.140625" style="146" customWidth="1"/>
    <col min="5" max="5" width="12.7109375" style="146" customWidth="1"/>
    <col min="6" max="6" width="13.85546875" style="146" customWidth="1"/>
    <col min="7" max="7" width="9.42578125" style="146" customWidth="1"/>
    <col min="8" max="8" width="12.28515625" style="146" customWidth="1"/>
    <col min="9" max="9" width="12.7109375" style="146" customWidth="1"/>
    <col min="10" max="10" width="13.7109375" style="146" customWidth="1"/>
    <col min="11" max="16384" width="9.140625" style="146"/>
  </cols>
  <sheetData>
    <row r="1" spans="1:10" x14ac:dyDescent="0.25">
      <c r="G1" s="231" t="s">
        <v>200</v>
      </c>
      <c r="H1" s="231"/>
      <c r="I1" s="231"/>
      <c r="J1" s="231"/>
    </row>
    <row r="2" spans="1:10" s="160" customFormat="1" x14ac:dyDescent="0.25">
      <c r="G2" s="231" t="s">
        <v>124</v>
      </c>
      <c r="H2" s="231"/>
      <c r="I2" s="231"/>
      <c r="J2" s="231"/>
    </row>
    <row r="3" spans="1:10" x14ac:dyDescent="0.25">
      <c r="G3" s="231" t="s">
        <v>201</v>
      </c>
      <c r="H3" s="231"/>
      <c r="I3" s="231"/>
      <c r="J3" s="231"/>
    </row>
    <row r="4" spans="1:10" x14ac:dyDescent="0.25">
      <c r="G4" s="231" t="s">
        <v>202</v>
      </c>
      <c r="H4" s="231"/>
      <c r="I4" s="231"/>
      <c r="J4" s="231"/>
    </row>
    <row r="5" spans="1:10" ht="25.5" customHeight="1" x14ac:dyDescent="0.25">
      <c r="A5" s="225" t="s">
        <v>207</v>
      </c>
      <c r="B5" s="226"/>
      <c r="C5" s="226"/>
      <c r="D5" s="226"/>
      <c r="E5" s="226"/>
      <c r="F5" s="226"/>
      <c r="G5" s="226"/>
      <c r="H5" s="226"/>
      <c r="I5" s="226"/>
      <c r="J5" s="226"/>
    </row>
    <row r="6" spans="1:10" ht="11.25" customHeight="1" thickBot="1" x14ac:dyDescent="0.3">
      <c r="A6" s="227"/>
      <c r="B6" s="227"/>
      <c r="C6" s="227"/>
      <c r="D6" s="227"/>
      <c r="E6" s="227"/>
      <c r="F6" s="227"/>
      <c r="G6" s="227"/>
      <c r="H6" s="227"/>
      <c r="I6" s="227"/>
      <c r="J6" s="227"/>
    </row>
    <row r="7" spans="1:10" ht="27" customHeight="1" x14ac:dyDescent="0.25">
      <c r="A7" s="228" t="s">
        <v>2</v>
      </c>
      <c r="B7" s="228" t="s">
        <v>3</v>
      </c>
      <c r="C7" s="228" t="s">
        <v>4</v>
      </c>
      <c r="D7" s="228" t="s">
        <v>5</v>
      </c>
      <c r="E7" s="228" t="s">
        <v>6</v>
      </c>
      <c r="F7" s="228" t="s">
        <v>194</v>
      </c>
      <c r="G7" s="228" t="s">
        <v>8</v>
      </c>
      <c r="H7" s="228" t="s">
        <v>15</v>
      </c>
      <c r="I7" s="228" t="s">
        <v>195</v>
      </c>
      <c r="J7" s="228" t="s">
        <v>188</v>
      </c>
    </row>
    <row r="8" spans="1:10" ht="25.5" customHeight="1" x14ac:dyDescent="0.25">
      <c r="A8" s="229"/>
      <c r="B8" s="229"/>
      <c r="C8" s="229"/>
      <c r="D8" s="229"/>
      <c r="E8" s="229"/>
      <c r="F8" s="229"/>
      <c r="G8" s="229"/>
      <c r="H8" s="229"/>
      <c r="I8" s="229"/>
      <c r="J8" s="229"/>
    </row>
    <row r="9" spans="1:10" ht="29.25" customHeight="1" thickBot="1" x14ac:dyDescent="0.3">
      <c r="A9" s="230"/>
      <c r="B9" s="230"/>
      <c r="C9" s="230"/>
      <c r="D9" s="230"/>
      <c r="E9" s="230"/>
      <c r="F9" s="230"/>
      <c r="G9" s="230"/>
      <c r="H9" s="230"/>
      <c r="I9" s="230"/>
      <c r="J9" s="230"/>
    </row>
    <row r="10" spans="1:10" ht="18" customHeight="1" thickBot="1" x14ac:dyDescent="0.3">
      <c r="A10" s="150">
        <v>1</v>
      </c>
      <c r="B10" s="150">
        <v>2</v>
      </c>
      <c r="C10" s="150">
        <v>3</v>
      </c>
      <c r="D10" s="150">
        <v>4</v>
      </c>
      <c r="E10" s="150">
        <v>5</v>
      </c>
      <c r="F10" s="150">
        <v>6</v>
      </c>
      <c r="G10" s="150">
        <v>7</v>
      </c>
      <c r="H10" s="150">
        <v>8</v>
      </c>
      <c r="I10" s="150">
        <v>9</v>
      </c>
      <c r="J10" s="150">
        <v>10</v>
      </c>
    </row>
    <row r="11" spans="1:10" ht="79.5" customHeight="1" thickBot="1" x14ac:dyDescent="0.3">
      <c r="A11" s="151">
        <v>1</v>
      </c>
      <c r="B11" s="26" t="s">
        <v>196</v>
      </c>
      <c r="C11" s="149" t="s">
        <v>36</v>
      </c>
      <c r="D11" s="23">
        <v>10</v>
      </c>
      <c r="E11" s="41"/>
      <c r="F11" s="41">
        <f>ROUND(D11*E11,2)</f>
        <v>0</v>
      </c>
      <c r="G11" s="152"/>
      <c r="H11" s="153">
        <f>ROUND(F11*G11+F11,2)</f>
        <v>0</v>
      </c>
      <c r="I11" s="153"/>
      <c r="J11" s="14"/>
    </row>
    <row r="12" spans="1:10" ht="57" customHeight="1" thickBot="1" x14ac:dyDescent="0.3">
      <c r="A12" s="154">
        <v>2</v>
      </c>
      <c r="B12" s="26" t="s">
        <v>203</v>
      </c>
      <c r="C12" s="149" t="s">
        <v>36</v>
      </c>
      <c r="D12" s="23">
        <v>1</v>
      </c>
      <c r="E12" s="41"/>
      <c r="F12" s="41">
        <f>ROUND(D12*E12,2)</f>
        <v>0</v>
      </c>
      <c r="G12" s="152"/>
      <c r="H12" s="153">
        <f>ROUND(F12*G12+F12,2)</f>
        <v>0</v>
      </c>
      <c r="I12" s="153"/>
      <c r="J12" s="14"/>
    </row>
    <row r="13" spans="1:10" ht="28.5" customHeight="1" thickBot="1" x14ac:dyDescent="0.3">
      <c r="A13" s="155"/>
      <c r="B13" s="221" t="s">
        <v>12</v>
      </c>
      <c r="C13" s="222"/>
      <c r="D13" s="223"/>
      <c r="E13" s="156" t="s">
        <v>13</v>
      </c>
      <c r="F13" s="157">
        <f>SUM(F11:F12)</f>
        <v>0</v>
      </c>
      <c r="G13" s="156" t="s">
        <v>14</v>
      </c>
      <c r="H13" s="158">
        <f>SUM(H11:H12)</f>
        <v>0</v>
      </c>
      <c r="I13" s="158"/>
      <c r="J13" s="159"/>
    </row>
    <row r="14" spans="1:10" ht="35.25" customHeight="1" x14ac:dyDescent="0.25">
      <c r="B14" s="208" t="s">
        <v>221</v>
      </c>
      <c r="C14" s="208"/>
      <c r="D14" s="208"/>
      <c r="E14" s="208"/>
      <c r="F14" s="208"/>
      <c r="G14" s="208"/>
      <c r="H14" s="208"/>
      <c r="I14" s="208"/>
      <c r="J14" s="208"/>
    </row>
    <row r="15" spans="1:10" ht="24" customHeight="1" x14ac:dyDescent="0.25">
      <c r="B15" s="224"/>
      <c r="C15" s="224"/>
      <c r="D15" s="224"/>
      <c r="E15" s="224"/>
      <c r="F15" s="224"/>
      <c r="G15" s="224"/>
      <c r="H15" s="224"/>
      <c r="I15" s="224"/>
      <c r="J15" s="224"/>
    </row>
    <row r="16" spans="1:10" ht="67.5" customHeight="1" x14ac:dyDescent="0.25">
      <c r="B16" s="224"/>
      <c r="C16" s="224"/>
      <c r="D16" s="224"/>
      <c r="E16" s="224"/>
      <c r="F16" s="224"/>
      <c r="G16" s="224"/>
      <c r="H16" s="224"/>
      <c r="I16" s="224"/>
      <c r="J16" s="224"/>
    </row>
    <row r="17" spans="2:10" ht="20.100000000000001" customHeight="1" x14ac:dyDescent="0.25">
      <c r="B17" s="224"/>
      <c r="C17" s="224"/>
      <c r="D17" s="224"/>
      <c r="E17" s="224"/>
      <c r="F17" s="224"/>
      <c r="G17" s="224"/>
      <c r="H17" s="224"/>
      <c r="I17" s="224"/>
      <c r="J17" s="224"/>
    </row>
    <row r="18" spans="2:10" ht="20.25" customHeight="1" x14ac:dyDescent="0.25">
      <c r="B18" s="224"/>
      <c r="C18" s="224"/>
      <c r="D18" s="224"/>
      <c r="E18" s="224"/>
      <c r="F18" s="224"/>
      <c r="G18" s="224"/>
      <c r="H18" s="224"/>
      <c r="I18" s="224"/>
      <c r="J18" s="224"/>
    </row>
    <row r="19" spans="2:10" ht="17.100000000000001" customHeight="1" x14ac:dyDescent="0.25">
      <c r="B19" s="224"/>
      <c r="C19" s="224"/>
      <c r="D19" s="224"/>
      <c r="E19" s="224"/>
      <c r="F19" s="224"/>
      <c r="G19" s="224"/>
      <c r="H19" s="224"/>
      <c r="I19" s="224"/>
      <c r="J19" s="224"/>
    </row>
    <row r="20" spans="2:10" ht="17.100000000000001" customHeight="1" x14ac:dyDescent="0.25">
      <c r="B20" s="224"/>
      <c r="C20" s="224"/>
      <c r="D20" s="224"/>
      <c r="E20" s="224"/>
      <c r="F20" s="224"/>
      <c r="G20" s="224"/>
      <c r="H20" s="224"/>
      <c r="I20" s="224"/>
      <c r="J20" s="224"/>
    </row>
  </sheetData>
  <mergeCells count="17">
    <mergeCell ref="G3:J3"/>
    <mergeCell ref="G4:J4"/>
    <mergeCell ref="G1:J1"/>
    <mergeCell ref="G2:J2"/>
    <mergeCell ref="I7:I9"/>
    <mergeCell ref="J7:J9"/>
    <mergeCell ref="B13:D13"/>
    <mergeCell ref="B14:J20"/>
    <mergeCell ref="A5:J6"/>
    <mergeCell ref="A7:A9"/>
    <mergeCell ref="B7:B9"/>
    <mergeCell ref="C7:C9"/>
    <mergeCell ref="D7:D9"/>
    <mergeCell ref="E7:E9"/>
    <mergeCell ref="F7:F9"/>
    <mergeCell ref="G7:G9"/>
    <mergeCell ref="H7:H9"/>
  </mergeCells>
  <pageMargins left="0.25" right="0.25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1"/>
  <sheetViews>
    <sheetView tabSelected="1" workbookViewId="0">
      <selection activeCell="B11" sqref="B11:C11"/>
    </sheetView>
  </sheetViews>
  <sheetFormatPr defaultColWidth="8.85546875" defaultRowHeight="15" x14ac:dyDescent="0.25"/>
  <cols>
    <col min="1" max="1" width="4.5703125" style="37" customWidth="1"/>
    <col min="2" max="2" width="70.140625" style="120" customWidth="1"/>
    <col min="3" max="3" width="5.7109375" style="120" customWidth="1"/>
    <col min="4" max="4" width="6.85546875" style="120" customWidth="1"/>
    <col min="5" max="5" width="7.5703125" style="120" customWidth="1"/>
    <col min="6" max="6" width="17.85546875" style="120" customWidth="1"/>
    <col min="7" max="7" width="14.7109375" style="120" customWidth="1"/>
    <col min="8" max="8" width="8.42578125" style="120" bestFit="1" customWidth="1"/>
    <col min="9" max="9" width="14.28515625" style="120" customWidth="1"/>
    <col min="10" max="10" width="12" style="131" customWidth="1"/>
    <col min="11" max="11" width="14.42578125" style="38" customWidth="1"/>
    <col min="12" max="12" width="21.5703125" style="120" customWidth="1"/>
    <col min="13" max="16384" width="8.85546875" style="120"/>
  </cols>
  <sheetData>
    <row r="1" spans="1:15" x14ac:dyDescent="0.25">
      <c r="A1" s="18"/>
      <c r="B1" s="1"/>
      <c r="C1" s="1"/>
      <c r="D1" s="1"/>
      <c r="E1" s="1"/>
      <c r="F1" s="1"/>
      <c r="G1" s="200" t="s">
        <v>176</v>
      </c>
      <c r="H1" s="200"/>
      <c r="I1" s="200"/>
      <c r="J1" s="200"/>
      <c r="K1" s="200"/>
    </row>
    <row r="2" spans="1:15" x14ac:dyDescent="0.25">
      <c r="A2" s="7"/>
      <c r="B2" s="6"/>
      <c r="C2" s="6"/>
      <c r="D2" s="4"/>
      <c r="E2" s="4"/>
      <c r="F2" s="4"/>
      <c r="G2" s="200" t="s">
        <v>39</v>
      </c>
      <c r="H2" s="200"/>
      <c r="I2" s="200"/>
      <c r="J2" s="200"/>
      <c r="K2" s="200"/>
      <c r="L2" s="237"/>
      <c r="M2" s="237"/>
      <c r="N2" s="237"/>
      <c r="O2" s="237"/>
    </row>
    <row r="3" spans="1:15" x14ac:dyDescent="0.25">
      <c r="A3" s="7"/>
      <c r="B3" s="6"/>
      <c r="C3" s="6"/>
      <c r="D3" s="4"/>
      <c r="E3" s="4"/>
      <c r="F3" s="4"/>
      <c r="G3" s="200" t="s">
        <v>0</v>
      </c>
      <c r="H3" s="200"/>
      <c r="I3" s="200"/>
      <c r="J3" s="200"/>
      <c r="K3" s="200"/>
      <c r="L3" s="237"/>
      <c r="M3" s="237"/>
      <c r="N3" s="237"/>
      <c r="O3" s="237"/>
    </row>
    <row r="4" spans="1:15" ht="15" customHeight="1" x14ac:dyDescent="0.25">
      <c r="A4" s="125"/>
      <c r="B4" s="117"/>
      <c r="C4" s="117"/>
      <c r="D4" s="117"/>
      <c r="E4" s="117"/>
      <c r="F4" s="117"/>
      <c r="G4" s="200" t="s">
        <v>1</v>
      </c>
      <c r="H4" s="200"/>
      <c r="I4" s="200"/>
      <c r="J4" s="200"/>
      <c r="K4" s="200"/>
      <c r="L4" s="117"/>
      <c r="M4" s="117"/>
      <c r="N4" s="117"/>
      <c r="O4" s="117"/>
    </row>
    <row r="5" spans="1:15" ht="22.15" customHeight="1" x14ac:dyDescent="0.25">
      <c r="A5" s="125"/>
      <c r="B5" s="117"/>
      <c r="C5" s="117"/>
      <c r="D5" s="117"/>
      <c r="E5" s="117"/>
      <c r="F5" s="117"/>
      <c r="G5" s="119"/>
      <c r="H5" s="119"/>
      <c r="I5" s="119"/>
      <c r="J5" s="128"/>
      <c r="K5" s="19"/>
      <c r="L5" s="117"/>
      <c r="M5" s="117"/>
      <c r="N5" s="117"/>
      <c r="O5" s="117"/>
    </row>
    <row r="6" spans="1:15" ht="35.450000000000003" customHeight="1" x14ac:dyDescent="0.25">
      <c r="A6" s="126"/>
      <c r="B6" s="211" t="s">
        <v>206</v>
      </c>
      <c r="C6" s="236"/>
      <c r="D6" s="236"/>
      <c r="E6" s="236"/>
      <c r="F6" s="236"/>
      <c r="G6" s="236"/>
      <c r="H6" s="236"/>
      <c r="I6" s="236"/>
      <c r="J6" s="236"/>
      <c r="K6" s="236"/>
    </row>
    <row r="7" spans="1:15" x14ac:dyDescent="0.25">
      <c r="A7" s="204" t="s">
        <v>2</v>
      </c>
      <c r="B7" s="205" t="s">
        <v>3</v>
      </c>
      <c r="C7" s="240" t="s">
        <v>157</v>
      </c>
      <c r="D7" s="205" t="s">
        <v>4</v>
      </c>
      <c r="E7" s="205" t="s">
        <v>5</v>
      </c>
      <c r="F7" s="205" t="s">
        <v>6</v>
      </c>
      <c r="G7" s="205" t="s">
        <v>7</v>
      </c>
      <c r="H7" s="205" t="s">
        <v>8</v>
      </c>
      <c r="I7" s="205" t="s">
        <v>15</v>
      </c>
      <c r="J7" s="240" t="s">
        <v>195</v>
      </c>
      <c r="K7" s="212" t="s">
        <v>188</v>
      </c>
    </row>
    <row r="8" spans="1:15" x14ac:dyDescent="0.25">
      <c r="A8" s="204"/>
      <c r="B8" s="205"/>
      <c r="C8" s="241"/>
      <c r="D8" s="205"/>
      <c r="E8" s="205"/>
      <c r="F8" s="205"/>
      <c r="G8" s="205"/>
      <c r="H8" s="205"/>
      <c r="I8" s="205"/>
      <c r="J8" s="241"/>
      <c r="K8" s="212"/>
    </row>
    <row r="9" spans="1:15" ht="48.75" customHeight="1" x14ac:dyDescent="0.25">
      <c r="A9" s="204"/>
      <c r="B9" s="205"/>
      <c r="C9" s="242"/>
      <c r="D9" s="205"/>
      <c r="E9" s="205"/>
      <c r="F9" s="205"/>
      <c r="G9" s="205"/>
      <c r="H9" s="205"/>
      <c r="I9" s="205"/>
      <c r="J9" s="242"/>
      <c r="K9" s="212"/>
    </row>
    <row r="10" spans="1:15" x14ac:dyDescent="0.25">
      <c r="A10" s="121">
        <v>1</v>
      </c>
      <c r="B10" s="118">
        <v>2</v>
      </c>
      <c r="C10" s="118"/>
      <c r="D10" s="118">
        <v>3</v>
      </c>
      <c r="E10" s="118">
        <v>4</v>
      </c>
      <c r="F10" s="118">
        <v>5</v>
      </c>
      <c r="G10" s="118">
        <v>6</v>
      </c>
      <c r="H10" s="118">
        <v>7</v>
      </c>
      <c r="I10" s="118">
        <v>8</v>
      </c>
      <c r="J10" s="130">
        <v>9</v>
      </c>
      <c r="K10" s="122">
        <v>10</v>
      </c>
    </row>
    <row r="11" spans="1:15" s="131" customFormat="1" ht="147.75" customHeight="1" x14ac:dyDescent="0.25">
      <c r="A11" s="168">
        <v>1</v>
      </c>
      <c r="B11" s="238" t="s">
        <v>349</v>
      </c>
      <c r="C11" s="243"/>
      <c r="D11" s="164" t="s">
        <v>61</v>
      </c>
      <c r="E11" s="164">
        <v>45</v>
      </c>
      <c r="F11" s="137"/>
      <c r="G11" s="11">
        <f>E11*F11</f>
        <v>0</v>
      </c>
      <c r="H11" s="66"/>
      <c r="I11" s="13">
        <f>ROUND(G11*H11+G11,2)</f>
        <v>0</v>
      </c>
      <c r="J11" s="164"/>
      <c r="K11" s="25"/>
    </row>
    <row r="12" spans="1:15" ht="84" customHeight="1" x14ac:dyDescent="0.25">
      <c r="A12" s="163">
        <v>2</v>
      </c>
      <c r="B12" s="238" t="s">
        <v>22</v>
      </c>
      <c r="C12" s="239"/>
      <c r="D12" s="124" t="s">
        <v>11</v>
      </c>
      <c r="E12" s="23">
        <v>420</v>
      </c>
      <c r="F12" s="24"/>
      <c r="G12" s="11">
        <f>E12*F12</f>
        <v>0</v>
      </c>
      <c r="H12" s="12"/>
      <c r="I12" s="13">
        <f>ROUND(G12*H12+G12,2)</f>
        <v>0</v>
      </c>
      <c r="J12" s="13"/>
      <c r="K12" s="25"/>
    </row>
    <row r="13" spans="1:15" ht="41.25" customHeight="1" x14ac:dyDescent="0.25">
      <c r="A13" s="21">
        <v>3</v>
      </c>
      <c r="B13" s="238" t="s">
        <v>26</v>
      </c>
      <c r="C13" s="239"/>
      <c r="D13" s="124" t="s">
        <v>11</v>
      </c>
      <c r="E13" s="23">
        <v>60</v>
      </c>
      <c r="F13" s="24"/>
      <c r="G13" s="11">
        <f t="shared" ref="G13:G53" si="0">E13*F13</f>
        <v>0</v>
      </c>
      <c r="H13" s="12"/>
      <c r="I13" s="13">
        <f t="shared" ref="I13:I53" si="1">ROUND(G13*H13+G13,2)</f>
        <v>0</v>
      </c>
      <c r="J13" s="13"/>
      <c r="K13" s="25"/>
    </row>
    <row r="14" spans="1:15" ht="39.75" customHeight="1" x14ac:dyDescent="0.25">
      <c r="A14" s="21">
        <v>4</v>
      </c>
      <c r="B14" s="238" t="s">
        <v>133</v>
      </c>
      <c r="C14" s="239"/>
      <c r="D14" s="124" t="s">
        <v>11</v>
      </c>
      <c r="E14" s="23">
        <v>200</v>
      </c>
      <c r="F14" s="24"/>
      <c r="G14" s="11">
        <f t="shared" si="0"/>
        <v>0</v>
      </c>
      <c r="H14" s="12"/>
      <c r="I14" s="13">
        <f t="shared" si="1"/>
        <v>0</v>
      </c>
      <c r="J14" s="13"/>
      <c r="K14" s="25"/>
    </row>
    <row r="15" spans="1:15" ht="74.25" customHeight="1" x14ac:dyDescent="0.25">
      <c r="A15" s="244">
        <v>5</v>
      </c>
      <c r="B15" s="247" t="s">
        <v>161</v>
      </c>
      <c r="C15" s="113" t="s">
        <v>160</v>
      </c>
      <c r="D15" s="124" t="s">
        <v>11</v>
      </c>
      <c r="E15" s="23">
        <v>10</v>
      </c>
      <c r="F15" s="24"/>
      <c r="G15" s="11">
        <f t="shared" si="0"/>
        <v>0</v>
      </c>
      <c r="H15" s="12"/>
      <c r="I15" s="13">
        <f t="shared" si="1"/>
        <v>0</v>
      </c>
      <c r="J15" s="13"/>
      <c r="K15" s="25"/>
    </row>
    <row r="16" spans="1:15" ht="76.5" customHeight="1" x14ac:dyDescent="0.25">
      <c r="A16" s="245"/>
      <c r="B16" s="248"/>
      <c r="C16" s="113" t="s">
        <v>158</v>
      </c>
      <c r="D16" s="124" t="s">
        <v>159</v>
      </c>
      <c r="E16" s="114">
        <v>50</v>
      </c>
      <c r="F16" s="24"/>
      <c r="G16" s="11">
        <f t="shared" si="0"/>
        <v>0</v>
      </c>
      <c r="H16" s="12"/>
      <c r="I16" s="13">
        <f t="shared" si="1"/>
        <v>0</v>
      </c>
      <c r="J16" s="13"/>
      <c r="K16" s="25"/>
    </row>
    <row r="17" spans="1:12" ht="84" customHeight="1" x14ac:dyDescent="0.25">
      <c r="A17" s="245"/>
      <c r="B17" s="248"/>
      <c r="C17" s="27">
        <v>0</v>
      </c>
      <c r="D17" s="124" t="s">
        <v>159</v>
      </c>
      <c r="E17" s="23">
        <v>60</v>
      </c>
      <c r="F17" s="24"/>
      <c r="G17" s="11">
        <f t="shared" si="0"/>
        <v>0</v>
      </c>
      <c r="H17" s="12"/>
      <c r="I17" s="13">
        <f t="shared" si="1"/>
        <v>0</v>
      </c>
      <c r="J17" s="13"/>
      <c r="K17" s="25"/>
    </row>
    <row r="18" spans="1:12" ht="70.5" customHeight="1" x14ac:dyDescent="0.25">
      <c r="A18" s="246"/>
      <c r="B18" s="249"/>
      <c r="C18" s="27">
        <v>1</v>
      </c>
      <c r="D18" s="124" t="s">
        <v>159</v>
      </c>
      <c r="E18" s="23">
        <v>10</v>
      </c>
      <c r="F18" s="24"/>
      <c r="G18" s="11">
        <f t="shared" si="0"/>
        <v>0</v>
      </c>
      <c r="H18" s="12"/>
      <c r="I18" s="13">
        <f t="shared" si="1"/>
        <v>0</v>
      </c>
      <c r="J18" s="13"/>
      <c r="K18" s="25"/>
    </row>
    <row r="19" spans="1:12" ht="107.25" customHeight="1" x14ac:dyDescent="0.25">
      <c r="A19" s="21">
        <v>6</v>
      </c>
      <c r="B19" s="232" t="s">
        <v>30</v>
      </c>
      <c r="C19" s="233"/>
      <c r="D19" s="124" t="s">
        <v>11</v>
      </c>
      <c r="E19" s="23">
        <v>1</v>
      </c>
      <c r="F19" s="24"/>
      <c r="G19" s="11">
        <f t="shared" si="0"/>
        <v>0</v>
      </c>
      <c r="H19" s="12"/>
      <c r="I19" s="13">
        <f t="shared" si="1"/>
        <v>0</v>
      </c>
      <c r="J19" s="13"/>
      <c r="K19" s="25"/>
    </row>
    <row r="20" spans="1:12" ht="112.5" customHeight="1" x14ac:dyDescent="0.25">
      <c r="A20" s="21">
        <v>7</v>
      </c>
      <c r="B20" s="238" t="s">
        <v>227</v>
      </c>
      <c r="C20" s="239"/>
      <c r="D20" s="124" t="s">
        <v>11</v>
      </c>
      <c r="E20" s="23">
        <v>3</v>
      </c>
      <c r="F20" s="24"/>
      <c r="G20" s="11">
        <f t="shared" si="0"/>
        <v>0</v>
      </c>
      <c r="H20" s="12"/>
      <c r="I20" s="13">
        <f t="shared" si="1"/>
        <v>0</v>
      </c>
      <c r="J20" s="13"/>
      <c r="K20" s="25"/>
    </row>
    <row r="21" spans="1:12" ht="48.75" customHeight="1" x14ac:dyDescent="0.25">
      <c r="A21" s="21">
        <v>8</v>
      </c>
      <c r="B21" s="232" t="s">
        <v>339</v>
      </c>
      <c r="C21" s="233"/>
      <c r="D21" s="21" t="s">
        <v>11</v>
      </c>
      <c r="E21" s="28">
        <v>5</v>
      </c>
      <c r="F21" s="29"/>
      <c r="G21" s="30">
        <f t="shared" si="0"/>
        <v>0</v>
      </c>
      <c r="H21" s="31"/>
      <c r="I21" s="32">
        <f t="shared" si="1"/>
        <v>0</v>
      </c>
      <c r="J21" s="32"/>
      <c r="K21" s="25"/>
      <c r="L21" s="33"/>
    </row>
    <row r="22" spans="1:12" ht="98.25" customHeight="1" x14ac:dyDescent="0.25">
      <c r="A22" s="21">
        <v>9</v>
      </c>
      <c r="B22" s="232" t="s">
        <v>229</v>
      </c>
      <c r="C22" s="233"/>
      <c r="D22" s="21" t="s">
        <v>11</v>
      </c>
      <c r="E22" s="28">
        <v>300</v>
      </c>
      <c r="F22" s="29"/>
      <c r="G22" s="30">
        <f t="shared" si="0"/>
        <v>0</v>
      </c>
      <c r="H22" s="31"/>
      <c r="I22" s="32">
        <f t="shared" si="1"/>
        <v>0</v>
      </c>
      <c r="J22" s="32"/>
      <c r="K22" s="25"/>
      <c r="L22" s="33"/>
    </row>
    <row r="23" spans="1:12" ht="41.25" customHeight="1" x14ac:dyDescent="0.25">
      <c r="A23" s="21">
        <v>10</v>
      </c>
      <c r="B23" s="232" t="s">
        <v>37</v>
      </c>
      <c r="C23" s="233"/>
      <c r="D23" s="21" t="s">
        <v>11</v>
      </c>
      <c r="E23" s="28">
        <v>5</v>
      </c>
      <c r="F23" s="29"/>
      <c r="G23" s="30">
        <f t="shared" si="0"/>
        <v>0</v>
      </c>
      <c r="H23" s="31"/>
      <c r="I23" s="32">
        <f t="shared" si="1"/>
        <v>0</v>
      </c>
      <c r="J23" s="32"/>
      <c r="K23" s="25"/>
      <c r="L23" s="33"/>
    </row>
    <row r="24" spans="1:12" ht="48" customHeight="1" x14ac:dyDescent="0.25">
      <c r="A24" s="21">
        <v>11</v>
      </c>
      <c r="B24" s="232" t="s">
        <v>134</v>
      </c>
      <c r="C24" s="233"/>
      <c r="D24" s="21" t="s">
        <v>11</v>
      </c>
      <c r="E24" s="28">
        <v>150</v>
      </c>
      <c r="F24" s="100"/>
      <c r="G24" s="30">
        <f t="shared" si="0"/>
        <v>0</v>
      </c>
      <c r="H24" s="31"/>
      <c r="I24" s="32">
        <f t="shared" si="1"/>
        <v>0</v>
      </c>
      <c r="J24" s="32"/>
      <c r="K24" s="25"/>
      <c r="L24" s="33"/>
    </row>
    <row r="25" spans="1:12" ht="53.25" customHeight="1" x14ac:dyDescent="0.25">
      <c r="A25" s="21">
        <v>12</v>
      </c>
      <c r="B25" s="232" t="s">
        <v>135</v>
      </c>
      <c r="C25" s="233"/>
      <c r="D25" s="21" t="s">
        <v>136</v>
      </c>
      <c r="E25" s="28">
        <v>25</v>
      </c>
      <c r="F25" s="100"/>
      <c r="G25" s="30">
        <f t="shared" si="0"/>
        <v>0</v>
      </c>
      <c r="H25" s="31"/>
      <c r="I25" s="32">
        <f t="shared" si="1"/>
        <v>0</v>
      </c>
      <c r="J25" s="32"/>
      <c r="K25" s="25"/>
      <c r="L25" s="33"/>
    </row>
    <row r="26" spans="1:12" ht="82.5" customHeight="1" x14ac:dyDescent="0.25">
      <c r="A26" s="21">
        <v>13</v>
      </c>
      <c r="B26" s="232" t="s">
        <v>137</v>
      </c>
      <c r="C26" s="233"/>
      <c r="D26" s="21" t="s">
        <v>111</v>
      </c>
      <c r="E26" s="28">
        <v>150</v>
      </c>
      <c r="F26" s="100"/>
      <c r="G26" s="30">
        <f t="shared" si="0"/>
        <v>0</v>
      </c>
      <c r="H26" s="31"/>
      <c r="I26" s="32">
        <f t="shared" si="1"/>
        <v>0</v>
      </c>
      <c r="J26" s="32"/>
      <c r="K26" s="25"/>
      <c r="L26" s="33"/>
    </row>
    <row r="27" spans="1:12" ht="40.5" customHeight="1" x14ac:dyDescent="0.25">
      <c r="A27" s="21">
        <v>14</v>
      </c>
      <c r="B27" s="232" t="s">
        <v>138</v>
      </c>
      <c r="C27" s="233"/>
      <c r="D27" s="21" t="s">
        <v>111</v>
      </c>
      <c r="E27" s="28">
        <v>200</v>
      </c>
      <c r="F27" s="100"/>
      <c r="G27" s="30">
        <f t="shared" si="0"/>
        <v>0</v>
      </c>
      <c r="H27" s="31"/>
      <c r="I27" s="32">
        <f t="shared" si="1"/>
        <v>0</v>
      </c>
      <c r="J27" s="32"/>
      <c r="K27" s="25"/>
      <c r="L27" s="33"/>
    </row>
    <row r="28" spans="1:12" ht="123" customHeight="1" x14ac:dyDescent="0.25">
      <c r="A28" s="142">
        <v>15</v>
      </c>
      <c r="B28" s="232" t="s">
        <v>112</v>
      </c>
      <c r="C28" s="233"/>
      <c r="D28" s="21" t="s">
        <v>111</v>
      </c>
      <c r="E28" s="143">
        <v>20</v>
      </c>
      <c r="F28" s="100"/>
      <c r="G28" s="30">
        <f t="shared" si="0"/>
        <v>0</v>
      </c>
      <c r="H28" s="31"/>
      <c r="I28" s="32">
        <f t="shared" si="1"/>
        <v>0</v>
      </c>
      <c r="J28" s="32"/>
      <c r="K28" s="25"/>
      <c r="L28" s="33"/>
    </row>
    <row r="29" spans="1:12" s="131" customFormat="1" ht="63" customHeight="1" x14ac:dyDescent="0.25">
      <c r="A29" s="142">
        <v>16</v>
      </c>
      <c r="B29" s="232" t="s">
        <v>113</v>
      </c>
      <c r="C29" s="233"/>
      <c r="D29" s="21" t="s">
        <v>111</v>
      </c>
      <c r="E29" s="143">
        <v>80</v>
      </c>
      <c r="F29" s="100"/>
      <c r="G29" s="30">
        <f t="shared" si="0"/>
        <v>0</v>
      </c>
      <c r="H29" s="31"/>
      <c r="I29" s="32">
        <f t="shared" si="1"/>
        <v>0</v>
      </c>
      <c r="J29" s="32"/>
      <c r="K29" s="25"/>
      <c r="L29" s="33"/>
    </row>
    <row r="30" spans="1:12" s="131" customFormat="1" ht="52.5" customHeight="1" x14ac:dyDescent="0.25">
      <c r="A30" s="142">
        <v>17</v>
      </c>
      <c r="B30" s="232" t="s">
        <v>114</v>
      </c>
      <c r="C30" s="233"/>
      <c r="D30" s="21" t="s">
        <v>111</v>
      </c>
      <c r="E30" s="143">
        <v>7</v>
      </c>
      <c r="F30" s="100"/>
      <c r="G30" s="30">
        <f t="shared" si="0"/>
        <v>0</v>
      </c>
      <c r="H30" s="31"/>
      <c r="I30" s="32">
        <f t="shared" si="1"/>
        <v>0</v>
      </c>
      <c r="J30" s="32"/>
      <c r="K30" s="25"/>
      <c r="L30" s="33"/>
    </row>
    <row r="31" spans="1:12" s="131" customFormat="1" ht="57.75" customHeight="1" x14ac:dyDescent="0.25">
      <c r="A31" s="142">
        <v>18</v>
      </c>
      <c r="B31" s="232" t="s">
        <v>214</v>
      </c>
      <c r="C31" s="233"/>
      <c r="D31" s="21" t="s">
        <v>111</v>
      </c>
      <c r="E31" s="143">
        <v>60</v>
      </c>
      <c r="F31" s="100"/>
      <c r="G31" s="30">
        <f t="shared" si="0"/>
        <v>0</v>
      </c>
      <c r="H31" s="31"/>
      <c r="I31" s="32">
        <f t="shared" si="1"/>
        <v>0</v>
      </c>
      <c r="J31" s="32"/>
      <c r="K31" s="25"/>
      <c r="L31" s="33"/>
    </row>
    <row r="32" spans="1:12" s="131" customFormat="1" ht="40.5" customHeight="1" x14ac:dyDescent="0.25">
      <c r="A32" s="142">
        <v>19</v>
      </c>
      <c r="B32" s="132" t="s">
        <v>115</v>
      </c>
      <c r="C32" s="133"/>
      <c r="D32" s="21" t="s">
        <v>111</v>
      </c>
      <c r="E32" s="143">
        <v>4</v>
      </c>
      <c r="F32" s="100"/>
      <c r="G32" s="30">
        <f t="shared" si="0"/>
        <v>0</v>
      </c>
      <c r="H32" s="31"/>
      <c r="I32" s="32">
        <f t="shared" si="1"/>
        <v>0</v>
      </c>
      <c r="J32" s="32"/>
      <c r="K32" s="25"/>
      <c r="L32" s="33"/>
    </row>
    <row r="33" spans="1:12" s="131" customFormat="1" ht="40.5" customHeight="1" x14ac:dyDescent="0.25">
      <c r="A33" s="142">
        <v>20</v>
      </c>
      <c r="B33" s="132" t="s">
        <v>116</v>
      </c>
      <c r="C33" s="133"/>
      <c r="D33" s="21" t="s">
        <v>111</v>
      </c>
      <c r="E33" s="143">
        <v>8</v>
      </c>
      <c r="F33" s="100"/>
      <c r="G33" s="30">
        <f t="shared" si="0"/>
        <v>0</v>
      </c>
      <c r="H33" s="31"/>
      <c r="I33" s="32">
        <f t="shared" si="1"/>
        <v>0</v>
      </c>
      <c r="J33" s="32"/>
      <c r="K33" s="25"/>
      <c r="L33" s="33"/>
    </row>
    <row r="34" spans="1:12" s="131" customFormat="1" ht="40.5" customHeight="1" x14ac:dyDescent="0.25">
      <c r="A34" s="142">
        <v>21</v>
      </c>
      <c r="B34" s="132" t="s">
        <v>117</v>
      </c>
      <c r="C34" s="133"/>
      <c r="D34" s="21" t="s">
        <v>111</v>
      </c>
      <c r="E34" s="143">
        <v>10</v>
      </c>
      <c r="F34" s="100"/>
      <c r="G34" s="30">
        <f t="shared" si="0"/>
        <v>0</v>
      </c>
      <c r="H34" s="31"/>
      <c r="I34" s="32">
        <f t="shared" si="1"/>
        <v>0</v>
      </c>
      <c r="J34" s="32"/>
      <c r="K34" s="25"/>
      <c r="L34" s="33"/>
    </row>
    <row r="35" spans="1:12" s="131" customFormat="1" ht="40.5" customHeight="1" x14ac:dyDescent="0.25">
      <c r="A35" s="142">
        <v>22</v>
      </c>
      <c r="B35" s="132" t="s">
        <v>118</v>
      </c>
      <c r="C35" s="133"/>
      <c r="D35" s="21" t="s">
        <v>111</v>
      </c>
      <c r="E35" s="143">
        <v>5</v>
      </c>
      <c r="F35" s="100"/>
      <c r="G35" s="30">
        <f t="shared" si="0"/>
        <v>0</v>
      </c>
      <c r="H35" s="31"/>
      <c r="I35" s="32">
        <f t="shared" si="1"/>
        <v>0</v>
      </c>
      <c r="J35" s="32"/>
      <c r="K35" s="25"/>
      <c r="L35" s="33"/>
    </row>
    <row r="36" spans="1:12" s="131" customFormat="1" ht="130.5" customHeight="1" x14ac:dyDescent="0.25">
      <c r="A36" s="142">
        <v>23</v>
      </c>
      <c r="B36" s="132" t="s">
        <v>139</v>
      </c>
      <c r="C36" s="133"/>
      <c r="D36" s="21" t="s">
        <v>111</v>
      </c>
      <c r="E36" s="143">
        <v>1512</v>
      </c>
      <c r="F36" s="100"/>
      <c r="G36" s="30">
        <f t="shared" si="0"/>
        <v>0</v>
      </c>
      <c r="H36" s="31"/>
      <c r="I36" s="32">
        <f t="shared" si="1"/>
        <v>0</v>
      </c>
      <c r="J36" s="32"/>
      <c r="K36" s="25"/>
      <c r="L36" s="33"/>
    </row>
    <row r="37" spans="1:12" s="131" customFormat="1" ht="40.5" customHeight="1" x14ac:dyDescent="0.25">
      <c r="A37" s="142">
        <v>24</v>
      </c>
      <c r="B37" s="132" t="s">
        <v>183</v>
      </c>
      <c r="C37" s="133"/>
      <c r="D37" s="21" t="s">
        <v>111</v>
      </c>
      <c r="E37" s="143">
        <v>600</v>
      </c>
      <c r="F37" s="100"/>
      <c r="G37" s="30">
        <f t="shared" si="0"/>
        <v>0</v>
      </c>
      <c r="H37" s="31"/>
      <c r="I37" s="32">
        <f t="shared" si="1"/>
        <v>0</v>
      </c>
      <c r="J37" s="32"/>
      <c r="K37" s="25"/>
      <c r="L37" s="33"/>
    </row>
    <row r="38" spans="1:12" s="131" customFormat="1" ht="112.5" customHeight="1" x14ac:dyDescent="0.25">
      <c r="A38" s="142">
        <v>25</v>
      </c>
      <c r="B38" s="132" t="s">
        <v>140</v>
      </c>
      <c r="C38" s="133"/>
      <c r="D38" s="21" t="s">
        <v>111</v>
      </c>
      <c r="E38" s="143">
        <v>500</v>
      </c>
      <c r="F38" s="100"/>
      <c r="G38" s="30">
        <f t="shared" si="0"/>
        <v>0</v>
      </c>
      <c r="H38" s="31"/>
      <c r="I38" s="32">
        <f t="shared" si="1"/>
        <v>0</v>
      </c>
      <c r="J38" s="32"/>
      <c r="K38" s="25"/>
      <c r="L38" s="33"/>
    </row>
    <row r="39" spans="1:12" s="131" customFormat="1" ht="79.5" customHeight="1" x14ac:dyDescent="0.25">
      <c r="A39" s="142">
        <v>26</v>
      </c>
      <c r="B39" s="132" t="s">
        <v>184</v>
      </c>
      <c r="C39" s="133"/>
      <c r="D39" s="21" t="s">
        <v>111</v>
      </c>
      <c r="E39" s="143">
        <v>80</v>
      </c>
      <c r="F39" s="100"/>
      <c r="G39" s="30">
        <f t="shared" si="0"/>
        <v>0</v>
      </c>
      <c r="H39" s="31"/>
      <c r="I39" s="32">
        <f t="shared" si="1"/>
        <v>0</v>
      </c>
      <c r="J39" s="32"/>
      <c r="K39" s="25"/>
      <c r="L39" s="33"/>
    </row>
    <row r="40" spans="1:12" s="131" customFormat="1" ht="109.5" customHeight="1" x14ac:dyDescent="0.25">
      <c r="A40" s="142">
        <v>27</v>
      </c>
      <c r="B40" s="232" t="s">
        <v>119</v>
      </c>
      <c r="C40" s="233"/>
      <c r="D40" s="21" t="s">
        <v>111</v>
      </c>
      <c r="E40" s="143">
        <v>3</v>
      </c>
      <c r="F40" s="100"/>
      <c r="G40" s="30">
        <f t="shared" si="0"/>
        <v>0</v>
      </c>
      <c r="H40" s="31"/>
      <c r="I40" s="32">
        <f t="shared" si="1"/>
        <v>0</v>
      </c>
      <c r="J40" s="32"/>
      <c r="K40" s="25"/>
      <c r="L40" s="33"/>
    </row>
    <row r="41" spans="1:12" s="131" customFormat="1" ht="51.75" customHeight="1" x14ac:dyDescent="0.25">
      <c r="A41" s="142">
        <v>28</v>
      </c>
      <c r="B41" s="232" t="s">
        <v>120</v>
      </c>
      <c r="C41" s="233"/>
      <c r="D41" s="21" t="s">
        <v>111</v>
      </c>
      <c r="E41" s="143">
        <v>5</v>
      </c>
      <c r="F41" s="29"/>
      <c r="G41" s="30">
        <f t="shared" si="0"/>
        <v>0</v>
      </c>
      <c r="H41" s="31"/>
      <c r="I41" s="32">
        <f t="shared" si="1"/>
        <v>0</v>
      </c>
      <c r="J41" s="32"/>
      <c r="K41" s="25"/>
      <c r="L41" s="33"/>
    </row>
    <row r="42" spans="1:12" s="131" customFormat="1" ht="69" customHeight="1" x14ac:dyDescent="0.25">
      <c r="A42" s="142">
        <v>29</v>
      </c>
      <c r="B42" s="232" t="s">
        <v>141</v>
      </c>
      <c r="C42" s="233"/>
      <c r="D42" s="21" t="s">
        <v>61</v>
      </c>
      <c r="E42" s="143">
        <v>6</v>
      </c>
      <c r="F42" s="100"/>
      <c r="G42" s="30">
        <f t="shared" si="0"/>
        <v>0</v>
      </c>
      <c r="H42" s="31"/>
      <c r="I42" s="32">
        <f t="shared" si="1"/>
        <v>0</v>
      </c>
      <c r="J42" s="32"/>
      <c r="K42" s="25"/>
      <c r="L42" s="33"/>
    </row>
    <row r="43" spans="1:12" s="131" customFormat="1" ht="175.5" customHeight="1" x14ac:dyDescent="0.25">
      <c r="A43" s="142">
        <v>30</v>
      </c>
      <c r="B43" s="232" t="s">
        <v>121</v>
      </c>
      <c r="C43" s="233"/>
      <c r="D43" s="21" t="s">
        <v>111</v>
      </c>
      <c r="E43" s="143">
        <v>35</v>
      </c>
      <c r="F43" s="100"/>
      <c r="G43" s="30">
        <f t="shared" si="0"/>
        <v>0</v>
      </c>
      <c r="H43" s="31"/>
      <c r="I43" s="32">
        <f t="shared" si="1"/>
        <v>0</v>
      </c>
      <c r="J43" s="32"/>
      <c r="K43" s="25"/>
      <c r="L43" s="33"/>
    </row>
    <row r="44" spans="1:12" s="131" customFormat="1" ht="97.5" customHeight="1" x14ac:dyDescent="0.25">
      <c r="A44" s="142">
        <v>31</v>
      </c>
      <c r="B44" s="232" t="s">
        <v>143</v>
      </c>
      <c r="C44" s="233"/>
      <c r="D44" s="21" t="s">
        <v>111</v>
      </c>
      <c r="E44" s="143">
        <v>35</v>
      </c>
      <c r="F44" s="100"/>
      <c r="G44" s="30">
        <f t="shared" si="0"/>
        <v>0</v>
      </c>
      <c r="H44" s="31"/>
      <c r="I44" s="32">
        <f t="shared" si="1"/>
        <v>0</v>
      </c>
      <c r="J44" s="32"/>
      <c r="K44" s="25"/>
      <c r="L44" s="33"/>
    </row>
    <row r="45" spans="1:12" s="131" customFormat="1" ht="273.75" customHeight="1" x14ac:dyDescent="0.25">
      <c r="A45" s="142">
        <v>32</v>
      </c>
      <c r="B45" s="232" t="s">
        <v>122</v>
      </c>
      <c r="C45" s="233"/>
      <c r="D45" s="21" t="s">
        <v>111</v>
      </c>
      <c r="E45" s="143">
        <v>15</v>
      </c>
      <c r="F45" s="100"/>
      <c r="G45" s="30">
        <f t="shared" si="0"/>
        <v>0</v>
      </c>
      <c r="H45" s="31"/>
      <c r="I45" s="32">
        <f t="shared" si="1"/>
        <v>0</v>
      </c>
      <c r="J45" s="32"/>
      <c r="K45" s="25"/>
      <c r="L45" s="33"/>
    </row>
    <row r="46" spans="1:12" s="131" customFormat="1" ht="183.75" customHeight="1" x14ac:dyDescent="0.25">
      <c r="A46" s="142">
        <v>33</v>
      </c>
      <c r="B46" s="232" t="s">
        <v>192</v>
      </c>
      <c r="C46" s="233"/>
      <c r="D46" s="21" t="s">
        <v>111</v>
      </c>
      <c r="E46" s="143">
        <v>80</v>
      </c>
      <c r="F46" s="100"/>
      <c r="G46" s="30">
        <f t="shared" si="0"/>
        <v>0</v>
      </c>
      <c r="H46" s="31"/>
      <c r="I46" s="32">
        <f t="shared" si="1"/>
        <v>0</v>
      </c>
      <c r="J46" s="32"/>
      <c r="K46" s="25"/>
      <c r="L46" s="33"/>
    </row>
    <row r="47" spans="1:12" s="131" customFormat="1" ht="44.25" customHeight="1" x14ac:dyDescent="0.25">
      <c r="A47" s="142">
        <v>34</v>
      </c>
      <c r="B47" s="147" t="s">
        <v>193</v>
      </c>
      <c r="C47" s="148"/>
      <c r="D47" s="21" t="s">
        <v>159</v>
      </c>
      <c r="E47" s="143">
        <v>40</v>
      </c>
      <c r="F47" s="100"/>
      <c r="G47" s="30">
        <f t="shared" si="0"/>
        <v>0</v>
      </c>
      <c r="H47" s="31"/>
      <c r="I47" s="32">
        <f t="shared" si="1"/>
        <v>0</v>
      </c>
      <c r="J47" s="32"/>
      <c r="K47" s="25"/>
      <c r="L47" s="33"/>
    </row>
    <row r="48" spans="1:12" s="145" customFormat="1" ht="74.25" customHeight="1" x14ac:dyDescent="0.25">
      <c r="A48" s="142">
        <v>35</v>
      </c>
      <c r="B48" s="234" t="s">
        <v>186</v>
      </c>
      <c r="C48" s="235"/>
      <c r="D48" s="21" t="s">
        <v>61</v>
      </c>
      <c r="E48" s="143">
        <v>25</v>
      </c>
      <c r="F48" s="100"/>
      <c r="G48" s="30">
        <f t="shared" si="0"/>
        <v>0</v>
      </c>
      <c r="H48" s="31"/>
      <c r="I48" s="32">
        <f t="shared" si="1"/>
        <v>0</v>
      </c>
      <c r="J48" s="32"/>
      <c r="K48" s="144"/>
      <c r="L48" s="3"/>
    </row>
    <row r="49" spans="1:12" s="131" customFormat="1" ht="72.75" customHeight="1" x14ac:dyDescent="0.25">
      <c r="A49" s="142">
        <v>36</v>
      </c>
      <c r="B49" s="232" t="s">
        <v>185</v>
      </c>
      <c r="C49" s="233"/>
      <c r="D49" s="21" t="s">
        <v>61</v>
      </c>
      <c r="E49" s="143">
        <v>50</v>
      </c>
      <c r="F49" s="100"/>
      <c r="G49" s="30">
        <f t="shared" si="0"/>
        <v>0</v>
      </c>
      <c r="H49" s="31"/>
      <c r="I49" s="32">
        <f t="shared" si="1"/>
        <v>0</v>
      </c>
      <c r="J49" s="32"/>
      <c r="K49" s="25"/>
      <c r="L49" s="33"/>
    </row>
    <row r="50" spans="1:12" s="131" customFormat="1" ht="80.25" customHeight="1" x14ac:dyDescent="0.25">
      <c r="A50" s="142">
        <v>37</v>
      </c>
      <c r="B50" s="232" t="s">
        <v>123</v>
      </c>
      <c r="C50" s="233"/>
      <c r="D50" s="21" t="s">
        <v>111</v>
      </c>
      <c r="E50" s="143">
        <v>30</v>
      </c>
      <c r="F50" s="100"/>
      <c r="G50" s="30">
        <f t="shared" si="0"/>
        <v>0</v>
      </c>
      <c r="H50" s="31"/>
      <c r="I50" s="32">
        <f t="shared" si="1"/>
        <v>0</v>
      </c>
      <c r="J50" s="32"/>
      <c r="K50" s="25"/>
      <c r="L50" s="33"/>
    </row>
    <row r="51" spans="1:12" s="131" customFormat="1" ht="60.75" customHeight="1" x14ac:dyDescent="0.25">
      <c r="A51" s="142">
        <v>38</v>
      </c>
      <c r="B51" s="232" t="s">
        <v>142</v>
      </c>
      <c r="C51" s="233"/>
      <c r="D51" s="21" t="s">
        <v>111</v>
      </c>
      <c r="E51" s="143">
        <v>50</v>
      </c>
      <c r="F51" s="100"/>
      <c r="G51" s="30">
        <f t="shared" si="0"/>
        <v>0</v>
      </c>
      <c r="H51" s="31"/>
      <c r="I51" s="32">
        <f t="shared" si="1"/>
        <v>0</v>
      </c>
      <c r="J51" s="32"/>
      <c r="K51" s="25"/>
      <c r="L51" s="33"/>
    </row>
    <row r="52" spans="1:12" s="131" customFormat="1" ht="67.5" customHeight="1" x14ac:dyDescent="0.25">
      <c r="A52" s="142">
        <v>39</v>
      </c>
      <c r="B52" s="165" t="s">
        <v>228</v>
      </c>
      <c r="C52" s="166"/>
      <c r="D52" s="21" t="s">
        <v>111</v>
      </c>
      <c r="E52" s="143">
        <v>300</v>
      </c>
      <c r="F52" s="167"/>
      <c r="G52" s="30">
        <f t="shared" si="0"/>
        <v>0</v>
      </c>
      <c r="H52" s="31"/>
      <c r="I52" s="32">
        <f t="shared" si="1"/>
        <v>0</v>
      </c>
      <c r="J52" s="32"/>
      <c r="K52" s="25"/>
      <c r="L52" s="33"/>
    </row>
    <row r="53" spans="1:12" s="131" customFormat="1" ht="100.5" customHeight="1" x14ac:dyDescent="0.25">
      <c r="A53" s="142">
        <v>40</v>
      </c>
      <c r="B53" s="165" t="s">
        <v>248</v>
      </c>
      <c r="C53" s="166"/>
      <c r="D53" s="21" t="s">
        <v>111</v>
      </c>
      <c r="E53" s="143">
        <v>40</v>
      </c>
      <c r="F53" s="100"/>
      <c r="G53" s="30">
        <f t="shared" si="0"/>
        <v>0</v>
      </c>
      <c r="H53" s="31"/>
      <c r="I53" s="32">
        <f t="shared" si="1"/>
        <v>0</v>
      </c>
      <c r="J53" s="32"/>
      <c r="K53" s="25"/>
      <c r="L53" s="33"/>
    </row>
    <row r="54" spans="1:12" ht="30" x14ac:dyDescent="0.25">
      <c r="A54" s="121"/>
      <c r="B54" s="250" t="s">
        <v>12</v>
      </c>
      <c r="C54" s="251"/>
      <c r="D54" s="251"/>
      <c r="E54" s="252"/>
      <c r="F54" s="34" t="s">
        <v>13</v>
      </c>
      <c r="G54" s="35">
        <f>SUM(G11:G53)</f>
        <v>0</v>
      </c>
      <c r="H54" s="36" t="s">
        <v>14</v>
      </c>
      <c r="I54" s="16">
        <f>SUM(I11:I53)</f>
        <v>0</v>
      </c>
      <c r="J54" s="16"/>
      <c r="K54" s="122"/>
    </row>
    <row r="55" spans="1:12" ht="15" customHeight="1" x14ac:dyDescent="0.25">
      <c r="B55" s="214" t="s">
        <v>220</v>
      </c>
      <c r="C55" s="214"/>
      <c r="D55" s="214"/>
      <c r="E55" s="214"/>
      <c r="F55" s="214"/>
      <c r="G55" s="214"/>
      <c r="H55" s="214"/>
      <c r="I55" s="214"/>
      <c r="J55" s="214"/>
      <c r="K55" s="214"/>
    </row>
    <row r="56" spans="1:12" ht="143.25" customHeight="1" x14ac:dyDescent="0.25">
      <c r="B56" s="215"/>
      <c r="C56" s="215"/>
      <c r="D56" s="215"/>
      <c r="E56" s="215"/>
      <c r="F56" s="215"/>
      <c r="G56" s="215"/>
      <c r="H56" s="215"/>
      <c r="I56" s="215"/>
      <c r="J56" s="215"/>
      <c r="K56" s="215"/>
    </row>
    <row r="57" spans="1:12" x14ac:dyDescent="0.25">
      <c r="B57" s="210" t="s">
        <v>38</v>
      </c>
      <c r="C57" s="210"/>
      <c r="D57" s="210"/>
      <c r="E57" s="210"/>
      <c r="F57" s="210"/>
      <c r="G57" s="210"/>
      <c r="H57" s="210"/>
      <c r="I57" s="210"/>
      <c r="J57" s="210"/>
      <c r="K57" s="210"/>
    </row>
    <row r="58" spans="1:12" x14ac:dyDescent="0.25">
      <c r="B58" s="210"/>
      <c r="C58" s="210"/>
      <c r="D58" s="210"/>
      <c r="E58" s="210"/>
      <c r="F58" s="210"/>
      <c r="G58" s="210"/>
      <c r="H58" s="210"/>
      <c r="I58" s="210"/>
      <c r="J58" s="210"/>
      <c r="K58" s="210"/>
    </row>
    <row r="59" spans="1:12" x14ac:dyDescent="0.25">
      <c r="B59" s="210"/>
      <c r="C59" s="210"/>
      <c r="D59" s="210"/>
      <c r="E59" s="210"/>
      <c r="F59" s="210"/>
      <c r="G59" s="210"/>
      <c r="H59" s="210"/>
      <c r="I59" s="210"/>
      <c r="J59" s="210"/>
      <c r="K59" s="210"/>
    </row>
    <row r="60" spans="1:12" x14ac:dyDescent="0.25">
      <c r="B60" s="210"/>
      <c r="C60" s="210"/>
      <c r="D60" s="210"/>
      <c r="E60" s="210"/>
      <c r="F60" s="210"/>
      <c r="G60" s="210"/>
      <c r="H60" s="210"/>
      <c r="I60" s="210"/>
      <c r="J60" s="210"/>
      <c r="K60" s="210"/>
    </row>
    <row r="61" spans="1:12" x14ac:dyDescent="0.25">
      <c r="B61" s="210"/>
      <c r="C61" s="210"/>
      <c r="D61" s="210"/>
      <c r="E61" s="210"/>
      <c r="F61" s="210"/>
      <c r="G61" s="210"/>
      <c r="H61" s="210"/>
      <c r="I61" s="210"/>
      <c r="J61" s="210"/>
      <c r="K61" s="210"/>
    </row>
  </sheetData>
  <mergeCells count="51">
    <mergeCell ref="B54:E54"/>
    <mergeCell ref="B55:K56"/>
    <mergeCell ref="B57:K61"/>
    <mergeCell ref="B22:C22"/>
    <mergeCell ref="B23:C23"/>
    <mergeCell ref="B24:C24"/>
    <mergeCell ref="B25:C25"/>
    <mergeCell ref="B26:C26"/>
    <mergeCell ref="B28:C28"/>
    <mergeCell ref="B29:C29"/>
    <mergeCell ref="B30:C30"/>
    <mergeCell ref="B31:C31"/>
    <mergeCell ref="B40:C40"/>
    <mergeCell ref="B44:C44"/>
    <mergeCell ref="B51:C51"/>
    <mergeCell ref="B41:C41"/>
    <mergeCell ref="A15:A18"/>
    <mergeCell ref="B15:B18"/>
    <mergeCell ref="B19:C19"/>
    <mergeCell ref="B20:C20"/>
    <mergeCell ref="B27:C27"/>
    <mergeCell ref="B21:C21"/>
    <mergeCell ref="G7:G9"/>
    <mergeCell ref="H7:H9"/>
    <mergeCell ref="I7:I9"/>
    <mergeCell ref="K7:K9"/>
    <mergeCell ref="B12:C12"/>
    <mergeCell ref="J7:J9"/>
    <mergeCell ref="B13:C13"/>
    <mergeCell ref="F7:F9"/>
    <mergeCell ref="B14:C14"/>
    <mergeCell ref="A7:A9"/>
    <mergeCell ref="B7:B9"/>
    <mergeCell ref="C7:C9"/>
    <mergeCell ref="D7:D9"/>
    <mergeCell ref="E7:E9"/>
    <mergeCell ref="B11:C11"/>
    <mergeCell ref="B6:K6"/>
    <mergeCell ref="G1:K1"/>
    <mergeCell ref="G2:K2"/>
    <mergeCell ref="L2:O2"/>
    <mergeCell ref="G3:K3"/>
    <mergeCell ref="L3:O3"/>
    <mergeCell ref="G4:K4"/>
    <mergeCell ref="B49:C49"/>
    <mergeCell ref="B50:C50"/>
    <mergeCell ref="B42:C42"/>
    <mergeCell ref="B43:C43"/>
    <mergeCell ref="B45:C45"/>
    <mergeCell ref="B46:C46"/>
    <mergeCell ref="B48:C48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65"/>
  <sheetViews>
    <sheetView topLeftCell="A55" workbookViewId="0">
      <selection activeCell="B38" sqref="B38:B41"/>
    </sheetView>
  </sheetViews>
  <sheetFormatPr defaultColWidth="9.140625" defaultRowHeight="15" x14ac:dyDescent="0.25"/>
  <cols>
    <col min="1" max="1" width="5" style="54" customWidth="1"/>
    <col min="2" max="2" width="61" style="2" customWidth="1"/>
    <col min="3" max="3" width="7" style="104" customWidth="1"/>
    <col min="4" max="4" width="7" style="2" customWidth="1"/>
    <col min="5" max="5" width="9.140625" style="2"/>
    <col min="6" max="6" width="13.5703125" style="2" customWidth="1"/>
    <col min="7" max="7" width="12.7109375" style="2" customWidth="1"/>
    <col min="8" max="8" width="9.7109375" style="2" customWidth="1"/>
    <col min="9" max="9" width="13.5703125" style="2" customWidth="1"/>
    <col min="10" max="10" width="12.42578125" style="129" customWidth="1"/>
    <col min="11" max="11" width="19.140625" style="2" customWidth="1"/>
    <col min="12" max="16384" width="9.140625" style="2"/>
  </cols>
  <sheetData>
    <row r="1" spans="1:11" x14ac:dyDescent="0.25">
      <c r="A1" s="1"/>
      <c r="B1" s="1"/>
      <c r="C1" s="1"/>
      <c r="D1" s="1"/>
      <c r="E1" s="1"/>
      <c r="F1" s="1"/>
      <c r="G1" s="200" t="s">
        <v>199</v>
      </c>
      <c r="H1" s="200"/>
      <c r="I1" s="200"/>
      <c r="J1" s="200"/>
      <c r="K1" s="200"/>
    </row>
    <row r="2" spans="1:11" x14ac:dyDescent="0.25">
      <c r="A2" s="1"/>
      <c r="B2" s="1"/>
      <c r="C2" s="1"/>
      <c r="D2" s="4"/>
      <c r="E2" s="4"/>
      <c r="F2" s="4"/>
      <c r="G2" s="200" t="s">
        <v>39</v>
      </c>
      <c r="H2" s="200"/>
      <c r="I2" s="200"/>
      <c r="J2" s="200"/>
      <c r="K2" s="200"/>
    </row>
    <row r="3" spans="1:11" x14ac:dyDescent="0.25">
      <c r="A3" s="1"/>
      <c r="B3" s="1"/>
      <c r="C3" s="1"/>
      <c r="D3" s="4"/>
      <c r="E3" s="4"/>
      <c r="F3" s="4"/>
      <c r="G3" s="200" t="s">
        <v>0</v>
      </c>
      <c r="H3" s="200"/>
      <c r="I3" s="200"/>
      <c r="J3" s="200"/>
      <c r="K3" s="200"/>
    </row>
    <row r="4" spans="1:11" x14ac:dyDescent="0.25">
      <c r="A4" s="1"/>
      <c r="B4" s="1"/>
      <c r="C4" s="1"/>
      <c r="D4" s="4"/>
      <c r="E4" s="4"/>
      <c r="F4" s="4"/>
      <c r="G4" s="200" t="s">
        <v>1</v>
      </c>
      <c r="H4" s="200"/>
      <c r="I4" s="200"/>
      <c r="J4" s="200"/>
      <c r="K4" s="200"/>
    </row>
    <row r="5" spans="1:11" x14ac:dyDescent="0.25">
      <c r="A5" s="201" t="s">
        <v>205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</row>
    <row r="6" spans="1:11" ht="27" customHeight="1" x14ac:dyDescent="0.25">
      <c r="A6" s="203"/>
      <c r="B6" s="203"/>
      <c r="C6" s="203"/>
      <c r="D6" s="203"/>
      <c r="E6" s="203"/>
      <c r="F6" s="203"/>
      <c r="G6" s="203"/>
      <c r="H6" s="203"/>
      <c r="I6" s="203"/>
      <c r="J6" s="203"/>
      <c r="K6" s="203"/>
    </row>
    <row r="7" spans="1:11" x14ac:dyDescent="0.25">
      <c r="A7" s="204" t="s">
        <v>2</v>
      </c>
      <c r="B7" s="205" t="s">
        <v>3</v>
      </c>
      <c r="C7" s="240" t="s">
        <v>157</v>
      </c>
      <c r="D7" s="240" t="s">
        <v>156</v>
      </c>
      <c r="E7" s="205" t="s">
        <v>5</v>
      </c>
      <c r="F7" s="205" t="s">
        <v>6</v>
      </c>
      <c r="G7" s="205" t="s">
        <v>7</v>
      </c>
      <c r="H7" s="205" t="s">
        <v>8</v>
      </c>
      <c r="I7" s="205" t="s">
        <v>9</v>
      </c>
      <c r="J7" s="240" t="s">
        <v>195</v>
      </c>
      <c r="K7" s="205" t="s">
        <v>187</v>
      </c>
    </row>
    <row r="8" spans="1:11" x14ac:dyDescent="0.25">
      <c r="A8" s="204"/>
      <c r="B8" s="205"/>
      <c r="C8" s="241"/>
      <c r="D8" s="241"/>
      <c r="E8" s="205"/>
      <c r="F8" s="205"/>
      <c r="G8" s="205"/>
      <c r="H8" s="205"/>
      <c r="I8" s="205"/>
      <c r="J8" s="241"/>
      <c r="K8" s="205"/>
    </row>
    <row r="9" spans="1:11" x14ac:dyDescent="0.25">
      <c r="A9" s="204"/>
      <c r="B9" s="205"/>
      <c r="C9" s="242"/>
      <c r="D9" s="242"/>
      <c r="E9" s="205"/>
      <c r="F9" s="205"/>
      <c r="G9" s="205"/>
      <c r="H9" s="205"/>
      <c r="I9" s="205"/>
      <c r="J9" s="242"/>
      <c r="K9" s="205"/>
    </row>
    <row r="10" spans="1:11" x14ac:dyDescent="0.25">
      <c r="A10" s="20">
        <v>1</v>
      </c>
      <c r="B10" s="8">
        <v>2</v>
      </c>
      <c r="C10" s="105"/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130">
        <v>9</v>
      </c>
      <c r="K10" s="8">
        <v>10</v>
      </c>
    </row>
    <row r="11" spans="1:11" s="104" customFormat="1" ht="45" customHeight="1" x14ac:dyDescent="0.25">
      <c r="A11" s="244" t="s">
        <v>10</v>
      </c>
      <c r="B11" s="255" t="s">
        <v>150</v>
      </c>
      <c r="C11" s="111">
        <v>2</v>
      </c>
      <c r="D11" s="106" t="s">
        <v>11</v>
      </c>
      <c r="E11" s="106">
        <v>20</v>
      </c>
      <c r="F11" s="137"/>
      <c r="G11" s="41">
        <f t="shared" ref="G11:G14" si="0">E11*F11</f>
        <v>0</v>
      </c>
      <c r="H11" s="101"/>
      <c r="I11" s="42">
        <f>(G11*H11)+G11</f>
        <v>0</v>
      </c>
      <c r="J11" s="42"/>
      <c r="K11" s="106"/>
    </row>
    <row r="12" spans="1:11" s="104" customFormat="1" ht="45" customHeight="1" x14ac:dyDescent="0.25">
      <c r="A12" s="245"/>
      <c r="B12" s="257"/>
      <c r="C12" s="22">
        <v>2.5</v>
      </c>
      <c r="D12" s="106" t="s">
        <v>11</v>
      </c>
      <c r="E12" s="106">
        <v>20</v>
      </c>
      <c r="F12" s="137"/>
      <c r="G12" s="41">
        <f t="shared" si="0"/>
        <v>0</v>
      </c>
      <c r="H12" s="101"/>
      <c r="I12" s="42">
        <f t="shared" ref="I12:I57" si="1">(G12*H12)+G12</f>
        <v>0</v>
      </c>
      <c r="J12" s="42"/>
      <c r="K12" s="106"/>
    </row>
    <row r="13" spans="1:11" s="104" customFormat="1" ht="45" customHeight="1" x14ac:dyDescent="0.25">
      <c r="A13" s="245"/>
      <c r="B13" s="257"/>
      <c r="C13" s="111">
        <v>3</v>
      </c>
      <c r="D13" s="106" t="s">
        <v>11</v>
      </c>
      <c r="E13" s="106">
        <v>10</v>
      </c>
      <c r="F13" s="137"/>
      <c r="G13" s="41">
        <f t="shared" si="0"/>
        <v>0</v>
      </c>
      <c r="H13" s="101"/>
      <c r="I13" s="42">
        <f t="shared" si="1"/>
        <v>0</v>
      </c>
      <c r="J13" s="42"/>
      <c r="K13" s="106"/>
    </row>
    <row r="14" spans="1:11" s="104" customFormat="1" ht="45" customHeight="1" x14ac:dyDescent="0.25">
      <c r="A14" s="245"/>
      <c r="B14" s="257"/>
      <c r="C14" s="22">
        <v>3.5</v>
      </c>
      <c r="D14" s="106" t="s">
        <v>11</v>
      </c>
      <c r="E14" s="106">
        <v>10</v>
      </c>
      <c r="F14" s="137"/>
      <c r="G14" s="41">
        <f t="shared" si="0"/>
        <v>0</v>
      </c>
      <c r="H14" s="101"/>
      <c r="I14" s="42">
        <f t="shared" si="1"/>
        <v>0</v>
      </c>
      <c r="J14" s="42"/>
      <c r="K14" s="106"/>
    </row>
    <row r="15" spans="1:11" ht="47.25" customHeight="1" x14ac:dyDescent="0.25">
      <c r="A15" s="246"/>
      <c r="B15" s="256"/>
      <c r="C15" s="110">
        <v>4</v>
      </c>
      <c r="D15" s="9" t="s">
        <v>11</v>
      </c>
      <c r="E15" s="10">
        <v>10</v>
      </c>
      <c r="F15" s="41"/>
      <c r="G15" s="41">
        <f>E15*F15</f>
        <v>0</v>
      </c>
      <c r="H15" s="101"/>
      <c r="I15" s="42">
        <f t="shared" si="1"/>
        <v>0</v>
      </c>
      <c r="J15" s="42"/>
      <c r="K15" s="14"/>
    </row>
    <row r="16" spans="1:11" ht="45" customHeight="1" x14ac:dyDescent="0.25">
      <c r="A16" s="244" t="s">
        <v>16</v>
      </c>
      <c r="B16" s="255" t="s">
        <v>149</v>
      </c>
      <c r="C16" s="111">
        <v>6</v>
      </c>
      <c r="D16" s="161" t="s">
        <v>11</v>
      </c>
      <c r="E16" s="10">
        <v>20</v>
      </c>
      <c r="F16" s="41"/>
      <c r="G16" s="41">
        <f t="shared" ref="G16:G54" si="2">E16*F16</f>
        <v>0</v>
      </c>
      <c r="H16" s="12"/>
      <c r="I16" s="42">
        <f t="shared" si="1"/>
        <v>0</v>
      </c>
      <c r="J16" s="42"/>
      <c r="K16" s="14"/>
    </row>
    <row r="17" spans="1:11" s="104" customFormat="1" ht="45" customHeight="1" x14ac:dyDescent="0.25">
      <c r="A17" s="245"/>
      <c r="B17" s="257"/>
      <c r="C17" s="22">
        <v>6.5</v>
      </c>
      <c r="D17" s="161" t="s">
        <v>11</v>
      </c>
      <c r="E17" s="10">
        <v>40</v>
      </c>
      <c r="F17" s="41"/>
      <c r="G17" s="41">
        <f t="shared" si="2"/>
        <v>0</v>
      </c>
      <c r="H17" s="12"/>
      <c r="I17" s="42">
        <f t="shared" si="1"/>
        <v>0</v>
      </c>
      <c r="J17" s="42"/>
      <c r="K17" s="14"/>
    </row>
    <row r="18" spans="1:11" s="104" customFormat="1" ht="45" customHeight="1" x14ac:dyDescent="0.25">
      <c r="A18" s="245"/>
      <c r="B18" s="257"/>
      <c r="C18" s="111">
        <v>7</v>
      </c>
      <c r="D18" s="161" t="s">
        <v>111</v>
      </c>
      <c r="E18" s="10">
        <v>360</v>
      </c>
      <c r="F18" s="41"/>
      <c r="G18" s="41">
        <f t="shared" si="2"/>
        <v>0</v>
      </c>
      <c r="H18" s="12"/>
      <c r="I18" s="42">
        <f t="shared" si="1"/>
        <v>0</v>
      </c>
      <c r="J18" s="42"/>
      <c r="K18" s="14"/>
    </row>
    <row r="19" spans="1:11" s="104" customFormat="1" ht="45" customHeight="1" x14ac:dyDescent="0.25">
      <c r="A19" s="246"/>
      <c r="B19" s="256"/>
      <c r="C19" s="22">
        <v>7.5</v>
      </c>
      <c r="D19" s="161" t="s">
        <v>11</v>
      </c>
      <c r="E19" s="10">
        <v>160</v>
      </c>
      <c r="F19" s="41"/>
      <c r="G19" s="41">
        <f t="shared" si="2"/>
        <v>0</v>
      </c>
      <c r="H19" s="12"/>
      <c r="I19" s="42">
        <f t="shared" si="1"/>
        <v>0</v>
      </c>
      <c r="J19" s="42"/>
      <c r="K19" s="14"/>
    </row>
    <row r="20" spans="1:11" ht="59.25" customHeight="1" x14ac:dyDescent="0.25">
      <c r="A20" s="21" t="s">
        <v>17</v>
      </c>
      <c r="B20" s="253" t="s">
        <v>40</v>
      </c>
      <c r="C20" s="254"/>
      <c r="D20" s="9" t="s">
        <v>11</v>
      </c>
      <c r="E20" s="10">
        <v>300</v>
      </c>
      <c r="F20" s="41"/>
      <c r="G20" s="41">
        <f t="shared" si="2"/>
        <v>0</v>
      </c>
      <c r="H20" s="12"/>
      <c r="I20" s="42">
        <f t="shared" si="1"/>
        <v>0</v>
      </c>
      <c r="J20" s="42"/>
      <c r="K20" s="14"/>
    </row>
    <row r="21" spans="1:11" ht="54.75" customHeight="1" x14ac:dyDescent="0.25">
      <c r="A21" s="44" t="s">
        <v>18</v>
      </c>
      <c r="B21" s="253" t="s">
        <v>41</v>
      </c>
      <c r="C21" s="254"/>
      <c r="D21" s="9" t="s">
        <v>11</v>
      </c>
      <c r="E21" s="10">
        <v>5</v>
      </c>
      <c r="F21" s="41"/>
      <c r="G21" s="41">
        <f t="shared" si="2"/>
        <v>0</v>
      </c>
      <c r="H21" s="12"/>
      <c r="I21" s="42">
        <f t="shared" si="1"/>
        <v>0</v>
      </c>
      <c r="J21" s="42"/>
      <c r="K21" s="14"/>
    </row>
    <row r="22" spans="1:11" ht="60" customHeight="1" x14ac:dyDescent="0.25">
      <c r="A22" s="21" t="s">
        <v>19</v>
      </c>
      <c r="B22" s="260" t="s">
        <v>42</v>
      </c>
      <c r="C22" s="261"/>
      <c r="D22" s="9" t="s">
        <v>11</v>
      </c>
      <c r="E22" s="10">
        <v>5</v>
      </c>
      <c r="F22" s="41"/>
      <c r="G22" s="41">
        <f t="shared" si="2"/>
        <v>0</v>
      </c>
      <c r="H22" s="12"/>
      <c r="I22" s="42">
        <f t="shared" si="1"/>
        <v>0</v>
      </c>
      <c r="J22" s="42"/>
      <c r="K22" s="14"/>
    </row>
    <row r="23" spans="1:11" ht="61.5" customHeight="1" x14ac:dyDescent="0.25">
      <c r="A23" s="46" t="s">
        <v>20</v>
      </c>
      <c r="B23" s="260" t="s">
        <v>43</v>
      </c>
      <c r="C23" s="261"/>
      <c r="D23" s="9" t="s">
        <v>11</v>
      </c>
      <c r="E23" s="10">
        <v>10</v>
      </c>
      <c r="F23" s="41"/>
      <c r="G23" s="41">
        <f t="shared" si="2"/>
        <v>0</v>
      </c>
      <c r="H23" s="12"/>
      <c r="I23" s="42">
        <f t="shared" si="1"/>
        <v>0</v>
      </c>
      <c r="J23" s="42"/>
      <c r="K23" s="14"/>
    </row>
    <row r="24" spans="1:11" ht="60" customHeight="1" x14ac:dyDescent="0.25">
      <c r="A24" s="21" t="s">
        <v>236</v>
      </c>
      <c r="B24" s="253" t="s">
        <v>44</v>
      </c>
      <c r="C24" s="254"/>
      <c r="D24" s="9" t="s">
        <v>11</v>
      </c>
      <c r="E24" s="10">
        <v>10</v>
      </c>
      <c r="F24" s="41"/>
      <c r="G24" s="41">
        <f t="shared" si="2"/>
        <v>0</v>
      </c>
      <c r="H24" s="12"/>
      <c r="I24" s="42">
        <f t="shared" si="1"/>
        <v>0</v>
      </c>
      <c r="J24" s="42"/>
      <c r="K24" s="14"/>
    </row>
    <row r="25" spans="1:11" ht="39" customHeight="1" x14ac:dyDescent="0.25">
      <c r="A25" s="21" t="s">
        <v>21</v>
      </c>
      <c r="B25" s="253" t="s">
        <v>45</v>
      </c>
      <c r="C25" s="254"/>
      <c r="D25" s="9" t="s">
        <v>11</v>
      </c>
      <c r="E25" s="10">
        <v>2000</v>
      </c>
      <c r="F25" s="41"/>
      <c r="G25" s="41">
        <f t="shared" si="2"/>
        <v>0</v>
      </c>
      <c r="H25" s="12"/>
      <c r="I25" s="42">
        <f t="shared" si="1"/>
        <v>0</v>
      </c>
      <c r="J25" s="42"/>
      <c r="K25" s="14"/>
    </row>
    <row r="26" spans="1:11" ht="34.9" customHeight="1" x14ac:dyDescent="0.25">
      <c r="A26" s="21" t="s">
        <v>23</v>
      </c>
      <c r="B26" s="253" t="s">
        <v>46</v>
      </c>
      <c r="C26" s="254"/>
      <c r="D26" s="9" t="s">
        <v>11</v>
      </c>
      <c r="E26" s="10">
        <v>550</v>
      </c>
      <c r="F26" s="41"/>
      <c r="G26" s="41">
        <f t="shared" si="2"/>
        <v>0</v>
      </c>
      <c r="H26" s="12"/>
      <c r="I26" s="42">
        <f t="shared" si="1"/>
        <v>0</v>
      </c>
      <c r="J26" s="42"/>
      <c r="K26" s="14"/>
    </row>
    <row r="27" spans="1:11" ht="36" customHeight="1" x14ac:dyDescent="0.25">
      <c r="A27" s="21" t="s">
        <v>25</v>
      </c>
      <c r="B27" s="258" t="s">
        <v>47</v>
      </c>
      <c r="C27" s="259"/>
      <c r="D27" s="9" t="s">
        <v>11</v>
      </c>
      <c r="E27" s="10">
        <v>100</v>
      </c>
      <c r="F27" s="41"/>
      <c r="G27" s="41">
        <f t="shared" si="2"/>
        <v>0</v>
      </c>
      <c r="H27" s="12"/>
      <c r="I27" s="42">
        <f t="shared" si="1"/>
        <v>0</v>
      </c>
      <c r="J27" s="42"/>
      <c r="K27" s="14"/>
    </row>
    <row r="28" spans="1:11" ht="34.15" customHeight="1" x14ac:dyDescent="0.25">
      <c r="A28" s="21" t="s">
        <v>27</v>
      </c>
      <c r="B28" s="253" t="s">
        <v>245</v>
      </c>
      <c r="C28" s="254"/>
      <c r="D28" s="9" t="s">
        <v>11</v>
      </c>
      <c r="E28" s="10">
        <v>20</v>
      </c>
      <c r="F28" s="41"/>
      <c r="G28" s="41">
        <f t="shared" si="2"/>
        <v>0</v>
      </c>
      <c r="H28" s="12"/>
      <c r="I28" s="42">
        <f t="shared" si="1"/>
        <v>0</v>
      </c>
      <c r="J28" s="42"/>
      <c r="K28" s="14"/>
    </row>
    <row r="29" spans="1:11" ht="30" customHeight="1" x14ac:dyDescent="0.25">
      <c r="A29" s="21" t="s">
        <v>28</v>
      </c>
      <c r="B29" s="253" t="s">
        <v>48</v>
      </c>
      <c r="C29" s="254"/>
      <c r="D29" s="9" t="s">
        <v>11</v>
      </c>
      <c r="E29" s="10">
        <v>1</v>
      </c>
      <c r="F29" s="41"/>
      <c r="G29" s="41">
        <f t="shared" si="2"/>
        <v>0</v>
      </c>
      <c r="H29" s="12"/>
      <c r="I29" s="42">
        <f t="shared" si="1"/>
        <v>0</v>
      </c>
      <c r="J29" s="42"/>
      <c r="K29" s="14"/>
    </row>
    <row r="30" spans="1:11" ht="60" customHeight="1" x14ac:dyDescent="0.25">
      <c r="A30" s="244" t="s">
        <v>29</v>
      </c>
      <c r="B30" s="255" t="s">
        <v>162</v>
      </c>
      <c r="C30" s="26" t="s">
        <v>146</v>
      </c>
      <c r="D30" s="9" t="s">
        <v>11</v>
      </c>
      <c r="E30" s="10">
        <v>2000</v>
      </c>
      <c r="F30" s="41"/>
      <c r="G30" s="41">
        <f t="shared" si="2"/>
        <v>0</v>
      </c>
      <c r="H30" s="12"/>
      <c r="I30" s="42">
        <f t="shared" si="1"/>
        <v>0</v>
      </c>
      <c r="J30" s="42"/>
      <c r="K30" s="14"/>
    </row>
    <row r="31" spans="1:11" s="104" customFormat="1" ht="60" customHeight="1" x14ac:dyDescent="0.25">
      <c r="A31" s="245"/>
      <c r="B31" s="257"/>
      <c r="C31" s="26" t="s">
        <v>147</v>
      </c>
      <c r="D31" s="106" t="s">
        <v>11</v>
      </c>
      <c r="E31" s="10">
        <v>2000</v>
      </c>
      <c r="F31" s="41"/>
      <c r="G31" s="41">
        <f t="shared" si="2"/>
        <v>0</v>
      </c>
      <c r="H31" s="12"/>
      <c r="I31" s="42">
        <f t="shared" si="1"/>
        <v>0</v>
      </c>
      <c r="J31" s="42"/>
      <c r="K31" s="14"/>
    </row>
    <row r="32" spans="1:11" s="104" customFormat="1" ht="60" customHeight="1" x14ac:dyDescent="0.25">
      <c r="A32" s="246"/>
      <c r="B32" s="256"/>
      <c r="C32" s="26" t="s">
        <v>148</v>
      </c>
      <c r="D32" s="106" t="s">
        <v>11</v>
      </c>
      <c r="E32" s="10">
        <v>3500</v>
      </c>
      <c r="F32" s="41"/>
      <c r="G32" s="41">
        <f t="shared" si="2"/>
        <v>0</v>
      </c>
      <c r="H32" s="12"/>
      <c r="I32" s="42">
        <f t="shared" si="1"/>
        <v>0</v>
      </c>
      <c r="J32" s="42"/>
      <c r="K32" s="14"/>
    </row>
    <row r="33" spans="1:11" ht="63.75" customHeight="1" x14ac:dyDescent="0.25">
      <c r="A33" s="244" t="s">
        <v>31</v>
      </c>
      <c r="B33" s="255" t="s">
        <v>163</v>
      </c>
      <c r="C33" s="43" t="s">
        <v>151</v>
      </c>
      <c r="D33" s="9" t="s">
        <v>11</v>
      </c>
      <c r="E33" s="10">
        <v>50</v>
      </c>
      <c r="F33" s="41"/>
      <c r="G33" s="41">
        <f t="shared" si="2"/>
        <v>0</v>
      </c>
      <c r="H33" s="12"/>
      <c r="I33" s="42">
        <f t="shared" si="1"/>
        <v>0</v>
      </c>
      <c r="J33" s="42"/>
      <c r="K33" s="14"/>
    </row>
    <row r="34" spans="1:11" s="104" customFormat="1" ht="63.75" customHeight="1" x14ac:dyDescent="0.25">
      <c r="A34" s="245"/>
      <c r="B34" s="257"/>
      <c r="C34" s="43" t="s">
        <v>152</v>
      </c>
      <c r="D34" s="106" t="s">
        <v>11</v>
      </c>
      <c r="E34" s="10">
        <v>50</v>
      </c>
      <c r="F34" s="41"/>
      <c r="G34" s="41">
        <f t="shared" si="2"/>
        <v>0</v>
      </c>
      <c r="H34" s="12"/>
      <c r="I34" s="42">
        <f t="shared" si="1"/>
        <v>0</v>
      </c>
      <c r="J34" s="42"/>
      <c r="K34" s="14"/>
    </row>
    <row r="35" spans="1:11" s="104" customFormat="1" ht="63.75" customHeight="1" x14ac:dyDescent="0.25">
      <c r="A35" s="245"/>
      <c r="B35" s="257"/>
      <c r="C35" s="43" t="s">
        <v>153</v>
      </c>
      <c r="D35" s="106" t="s">
        <v>11</v>
      </c>
      <c r="E35" s="10">
        <v>50</v>
      </c>
      <c r="F35" s="41"/>
      <c r="G35" s="41">
        <f t="shared" si="2"/>
        <v>0</v>
      </c>
      <c r="H35" s="12"/>
      <c r="I35" s="42">
        <f t="shared" si="1"/>
        <v>0</v>
      </c>
      <c r="J35" s="42"/>
      <c r="K35" s="14"/>
    </row>
    <row r="36" spans="1:11" s="104" customFormat="1" ht="63.75" customHeight="1" x14ac:dyDescent="0.25">
      <c r="A36" s="246"/>
      <c r="B36" s="256"/>
      <c r="C36" s="43" t="s">
        <v>154</v>
      </c>
      <c r="D36" s="106" t="s">
        <v>11</v>
      </c>
      <c r="E36" s="10">
        <v>50</v>
      </c>
      <c r="F36" s="41"/>
      <c r="G36" s="41">
        <f t="shared" si="2"/>
        <v>0</v>
      </c>
      <c r="H36" s="12"/>
      <c r="I36" s="42">
        <f t="shared" si="1"/>
        <v>0</v>
      </c>
      <c r="J36" s="42"/>
      <c r="K36" s="14"/>
    </row>
    <row r="37" spans="1:11" ht="60" customHeight="1" x14ac:dyDescent="0.25">
      <c r="A37" s="21" t="s">
        <v>32</v>
      </c>
      <c r="B37" s="253" t="s">
        <v>49</v>
      </c>
      <c r="C37" s="254"/>
      <c r="D37" s="9" t="s">
        <v>11</v>
      </c>
      <c r="E37" s="10">
        <v>50</v>
      </c>
      <c r="F37" s="41"/>
      <c r="G37" s="41">
        <f t="shared" si="2"/>
        <v>0</v>
      </c>
      <c r="H37" s="12"/>
      <c r="I37" s="42">
        <f t="shared" si="1"/>
        <v>0</v>
      </c>
      <c r="J37" s="42"/>
      <c r="K37" s="14"/>
    </row>
    <row r="38" spans="1:11" ht="66.599999999999994" customHeight="1" x14ac:dyDescent="0.25">
      <c r="A38" s="244" t="s">
        <v>33</v>
      </c>
      <c r="B38" s="264" t="s">
        <v>345</v>
      </c>
      <c r="C38" s="112">
        <v>5</v>
      </c>
      <c r="D38" s="9" t="s">
        <v>11</v>
      </c>
      <c r="E38" s="10">
        <v>100</v>
      </c>
      <c r="F38" s="41"/>
      <c r="G38" s="41">
        <f t="shared" si="2"/>
        <v>0</v>
      </c>
      <c r="H38" s="12"/>
      <c r="I38" s="42">
        <f t="shared" si="1"/>
        <v>0</v>
      </c>
      <c r="J38" s="42"/>
      <c r="K38" s="14"/>
    </row>
    <row r="39" spans="1:11" s="104" customFormat="1" ht="66.599999999999994" customHeight="1" x14ac:dyDescent="0.25">
      <c r="A39" s="245"/>
      <c r="B39" s="265"/>
      <c r="C39" s="112">
        <v>6</v>
      </c>
      <c r="D39" s="106" t="s">
        <v>11</v>
      </c>
      <c r="E39" s="10">
        <v>2000</v>
      </c>
      <c r="F39" s="41"/>
      <c r="G39" s="41">
        <f t="shared" si="2"/>
        <v>0</v>
      </c>
      <c r="H39" s="12"/>
      <c r="I39" s="42">
        <f t="shared" si="1"/>
        <v>0</v>
      </c>
      <c r="J39" s="42"/>
      <c r="K39" s="14"/>
    </row>
    <row r="40" spans="1:11" s="104" customFormat="1" ht="66.599999999999994" customHeight="1" x14ac:dyDescent="0.25">
      <c r="A40" s="245"/>
      <c r="B40" s="265"/>
      <c r="C40" s="112">
        <v>8</v>
      </c>
      <c r="D40" s="106" t="s">
        <v>11</v>
      </c>
      <c r="E40" s="10">
        <v>400</v>
      </c>
      <c r="F40" s="41"/>
      <c r="G40" s="41">
        <f t="shared" si="2"/>
        <v>0</v>
      </c>
      <c r="H40" s="12"/>
      <c r="I40" s="42">
        <f t="shared" si="1"/>
        <v>0</v>
      </c>
      <c r="J40" s="42"/>
      <c r="K40" s="14"/>
    </row>
    <row r="41" spans="1:11" s="104" customFormat="1" ht="66.599999999999994" customHeight="1" x14ac:dyDescent="0.25">
      <c r="A41" s="246"/>
      <c r="B41" s="266"/>
      <c r="C41" s="112">
        <v>10</v>
      </c>
      <c r="D41" s="106" t="s">
        <v>11</v>
      </c>
      <c r="E41" s="10">
        <v>100</v>
      </c>
      <c r="F41" s="41"/>
      <c r="G41" s="41">
        <f t="shared" si="2"/>
        <v>0</v>
      </c>
      <c r="H41" s="12"/>
      <c r="I41" s="42">
        <f t="shared" si="1"/>
        <v>0</v>
      </c>
      <c r="J41" s="42"/>
      <c r="K41" s="14"/>
    </row>
    <row r="42" spans="1:11" ht="91.15" customHeight="1" x14ac:dyDescent="0.25">
      <c r="A42" s="21" t="s">
        <v>50</v>
      </c>
      <c r="B42" s="253" t="s">
        <v>51</v>
      </c>
      <c r="C42" s="254"/>
      <c r="D42" s="9" t="s">
        <v>11</v>
      </c>
      <c r="E42" s="10">
        <v>30</v>
      </c>
      <c r="F42" s="41"/>
      <c r="G42" s="41">
        <f t="shared" si="2"/>
        <v>0</v>
      </c>
      <c r="H42" s="12"/>
      <c r="I42" s="42">
        <f t="shared" si="1"/>
        <v>0</v>
      </c>
      <c r="J42" s="42"/>
      <c r="K42" s="14"/>
    </row>
    <row r="43" spans="1:11" ht="63" customHeight="1" x14ac:dyDescent="0.25">
      <c r="A43" s="244" t="s">
        <v>34</v>
      </c>
      <c r="B43" s="255" t="s">
        <v>166</v>
      </c>
      <c r="C43" s="26" t="s">
        <v>164</v>
      </c>
      <c r="D43" s="9" t="s">
        <v>11</v>
      </c>
      <c r="E43" s="10">
        <v>50</v>
      </c>
      <c r="F43" s="41"/>
      <c r="G43" s="41">
        <f t="shared" si="2"/>
        <v>0</v>
      </c>
      <c r="H43" s="12"/>
      <c r="I43" s="42">
        <f t="shared" si="1"/>
        <v>0</v>
      </c>
      <c r="J43" s="42"/>
      <c r="K43" s="14"/>
    </row>
    <row r="44" spans="1:11" ht="63" customHeight="1" x14ac:dyDescent="0.25">
      <c r="A44" s="246"/>
      <c r="B44" s="256"/>
      <c r="C44" s="26" t="s">
        <v>165</v>
      </c>
      <c r="D44" s="9" t="s">
        <v>11</v>
      </c>
      <c r="E44" s="10">
        <v>10</v>
      </c>
      <c r="F44" s="41"/>
      <c r="G44" s="41">
        <f t="shared" si="2"/>
        <v>0</v>
      </c>
      <c r="H44" s="12"/>
      <c r="I44" s="42">
        <f t="shared" si="1"/>
        <v>0</v>
      </c>
      <c r="J44" s="42"/>
      <c r="K44" s="14"/>
    </row>
    <row r="45" spans="1:11" ht="63" customHeight="1" x14ac:dyDescent="0.25">
      <c r="A45" s="244" t="s">
        <v>35</v>
      </c>
      <c r="B45" s="255" t="s">
        <v>155</v>
      </c>
      <c r="C45" s="106">
        <v>10</v>
      </c>
      <c r="D45" s="9" t="s">
        <v>11</v>
      </c>
      <c r="E45" s="10">
        <v>20</v>
      </c>
      <c r="F45" s="41"/>
      <c r="G45" s="41">
        <f t="shared" si="2"/>
        <v>0</v>
      </c>
      <c r="H45" s="12"/>
      <c r="I45" s="42">
        <f t="shared" si="1"/>
        <v>0</v>
      </c>
      <c r="J45" s="42"/>
      <c r="K45" s="14"/>
    </row>
    <row r="46" spans="1:11" s="104" customFormat="1" ht="63" customHeight="1" x14ac:dyDescent="0.25">
      <c r="A46" s="245"/>
      <c r="B46" s="257"/>
      <c r="C46" s="106">
        <v>14</v>
      </c>
      <c r="D46" s="106" t="s">
        <v>11</v>
      </c>
      <c r="E46" s="10">
        <v>1000</v>
      </c>
      <c r="F46" s="41"/>
      <c r="G46" s="41">
        <f t="shared" si="2"/>
        <v>0</v>
      </c>
      <c r="H46" s="12"/>
      <c r="I46" s="42">
        <f t="shared" si="1"/>
        <v>0</v>
      </c>
      <c r="J46" s="42"/>
      <c r="K46" s="14"/>
    </row>
    <row r="47" spans="1:11" s="104" customFormat="1" ht="63" customHeight="1" x14ac:dyDescent="0.25">
      <c r="A47" s="245"/>
      <c r="B47" s="257"/>
      <c r="C47" s="106">
        <v>16</v>
      </c>
      <c r="D47" s="106" t="s">
        <v>11</v>
      </c>
      <c r="E47" s="10">
        <v>1600</v>
      </c>
      <c r="F47" s="41"/>
      <c r="G47" s="41">
        <f t="shared" si="2"/>
        <v>0</v>
      </c>
      <c r="H47" s="12"/>
      <c r="I47" s="42">
        <f t="shared" si="1"/>
        <v>0</v>
      </c>
      <c r="J47" s="42"/>
      <c r="K47" s="14"/>
    </row>
    <row r="48" spans="1:11" s="104" customFormat="1" ht="63" customHeight="1" x14ac:dyDescent="0.25">
      <c r="A48" s="245"/>
      <c r="B48" s="257"/>
      <c r="C48" s="106">
        <v>18</v>
      </c>
      <c r="D48" s="106" t="s">
        <v>11</v>
      </c>
      <c r="E48" s="10">
        <v>50</v>
      </c>
      <c r="F48" s="41"/>
      <c r="G48" s="41">
        <f t="shared" si="2"/>
        <v>0</v>
      </c>
      <c r="H48" s="12"/>
      <c r="I48" s="42">
        <f t="shared" si="1"/>
        <v>0</v>
      </c>
      <c r="J48" s="42"/>
      <c r="K48" s="14"/>
    </row>
    <row r="49" spans="1:11" s="104" customFormat="1" ht="63" customHeight="1" x14ac:dyDescent="0.25">
      <c r="A49" s="246"/>
      <c r="B49" s="256"/>
      <c r="C49" s="106">
        <v>20</v>
      </c>
      <c r="D49" s="106" t="s">
        <v>11</v>
      </c>
      <c r="E49" s="10">
        <v>30</v>
      </c>
      <c r="F49" s="41"/>
      <c r="G49" s="41">
        <f t="shared" si="2"/>
        <v>0</v>
      </c>
      <c r="H49" s="12"/>
      <c r="I49" s="42">
        <f t="shared" si="1"/>
        <v>0</v>
      </c>
      <c r="J49" s="42"/>
      <c r="K49" s="14"/>
    </row>
    <row r="50" spans="1:11" ht="49.9" customHeight="1" x14ac:dyDescent="0.25">
      <c r="A50" s="21" t="s">
        <v>237</v>
      </c>
      <c r="B50" s="253" t="s">
        <v>52</v>
      </c>
      <c r="C50" s="254"/>
      <c r="D50" s="9" t="s">
        <v>11</v>
      </c>
      <c r="E50" s="10">
        <v>1</v>
      </c>
      <c r="F50" s="41"/>
      <c r="G50" s="41">
        <f t="shared" si="2"/>
        <v>0</v>
      </c>
      <c r="H50" s="12"/>
      <c r="I50" s="42">
        <f t="shared" si="1"/>
        <v>0</v>
      </c>
      <c r="J50" s="42"/>
      <c r="K50" s="14"/>
    </row>
    <row r="51" spans="1:11" ht="26.25" customHeight="1" x14ac:dyDescent="0.25">
      <c r="A51" s="21" t="s">
        <v>238</v>
      </c>
      <c r="B51" s="253" t="s">
        <v>53</v>
      </c>
      <c r="C51" s="254"/>
      <c r="D51" s="9" t="s">
        <v>11</v>
      </c>
      <c r="E51" s="10">
        <v>1</v>
      </c>
      <c r="F51" s="41"/>
      <c r="G51" s="41">
        <f t="shared" si="2"/>
        <v>0</v>
      </c>
      <c r="H51" s="12"/>
      <c r="I51" s="42">
        <f t="shared" si="1"/>
        <v>0</v>
      </c>
      <c r="J51" s="42"/>
      <c r="K51" s="14"/>
    </row>
    <row r="52" spans="1:11" ht="30.75" customHeight="1" x14ac:dyDescent="0.25">
      <c r="A52" s="21" t="s">
        <v>239</v>
      </c>
      <c r="B52" s="253" t="s">
        <v>54</v>
      </c>
      <c r="C52" s="254"/>
      <c r="D52" s="9" t="s">
        <v>11</v>
      </c>
      <c r="E52" s="10">
        <v>1</v>
      </c>
      <c r="F52" s="41"/>
      <c r="G52" s="41">
        <f t="shared" si="2"/>
        <v>0</v>
      </c>
      <c r="H52" s="12"/>
      <c r="I52" s="42">
        <f t="shared" si="1"/>
        <v>0</v>
      </c>
      <c r="J52" s="42"/>
      <c r="K52" s="14"/>
    </row>
    <row r="53" spans="1:11" ht="48.75" customHeight="1" x14ac:dyDescent="0.25">
      <c r="A53" s="21" t="s">
        <v>240</v>
      </c>
      <c r="B53" s="253" t="s">
        <v>55</v>
      </c>
      <c r="C53" s="254"/>
      <c r="D53" s="9" t="s">
        <v>11</v>
      </c>
      <c r="E53" s="10">
        <v>1</v>
      </c>
      <c r="F53" s="41"/>
      <c r="G53" s="41">
        <f t="shared" si="2"/>
        <v>0</v>
      </c>
      <c r="H53" s="12"/>
      <c r="I53" s="42">
        <f t="shared" si="1"/>
        <v>0</v>
      </c>
      <c r="J53" s="42"/>
      <c r="K53" s="14"/>
    </row>
    <row r="54" spans="1:11" ht="40.5" customHeight="1" x14ac:dyDescent="0.25">
      <c r="A54" s="21" t="s">
        <v>241</v>
      </c>
      <c r="B54" s="253" t="s">
        <v>56</v>
      </c>
      <c r="C54" s="254"/>
      <c r="D54" s="9" t="s">
        <v>11</v>
      </c>
      <c r="E54" s="10">
        <v>12</v>
      </c>
      <c r="F54" s="41"/>
      <c r="G54" s="41">
        <f t="shared" si="2"/>
        <v>0</v>
      </c>
      <c r="H54" s="12"/>
      <c r="I54" s="42">
        <f t="shared" si="1"/>
        <v>0</v>
      </c>
      <c r="J54" s="42"/>
      <c r="K54" s="14"/>
    </row>
    <row r="55" spans="1:11" ht="49.15" customHeight="1" x14ac:dyDescent="0.25">
      <c r="A55" s="21" t="s">
        <v>242</v>
      </c>
      <c r="B55" s="253" t="s">
        <v>57</v>
      </c>
      <c r="C55" s="267"/>
      <c r="D55" s="254"/>
      <c r="E55" s="10">
        <v>60</v>
      </c>
      <c r="F55" s="41"/>
      <c r="G55" s="41">
        <f>E55*F55</f>
        <v>0</v>
      </c>
      <c r="H55" s="12"/>
      <c r="I55" s="42">
        <f t="shared" si="1"/>
        <v>0</v>
      </c>
      <c r="J55" s="42"/>
      <c r="K55" s="14"/>
    </row>
    <row r="56" spans="1:11" ht="63" customHeight="1" x14ac:dyDescent="0.25">
      <c r="A56" s="21" t="s">
        <v>243</v>
      </c>
      <c r="B56" s="253" t="s">
        <v>58</v>
      </c>
      <c r="C56" s="254"/>
      <c r="D56" s="9" t="s">
        <v>11</v>
      </c>
      <c r="E56" s="10">
        <v>50</v>
      </c>
      <c r="F56" s="41"/>
      <c r="G56" s="41">
        <f>E56*F56</f>
        <v>0</v>
      </c>
      <c r="H56" s="12"/>
      <c r="I56" s="42">
        <f t="shared" si="1"/>
        <v>0</v>
      </c>
      <c r="J56" s="42"/>
      <c r="K56" s="14"/>
    </row>
    <row r="57" spans="1:11" ht="49.15" customHeight="1" x14ac:dyDescent="0.25">
      <c r="A57" s="21" t="s">
        <v>244</v>
      </c>
      <c r="B57" s="253" t="s">
        <v>24</v>
      </c>
      <c r="C57" s="254"/>
      <c r="D57" s="9" t="s">
        <v>11</v>
      </c>
      <c r="E57" s="10">
        <v>150</v>
      </c>
      <c r="F57" s="41"/>
      <c r="G57" s="41">
        <f t="shared" ref="G57" si="3">E57*F57</f>
        <v>0</v>
      </c>
      <c r="H57" s="12"/>
      <c r="I57" s="42">
        <f t="shared" si="1"/>
        <v>0</v>
      </c>
      <c r="J57" s="42"/>
      <c r="K57" s="47"/>
    </row>
    <row r="58" spans="1:11" x14ac:dyDescent="0.25">
      <c r="A58" s="20"/>
      <c r="B58" s="206" t="s">
        <v>12</v>
      </c>
      <c r="C58" s="206"/>
      <c r="D58" s="207"/>
      <c r="E58" s="207"/>
      <c r="F58" s="8" t="s">
        <v>13</v>
      </c>
      <c r="G58" s="52">
        <f>SUM(G11:G57)</f>
        <v>0</v>
      </c>
      <c r="H58" s="8" t="s">
        <v>14</v>
      </c>
      <c r="I58" s="53">
        <f>SUM(I11:I57)</f>
        <v>0</v>
      </c>
      <c r="J58" s="53"/>
      <c r="K58" s="17"/>
    </row>
    <row r="59" spans="1:11" ht="8.25" customHeight="1" x14ac:dyDescent="0.25">
      <c r="B59" s="262" t="s">
        <v>222</v>
      </c>
      <c r="C59" s="262"/>
      <c r="D59" s="262"/>
      <c r="E59" s="262"/>
      <c r="F59" s="262"/>
      <c r="G59" s="262"/>
      <c r="H59" s="262"/>
      <c r="I59" s="262"/>
      <c r="J59" s="262"/>
      <c r="K59" s="262"/>
    </row>
    <row r="60" spans="1:11" ht="132" customHeight="1" x14ac:dyDescent="0.25">
      <c r="B60" s="263"/>
      <c r="C60" s="263"/>
      <c r="D60" s="263"/>
      <c r="E60" s="263"/>
      <c r="F60" s="263"/>
      <c r="G60" s="263"/>
      <c r="H60" s="263"/>
      <c r="I60" s="263"/>
      <c r="J60" s="263"/>
      <c r="K60" s="263"/>
    </row>
    <row r="61" spans="1:11" ht="30.75" customHeight="1" x14ac:dyDescent="0.25">
      <c r="B61" s="198" t="s">
        <v>59</v>
      </c>
      <c r="C61" s="198"/>
      <c r="D61" s="199"/>
      <c r="E61" s="199"/>
      <c r="F61" s="199"/>
      <c r="G61" s="199"/>
      <c r="H61" s="199"/>
      <c r="I61" s="199"/>
      <c r="J61" s="199"/>
      <c r="K61" s="199"/>
    </row>
    <row r="62" spans="1:11" ht="8.25" customHeight="1" x14ac:dyDescent="0.25">
      <c r="B62" s="199"/>
      <c r="C62" s="199"/>
      <c r="D62" s="199"/>
      <c r="E62" s="199"/>
      <c r="F62" s="199"/>
      <c r="G62" s="199"/>
      <c r="H62" s="199"/>
      <c r="I62" s="199"/>
      <c r="J62" s="199"/>
      <c r="K62" s="199"/>
    </row>
    <row r="63" spans="1:11" x14ac:dyDescent="0.25">
      <c r="B63" s="199"/>
      <c r="C63" s="199"/>
      <c r="D63" s="199"/>
      <c r="E63" s="199"/>
      <c r="F63" s="199"/>
      <c r="G63" s="199"/>
      <c r="H63" s="199"/>
      <c r="I63" s="199"/>
      <c r="J63" s="199"/>
      <c r="K63" s="199"/>
    </row>
    <row r="64" spans="1:11" x14ac:dyDescent="0.25">
      <c r="B64" s="199"/>
      <c r="C64" s="199"/>
      <c r="D64" s="199"/>
      <c r="E64" s="199"/>
      <c r="F64" s="199"/>
      <c r="G64" s="199"/>
      <c r="H64" s="199"/>
      <c r="I64" s="199"/>
      <c r="J64" s="199"/>
      <c r="K64" s="199"/>
    </row>
    <row r="65" spans="2:11" ht="3.75" customHeight="1" x14ac:dyDescent="0.25">
      <c r="B65" s="199"/>
      <c r="C65" s="199"/>
      <c r="D65" s="199"/>
      <c r="E65" s="199"/>
      <c r="F65" s="199"/>
      <c r="G65" s="199"/>
      <c r="H65" s="199"/>
      <c r="I65" s="199"/>
      <c r="J65" s="199"/>
      <c r="K65" s="199"/>
    </row>
  </sheetData>
  <mergeCells count="53">
    <mergeCell ref="J7:J9"/>
    <mergeCell ref="B59:K60"/>
    <mergeCell ref="B61:K65"/>
    <mergeCell ref="B30:B32"/>
    <mergeCell ref="B29:C29"/>
    <mergeCell ref="B33:B36"/>
    <mergeCell ref="B37:C37"/>
    <mergeCell ref="B38:B41"/>
    <mergeCell ref="B55:D55"/>
    <mergeCell ref="B56:C56"/>
    <mergeCell ref="B57:C57"/>
    <mergeCell ref="B50:C50"/>
    <mergeCell ref="B51:C51"/>
    <mergeCell ref="B52:C52"/>
    <mergeCell ref="B53:C53"/>
    <mergeCell ref="B54:C54"/>
    <mergeCell ref="G4:K4"/>
    <mergeCell ref="G1:K1"/>
    <mergeCell ref="G2:K2"/>
    <mergeCell ref="G3:K3"/>
    <mergeCell ref="B58:E58"/>
    <mergeCell ref="A5:K6"/>
    <mergeCell ref="A7:A9"/>
    <mergeCell ref="B7:B9"/>
    <mergeCell ref="D7:D9"/>
    <mergeCell ref="E7:E9"/>
    <mergeCell ref="F7:F9"/>
    <mergeCell ref="G7:G9"/>
    <mergeCell ref="H7:H9"/>
    <mergeCell ref="I7:I9"/>
    <mergeCell ref="K7:K9"/>
    <mergeCell ref="C7:C9"/>
    <mergeCell ref="A33:A36"/>
    <mergeCell ref="B20:C20"/>
    <mergeCell ref="B16:B19"/>
    <mergeCell ref="A16:A19"/>
    <mergeCell ref="A30:A32"/>
    <mergeCell ref="B23:C23"/>
    <mergeCell ref="B28:C28"/>
    <mergeCell ref="A11:A15"/>
    <mergeCell ref="B27:C27"/>
    <mergeCell ref="B26:C26"/>
    <mergeCell ref="B25:C25"/>
    <mergeCell ref="B24:C24"/>
    <mergeCell ref="B21:C21"/>
    <mergeCell ref="B22:C22"/>
    <mergeCell ref="B11:B15"/>
    <mergeCell ref="A38:A41"/>
    <mergeCell ref="B42:C42"/>
    <mergeCell ref="B43:B44"/>
    <mergeCell ref="A43:A44"/>
    <mergeCell ref="A45:A49"/>
    <mergeCell ref="B45:B49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1"/>
  <sheetViews>
    <sheetView topLeftCell="A46" workbookViewId="0">
      <selection activeCell="N48" sqref="N48"/>
    </sheetView>
  </sheetViews>
  <sheetFormatPr defaultColWidth="8.85546875" defaultRowHeight="15" x14ac:dyDescent="0.25"/>
  <cols>
    <col min="1" max="1" width="5" style="54" customWidth="1"/>
    <col min="2" max="2" width="58.5703125" style="2" customWidth="1"/>
    <col min="3" max="4" width="8.85546875" style="2"/>
    <col min="5" max="5" width="13.140625" style="2" customWidth="1"/>
    <col min="6" max="6" width="12.7109375" style="2" customWidth="1"/>
    <col min="7" max="7" width="9.85546875" style="2" customWidth="1"/>
    <col min="8" max="8" width="12.7109375" style="2" customWidth="1"/>
    <col min="9" max="9" width="12" style="129" customWidth="1"/>
    <col min="10" max="10" width="15.42578125" style="2" customWidth="1"/>
    <col min="11" max="11" width="14" style="2" customWidth="1"/>
    <col min="12" max="16384" width="8.85546875" style="2"/>
  </cols>
  <sheetData>
    <row r="1" spans="1:10" x14ac:dyDescent="0.25">
      <c r="A1" s="18"/>
      <c r="B1" s="1"/>
      <c r="C1" s="1"/>
      <c r="D1" s="1"/>
      <c r="E1" s="1"/>
      <c r="F1" s="200" t="s">
        <v>198</v>
      </c>
      <c r="G1" s="200"/>
      <c r="H1" s="200"/>
      <c r="I1" s="200"/>
      <c r="J1" s="200"/>
    </row>
    <row r="2" spans="1:10" x14ac:dyDescent="0.25">
      <c r="A2" s="7"/>
      <c r="B2" s="7"/>
      <c r="C2" s="4"/>
      <c r="D2" s="4"/>
      <c r="E2" s="4"/>
      <c r="F2" s="200" t="s">
        <v>39</v>
      </c>
      <c r="G2" s="200"/>
      <c r="H2" s="200"/>
      <c r="I2" s="200"/>
      <c r="J2" s="200"/>
    </row>
    <row r="3" spans="1:10" x14ac:dyDescent="0.25">
      <c r="A3" s="7"/>
      <c r="B3" s="6"/>
      <c r="C3" s="4"/>
      <c r="D3" s="4"/>
      <c r="E3" s="4"/>
      <c r="F3" s="200" t="s">
        <v>0</v>
      </c>
      <c r="G3" s="200"/>
      <c r="H3" s="200"/>
      <c r="I3" s="200"/>
      <c r="J3" s="200"/>
    </row>
    <row r="4" spans="1:10" x14ac:dyDescent="0.25">
      <c r="A4" s="7"/>
      <c r="B4" s="6"/>
      <c r="C4" s="4"/>
      <c r="D4" s="4"/>
      <c r="E4" s="4"/>
      <c r="F4" s="200" t="s">
        <v>1</v>
      </c>
      <c r="G4" s="200"/>
      <c r="H4" s="200"/>
      <c r="I4" s="200"/>
      <c r="J4" s="200"/>
    </row>
    <row r="5" spans="1:10" x14ac:dyDescent="0.25">
      <c r="A5" s="201" t="s">
        <v>212</v>
      </c>
      <c r="B5" s="202"/>
      <c r="C5" s="202"/>
      <c r="D5" s="202"/>
      <c r="E5" s="202"/>
      <c r="F5" s="202"/>
      <c r="G5" s="202"/>
      <c r="H5" s="202"/>
      <c r="I5" s="202"/>
      <c r="J5" s="202"/>
    </row>
    <row r="6" spans="1:10" x14ac:dyDescent="0.25">
      <c r="A6" s="203"/>
      <c r="B6" s="203"/>
      <c r="C6" s="203"/>
      <c r="D6" s="203"/>
      <c r="E6" s="203"/>
      <c r="F6" s="203"/>
      <c r="G6" s="203"/>
      <c r="H6" s="203"/>
      <c r="I6" s="203"/>
      <c r="J6" s="203"/>
    </row>
    <row r="7" spans="1:10" x14ac:dyDescent="0.25">
      <c r="A7" s="204" t="s">
        <v>2</v>
      </c>
      <c r="B7" s="205" t="s">
        <v>3</v>
      </c>
      <c r="C7" s="205" t="s">
        <v>4</v>
      </c>
      <c r="D7" s="205" t="s">
        <v>5</v>
      </c>
      <c r="E7" s="205" t="s">
        <v>6</v>
      </c>
      <c r="F7" s="205" t="s">
        <v>7</v>
      </c>
      <c r="G7" s="205" t="s">
        <v>8</v>
      </c>
      <c r="H7" s="205" t="s">
        <v>9</v>
      </c>
      <c r="I7" s="240" t="s">
        <v>195</v>
      </c>
      <c r="J7" s="205" t="s">
        <v>188</v>
      </c>
    </row>
    <row r="8" spans="1:10" x14ac:dyDescent="0.25">
      <c r="A8" s="204"/>
      <c r="B8" s="205"/>
      <c r="C8" s="205"/>
      <c r="D8" s="205"/>
      <c r="E8" s="205"/>
      <c r="F8" s="205"/>
      <c r="G8" s="205"/>
      <c r="H8" s="205"/>
      <c r="I8" s="241"/>
      <c r="J8" s="205"/>
    </row>
    <row r="9" spans="1:10" ht="52.5" customHeight="1" x14ac:dyDescent="0.25">
      <c r="A9" s="204"/>
      <c r="B9" s="205"/>
      <c r="C9" s="205"/>
      <c r="D9" s="205"/>
      <c r="E9" s="205"/>
      <c r="F9" s="205"/>
      <c r="G9" s="205"/>
      <c r="H9" s="205"/>
      <c r="I9" s="242"/>
      <c r="J9" s="205"/>
    </row>
    <row r="10" spans="1:10" x14ac:dyDescent="0.25">
      <c r="A10" s="20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130">
        <v>9</v>
      </c>
      <c r="J10" s="8">
        <v>10</v>
      </c>
    </row>
    <row r="11" spans="1:10" ht="120" x14ac:dyDescent="0.25">
      <c r="A11" s="21">
        <v>1</v>
      </c>
      <c r="B11" s="22" t="s">
        <v>216</v>
      </c>
      <c r="C11" s="9" t="s">
        <v>11</v>
      </c>
      <c r="D11" s="9">
        <v>8000</v>
      </c>
      <c r="E11" s="137"/>
      <c r="F11" s="48">
        <f>D12*E12</f>
        <v>0</v>
      </c>
      <c r="G11" s="66"/>
      <c r="H11" s="50">
        <f>ROUND(F11*G12+F11,2)</f>
        <v>0</v>
      </c>
      <c r="I11" s="50"/>
      <c r="J11" s="8"/>
    </row>
    <row r="12" spans="1:10" ht="36.75" customHeight="1" x14ac:dyDescent="0.25">
      <c r="A12" s="46">
        <v>2</v>
      </c>
      <c r="B12" s="45" t="s">
        <v>60</v>
      </c>
      <c r="C12" s="39" t="s">
        <v>61</v>
      </c>
      <c r="D12" s="10">
        <v>6</v>
      </c>
      <c r="E12" s="48"/>
      <c r="F12" s="48">
        <f>D13*E13</f>
        <v>0</v>
      </c>
      <c r="G12" s="49"/>
      <c r="H12" s="50">
        <f>ROUND(F12*G13+F12,2)</f>
        <v>0</v>
      </c>
      <c r="I12" s="50"/>
      <c r="J12" s="51"/>
    </row>
    <row r="13" spans="1:10" ht="35.25" customHeight="1" x14ac:dyDescent="0.25">
      <c r="A13" s="46">
        <v>3</v>
      </c>
      <c r="B13" s="45" t="s">
        <v>62</v>
      </c>
      <c r="C13" s="39" t="s">
        <v>61</v>
      </c>
      <c r="D13" s="10">
        <v>1</v>
      </c>
      <c r="E13" s="48"/>
      <c r="F13" s="48">
        <f t="shared" ref="F13:F53" si="0">D13*E13</f>
        <v>0</v>
      </c>
      <c r="G13" s="49"/>
      <c r="H13" s="50">
        <f t="shared" ref="H13:H53" si="1">ROUND(F13*G13+F13,2)</f>
        <v>0</v>
      </c>
      <c r="I13" s="50"/>
      <c r="J13" s="51"/>
    </row>
    <row r="14" spans="1:10" ht="23.25" customHeight="1" x14ac:dyDescent="0.25">
      <c r="A14" s="56">
        <v>4</v>
      </c>
      <c r="B14" s="57" t="s">
        <v>63</v>
      </c>
      <c r="C14" s="58" t="s">
        <v>64</v>
      </c>
      <c r="D14" s="10">
        <v>10</v>
      </c>
      <c r="E14" s="59"/>
      <c r="F14" s="48">
        <f t="shared" si="0"/>
        <v>0</v>
      </c>
      <c r="G14" s="49"/>
      <c r="H14" s="50">
        <f t="shared" si="1"/>
        <v>0</v>
      </c>
      <c r="I14" s="50"/>
      <c r="J14" s="51"/>
    </row>
    <row r="15" spans="1:10" ht="34.5" customHeight="1" x14ac:dyDescent="0.25">
      <c r="A15" s="46">
        <v>5</v>
      </c>
      <c r="B15" s="60" t="s">
        <v>174</v>
      </c>
      <c r="C15" s="39" t="s">
        <v>11</v>
      </c>
      <c r="D15" s="10">
        <v>800</v>
      </c>
      <c r="E15" s="48"/>
      <c r="F15" s="48">
        <f t="shared" si="0"/>
        <v>0</v>
      </c>
      <c r="G15" s="49"/>
      <c r="H15" s="50">
        <f t="shared" si="1"/>
        <v>0</v>
      </c>
      <c r="I15" s="50"/>
      <c r="J15" s="51"/>
    </row>
    <row r="16" spans="1:10" ht="27" customHeight="1" x14ac:dyDescent="0.25">
      <c r="A16" s="46">
        <v>6</v>
      </c>
      <c r="B16" s="60" t="s">
        <v>65</v>
      </c>
      <c r="C16" s="39" t="s">
        <v>36</v>
      </c>
      <c r="D16" s="10">
        <v>200</v>
      </c>
      <c r="E16" s="48"/>
      <c r="F16" s="48">
        <f t="shared" si="0"/>
        <v>0</v>
      </c>
      <c r="G16" s="49"/>
      <c r="H16" s="50">
        <f t="shared" si="1"/>
        <v>0</v>
      </c>
      <c r="I16" s="50"/>
      <c r="J16" s="51"/>
    </row>
    <row r="17" spans="1:10" ht="45" x14ac:dyDescent="0.25">
      <c r="A17" s="46">
        <v>7</v>
      </c>
      <c r="B17" s="60" t="s">
        <v>217</v>
      </c>
      <c r="C17" s="39" t="s">
        <v>36</v>
      </c>
      <c r="D17" s="10">
        <v>65</v>
      </c>
      <c r="E17" s="48"/>
      <c r="F17" s="48">
        <f t="shared" si="0"/>
        <v>0</v>
      </c>
      <c r="G17" s="49"/>
      <c r="H17" s="50">
        <f t="shared" si="1"/>
        <v>0</v>
      </c>
      <c r="I17" s="50"/>
      <c r="J17" s="51"/>
    </row>
    <row r="18" spans="1:10" ht="30" x14ac:dyDescent="0.25">
      <c r="A18" s="46">
        <v>8</v>
      </c>
      <c r="B18" s="162" t="s">
        <v>66</v>
      </c>
      <c r="C18" s="39" t="s">
        <v>36</v>
      </c>
      <c r="D18" s="10">
        <v>450</v>
      </c>
      <c r="E18" s="48"/>
      <c r="F18" s="48">
        <f t="shared" si="0"/>
        <v>0</v>
      </c>
      <c r="G18" s="49"/>
      <c r="H18" s="50">
        <f t="shared" si="1"/>
        <v>0</v>
      </c>
      <c r="I18" s="50"/>
      <c r="J18" s="51"/>
    </row>
    <row r="19" spans="1:10" ht="30" x14ac:dyDescent="0.25">
      <c r="A19" s="46">
        <v>9</v>
      </c>
      <c r="B19" s="45" t="s">
        <v>67</v>
      </c>
      <c r="C19" s="39" t="s">
        <v>11</v>
      </c>
      <c r="D19" s="10">
        <v>3000</v>
      </c>
      <c r="E19" s="48"/>
      <c r="F19" s="48">
        <f t="shared" si="0"/>
        <v>0</v>
      </c>
      <c r="G19" s="49"/>
      <c r="H19" s="50">
        <f t="shared" si="1"/>
        <v>0</v>
      </c>
      <c r="I19" s="50"/>
      <c r="J19" s="51"/>
    </row>
    <row r="20" spans="1:10" ht="21.75" customHeight="1" x14ac:dyDescent="0.25">
      <c r="A20" s="46">
        <v>10</v>
      </c>
      <c r="B20" s="45" t="s">
        <v>68</v>
      </c>
      <c r="C20" s="39" t="s">
        <v>11</v>
      </c>
      <c r="D20" s="10">
        <v>170</v>
      </c>
      <c r="E20" s="48"/>
      <c r="F20" s="48">
        <f t="shared" si="0"/>
        <v>0</v>
      </c>
      <c r="G20" s="49"/>
      <c r="H20" s="50">
        <f t="shared" si="1"/>
        <v>0</v>
      </c>
      <c r="I20" s="50"/>
      <c r="J20" s="51"/>
    </row>
    <row r="21" spans="1:10" ht="24" customHeight="1" x14ac:dyDescent="0.25">
      <c r="A21" s="46">
        <v>11</v>
      </c>
      <c r="B21" s="45" t="s">
        <v>69</v>
      </c>
      <c r="C21" s="39" t="s">
        <v>11</v>
      </c>
      <c r="D21" s="10">
        <v>350</v>
      </c>
      <c r="E21" s="48"/>
      <c r="F21" s="48">
        <f t="shared" si="0"/>
        <v>0</v>
      </c>
      <c r="G21" s="49"/>
      <c r="H21" s="50">
        <f t="shared" si="1"/>
        <v>0</v>
      </c>
      <c r="I21" s="50"/>
      <c r="J21" s="51"/>
    </row>
    <row r="22" spans="1:10" ht="30" x14ac:dyDescent="0.25">
      <c r="A22" s="46">
        <v>12</v>
      </c>
      <c r="B22" s="45" t="s">
        <v>70</v>
      </c>
      <c r="C22" s="39" t="s">
        <v>36</v>
      </c>
      <c r="D22" s="10">
        <v>20</v>
      </c>
      <c r="E22" s="48"/>
      <c r="F22" s="48">
        <f t="shared" si="0"/>
        <v>0</v>
      </c>
      <c r="G22" s="49"/>
      <c r="H22" s="50">
        <f t="shared" si="1"/>
        <v>0</v>
      </c>
      <c r="I22" s="50"/>
      <c r="J22" s="51"/>
    </row>
    <row r="23" spans="1:10" ht="30" x14ac:dyDescent="0.25">
      <c r="A23" s="46">
        <v>13</v>
      </c>
      <c r="B23" s="45" t="s">
        <v>71</v>
      </c>
      <c r="C23" s="39" t="s">
        <v>36</v>
      </c>
      <c r="D23" s="10">
        <v>150</v>
      </c>
      <c r="E23" s="48"/>
      <c r="F23" s="48">
        <f t="shared" si="0"/>
        <v>0</v>
      </c>
      <c r="G23" s="49"/>
      <c r="H23" s="50">
        <f t="shared" si="1"/>
        <v>0</v>
      </c>
      <c r="I23" s="50"/>
      <c r="J23" s="51"/>
    </row>
    <row r="24" spans="1:10" ht="24.75" customHeight="1" x14ac:dyDescent="0.25">
      <c r="A24" s="46">
        <v>14</v>
      </c>
      <c r="B24" s="45" t="s">
        <v>72</v>
      </c>
      <c r="C24" s="39" t="s">
        <v>61</v>
      </c>
      <c r="D24" s="10">
        <v>25</v>
      </c>
      <c r="E24" s="59"/>
      <c r="F24" s="48">
        <f t="shared" si="0"/>
        <v>0</v>
      </c>
      <c r="G24" s="49"/>
      <c r="H24" s="50">
        <f t="shared" si="1"/>
        <v>0</v>
      </c>
      <c r="I24" s="50"/>
      <c r="J24" s="51"/>
    </row>
    <row r="25" spans="1:10" ht="24.75" customHeight="1" x14ac:dyDescent="0.25">
      <c r="A25" s="46">
        <v>15</v>
      </c>
      <c r="B25" s="61" t="s">
        <v>73</v>
      </c>
      <c r="C25" s="39" t="s">
        <v>36</v>
      </c>
      <c r="D25" s="10">
        <v>1</v>
      </c>
      <c r="E25" s="48"/>
      <c r="F25" s="48">
        <f t="shared" si="0"/>
        <v>0</v>
      </c>
      <c r="G25" s="49"/>
      <c r="H25" s="50">
        <f t="shared" si="1"/>
        <v>0</v>
      </c>
      <c r="I25" s="50"/>
      <c r="J25" s="51"/>
    </row>
    <row r="26" spans="1:10" ht="60" x14ac:dyDescent="0.25">
      <c r="A26" s="46">
        <v>16</v>
      </c>
      <c r="B26" s="45" t="s">
        <v>74</v>
      </c>
      <c r="C26" s="39" t="s">
        <v>11</v>
      </c>
      <c r="D26" s="10">
        <v>100</v>
      </c>
      <c r="E26" s="48"/>
      <c r="F26" s="48">
        <f t="shared" si="0"/>
        <v>0</v>
      </c>
      <c r="G26" s="49"/>
      <c r="H26" s="50">
        <f t="shared" si="1"/>
        <v>0</v>
      </c>
      <c r="I26" s="50"/>
      <c r="J26" s="51"/>
    </row>
    <row r="27" spans="1:10" ht="24" customHeight="1" x14ac:dyDescent="0.25">
      <c r="A27" s="46">
        <v>17</v>
      </c>
      <c r="B27" s="45" t="s">
        <v>75</v>
      </c>
      <c r="C27" s="39" t="s">
        <v>11</v>
      </c>
      <c r="D27" s="10">
        <v>100</v>
      </c>
      <c r="E27" s="48"/>
      <c r="F27" s="48">
        <f t="shared" si="0"/>
        <v>0</v>
      </c>
      <c r="G27" s="49"/>
      <c r="H27" s="50">
        <f t="shared" si="1"/>
        <v>0</v>
      </c>
      <c r="I27" s="50"/>
      <c r="J27" s="51"/>
    </row>
    <row r="28" spans="1:10" ht="30" x14ac:dyDescent="0.25">
      <c r="A28" s="46">
        <v>18</v>
      </c>
      <c r="B28" s="45" t="s">
        <v>76</v>
      </c>
      <c r="C28" s="39" t="s">
        <v>11</v>
      </c>
      <c r="D28" s="10">
        <v>5</v>
      </c>
      <c r="E28" s="48"/>
      <c r="F28" s="48">
        <f t="shared" si="0"/>
        <v>0</v>
      </c>
      <c r="G28" s="49"/>
      <c r="H28" s="50">
        <f t="shared" si="1"/>
        <v>0</v>
      </c>
      <c r="I28" s="50"/>
      <c r="J28" s="51"/>
    </row>
    <row r="29" spans="1:10" ht="60" x14ac:dyDescent="0.25">
      <c r="A29" s="46">
        <v>19</v>
      </c>
      <c r="B29" s="45" t="s">
        <v>77</v>
      </c>
      <c r="C29" s="39" t="s">
        <v>11</v>
      </c>
      <c r="D29" s="10">
        <v>2500</v>
      </c>
      <c r="E29" s="48"/>
      <c r="F29" s="48">
        <f t="shared" si="0"/>
        <v>0</v>
      </c>
      <c r="G29" s="49"/>
      <c r="H29" s="50">
        <f t="shared" si="1"/>
        <v>0</v>
      </c>
      <c r="I29" s="50"/>
      <c r="J29" s="51"/>
    </row>
    <row r="30" spans="1:10" ht="45" x14ac:dyDescent="0.25">
      <c r="A30" s="46">
        <v>20</v>
      </c>
      <c r="B30" s="45" t="s">
        <v>78</v>
      </c>
      <c r="C30" s="39" t="s">
        <v>64</v>
      </c>
      <c r="D30" s="10">
        <v>25</v>
      </c>
      <c r="E30" s="59"/>
      <c r="F30" s="48">
        <f t="shared" si="0"/>
        <v>0</v>
      </c>
      <c r="G30" s="49"/>
      <c r="H30" s="50">
        <f t="shared" si="1"/>
        <v>0</v>
      </c>
      <c r="I30" s="50"/>
      <c r="J30" s="51"/>
    </row>
    <row r="31" spans="1:10" ht="30" x14ac:dyDescent="0.25">
      <c r="A31" s="46">
        <v>21</v>
      </c>
      <c r="B31" s="45" t="s">
        <v>79</v>
      </c>
      <c r="C31" s="39" t="s">
        <v>11</v>
      </c>
      <c r="D31" s="10">
        <v>60</v>
      </c>
      <c r="E31" s="48"/>
      <c r="F31" s="48">
        <f t="shared" si="0"/>
        <v>0</v>
      </c>
      <c r="G31" s="49"/>
      <c r="H31" s="50">
        <f t="shared" si="1"/>
        <v>0</v>
      </c>
      <c r="I31" s="50"/>
      <c r="J31" s="51"/>
    </row>
    <row r="32" spans="1:10" ht="36" customHeight="1" x14ac:dyDescent="0.25">
      <c r="A32" s="46">
        <v>22</v>
      </c>
      <c r="B32" s="45" t="s">
        <v>230</v>
      </c>
      <c r="C32" s="39" t="s">
        <v>80</v>
      </c>
      <c r="D32" s="10">
        <v>6</v>
      </c>
      <c r="E32" s="48"/>
      <c r="F32" s="48">
        <f t="shared" si="0"/>
        <v>0</v>
      </c>
      <c r="G32" s="49"/>
      <c r="H32" s="50">
        <f t="shared" si="1"/>
        <v>0</v>
      </c>
      <c r="I32" s="50"/>
      <c r="J32" s="51"/>
    </row>
    <row r="33" spans="1:10" ht="33" customHeight="1" x14ac:dyDescent="0.25">
      <c r="A33" s="46">
        <v>23</v>
      </c>
      <c r="B33" s="45" t="s">
        <v>231</v>
      </c>
      <c r="C33" s="39" t="s">
        <v>80</v>
      </c>
      <c r="D33" s="10">
        <v>5</v>
      </c>
      <c r="E33" s="48"/>
      <c r="F33" s="48">
        <f t="shared" si="0"/>
        <v>0</v>
      </c>
      <c r="G33" s="49"/>
      <c r="H33" s="50">
        <f t="shared" si="1"/>
        <v>0</v>
      </c>
      <c r="I33" s="50"/>
      <c r="J33" s="51"/>
    </row>
    <row r="34" spans="1:10" ht="48.75" customHeight="1" x14ac:dyDescent="0.25">
      <c r="A34" s="46">
        <v>24</v>
      </c>
      <c r="B34" s="45" t="s">
        <v>232</v>
      </c>
      <c r="C34" s="39" t="s">
        <v>80</v>
      </c>
      <c r="D34" s="10">
        <v>40</v>
      </c>
      <c r="E34" s="48"/>
      <c r="F34" s="48">
        <f t="shared" si="0"/>
        <v>0</v>
      </c>
      <c r="G34" s="49"/>
      <c r="H34" s="50">
        <f t="shared" si="1"/>
        <v>0</v>
      </c>
      <c r="I34" s="50"/>
      <c r="J34" s="51"/>
    </row>
    <row r="35" spans="1:10" ht="40.5" customHeight="1" x14ac:dyDescent="0.25">
      <c r="A35" s="46">
        <v>25</v>
      </c>
      <c r="B35" s="62" t="s">
        <v>234</v>
      </c>
      <c r="C35" s="39" t="s">
        <v>11</v>
      </c>
      <c r="D35" s="10">
        <v>110</v>
      </c>
      <c r="E35" s="48"/>
      <c r="F35" s="48">
        <f t="shared" si="0"/>
        <v>0</v>
      </c>
      <c r="G35" s="49"/>
      <c r="H35" s="50">
        <f t="shared" si="1"/>
        <v>0</v>
      </c>
      <c r="I35" s="50"/>
      <c r="J35" s="51"/>
    </row>
    <row r="36" spans="1:10" ht="35.25" customHeight="1" x14ac:dyDescent="0.25">
      <c r="A36" s="46">
        <v>26</v>
      </c>
      <c r="B36" s="45" t="s">
        <v>233</v>
      </c>
      <c r="C36" s="39" t="s">
        <v>11</v>
      </c>
      <c r="D36" s="10">
        <v>5</v>
      </c>
      <c r="E36" s="48"/>
      <c r="F36" s="48">
        <f t="shared" si="0"/>
        <v>0</v>
      </c>
      <c r="G36" s="49"/>
      <c r="H36" s="50">
        <f t="shared" si="1"/>
        <v>0</v>
      </c>
      <c r="I36" s="50"/>
      <c r="J36" s="51"/>
    </row>
    <row r="37" spans="1:10" ht="39.75" customHeight="1" x14ac:dyDescent="0.25">
      <c r="A37" s="46">
        <v>27</v>
      </c>
      <c r="B37" s="45" t="s">
        <v>235</v>
      </c>
      <c r="C37" s="39" t="s">
        <v>11</v>
      </c>
      <c r="D37" s="10">
        <v>50</v>
      </c>
      <c r="E37" s="48"/>
      <c r="F37" s="48">
        <f t="shared" si="0"/>
        <v>0</v>
      </c>
      <c r="G37" s="49"/>
      <c r="H37" s="50">
        <f t="shared" si="1"/>
        <v>0</v>
      </c>
      <c r="I37" s="50"/>
      <c r="J37" s="51"/>
    </row>
    <row r="38" spans="1:10" ht="30" x14ac:dyDescent="0.25">
      <c r="A38" s="46">
        <v>28</v>
      </c>
      <c r="B38" s="45" t="s">
        <v>81</v>
      </c>
      <c r="C38" s="39" t="s">
        <v>61</v>
      </c>
      <c r="D38" s="10">
        <v>120</v>
      </c>
      <c r="E38" s="59"/>
      <c r="F38" s="48">
        <f t="shared" si="0"/>
        <v>0</v>
      </c>
      <c r="G38" s="49"/>
      <c r="H38" s="50">
        <f t="shared" si="1"/>
        <v>0</v>
      </c>
      <c r="I38" s="50"/>
      <c r="J38" s="51"/>
    </row>
    <row r="39" spans="1:10" ht="27" customHeight="1" x14ac:dyDescent="0.25">
      <c r="A39" s="46">
        <v>29</v>
      </c>
      <c r="B39" s="109" t="s">
        <v>82</v>
      </c>
      <c r="C39" s="39" t="s">
        <v>61</v>
      </c>
      <c r="D39" s="10">
        <v>325</v>
      </c>
      <c r="E39" s="59"/>
      <c r="F39" s="48">
        <f t="shared" si="0"/>
        <v>0</v>
      </c>
      <c r="G39" s="49"/>
      <c r="H39" s="50">
        <f t="shared" si="1"/>
        <v>0</v>
      </c>
      <c r="I39" s="50"/>
      <c r="J39" s="51"/>
    </row>
    <row r="40" spans="1:10" ht="24" customHeight="1" x14ac:dyDescent="0.25">
      <c r="A40" s="46">
        <v>30</v>
      </c>
      <c r="B40" s="45" t="s">
        <v>83</v>
      </c>
      <c r="C40" s="39" t="s">
        <v>11</v>
      </c>
      <c r="D40" s="10">
        <v>5300</v>
      </c>
      <c r="E40" s="48"/>
      <c r="F40" s="48">
        <f t="shared" si="0"/>
        <v>0</v>
      </c>
      <c r="G40" s="49"/>
      <c r="H40" s="50">
        <f t="shared" si="1"/>
        <v>0</v>
      </c>
      <c r="I40" s="50"/>
      <c r="J40" s="51"/>
    </row>
    <row r="41" spans="1:10" ht="21.75" customHeight="1" x14ac:dyDescent="0.25">
      <c r="A41" s="46">
        <v>31</v>
      </c>
      <c r="B41" s="45" t="s">
        <v>84</v>
      </c>
      <c r="C41" s="39" t="s">
        <v>36</v>
      </c>
      <c r="D41" s="10">
        <v>2</v>
      </c>
      <c r="E41" s="48"/>
      <c r="F41" s="48">
        <f t="shared" si="0"/>
        <v>0</v>
      </c>
      <c r="G41" s="49"/>
      <c r="H41" s="50">
        <f t="shared" si="1"/>
        <v>0</v>
      </c>
      <c r="I41" s="50"/>
      <c r="J41" s="51"/>
    </row>
    <row r="42" spans="1:10" ht="30" x14ac:dyDescent="0.25">
      <c r="A42" s="46">
        <v>32</v>
      </c>
      <c r="B42" s="45" t="s">
        <v>85</v>
      </c>
      <c r="C42" s="39" t="s">
        <v>36</v>
      </c>
      <c r="D42" s="10">
        <v>17</v>
      </c>
      <c r="E42" s="48"/>
      <c r="F42" s="48">
        <f t="shared" si="0"/>
        <v>0</v>
      </c>
      <c r="G42" s="49"/>
      <c r="H42" s="50">
        <f t="shared" si="1"/>
        <v>0</v>
      </c>
      <c r="I42" s="50"/>
      <c r="J42" s="51"/>
    </row>
    <row r="43" spans="1:10" ht="30" x14ac:dyDescent="0.25">
      <c r="A43" s="46">
        <v>33</v>
      </c>
      <c r="B43" s="45" t="s">
        <v>86</v>
      </c>
      <c r="C43" s="39" t="s">
        <v>87</v>
      </c>
      <c r="D43" s="10">
        <v>1</v>
      </c>
      <c r="E43" s="48"/>
      <c r="F43" s="48">
        <f t="shared" si="0"/>
        <v>0</v>
      </c>
      <c r="G43" s="49"/>
      <c r="H43" s="50">
        <f t="shared" si="1"/>
        <v>0</v>
      </c>
      <c r="I43" s="50"/>
      <c r="J43" s="51"/>
    </row>
    <row r="44" spans="1:10" ht="95.25" customHeight="1" x14ac:dyDescent="0.25">
      <c r="A44" s="46">
        <v>34</v>
      </c>
      <c r="B44" s="138" t="s">
        <v>175</v>
      </c>
      <c r="C44" s="46" t="s">
        <v>11</v>
      </c>
      <c r="D44" s="107">
        <v>500</v>
      </c>
      <c r="E44" s="59"/>
      <c r="F44" s="59">
        <f t="shared" si="0"/>
        <v>0</v>
      </c>
      <c r="G44" s="139"/>
      <c r="H44" s="140">
        <f t="shared" si="1"/>
        <v>0</v>
      </c>
      <c r="I44" s="140"/>
      <c r="J44" s="141"/>
    </row>
    <row r="45" spans="1:10" ht="35.25" customHeight="1" x14ac:dyDescent="0.25">
      <c r="A45" s="46">
        <v>35</v>
      </c>
      <c r="B45" s="45" t="s">
        <v>89</v>
      </c>
      <c r="C45" s="39" t="s">
        <v>61</v>
      </c>
      <c r="D45" s="10">
        <v>50</v>
      </c>
      <c r="E45" s="59"/>
      <c r="F45" s="48">
        <f t="shared" si="0"/>
        <v>0</v>
      </c>
      <c r="G45" s="49"/>
      <c r="H45" s="50">
        <f t="shared" si="1"/>
        <v>0</v>
      </c>
      <c r="I45" s="50"/>
      <c r="J45" s="51"/>
    </row>
    <row r="46" spans="1:10" ht="28.5" customHeight="1" x14ac:dyDescent="0.25">
      <c r="A46" s="46">
        <v>36</v>
      </c>
      <c r="B46" s="45" t="s">
        <v>90</v>
      </c>
      <c r="C46" s="39" t="s">
        <v>11</v>
      </c>
      <c r="D46" s="10">
        <v>150</v>
      </c>
      <c r="E46" s="59"/>
      <c r="F46" s="48">
        <f t="shared" si="0"/>
        <v>0</v>
      </c>
      <c r="G46" s="49"/>
      <c r="H46" s="50">
        <f t="shared" si="1"/>
        <v>0</v>
      </c>
      <c r="I46" s="50"/>
      <c r="J46" s="51"/>
    </row>
    <row r="47" spans="1:10" ht="30" x14ac:dyDescent="0.25">
      <c r="A47" s="46">
        <v>37</v>
      </c>
      <c r="B47" s="45" t="s">
        <v>218</v>
      </c>
      <c r="C47" s="39" t="s">
        <v>36</v>
      </c>
      <c r="D47" s="10">
        <v>20</v>
      </c>
      <c r="E47" s="59"/>
      <c r="F47" s="48">
        <f t="shared" si="0"/>
        <v>0</v>
      </c>
      <c r="G47" s="49"/>
      <c r="H47" s="50">
        <f t="shared" si="1"/>
        <v>0</v>
      </c>
      <c r="I47" s="50"/>
      <c r="J47" s="51"/>
    </row>
    <row r="48" spans="1:10" ht="35.25" customHeight="1" x14ac:dyDescent="0.25">
      <c r="A48" s="46">
        <v>38</v>
      </c>
      <c r="B48" s="45" t="s">
        <v>96</v>
      </c>
      <c r="C48" s="39" t="s">
        <v>11</v>
      </c>
      <c r="D48" s="10">
        <v>25</v>
      </c>
      <c r="E48" s="48"/>
      <c r="F48" s="48">
        <f t="shared" si="0"/>
        <v>0</v>
      </c>
      <c r="G48" s="49"/>
      <c r="H48" s="50">
        <f t="shared" si="1"/>
        <v>0</v>
      </c>
      <c r="I48" s="50"/>
      <c r="J48" s="51"/>
    </row>
    <row r="49" spans="1:10" ht="60" x14ac:dyDescent="0.25">
      <c r="A49" s="46">
        <v>39</v>
      </c>
      <c r="B49" s="45" t="s">
        <v>91</v>
      </c>
      <c r="C49" s="39" t="s">
        <v>87</v>
      </c>
      <c r="D49" s="10">
        <v>5</v>
      </c>
      <c r="E49" s="48"/>
      <c r="F49" s="48">
        <f t="shared" si="0"/>
        <v>0</v>
      </c>
      <c r="G49" s="49"/>
      <c r="H49" s="50">
        <f t="shared" si="1"/>
        <v>0</v>
      </c>
      <c r="I49" s="50"/>
      <c r="J49" s="51"/>
    </row>
    <row r="50" spans="1:10" ht="60" x14ac:dyDescent="0.25">
      <c r="A50" s="46">
        <v>40</v>
      </c>
      <c r="B50" s="45" t="s">
        <v>92</v>
      </c>
      <c r="C50" s="39" t="s">
        <v>87</v>
      </c>
      <c r="D50" s="10">
        <v>5</v>
      </c>
      <c r="E50" s="48"/>
      <c r="F50" s="48">
        <f t="shared" si="0"/>
        <v>0</v>
      </c>
      <c r="G50" s="49"/>
      <c r="H50" s="50">
        <f t="shared" si="1"/>
        <v>0</v>
      </c>
      <c r="I50" s="50"/>
      <c r="J50" s="51"/>
    </row>
    <row r="51" spans="1:10" ht="45.75" customHeight="1" x14ac:dyDescent="0.25">
      <c r="A51" s="46">
        <v>41</v>
      </c>
      <c r="B51" s="45" t="s">
        <v>93</v>
      </c>
      <c r="C51" s="39" t="s">
        <v>87</v>
      </c>
      <c r="D51" s="10">
        <v>40</v>
      </c>
      <c r="E51" s="48"/>
      <c r="F51" s="48">
        <f t="shared" si="0"/>
        <v>0</v>
      </c>
      <c r="G51" s="49"/>
      <c r="H51" s="50">
        <f t="shared" si="1"/>
        <v>0</v>
      </c>
      <c r="I51" s="50"/>
      <c r="J51" s="51"/>
    </row>
    <row r="52" spans="1:10" ht="41.25" customHeight="1" x14ac:dyDescent="0.25">
      <c r="A52" s="46">
        <v>42</v>
      </c>
      <c r="B52" s="45" t="s">
        <v>94</v>
      </c>
      <c r="C52" s="39" t="s">
        <v>11</v>
      </c>
      <c r="D52" s="10">
        <v>100</v>
      </c>
      <c r="E52" s="48"/>
      <c r="F52" s="48">
        <f t="shared" si="0"/>
        <v>0</v>
      </c>
      <c r="G52" s="49"/>
      <c r="H52" s="50">
        <f t="shared" si="1"/>
        <v>0</v>
      </c>
      <c r="I52" s="50"/>
      <c r="J52" s="51"/>
    </row>
    <row r="53" spans="1:10" ht="39.75" customHeight="1" x14ac:dyDescent="0.25">
      <c r="A53" s="46">
        <v>43</v>
      </c>
      <c r="B53" s="45" t="s">
        <v>95</v>
      </c>
      <c r="C53" s="39" t="s">
        <v>11</v>
      </c>
      <c r="D53" s="10">
        <v>3</v>
      </c>
      <c r="E53" s="48"/>
      <c r="F53" s="48">
        <f t="shared" si="0"/>
        <v>0</v>
      </c>
      <c r="G53" s="49"/>
      <c r="H53" s="50">
        <f t="shared" si="1"/>
        <v>0</v>
      </c>
      <c r="I53" s="50"/>
      <c r="J53" s="51"/>
    </row>
    <row r="54" spans="1:10" ht="39" customHeight="1" x14ac:dyDescent="0.25">
      <c r="A54" s="63"/>
      <c r="B54" s="268" t="s">
        <v>12</v>
      </c>
      <c r="C54" s="269"/>
      <c r="D54" s="269"/>
      <c r="E54" s="64" t="s">
        <v>13</v>
      </c>
      <c r="F54" s="52">
        <f>SUM(F11:F53)</f>
        <v>0</v>
      </c>
      <c r="G54" s="8" t="s">
        <v>14</v>
      </c>
      <c r="H54" s="53">
        <f>SUM(H11:H53)</f>
        <v>0</v>
      </c>
      <c r="I54" s="53"/>
      <c r="J54" s="65"/>
    </row>
    <row r="55" spans="1:10" ht="8.25" customHeight="1" x14ac:dyDescent="0.25">
      <c r="B55" s="262" t="s">
        <v>220</v>
      </c>
      <c r="C55" s="262"/>
      <c r="D55" s="262"/>
      <c r="E55" s="262"/>
      <c r="F55" s="262"/>
      <c r="G55" s="262"/>
      <c r="H55" s="262"/>
      <c r="I55" s="262"/>
      <c r="J55" s="262"/>
    </row>
    <row r="56" spans="1:10" ht="171" customHeight="1" x14ac:dyDescent="0.25">
      <c r="B56" s="263"/>
      <c r="C56" s="263"/>
      <c r="D56" s="263"/>
      <c r="E56" s="263"/>
      <c r="F56" s="263"/>
      <c r="G56" s="263"/>
      <c r="H56" s="263"/>
      <c r="I56" s="263"/>
      <c r="J56" s="263"/>
    </row>
    <row r="57" spans="1:10" ht="20.25" customHeight="1" x14ac:dyDescent="0.25">
      <c r="B57" s="198"/>
      <c r="C57" s="199"/>
      <c r="D57" s="199"/>
      <c r="E57" s="199"/>
      <c r="F57" s="199"/>
      <c r="G57" s="199"/>
      <c r="H57" s="199"/>
      <c r="I57" s="199"/>
      <c r="J57" s="199"/>
    </row>
    <row r="58" spans="1:10" x14ac:dyDescent="0.25">
      <c r="B58" s="199"/>
      <c r="C58" s="199"/>
      <c r="D58" s="199"/>
      <c r="E58" s="199"/>
      <c r="F58" s="199"/>
      <c r="G58" s="199"/>
      <c r="H58" s="199"/>
      <c r="I58" s="199"/>
      <c r="J58" s="199"/>
    </row>
    <row r="59" spans="1:10" x14ac:dyDescent="0.25">
      <c r="B59" s="199"/>
      <c r="C59" s="199"/>
      <c r="D59" s="199"/>
      <c r="E59" s="199"/>
      <c r="F59" s="199"/>
      <c r="G59" s="199"/>
      <c r="H59" s="199"/>
      <c r="I59" s="199"/>
      <c r="J59" s="199"/>
    </row>
    <row r="60" spans="1:10" x14ac:dyDescent="0.25">
      <c r="B60" s="199"/>
      <c r="C60" s="199"/>
      <c r="D60" s="199"/>
      <c r="E60" s="199"/>
      <c r="F60" s="199"/>
      <c r="G60" s="199"/>
      <c r="H60" s="199"/>
      <c r="I60" s="199"/>
      <c r="J60" s="199"/>
    </row>
    <row r="61" spans="1:10" x14ac:dyDescent="0.25">
      <c r="B61" s="199"/>
      <c r="C61" s="199"/>
      <c r="D61" s="199"/>
      <c r="E61" s="199"/>
      <c r="F61" s="199"/>
      <c r="G61" s="199"/>
      <c r="H61" s="199"/>
      <c r="I61" s="199"/>
      <c r="J61" s="199"/>
    </row>
  </sheetData>
  <mergeCells count="18">
    <mergeCell ref="B55:J56"/>
    <mergeCell ref="B57:J61"/>
    <mergeCell ref="A5:J6"/>
    <mergeCell ref="A7:A9"/>
    <mergeCell ref="B7:B9"/>
    <mergeCell ref="C7:C9"/>
    <mergeCell ref="D7:D9"/>
    <mergeCell ref="E7:E9"/>
    <mergeCell ref="F7:F9"/>
    <mergeCell ref="G7:G9"/>
    <mergeCell ref="H7:H9"/>
    <mergeCell ref="J7:J9"/>
    <mergeCell ref="I7:I9"/>
    <mergeCell ref="F4:J4"/>
    <mergeCell ref="F1:J1"/>
    <mergeCell ref="F2:J2"/>
    <mergeCell ref="F3:J3"/>
    <mergeCell ref="B54:D54"/>
  </mergeCells>
  <pageMargins left="0.25" right="0.25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zad.1</vt:lpstr>
      <vt:lpstr>zad.2</vt:lpstr>
      <vt:lpstr>zad.3</vt:lpstr>
      <vt:lpstr>zad.4</vt:lpstr>
      <vt:lpstr>zad.5</vt:lpstr>
      <vt:lpstr>zad.6</vt:lpstr>
      <vt:lpstr>zad.7</vt:lpstr>
      <vt:lpstr>zad.8</vt:lpstr>
      <vt:lpstr>zad.9</vt:lpstr>
      <vt:lpstr>zad.10</vt:lpstr>
      <vt:lpstr>zad.11</vt:lpstr>
      <vt:lpstr>zad.12</vt:lpstr>
      <vt:lpstr>zad.13</vt:lpstr>
      <vt:lpstr>zad.14</vt:lpstr>
      <vt:lpstr>zad.15</vt:lpstr>
      <vt:lpstr>zad.16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Kalina</dc:creator>
  <cp:lastModifiedBy>Agnieszka Kormanek</cp:lastModifiedBy>
  <cp:lastPrinted>2023-07-14T11:42:16Z</cp:lastPrinted>
  <dcterms:created xsi:type="dcterms:W3CDTF">2023-04-25T05:27:58Z</dcterms:created>
  <dcterms:modified xsi:type="dcterms:W3CDTF">2023-09-08T10:07:31Z</dcterms:modified>
</cp:coreProperties>
</file>