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E911E5B-3ACC-4CF6-8AD0-12A78A50401C}" xr6:coauthVersionLast="47" xr6:coauthVersionMax="47" xr10:uidLastSave="{00000000-0000-0000-0000-000000000000}"/>
  <bookViews>
    <workbookView xWindow="-108" yWindow="-108" windowWidth="23256" windowHeight="12576" xr2:uid="{938E7E4D-C912-47A9-A506-037D34413EF4}"/>
  </bookViews>
  <sheets>
    <sheet name="grupa_i" sheetId="27" r:id="rId1"/>
    <sheet name="grupa_ii" sheetId="19" r:id="rId2"/>
    <sheet name="grupa_iii" sheetId="26" r:id="rId3"/>
    <sheet name="grupa_iv" sheetId="31" r:id="rId4"/>
    <sheet name="grupa_v" sheetId="25" r:id="rId5"/>
    <sheet name="grupa_vi" sheetId="24" r:id="rId6"/>
    <sheet name="grupa_vii" sheetId="23" r:id="rId7"/>
    <sheet name="grupa_viii" sheetId="22" r:id="rId8"/>
    <sheet name="grupa_ix" sheetId="21" r:id="rId9"/>
    <sheet name="grupa_x" sheetId="18" r:id="rId10"/>
    <sheet name="grupa_xi" sheetId="17" r:id="rId11"/>
    <sheet name="grupa_xii" sheetId="16" r:id="rId12"/>
    <sheet name="grupa_xiii" sheetId="15" r:id="rId13"/>
    <sheet name="grupa_xiv" sheetId="14" r:id="rId14"/>
    <sheet name="grupa_xv" sheetId="13" r:id="rId15"/>
    <sheet name="grupa_xvi" sheetId="10" r:id="rId16"/>
    <sheet name="grupa_xvii" sheetId="8" r:id="rId17"/>
    <sheet name="grupa_xviii" sheetId="7" r:id="rId18"/>
    <sheet name="grupa_xix" sheetId="5" r:id="rId19"/>
    <sheet name="grupa_xx" sheetId="33" r:id="rId20"/>
    <sheet name="grupa_xxi" sheetId="34" r:id="rId21"/>
    <sheet name="Razem" sheetId="32" r:id="rId22"/>
  </sheets>
  <definedNames>
    <definedName name="_xlnm.Print_Area" localSheetId="0">grupa_i!$A$1:$E$26</definedName>
    <definedName name="_xlnm.Print_Area" localSheetId="5">grupa_vi!$A$1:$E$21</definedName>
    <definedName name="_xlnm.Print_Area" localSheetId="9">grupa_x!$A$1:$F$52</definedName>
    <definedName name="_xlnm.Print_Area" localSheetId="10">grupa_xi!$A$1:$E$40</definedName>
    <definedName name="_xlnm.Print_Area" localSheetId="11">grupa_xii!$A$1:$E$107</definedName>
    <definedName name="_xlnm.Print_Area" localSheetId="12">grupa_xiii!$A$1:$E$26</definedName>
    <definedName name="_xlnm.Print_Area" localSheetId="13">grupa_xiv!$A$1:$E$22</definedName>
    <definedName name="_xlnm.Print_Area" localSheetId="18">grupa_xix!$A$1:$F$32</definedName>
    <definedName name="_xlnm.Print_Area" localSheetId="14">grupa_xv!$A$1:$E$49</definedName>
    <definedName name="_xlnm.Print_Area" localSheetId="15">grupa_xvi!$A$1:$E$24</definedName>
    <definedName name="_xlnm.Print_Area" localSheetId="16">grupa_xvii!$A$1:$G$20</definedName>
    <definedName name="_xlnm.Print_Area" localSheetId="17">grupa_xviii!$A$1:$F$45</definedName>
    <definedName name="_xlnm.Print_Area" localSheetId="19">grupa_xx!$A$1:$E$33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7" l="1"/>
  <c r="F22" i="27"/>
  <c r="E5" i="27"/>
  <c r="D12" i="32" l="1"/>
  <c r="D11" i="32"/>
  <c r="D10" i="32"/>
  <c r="D9" i="32"/>
  <c r="D8" i="32"/>
  <c r="D7" i="32"/>
  <c r="D6" i="32"/>
  <c r="D4" i="32"/>
  <c r="D22" i="32"/>
  <c r="D23" i="32"/>
  <c r="E21" i="34" l="1"/>
  <c r="E13" i="34"/>
  <c r="E27" i="33"/>
  <c r="E26" i="33"/>
  <c r="E24" i="33"/>
  <c r="E22" i="33"/>
  <c r="E19" i="33"/>
  <c r="E20" i="33"/>
  <c r="E18" i="33"/>
  <c r="E16" i="33"/>
  <c r="E14" i="33"/>
  <c r="E13" i="33"/>
  <c r="E11" i="33"/>
  <c r="D15" i="32"/>
  <c r="G15" i="23"/>
  <c r="F5" i="24"/>
  <c r="F5" i="25"/>
  <c r="G28" i="5"/>
  <c r="G34" i="7"/>
  <c r="G13" i="8"/>
  <c r="H13" i="8"/>
  <c r="F13" i="10"/>
  <c r="E44" i="13"/>
  <c r="F44" i="13"/>
  <c r="F6" i="14"/>
  <c r="F17" i="15"/>
  <c r="E93" i="16"/>
  <c r="F93" i="16"/>
  <c r="F36" i="17"/>
  <c r="E47" i="18"/>
  <c r="F47" i="18"/>
  <c r="F31" i="21"/>
  <c r="G31" i="21"/>
  <c r="G12" i="22"/>
  <c r="H15" i="23"/>
  <c r="F12" i="31"/>
  <c r="F24" i="26"/>
  <c r="F6" i="19"/>
  <c r="E29" i="33" l="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4" i="5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4" i="7"/>
  <c r="G5" i="8"/>
  <c r="G6" i="8"/>
  <c r="G7" i="8"/>
  <c r="G8" i="8"/>
  <c r="G9" i="8"/>
  <c r="G10" i="8"/>
  <c r="G11" i="8"/>
  <c r="G12" i="8"/>
  <c r="E5" i="10"/>
  <c r="E6" i="10"/>
  <c r="E7" i="10"/>
  <c r="E8" i="10"/>
  <c r="E9" i="10"/>
  <c r="E10" i="10"/>
  <c r="E11" i="10"/>
  <c r="E12" i="10"/>
  <c r="E4" i="10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5" i="13"/>
  <c r="E36" i="13"/>
  <c r="E37" i="13"/>
  <c r="E38" i="13"/>
  <c r="E39" i="13"/>
  <c r="E40" i="13"/>
  <c r="E41" i="13"/>
  <c r="E42" i="13"/>
  <c r="E43" i="13"/>
  <c r="E5" i="13"/>
  <c r="F28" i="5" l="1"/>
  <c r="D21" i="32" s="1"/>
  <c r="F34" i="7"/>
  <c r="D20" i="32" s="1"/>
  <c r="E13" i="10"/>
  <c r="D18" i="32" s="1"/>
  <c r="D19" i="32"/>
  <c r="D17" i="32"/>
  <c r="E5" i="15"/>
  <c r="E6" i="15"/>
  <c r="E7" i="15"/>
  <c r="E8" i="15"/>
  <c r="E9" i="15"/>
  <c r="E10" i="15"/>
  <c r="E11" i="15"/>
  <c r="E12" i="15"/>
  <c r="E13" i="15"/>
  <c r="E14" i="15"/>
  <c r="E15" i="15"/>
  <c r="E16" i="15"/>
  <c r="E4" i="15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5" i="16"/>
  <c r="E17" i="15" l="1"/>
  <c r="D14" i="32"/>
  <c r="E5" i="14"/>
  <c r="E4" i="14"/>
  <c r="E6" i="14" s="1"/>
  <c r="D16" i="32" s="1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4" i="17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31" i="18"/>
  <c r="E36" i="17" l="1"/>
  <c r="D13" i="32" s="1"/>
  <c r="E29" i="18"/>
  <c r="E28" i="18"/>
  <c r="E27" i="18"/>
  <c r="E22" i="18"/>
  <c r="E23" i="18"/>
  <c r="E24" i="18"/>
  <c r="E25" i="18"/>
  <c r="E26" i="18"/>
  <c r="E21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5" i="18"/>
  <c r="F21" i="21"/>
  <c r="F22" i="21"/>
  <c r="F23" i="21"/>
  <c r="F24" i="21"/>
  <c r="F25" i="21"/>
  <c r="F26" i="21"/>
  <c r="F27" i="21"/>
  <c r="F28" i="21"/>
  <c r="F29" i="21"/>
  <c r="F30" i="2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4" i="21"/>
  <c r="F5" i="22"/>
  <c r="F6" i="22"/>
  <c r="F7" i="22"/>
  <c r="F8" i="22"/>
  <c r="F9" i="22"/>
  <c r="F10" i="22"/>
  <c r="F11" i="22"/>
  <c r="F4" i="22"/>
  <c r="G11" i="23"/>
  <c r="G12" i="23"/>
  <c r="G13" i="23"/>
  <c r="G14" i="23"/>
  <c r="G10" i="23"/>
  <c r="G5" i="23"/>
  <c r="G6" i="23"/>
  <c r="G7" i="23"/>
  <c r="G8" i="23"/>
  <c r="G4" i="23"/>
  <c r="E4" i="24"/>
  <c r="E5" i="24" s="1"/>
  <c r="E4" i="25"/>
  <c r="E5" i="25" s="1"/>
  <c r="E5" i="31"/>
  <c r="E6" i="31"/>
  <c r="E7" i="31"/>
  <c r="E8" i="31"/>
  <c r="E9" i="31"/>
  <c r="E10" i="31"/>
  <c r="E11" i="31"/>
  <c r="E4" i="31"/>
  <c r="E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4" i="26"/>
  <c r="E5" i="19"/>
  <c r="E4" i="19"/>
  <c r="E6" i="19" s="1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6" i="27"/>
  <c r="F12" i="22" l="1"/>
  <c r="E12" i="31"/>
  <c r="E24" i="26"/>
  <c r="D5" i="32" s="1"/>
  <c r="D3" i="32" l="1"/>
  <c r="D24" i="32" s="1"/>
</calcChain>
</file>

<file path=xl/sharedStrings.xml><?xml version="1.0" encoding="utf-8"?>
<sst xmlns="http://schemas.openxmlformats.org/spreadsheetml/2006/main" count="1167" uniqueCount="483">
  <si>
    <t>Lp.</t>
  </si>
  <si>
    <t>Nazwa</t>
  </si>
  <si>
    <t xml:space="preserve">Kolano Q DN 80 koł. </t>
  </si>
  <si>
    <t>Kolano Q DN 100 koł.</t>
  </si>
  <si>
    <t>Kolano N DN 80 koł</t>
  </si>
  <si>
    <t>Króciec FF DN 80, L-200</t>
  </si>
  <si>
    <t>Króciec FF DN 80, L-300</t>
  </si>
  <si>
    <t>Króciec FF DN 80, L-400</t>
  </si>
  <si>
    <t>Króciec FF DN 80, L-500</t>
  </si>
  <si>
    <t>Króciec FF DN 100, L-200</t>
  </si>
  <si>
    <t>Króciec FF DN 100, L-300</t>
  </si>
  <si>
    <t>Króciec FF DN 100, L-400</t>
  </si>
  <si>
    <t>Króciec FF DN 100, L-500</t>
  </si>
  <si>
    <t>Króciec FF DN 100, L-1000</t>
  </si>
  <si>
    <t>Trójnik T, DN 80/80, 3 koł.</t>
  </si>
  <si>
    <t>Trójnik T, DN 100/80, 3 koł.</t>
  </si>
  <si>
    <t>Trójnik T, DN 100/100, 3 koł.</t>
  </si>
  <si>
    <t>Trójnik T, DN 150/80, 3 koł.</t>
  </si>
  <si>
    <t>Trójnik T, DN 150/100, 3 koł.</t>
  </si>
  <si>
    <t>Zwężka FFR DN 100/80, L-200</t>
  </si>
  <si>
    <t>Zwężka FFR DN 150/100, L-200</t>
  </si>
  <si>
    <t>Trójnik T, DN 100/50, 3 koł.</t>
  </si>
  <si>
    <t>Króciec FF DN 80, L-800</t>
  </si>
  <si>
    <t>Króciec FF DN 50, L-200</t>
  </si>
  <si>
    <t>Króciec FW DN 80</t>
  </si>
  <si>
    <t>Króciec FW DN 100</t>
  </si>
  <si>
    <t>KOŁNIERZ ŚLEPY DN 100, PN 16</t>
  </si>
  <si>
    <t>KOŁNIERZ ŚLEPY DN 150, PN 16</t>
  </si>
  <si>
    <t>KOŁNIERZ ŚLEPY DN 80, PN 16</t>
  </si>
  <si>
    <t>REDUKCJA PE  DN-160/110 DOCZOŁOWA</t>
  </si>
  <si>
    <t>Kształtki PE elektrooporowe</t>
  </si>
  <si>
    <t>ZAWÓR PRZEL.KULOWY DN-1/2" GW./GW.</t>
  </si>
  <si>
    <t>ZAWÓR PRZEL.KULOWY DN-1" GW/GW</t>
  </si>
  <si>
    <t>ZAWÓR PRZEL.KULOWY DN-1.1/4" GW/GW</t>
  </si>
  <si>
    <t>ZAWÓR PRZEL.KULOWY DN-3/4"GW/GW</t>
  </si>
  <si>
    <t>ZAWÓR PRZEL.KULOWY DN-1.1/2" GW/GW</t>
  </si>
  <si>
    <t>ZAWÓR PRZEL.KULOWY DN-2.1/2"</t>
  </si>
  <si>
    <t>ZAWÓR PRZEL.KULOWY DN-3"</t>
  </si>
  <si>
    <t>ZAWÓR ANTYSKAŻENIOWY DN-1 "</t>
  </si>
  <si>
    <t>ZAWÓR KULOWY-CZERPALNY DN-3/4 "</t>
  </si>
  <si>
    <t>ZAWÓR KULOWY-CZERPALNY DN-1/2"</t>
  </si>
  <si>
    <t>ZAWÓR KULOWY-CZERPALNY DN-1"</t>
  </si>
  <si>
    <t>Kształtki mosiężne</t>
  </si>
  <si>
    <t>ilość (szt.)</t>
  </si>
  <si>
    <t>średnica (cal)</t>
  </si>
  <si>
    <t>2"</t>
  </si>
  <si>
    <t>3"</t>
  </si>
  <si>
    <t>1"</t>
  </si>
  <si>
    <t>średnica (Ø)</t>
  </si>
  <si>
    <t>jednostka miary</t>
  </si>
  <si>
    <t>mb</t>
  </si>
  <si>
    <t xml:space="preserve">ilość </t>
  </si>
  <si>
    <t>Doszczelniacz złączy kielichowych DN 80</t>
  </si>
  <si>
    <t>Doszczelniacz złączy kielichowych DN 100</t>
  </si>
  <si>
    <t>Doszczelniacz złączy kielichowych DN 150</t>
  </si>
  <si>
    <t>Doszczelniacz złączy kielichowych DN 200</t>
  </si>
  <si>
    <t>Doszczelniacz złączy kielichowych DN 300</t>
  </si>
  <si>
    <t>Doszczelniacz złączy kielichowych DN 500</t>
  </si>
  <si>
    <t>Złącze rurowo-kołnierzowe RK PN16</t>
  </si>
  <si>
    <t xml:space="preserve">Skrzynka PEHD do zasuw </t>
  </si>
  <si>
    <t>Skrzynka PEHD hydrantowa</t>
  </si>
  <si>
    <t>Ilość (szt.)</t>
  </si>
  <si>
    <t>Kształtki ocynkowane</t>
  </si>
  <si>
    <t xml:space="preserve">Nazwa </t>
  </si>
  <si>
    <t>Łączna cena sprzedaży netto (zł)</t>
  </si>
  <si>
    <t>Cena jednostkowa sprzedaży netto (zł)</t>
  </si>
  <si>
    <t>Cena jednostkowa  sprzedaży netto (zł)</t>
  </si>
  <si>
    <t>Króciec FF DN 80, L-1000</t>
  </si>
  <si>
    <t>ZAWÓR PRZEL.KULOWY DN-2" GW./GW.</t>
  </si>
  <si>
    <t>Opaska naprawcza rura stalowa, dł. 200-250 mm</t>
  </si>
  <si>
    <t>Nazwa przedmiotu zamówienia</t>
  </si>
  <si>
    <t>Ilość [szt.]</t>
  </si>
  <si>
    <t>1.</t>
  </si>
  <si>
    <t>2.</t>
  </si>
  <si>
    <t>Średnica Ø</t>
  </si>
  <si>
    <t>Opaska do nawiercania</t>
  </si>
  <si>
    <t>100/1¼"</t>
  </si>
  <si>
    <t>100/1½"</t>
  </si>
  <si>
    <t>100/2"</t>
  </si>
  <si>
    <t>150/¼"</t>
  </si>
  <si>
    <t>150/1½"</t>
  </si>
  <si>
    <t>200/1¼"</t>
  </si>
  <si>
    <t>200/1½"</t>
  </si>
  <si>
    <t>200/2"</t>
  </si>
  <si>
    <t>11.</t>
  </si>
  <si>
    <t>12.</t>
  </si>
  <si>
    <t>13.</t>
  </si>
  <si>
    <t>14.</t>
  </si>
  <si>
    <t>15.</t>
  </si>
  <si>
    <t>16.</t>
  </si>
  <si>
    <t>17.</t>
  </si>
  <si>
    <t>150/2"</t>
  </si>
  <si>
    <t>18.</t>
  </si>
  <si>
    <t>19.</t>
  </si>
  <si>
    <t>20.</t>
  </si>
  <si>
    <t>63/1¼"</t>
  </si>
  <si>
    <t>90/1¼"</t>
  </si>
  <si>
    <t>3.</t>
  </si>
  <si>
    <t>90/1½"</t>
  </si>
  <si>
    <t>4.</t>
  </si>
  <si>
    <t>90/2"</t>
  </si>
  <si>
    <t>5.</t>
  </si>
  <si>
    <t>110/1¼"</t>
  </si>
  <si>
    <t>6.</t>
  </si>
  <si>
    <t>110/1½"</t>
  </si>
  <si>
    <t>7.</t>
  </si>
  <si>
    <t>110/2"</t>
  </si>
  <si>
    <t>8.</t>
  </si>
  <si>
    <t>160/1¼"</t>
  </si>
  <si>
    <t>9.</t>
  </si>
  <si>
    <t>160/1½"</t>
  </si>
  <si>
    <t>10.</t>
  </si>
  <si>
    <t>160/2"</t>
  </si>
  <si>
    <t>225/2"</t>
  </si>
  <si>
    <t>21.</t>
  </si>
  <si>
    <t>22.</t>
  </si>
  <si>
    <t>Łącznik RK PN16</t>
  </si>
  <si>
    <t>80/90</t>
  </si>
  <si>
    <t>100/110</t>
  </si>
  <si>
    <t>150/160</t>
  </si>
  <si>
    <t>Zakres min-max [mm]</t>
  </si>
  <si>
    <t>Łączniki rurowe</t>
  </si>
  <si>
    <t>Złącze rurowe RR PN16</t>
  </si>
  <si>
    <t>82-106</t>
  </si>
  <si>
    <t>104-133</t>
  </si>
  <si>
    <t>154-192</t>
  </si>
  <si>
    <t>192-232</t>
  </si>
  <si>
    <t>265-310</t>
  </si>
  <si>
    <t>Łączniki rurowo-kołnierzowe</t>
  </si>
  <si>
    <t>Złącze rurowo-kołnierzowe RK PN10</t>
  </si>
  <si>
    <t>Obudowa teleskopowa 1,3 -1,8 DN 25/32, PN 16</t>
  </si>
  <si>
    <t>Obudowa teleskopowa 1,3 - 1,8 DN 40/50, PN 16</t>
  </si>
  <si>
    <t>Zasuwa do przyłącza domowego DN 50 gw/gw, PN 16</t>
  </si>
  <si>
    <t>Obudowa teleskopowa 1,3 -1,8 DN 40/50</t>
  </si>
  <si>
    <t xml:space="preserve">Obudowa teleskopowa 1,3 -1,8 DN 65/80, </t>
  </si>
  <si>
    <t>Obudowa teleskopowa 1,3 -1,8 DN 100/150,</t>
  </si>
  <si>
    <t>Obudowa teleskopowa 1,3 -1,8 DN 200</t>
  </si>
  <si>
    <t>Zasuwy kołnierzowe F4</t>
  </si>
  <si>
    <t>……………………………….
Podpis osoby uprawnionej
          do reprezentowania Wykonawcy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</si>
  <si>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</si>
  <si>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</si>
  <si>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</si>
  <si>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</si>
  <si>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</si>
  <si>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</si>
  <si>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</si>
  <si>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</si>
  <si>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</si>
  <si>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</si>
  <si>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</si>
  <si>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</si>
  <si>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</si>
  <si>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</si>
  <si>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</si>
  <si>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</si>
  <si>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</si>
  <si>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</si>
  <si>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</si>
  <si>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</si>
  <si>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</si>
  <si>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</si>
  <si>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</si>
  <si>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Hydrant podziemny DN 80 z podwójnym zamknięciem, L-1000, wkop-1250, PN 16</t>
  </si>
  <si>
    <t>392-442</t>
  </si>
  <si>
    <t>200/225</t>
  </si>
  <si>
    <t>300/315</t>
  </si>
  <si>
    <t>50/1"</t>
  </si>
  <si>
    <t>250/2"</t>
  </si>
  <si>
    <t>315/2"</t>
  </si>
  <si>
    <t>KOŁNIERZ ŚLEPY DN 200, PN 16</t>
  </si>
  <si>
    <t>ZAWÓR ANTYSKAŻENIOWY DN-3/4 "</t>
  </si>
  <si>
    <t>Kolano Q DN 150 koł.</t>
  </si>
  <si>
    <t>Kolano Q dn 200 koł.</t>
  </si>
  <si>
    <t>Zwężka FFR DN 200/100, L-300</t>
  </si>
  <si>
    <t>Uszczelki z wkładką metalową</t>
  </si>
  <si>
    <t>Uszczelka gumowa z wkładką metalową DN-80</t>
  </si>
  <si>
    <t>Uszczelka gumowa z wkładką metalową DN-100</t>
  </si>
  <si>
    <t>Uszczelka gumowa z wkładką metalową DN-150</t>
  </si>
  <si>
    <t>Uszczelka gumowa z wkładką metalową DN-200</t>
  </si>
  <si>
    <t>Uszczelka gumowa z wkładką metalową DN-250</t>
  </si>
  <si>
    <t>Uszczelka gumowa z wkładką metalową DN-300</t>
  </si>
  <si>
    <t>Uszczelka gumowa z wkładką metalową DN-400</t>
  </si>
  <si>
    <r>
      <t>KOLANO PE 90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 xml:space="preserve"> DN- 32X32</t>
    </r>
  </si>
  <si>
    <r>
      <t>KOLANO PE 90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 xml:space="preserve"> DN- 40X40</t>
    </r>
  </si>
  <si>
    <r>
      <t>KOLANO PE 90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 xml:space="preserve"> DN- 50X50</t>
    </r>
  </si>
  <si>
    <r>
      <t>KOLANO PE 90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 xml:space="preserve"> DN- 63X63</t>
    </r>
  </si>
  <si>
    <t>TRÓJNIK PE  DN- 32X 32X 32</t>
  </si>
  <si>
    <t>TRÓJNIK PE  DN- 63X 63X 63</t>
  </si>
  <si>
    <t>Zasuwa do przyłącza domowego DN 40 gw/gw, PN 16</t>
  </si>
  <si>
    <t>Zwężka FFR DN 150/80, L-200</t>
  </si>
  <si>
    <t>VIII.1  Opaski do nawiercania na rury PCV/PE</t>
  </si>
  <si>
    <t>VIII. 5 Opaski do nawiercania rura żel/stal.</t>
  </si>
  <si>
    <t>Obudowa teleskopowa 1,3 -1,8 DN 100/125,</t>
  </si>
  <si>
    <t>Obudowa teleskopowa 1,3 -1,8 DN 150</t>
  </si>
  <si>
    <t>Obudowa teleskopowa 1,3 -1,8 DN 300</t>
  </si>
  <si>
    <t>Obudowa teleskopowa 1,3 -1,8 DN 250</t>
  </si>
  <si>
    <t>Obudowa teleskopowa 1,3 -1,8 DN 400</t>
  </si>
  <si>
    <t>Zasuwa do przyłącza domowego DN 32 gw/gw, PN 16</t>
  </si>
  <si>
    <t>Zasuwa do przyłącza domowego DN 32 gz/gw, 2"x5/4", PN 16</t>
  </si>
  <si>
    <t>Obudowa teleskopowa 1,3 -1,8 DN 40/50, PN 16</t>
  </si>
  <si>
    <t>Zasuwa do przyłącza domowego DN 40 gz/gw, 2"x3/2", PN 16</t>
  </si>
  <si>
    <t>Zasuwa do przyłącza domowego DN 50 gz/gw, 2"x2", PN 16</t>
  </si>
  <si>
    <t>Zawór kątowy przyłacza domowego DN 25 gz/gw 5/4"x1"</t>
  </si>
  <si>
    <t>Zawór kątowy przyłacza domowego DN 32 gz/gw 2"x5/4"</t>
  </si>
  <si>
    <t>Zawór kątowy przyłacza domowego DN 40 gz/gw 2"x3/2"</t>
  </si>
  <si>
    <t>Zawór kątowy przyłacza domowego DN 50 gz/gw 2"x2"</t>
  </si>
  <si>
    <t>Zasuwa do przyłącza domowego z kielichami obustronnie wciskanymi DN 32 PN 16</t>
  </si>
  <si>
    <t>Zasuwa do przyłącza domowego z kielichami obustronnie wciskanymi DN 40 PN 16</t>
  </si>
  <si>
    <t>Zasuwa do przyłącza domowego z kielichami obustronnie wciskanymi DN 50 PN 16</t>
  </si>
  <si>
    <t>Zasuwa do przyłącza domowego z kielichami obustronnie wciskanymi DN 63 PN 16</t>
  </si>
  <si>
    <t>Obudowa teleskopowa 1,3 -1,8 DN 50/63, PN 16</t>
  </si>
  <si>
    <t>Hydrant nadziemny DN 80 sztywny  R 1,2, PN 16</t>
  </si>
  <si>
    <t>Łącznik RR PN16</t>
  </si>
  <si>
    <t>90/90</t>
  </si>
  <si>
    <t>110/110</t>
  </si>
  <si>
    <t>160/160</t>
  </si>
  <si>
    <t>40/1"</t>
  </si>
  <si>
    <t>80/2"</t>
  </si>
  <si>
    <t>KOLANO PE DN90 KĄT.90 ST. DOCZOŁOWE</t>
  </si>
  <si>
    <t>KOLANO PE DN110 KĄT.90 ST. DOCZOŁOWE</t>
  </si>
  <si>
    <t>KOLANO PE DN160 KĄT.90 ST. DOCZOŁOWE</t>
  </si>
  <si>
    <t>KOLANO PE DN200 KĄT.90 ST. DOCZOŁOWE</t>
  </si>
  <si>
    <t>REDUKCJA PE  DN-200/160 DOCZOŁOWA</t>
  </si>
  <si>
    <t>ŁUK PE DN90 KĄT.45 ST. DOCZOŁOWE</t>
  </si>
  <si>
    <t>ŁUK PE DN110 KĄT.45 ST. DOCZOŁOWE</t>
  </si>
  <si>
    <t>ŁUK PE DN160 KĄT.45 ST. DOCZOŁOWE</t>
  </si>
  <si>
    <t>ŁUK PE DN200 KĄT.45 ST. DOCZOŁOWE</t>
  </si>
  <si>
    <t>MUFA PE DN90</t>
  </si>
  <si>
    <t>MUFA PE DN110</t>
  </si>
  <si>
    <t>MUFA PE DN160</t>
  </si>
  <si>
    <t>KOLANO PE DN90 KĄT.90 ST.</t>
  </si>
  <si>
    <t>KOLANO PE DN110 KĄT.90 ST.</t>
  </si>
  <si>
    <t>KOLANO PE DN160 KĄT.90 ST.</t>
  </si>
  <si>
    <t xml:space="preserve">ŁUK PE DN110 KĄT.45 ST. </t>
  </si>
  <si>
    <t>ŁUK PE DN160 KĄT.45 ST.</t>
  </si>
  <si>
    <t>ŁUK PE DN90 KĄT.45 ST.</t>
  </si>
  <si>
    <t>TULEJA PE KOŁ. DN 110 / 100</t>
  </si>
  <si>
    <t>TULEJA PE KOŁ. DN 160 / 150</t>
  </si>
  <si>
    <t>TULEJA PE KOŁ. DN 200 / 200</t>
  </si>
  <si>
    <t>TULEJA PE KOŁ. DN 90 / 80</t>
  </si>
  <si>
    <t>Kształtki PE doczołowe</t>
  </si>
  <si>
    <t>Kołnierze stalowe</t>
  </si>
  <si>
    <t>KOŁNIERZ ST DO TULEI PE90</t>
  </si>
  <si>
    <t>KOŁNIERZ ST DO TULEI PE110</t>
  </si>
  <si>
    <t>KOŁNIERZ ST DO TULEI PE160</t>
  </si>
  <si>
    <t>KOŁNIERZ ST DO TULEI PE200</t>
  </si>
  <si>
    <t>KOŁNIERZ Z ODEJŚCIEM GWINTOWANYM DN50/2"</t>
  </si>
  <si>
    <t>KOŁNIERZ Z ODEJŚCIEM GWINTOWANYM DN65/2"</t>
  </si>
  <si>
    <t>KOŁNIERZ Z ODEJŚCIEM GWINTOWANYM DN80/2"</t>
  </si>
  <si>
    <t>KOŁNIERZ Z ODEJŚCIEM GWINTOWANYM DN100/2"</t>
  </si>
  <si>
    <t>KOŁNIERZ Z ODEJŚCIEM GWINTOWANYM DN150/2"</t>
  </si>
  <si>
    <t>KOŁNIERZ Z ODEJŚCIEM GWINTOWANYM DN200/2"</t>
  </si>
  <si>
    <t>KOŁNIERZ ŚLEPY DN 65, PN 16</t>
  </si>
  <si>
    <t>KOŁNIERZ ŚLEPY DN 50, PN 16</t>
  </si>
  <si>
    <r>
      <t>KOLANO PE 90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 xml:space="preserve"> DN- 32X1</t>
    </r>
    <r>
      <rPr>
        <sz val="11"/>
        <color theme="1"/>
        <rFont val="Calibri"/>
        <family val="2"/>
        <charset val="238"/>
      </rPr>
      <t>"</t>
    </r>
    <r>
      <rPr>
        <sz val="11"/>
        <color theme="1"/>
        <rFont val="Calibri"/>
        <family val="2"/>
        <charset val="238"/>
        <scheme val="minor"/>
      </rPr>
      <t xml:space="preserve">  G/W</t>
    </r>
  </si>
  <si>
    <r>
      <t>KOLANO PE 90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 xml:space="preserve"> DN- 40X1.1/4</t>
    </r>
    <r>
      <rPr>
        <sz val="11"/>
        <color theme="1"/>
        <rFont val="Calibri"/>
        <family val="2"/>
        <charset val="238"/>
      </rPr>
      <t>"</t>
    </r>
    <r>
      <rPr>
        <sz val="11"/>
        <color theme="1"/>
        <rFont val="Calibri"/>
        <family val="2"/>
        <charset val="238"/>
        <scheme val="minor"/>
      </rPr>
      <t xml:space="preserve"> G/W</t>
    </r>
  </si>
  <si>
    <r>
      <t>KOLANO PE 90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 xml:space="preserve"> DN- 50X1.1/2</t>
    </r>
    <r>
      <rPr>
        <sz val="11"/>
        <color theme="1"/>
        <rFont val="Calibri"/>
        <family val="2"/>
        <charset val="238"/>
      </rPr>
      <t>"</t>
    </r>
    <r>
      <rPr>
        <sz val="11"/>
        <color theme="1"/>
        <rFont val="Calibri"/>
        <family val="2"/>
        <charset val="238"/>
        <scheme val="minor"/>
      </rPr>
      <t xml:space="preserve"> G/W</t>
    </r>
  </si>
  <si>
    <r>
      <t>KOLANO PE 90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 xml:space="preserve"> DN- 63X2</t>
    </r>
    <r>
      <rPr>
        <sz val="11"/>
        <color theme="1"/>
        <rFont val="Calibri"/>
        <family val="2"/>
        <charset val="238"/>
      </rPr>
      <t>"</t>
    </r>
    <r>
      <rPr>
        <sz val="11"/>
        <color theme="1"/>
        <rFont val="Calibri"/>
        <family val="2"/>
        <charset val="238"/>
        <scheme val="minor"/>
      </rPr>
      <t xml:space="preserve"> G/W</t>
    </r>
  </si>
  <si>
    <t>TRÓJNIK PE  DN- 40X 40X 40</t>
  </si>
  <si>
    <t>TRÓJNIK PE  DN- 50X 50X 50</t>
  </si>
  <si>
    <t>TRÓJNIK PE  Z ODEJŚCIEM GWINTOWANYM GW DN- 32X 32X 1"</t>
  </si>
  <si>
    <t>TRÓJNIK PE  Z ODEJŚCIEM GWINTOWANYM GW DN- 40X 40X 1.1/4"</t>
  </si>
  <si>
    <t>TRÓJNIK PE  Z ODEJŚCIEM GWINTOWANYM GW DN- 50X 50X 1.1/2"</t>
  </si>
  <si>
    <t>TRÓJNIK PE  Z ODEJŚCIEM GWINTOWANYM GW DN- 63X 63X 2"</t>
  </si>
  <si>
    <t>ŁĄCZNIK PE 32X32</t>
  </si>
  <si>
    <t>ŁĄCZNIK PE 40X40</t>
  </si>
  <si>
    <t>ŁĄCZNIK PE 50X50</t>
  </si>
  <si>
    <t>ŁĄCZNIK PE 63X63</t>
  </si>
  <si>
    <t>ZŁĄCZKA PE GZ 32/1"</t>
  </si>
  <si>
    <t>ZŁĄCZKA PE GZ 40/1,1/4"</t>
  </si>
  <si>
    <t>ZŁĄCZKA PE GZ 50/1.1/2"</t>
  </si>
  <si>
    <t>ZŁĄCZKA PE GZ 63/2"</t>
  </si>
  <si>
    <t>ZŁĄCZKA PE GW 32/1"</t>
  </si>
  <si>
    <t>ZŁĄCZKA PE GW 40/1,1/4"</t>
  </si>
  <si>
    <t>ZŁĄCZKA PE GW 50/1.1/2"</t>
  </si>
  <si>
    <t>ZŁĄCZKA PE GW 63/2"</t>
  </si>
  <si>
    <t>ZŁĄCZKA KOŃCOWA PE 32</t>
  </si>
  <si>
    <t>ZŁĄCZKA KOŃCOWA PE 40</t>
  </si>
  <si>
    <t>ZŁĄCZKA KOŃCOWA PE 50</t>
  </si>
  <si>
    <t>ZŁĄCZKA KOŃCOWA PE 63</t>
  </si>
  <si>
    <t>NYPEL 1/2"</t>
  </si>
  <si>
    <t>NYPEL 3/4"</t>
  </si>
  <si>
    <t>NYPEL 1"</t>
  </si>
  <si>
    <t>NYPEL 1.1/4"</t>
  </si>
  <si>
    <t>NYPEL 1.1/2"</t>
  </si>
  <si>
    <t>NYPEL 2"</t>
  </si>
  <si>
    <t>NYPEL 2.1/2"</t>
  </si>
  <si>
    <t>NYPEL 3"</t>
  </si>
  <si>
    <t>NYPEL REDUKCYJNY 3/4"X1/2"</t>
  </si>
  <si>
    <t>NYPEL REDUKCYJNY 1"X3/4"</t>
  </si>
  <si>
    <t>NYPEL REDUKCYJNY 1.1/4"X1"</t>
  </si>
  <si>
    <t>NYPEL REDUKCYJNY 1.1/4"X3/4"</t>
  </si>
  <si>
    <t>NYPEL REDUKCYJNY 1.1/2"X1"</t>
  </si>
  <si>
    <t>NYPEL REDUKCYJNY 1.1/2"X1.1/4"</t>
  </si>
  <si>
    <t>NYPEL REDUKCYJNY 2"X1/1/4"</t>
  </si>
  <si>
    <t>NYPEL REDUKCYJNY 2"X1/1/2"</t>
  </si>
  <si>
    <t>MUFKA 1/2"</t>
  </si>
  <si>
    <t>MUFKA 3/4"</t>
  </si>
  <si>
    <t>MUFKA 1"</t>
  </si>
  <si>
    <t>MUFKA 1.1/4"</t>
  </si>
  <si>
    <t>MUFKA 1.1/2"</t>
  </si>
  <si>
    <t>MUFKA 2"</t>
  </si>
  <si>
    <t>MUFKA REDUKCYJNA 1"X3/4"</t>
  </si>
  <si>
    <t>MUFKA REDUKCYJNA 1.1/4"X1"</t>
  </si>
  <si>
    <t>KOREK 1/2"</t>
  </si>
  <si>
    <t>KOREK 3/4"</t>
  </si>
  <si>
    <t>KOREK 1"</t>
  </si>
  <si>
    <t>KOREK 1.1/4"</t>
  </si>
  <si>
    <t>KOREK 1.1/2"</t>
  </si>
  <si>
    <t>KOREK 2"</t>
  </si>
  <si>
    <t>KOLANKO 1/2" NR7</t>
  </si>
  <si>
    <t>KOLANKO 3/4" NR7</t>
  </si>
  <si>
    <t>KOLANKO 1" NR7</t>
  </si>
  <si>
    <t>KOLANKO 1.1/4" NR7</t>
  </si>
  <si>
    <t>KOLANKO 1.1/2" NR7</t>
  </si>
  <si>
    <t>KOLANKO 2" NR7</t>
  </si>
  <si>
    <t>KOLANKO 1/2" NR6</t>
  </si>
  <si>
    <t>KOLANKO 3/4" NR6</t>
  </si>
  <si>
    <t>KOLANKO 1" NR6</t>
  </si>
  <si>
    <t>KOLANKO 1.1/4" NR6</t>
  </si>
  <si>
    <t>KOLANKO 1.1/2" NR6</t>
  </si>
  <si>
    <t>REDUKCJA 3/4"X1/2"</t>
  </si>
  <si>
    <t>REDUKCJA 1"X3/4"</t>
  </si>
  <si>
    <t>REDUKCJA 1.1/4"X3/4"</t>
  </si>
  <si>
    <t>REDUKCJA 1.1/4"X1"</t>
  </si>
  <si>
    <t>REDUKCJA 1.1/2"X3/4"</t>
  </si>
  <si>
    <t>REDUKCJA 1.1/2"X1.3/4"</t>
  </si>
  <si>
    <t>REDUKCJA 2"X3/4"</t>
  </si>
  <si>
    <t>REDUKCJA 2"X1"</t>
  </si>
  <si>
    <t>REDUKCJA 2"X1.1/4"</t>
  </si>
  <si>
    <t>REDUKCJA 2"X1.1/2"</t>
  </si>
  <si>
    <t>REDUKCJA 2.1/2"X2"</t>
  </si>
  <si>
    <t>46.</t>
  </si>
  <si>
    <t>47.</t>
  </si>
  <si>
    <t>48.</t>
  </si>
  <si>
    <t>49.</t>
  </si>
  <si>
    <t>50.</t>
  </si>
  <si>
    <t>51.</t>
  </si>
  <si>
    <t>TRÓJNIK 1/2"</t>
  </si>
  <si>
    <t>TRÓJNIK 3/4"</t>
  </si>
  <si>
    <t>TRÓJNIK 1"</t>
  </si>
  <si>
    <t>TRÓJNIK 1.1/4"</t>
  </si>
  <si>
    <t>TRÓJNIK 1.1/2"</t>
  </si>
  <si>
    <t>TRÓJNIK 2"</t>
  </si>
  <si>
    <t>52.</t>
  </si>
  <si>
    <t>53.</t>
  </si>
  <si>
    <t>54.</t>
  </si>
  <si>
    <t>55.</t>
  </si>
  <si>
    <t>56.</t>
  </si>
  <si>
    <t>57.</t>
  </si>
  <si>
    <t>ŚRUBUNEK WODOMIERZA 1/2"</t>
  </si>
  <si>
    <t>ŚRUBUNEK WODOMIERZA 3/4"</t>
  </si>
  <si>
    <t>ŚRUBUNEK WODOMIERZA 1"</t>
  </si>
  <si>
    <t>ŚRUBUNEK WODOMIERZA 1.1/4"</t>
  </si>
  <si>
    <t>ŚRUBUNEK WODOMIERZA 1.1/2"</t>
  </si>
  <si>
    <t>ŚRUBUNEK MOS 1/2"</t>
  </si>
  <si>
    <t>ŚRUBUNEK MOS 3/4"</t>
  </si>
  <si>
    <t>ŚRUBUNEK MOS 1"</t>
  </si>
  <si>
    <t>PRZEDŁUŻKA MOS 1/2" X 15</t>
  </si>
  <si>
    <t>PRZEDŁUŻKA MOS 1/2" X 20</t>
  </si>
  <si>
    <t>PRZEDŁUŻKA MOS 1/2" X 30</t>
  </si>
  <si>
    <t>PRZEDŁUŻKA MOS 3/4" X 40</t>
  </si>
  <si>
    <t>PRZEDŁUŻKA MOS 1/2" X 10</t>
  </si>
  <si>
    <t>PRZEDŁUŻKA MOS 3/4" X 20</t>
  </si>
  <si>
    <t>PRZEDŁUŻKA MOS 3/4" X 30</t>
  </si>
  <si>
    <t>PRZEDŁUŻKA MOS 3/4" X 15</t>
  </si>
  <si>
    <t>PRZEDŁUŻKA MOS 3/4" X 25</t>
  </si>
  <si>
    <t>PRZEDŁUŻKA MOS 3/4" X 50</t>
  </si>
  <si>
    <t>PRZEDŁUŻKA MOS 1" X 40</t>
  </si>
  <si>
    <t>PRZEDŁUŻKA MOS 1" X 10</t>
  </si>
  <si>
    <t>PRZEDŁUŻKA MOS 1" X 20</t>
  </si>
  <si>
    <t>PRZEDŁUŻKA MOS 1" X 30</t>
  </si>
  <si>
    <t>REDUKCJA DO MANOMETRU 1/2" X 1/4"</t>
  </si>
  <si>
    <t>REDUKCJA MOS 1" X 3/4"</t>
  </si>
  <si>
    <t>REDUKCJA MOS 1,1/4" X 1"</t>
  </si>
  <si>
    <t>NYPEL MOS 1/2"</t>
  </si>
  <si>
    <t>NYPEL MOS 3/4"</t>
  </si>
  <si>
    <t>NYPEL MOS 1"</t>
  </si>
  <si>
    <t>Uszczelka gumowa z wkładką metalową DN-50</t>
  </si>
  <si>
    <t>Uszczelka gumowa z wkładką metalową DN-65</t>
  </si>
  <si>
    <t>Doszczelniacz złączy kielichowych DN 50</t>
  </si>
  <si>
    <t>Doszczelniacz złączy kielichowych DN 250</t>
  </si>
  <si>
    <t>Doszczelniacz złączy kielichowych DN 350</t>
  </si>
  <si>
    <t>Rury PE-HD</t>
  </si>
  <si>
    <t>Rura PE-HD</t>
  </si>
  <si>
    <t xml:space="preserve">zakres średnic </t>
  </si>
  <si>
    <t>Opaska naprawcza rura stalowa, dł. 150-200 mm</t>
  </si>
  <si>
    <t>Opaska naprawcza rura stalowa, dł. 250-380 mm</t>
  </si>
  <si>
    <t>Opaska naprawcza rura żeliwna, dł. 150-200 mm</t>
  </si>
  <si>
    <t>Opaska naprawcza rura żeliwna, dł. 200-315 mm</t>
  </si>
  <si>
    <t>Opaska naprawcza rura żeliwna, dł. 250-380 mm</t>
  </si>
  <si>
    <t>Opaska naprawcza rura PE, dł. 250-380 mm</t>
  </si>
  <si>
    <t>Opaska naprawcza rura PE, dł. 150-200 mm</t>
  </si>
  <si>
    <t>Opaska naprawcza rura PE, dł. 200-250 mm</t>
  </si>
  <si>
    <t>Opaska naprawcza rura PE, dł. 200-315 mm</t>
  </si>
  <si>
    <t>Obejma naprawcza dwudzielna do rur stalowych</t>
  </si>
  <si>
    <t>1/2"</t>
  </si>
  <si>
    <t>3/4"</t>
  </si>
  <si>
    <t>1.1/4"</t>
  </si>
  <si>
    <t>1.1/2"</t>
  </si>
  <si>
    <t>2.1/2"</t>
  </si>
  <si>
    <t>Złącze zaciskowe do rur stalowych rura/gw</t>
  </si>
  <si>
    <t>Złącze zaciskowe do rur stalowych rura/gz</t>
  </si>
  <si>
    <t>Łączna cena sprzedaży netto (do przeniesienia do  Formularza oferty)</t>
  </si>
  <si>
    <t>Łączna cena sprzedaży netto (do przeniesienia do Formularza oferty)</t>
  </si>
  <si>
    <t>Łączna cena sprzedaży netto (do przeniesienia do  Formularza Oferty)</t>
  </si>
  <si>
    <t>REDUKCJA PE  DN-110/90 DOCZOŁOWA</t>
  </si>
  <si>
    <t>Pierwsza dostawa</t>
  </si>
  <si>
    <t>ilość</t>
  </si>
  <si>
    <t>GRUPA</t>
  </si>
  <si>
    <t>Załącznik nr 2 – Formularz cenowy  (GRUPA I - ZASUWY KOŁNIERZOWE)</t>
  </si>
  <si>
    <t>Załącznik nr 2 – Formularz cenowy (GRUPA II - Zasuwy kołnierzowe DN400)</t>
  </si>
  <si>
    <t>Załącznik nr 2 – Formularz cenowy  (GRUPA III - ZASUWY PRZYŁĄCZA DOMOWEGO Z ŻELIWA)</t>
  </si>
  <si>
    <t>Załącznik nr 2 – Formularz cenowy  (GRUPA IV - ZASUWY PRZYŁĄCZA DOMOWEGO Z TWORZYWA)</t>
  </si>
  <si>
    <t>Załącznik nr 2 – Formularz cenowy (GRUPA V - HYDRANTY NADZIEMNE)</t>
  </si>
  <si>
    <t>Załącznik nr 2 – Formularz cenowy (GRUPA VI - HYDRANTY PODZIEMNE)</t>
  </si>
  <si>
    <t>Załącznik nr 2 – Formularz cenowy  (GRUPA VII - WIELOZAKRESOWE ŁĄCZNIKI RUROWE I RUROWO-KOŁNIERZOWE Z ZABEZPIECZENIEM PRZED PRZESUNIĘCIEM średnica Ø80mm - 400mm)</t>
  </si>
  <si>
    <t>Załącznik nr 2 – Formularz cenowy  (GRUPA VIII- ŁĄCZNIKI RUROWO-KOŁNIERZOWE Z ZABEZPIECZENIEM PRZED WYSUNIĘCIEM DO RUR PCV i PE)</t>
  </si>
  <si>
    <t>Załącznik nr 2 – Formularz cenowy  (GRUPA IX - OPASKI DO PRZYŁĄCZY WODOCIĄGOWYCH NA RURĘ PE I PVC, OPASKI UNIWERSALNE DO NAWIERCANIA RURA ŻELIWNA/STALOWA)</t>
  </si>
  <si>
    <t>Załącznik nr 2 - Formularz cenowy (GRUPA X - Kształtki elektrooporowe PE,  do zgrzewania doczołowego PE, kołnierze do tulei PE)</t>
  </si>
  <si>
    <t>Załącznik nr 2 - Formularz cenowy (GRUPA XI - Kształtki PE skręcane, kształtki PE wciskane)</t>
  </si>
  <si>
    <t>Załącznik nr 2 - Formularz cenowy (GRUPA XII - Kształtki ocynkowane i mosiężne)</t>
  </si>
  <si>
    <t>Załącznik nr 2 - Formularz cenowy (GRUPA XIII - Zawory kulowe przelotowe, czerpalne i antyskażeniowe)</t>
  </si>
  <si>
    <t>Załącznik nr 2 - Formularz cenowy (GRUPA XIV - Skrzynki do zasuw i hydrantów)</t>
  </si>
  <si>
    <t>Załącznik nr 2 - Formularz cenowy (GRUPA XV - Kształtki żeliwne i uszczelki płaskie)</t>
  </si>
  <si>
    <t>Załącznik nr 2 - Formularz cenowy (GRUPA XVI -Doszczelniacze złączy kielichowych)</t>
  </si>
  <si>
    <t>Załącznik nr 2 - Formularz cenowy (GRUPA XVII - rury PE-HD)</t>
  </si>
  <si>
    <t>Załącznik nr 2 - Formularz cenowy (GRUPA XVIII - Opaski naprawcze)</t>
  </si>
  <si>
    <t>Załącznik nr 2 - Formularz cenowy (GRUPA XIX - Żeliwne złączki zaciskowe do rur stalowych i PE)</t>
  </si>
  <si>
    <r>
      <t xml:space="preserve">Armatura </t>
    </r>
    <r>
      <rPr>
        <b/>
        <u/>
        <sz val="11"/>
        <color theme="1"/>
        <rFont val="Calibri"/>
        <family val="2"/>
        <charset val="238"/>
        <scheme val="minor"/>
      </rPr>
      <t>w ramach całego zadania</t>
    </r>
    <r>
      <rPr>
        <b/>
        <sz val="11"/>
        <color theme="1"/>
        <rFont val="Calibri"/>
        <family val="2"/>
        <charset val="238"/>
        <scheme val="minor"/>
      </rPr>
      <t xml:space="preserve"> winna pochodzić od jednego producenta dla zachowania standardów jakościowych oraz parametrów eksploatacyjnych</t>
    </r>
  </si>
  <si>
    <t>Armatura winna pochodzić od jednego producenta dla zachowania standardów jakościowych oraz parametrów eksploatacyjnych</t>
  </si>
  <si>
    <r>
      <t xml:space="preserve">Armatura </t>
    </r>
    <r>
      <rPr>
        <b/>
        <u/>
        <sz val="11"/>
        <color theme="1"/>
        <rFont val="Calibri"/>
        <family val="2"/>
        <charset val="238"/>
        <scheme val="minor"/>
      </rPr>
      <t>w ramach całego zadania</t>
    </r>
    <r>
      <rPr>
        <b/>
        <sz val="11"/>
        <color theme="1"/>
        <rFont val="Calibri"/>
        <family val="2"/>
        <charset val="238"/>
        <scheme val="minor"/>
      </rPr>
      <t xml:space="preserve"> winna pochodzić od jednego producenta dla zachowania standardów jakościowych oraz parametrów eksploatacyjnych
OFEROWANY PRZEZ WYKONAWCĘ PRODUCENT ARMATURY - ...…............................................................
                                                                                                                            </t>
    </r>
    <r>
      <rPr>
        <b/>
        <i/>
        <sz val="11"/>
        <color theme="1"/>
        <rFont val="Calibri"/>
        <family val="2"/>
        <charset val="238"/>
        <scheme val="minor"/>
      </rPr>
      <t>(Wykonawca wpisuje nazwę producenta)</t>
    </r>
  </si>
  <si>
    <t>netto</t>
  </si>
  <si>
    <t>RAZEM</t>
  </si>
  <si>
    <t>Załącznik nr 1 – Formularz cenowy  - materiały do kanalizacji sanitarnej i deszczowej grawitacyjnej</t>
  </si>
  <si>
    <t>Ryry kanalizacyjne PVC</t>
  </si>
  <si>
    <t xml:space="preserve">Rura PVC DN160-lita 4.0 ,dł. 2 mb </t>
  </si>
  <si>
    <t xml:space="preserve">Rura PVC DN 160 – lita 4.0 ,dł. 3 mb </t>
  </si>
  <si>
    <t>Rura wzniosła karbowana DN 315  12 mb</t>
  </si>
  <si>
    <t>Rura trzonowa DN 315 ścianka 6.2  gładka , 12 mb</t>
  </si>
  <si>
    <t>Rura kan. DN 315 ścianka 6.2 -12mb</t>
  </si>
  <si>
    <t xml:space="preserve">Redukcje </t>
  </si>
  <si>
    <t xml:space="preserve">Redukcja PVC DN 315&gt;250 </t>
  </si>
  <si>
    <t>Kinety</t>
  </si>
  <si>
    <t xml:space="preserve">Kineta DN 315/160 </t>
  </si>
  <si>
    <t xml:space="preserve">Kineta DN 400/200 do rury gładkiej DN 400 </t>
  </si>
  <si>
    <t>Teleskopy kanalizacyjne</t>
  </si>
  <si>
    <t xml:space="preserve">Teleskop DN 315 typ ciężki  </t>
  </si>
  <si>
    <t xml:space="preserve">Włazy drogowy </t>
  </si>
  <si>
    <t xml:space="preserve">Właz drogowy DN 600 – nośność 40 ton </t>
  </si>
  <si>
    <t>Manszety</t>
  </si>
  <si>
    <t xml:space="preserve">Manszeta do rury gładkiej DN 400/315 </t>
  </si>
  <si>
    <t>Uszczelki</t>
  </si>
  <si>
    <t xml:space="preserve">Uszczelka do rury karbowanej DN 315 </t>
  </si>
  <si>
    <t>Wpusty</t>
  </si>
  <si>
    <t xml:space="preserve">Wpust ściekowy uliczny kołnierzowy nośność 40 T  </t>
  </si>
  <si>
    <t>Nakrywy betonowe</t>
  </si>
  <si>
    <t>Nakrywa betonowa zbrojona DN 1200 z otworem centralnym</t>
  </si>
  <si>
    <t xml:space="preserve">Nakrywa betonowa zbrojona DN 1000 z otworem centralnym </t>
  </si>
  <si>
    <t xml:space="preserve">Nakrywa betonowa zbrojona DN 700 pełna </t>
  </si>
  <si>
    <t>Wszystkie pozycje wymienione w tej grupie należy dostarczyć w pierwszej dostawie</t>
  </si>
  <si>
    <t>Załącznik nr 2 – Formularz cenowy  - materiały do kanalizacji sanitarnej ciśnieniowej</t>
  </si>
  <si>
    <t>Sondy hydrostatyczne głębokości</t>
  </si>
  <si>
    <t>SG-25S 0;4 MH20 4;20 mA z kablem 10mb</t>
  </si>
  <si>
    <t>Kable zasilające do pompy SEG Grundfos</t>
  </si>
  <si>
    <t>SE/SL B 4G 1.5=3x1 – długość 10 mb</t>
  </si>
  <si>
    <t>Złączki zaciskowe AGA</t>
  </si>
  <si>
    <t>AGA AK 1 1/4</t>
  </si>
  <si>
    <t>AGA IK 1 1/4</t>
  </si>
  <si>
    <t>Zawory kulowe zwrotne</t>
  </si>
  <si>
    <t>TYP 6616 DN32 gwintowany GW</t>
  </si>
  <si>
    <t>Rury nierdzewne kwosoodporne</t>
  </si>
  <si>
    <t>DN25 33.7x2   dł. 6 mb</t>
  </si>
  <si>
    <t>Zasuwa kołnierzowa DN 50, PN 10</t>
  </si>
  <si>
    <t>Zasuwa kołnierzowa DN 50, PN 16</t>
  </si>
  <si>
    <t>Zasuwa kołnierzowa DN 80, PN 10</t>
  </si>
  <si>
    <t>Zasuwa kołnierzowa DN 100, PN 10</t>
  </si>
  <si>
    <t>Zasuwa kołnierzowa DN 125, PN 10</t>
  </si>
  <si>
    <t>Zasuwa kołnierzowa DN 150, PN 10</t>
  </si>
  <si>
    <t>Zasuwa kołnierzowa DN 200, PN 16</t>
  </si>
  <si>
    <t>Zasuwa kołnierzowa DN 250, PN 16</t>
  </si>
  <si>
    <t>Zasuwa kołnierzowa DN 300, PN 16</t>
  </si>
  <si>
    <t>Zasuwa kołnierzowa DN 400, PN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</si>
</sst>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_ ;[Red]\-#,##0.00\ 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8" fontId="1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8" fontId="0" fillId="0" borderId="0" xfId="0" applyNumberFormat="1"/>
    <xf numFmtId="0" fontId="3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4" fontId="4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0" fillId="0" borderId="0" xfId="0" applyNumberFormat="1"/>
    <xf numFmtId="4" fontId="4" fillId="0" borderId="1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0" fillId="0" borderId="0" xfId="0" applyNumberForma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0" xfId="0" applyFont="1"/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2" fontId="6" fillId="0" borderId="9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" fontId="11" fillId="0" borderId="7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right"/>
    </xf>
    <xf numFmtId="4" fontId="7" fillId="0" borderId="1" xfId="0" applyNumberFormat="1" applyFont="1" applyBorder="1"/>
    <xf numFmtId="0" fontId="0" fillId="0" borderId="2" xfId="0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8" fontId="1" fillId="0" borderId="8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4" fontId="1" fillId="0" borderId="0" xfId="0" applyNumberFormat="1" applyFont="1"/>
    <xf numFmtId="0" fontId="0" fillId="0" borderId="14" xfId="0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6" fillId="0" borderId="32" xfId="0" applyNumberFormat="1" applyFont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6" fillId="3" borderId="25" xfId="0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4" fontId="0" fillId="0" borderId="1" xfId="0" applyNumberFormat="1" applyBorder="1" applyAlignment="1">
      <alignment horizontal="right" vertical="center" wrapText="1" indent="1"/>
    </xf>
    <xf numFmtId="4" fontId="3" fillId="0" borderId="4" xfId="0" applyNumberFormat="1" applyFont="1" applyBorder="1" applyAlignment="1">
      <alignment horizontal="right"/>
    </xf>
    <xf numFmtId="0" fontId="6" fillId="0" borderId="31" xfId="0" applyFont="1" applyBorder="1" applyAlignment="1">
      <alignment horizontal="center" vertical="center" wrapText="1"/>
    </xf>
    <xf numFmtId="0" fontId="0" fillId="0" borderId="33" xfId="0" applyBorder="1"/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4" fontId="0" fillId="0" borderId="0" xfId="0" applyNumberFormat="1"/>
    <xf numFmtId="44" fontId="1" fillId="0" borderId="0" xfId="0" applyNumberFormat="1" applyFont="1"/>
    <xf numFmtId="0" fontId="1" fillId="0" borderId="3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12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0" fillId="0" borderId="38" xfId="0" applyBorder="1"/>
    <xf numFmtId="0" fontId="0" fillId="0" borderId="39" xfId="0" applyBorder="1"/>
    <xf numFmtId="4" fontId="7" fillId="0" borderId="30" xfId="0" applyNumberFormat="1" applyFont="1" applyBorder="1" applyAlignment="1">
      <alignment horizontal="center" vertical="center"/>
    </xf>
    <xf numFmtId="4" fontId="7" fillId="0" borderId="37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2" fillId="0" borderId="4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12" fillId="0" borderId="7" xfId="0" applyFont="1" applyBorder="1"/>
    <xf numFmtId="0" fontId="6" fillId="0" borderId="10" xfId="0" applyFont="1" applyBorder="1" applyAlignment="1">
      <alignment horizontal="center" vertical="center" wrapText="1"/>
    </xf>
    <xf numFmtId="0" fontId="12" fillId="0" borderId="4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21" fillId="0" borderId="1" xfId="0" applyFont="1" applyBorder="1"/>
    <xf numFmtId="0" fontId="7" fillId="0" borderId="0" xfId="0" applyFont="1"/>
    <xf numFmtId="0" fontId="21" fillId="0" borderId="0" xfId="0" applyFont="1"/>
    <xf numFmtId="0" fontId="12" fillId="0" borderId="1" xfId="0" applyFont="1" applyBorder="1"/>
    <xf numFmtId="4" fontId="6" fillId="0" borderId="9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0" fillId="0" borderId="0" xfId="0"/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0" fontId="5" fillId="0" borderId="2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right" vertical="center" wrapText="1"/>
    </xf>
    <xf numFmtId="0" fontId="18" fillId="0" borderId="3" xfId="0" applyFont="1" applyBorder="1" applyAlignment="1">
      <alignment horizontal="right" vertical="center" wrapText="1"/>
    </xf>
    <xf numFmtId="0" fontId="18" fillId="0" borderId="4" xfId="0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right" vertical="center" wrapText="1"/>
    </xf>
    <xf numFmtId="4" fontId="0" fillId="0" borderId="0" xfId="0" applyNumberFormat="1" applyAlignment="1">
      <alignment horizontal="center" wrapText="1"/>
    </xf>
    <xf numFmtId="4" fontId="6" fillId="3" borderId="25" xfId="0" applyNumberFormat="1" applyFont="1" applyFill="1" applyBorder="1" applyAlignment="1">
      <alignment horizontal="center" vertical="center" wrapText="1"/>
    </xf>
    <xf numFmtId="4" fontId="6" fillId="3" borderId="18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9" fillId="0" borderId="13" xfId="0" applyFont="1" applyBorder="1" applyAlignment="1">
      <alignment horizontal="right" vertical="center" wrapText="1"/>
    </xf>
    <xf numFmtId="0" fontId="9" fillId="0" borderId="14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right"/>
    </xf>
    <xf numFmtId="0" fontId="10" fillId="0" borderId="15" xfId="0" applyFont="1" applyBorder="1" applyAlignment="1">
      <alignment horizontal="right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9" fillId="0" borderId="2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" fillId="0" borderId="4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0" fillId="0" borderId="43" xfId="0" applyBorder="1" applyAlignment="1">
      <alignment horizontal="center"/>
    </xf>
    <xf numFmtId="4" fontId="6" fillId="0" borderId="37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ED017-16EA-46F0-A856-C4D831FD57AB}">
  <dimension ref="A1:G26"/>
  <sheetViews>
    <sheetView tabSelected="1" view="pageLayout" zoomScale="90" zoomScaleNormal="100" zoomScalePageLayoutView="90" workbookViewId="0">
      <selection activeCell="A3" sqref="A3"/>
    </sheetView>
  </sheetViews>
  <sheetFormatPr defaultRowHeight="14.4" x14ac:dyDescent="0.3"/>
  <cols>
    <col min="1" max="1" width="5" customWidth="1"/>
    <col min="2" max="2" width="42.5546875" customWidth="1"/>
    <col min="3" max="3" width="8.6640625" style="4" customWidth="1"/>
    <col min="4" max="4" width="25" style="33" customWidth="1"/>
    <col min="5" max="5" width="25.33203125" style="5" customWidth="1"/>
  </cols>
  <sheetData>
    <row r="1" spans="1:6" ht="28.8" x14ac:dyDescent="0.3">
      <c r="A1" s="173" t="s">
        <v>410</v>
      </c>
      <c r="B1" s="173"/>
      <c r="C1" s="173"/>
      <c r="D1" s="173"/>
      <c r="E1" s="173"/>
      <c r="F1" s="126" t="s">
        <v>407</v>
      </c>
    </row>
    <row r="2" spans="1:6" ht="15" thickBot="1" x14ac:dyDescent="0.35">
      <c r="A2" s="32"/>
      <c r="F2" s="124"/>
    </row>
    <row r="3" spans="1:6" ht="27" thickBot="1" x14ac:dyDescent="0.35">
      <c r="A3" s="39" t="s">
        <v>0</v>
      </c>
      <c r="B3" s="39" t="s">
        <v>70</v>
      </c>
      <c r="C3" s="39" t="s">
        <v>71</v>
      </c>
      <c r="D3" s="40" t="s">
        <v>65</v>
      </c>
      <c r="E3" s="40" t="s">
        <v>64</v>
      </c>
      <c r="F3" s="39" t="s">
        <v>408</v>
      </c>
    </row>
    <row r="4" spans="1:6" x14ac:dyDescent="0.3">
      <c r="A4" s="174" t="s">
        <v>137</v>
      </c>
      <c r="B4" s="175"/>
      <c r="C4" s="175"/>
      <c r="D4" s="41"/>
      <c r="E4" s="41"/>
      <c r="F4" s="127"/>
    </row>
    <row r="5" spans="1:6" x14ac:dyDescent="0.3">
      <c r="A5" s="34" t="s">
        <v>72</v>
      </c>
      <c r="B5" s="30" t="s">
        <v>473</v>
      </c>
      <c r="C5" s="34">
        <v>1</v>
      </c>
      <c r="D5" s="156"/>
      <c r="E5" s="244">
        <f>D5*C5</f>
        <v>0</v>
      </c>
      <c r="F5" s="243">
        <v>1</v>
      </c>
    </row>
    <row r="6" spans="1:6" x14ac:dyDescent="0.3">
      <c r="A6" s="34" t="s">
        <v>73</v>
      </c>
      <c r="B6" s="30" t="s">
        <v>474</v>
      </c>
      <c r="C6" s="34">
        <v>1</v>
      </c>
      <c r="D6" s="42"/>
      <c r="E6" s="138">
        <f t="shared" ref="E6:E21" si="0">D6*C6</f>
        <v>0</v>
      </c>
      <c r="F6" s="128">
        <v>0</v>
      </c>
    </row>
    <row r="7" spans="1:6" x14ac:dyDescent="0.3">
      <c r="A7" s="34" t="s">
        <v>97</v>
      </c>
      <c r="B7" s="30" t="s">
        <v>133</v>
      </c>
      <c r="C7" s="35">
        <v>4</v>
      </c>
      <c r="D7" s="43"/>
      <c r="E7" s="138">
        <f t="shared" si="0"/>
        <v>0</v>
      </c>
      <c r="F7" s="128">
        <v>2</v>
      </c>
    </row>
    <row r="8" spans="1:6" x14ac:dyDescent="0.3">
      <c r="A8" s="34" t="s">
        <v>99</v>
      </c>
      <c r="B8" s="72" t="s">
        <v>475</v>
      </c>
      <c r="C8" s="35">
        <v>20</v>
      </c>
      <c r="D8" s="43"/>
      <c r="E8" s="138">
        <f t="shared" si="0"/>
        <v>0</v>
      </c>
      <c r="F8" s="128">
        <v>10</v>
      </c>
    </row>
    <row r="9" spans="1:6" x14ac:dyDescent="0.3">
      <c r="A9" s="34" t="s">
        <v>101</v>
      </c>
      <c r="B9" s="30" t="s">
        <v>134</v>
      </c>
      <c r="C9" s="34">
        <v>25</v>
      </c>
      <c r="D9" s="42"/>
      <c r="E9" s="138">
        <f t="shared" si="0"/>
        <v>0</v>
      </c>
      <c r="F9" s="128">
        <v>14</v>
      </c>
    </row>
    <row r="10" spans="1:6" x14ac:dyDescent="0.3">
      <c r="A10" s="34" t="s">
        <v>103</v>
      </c>
      <c r="B10" s="30" t="s">
        <v>476</v>
      </c>
      <c r="C10" s="34">
        <v>25</v>
      </c>
      <c r="D10" s="42"/>
      <c r="E10" s="138">
        <f t="shared" si="0"/>
        <v>0</v>
      </c>
      <c r="F10" s="128">
        <v>10</v>
      </c>
    </row>
    <row r="11" spans="1:6" x14ac:dyDescent="0.3">
      <c r="A11" s="34" t="s">
        <v>105</v>
      </c>
      <c r="B11" s="30" t="s">
        <v>135</v>
      </c>
      <c r="C11" s="34">
        <v>30</v>
      </c>
      <c r="D11" s="42"/>
      <c r="E11" s="138">
        <f t="shared" si="0"/>
        <v>0</v>
      </c>
      <c r="F11" s="128">
        <v>14</v>
      </c>
    </row>
    <row r="12" spans="1:6" x14ac:dyDescent="0.3">
      <c r="A12" s="34" t="s">
        <v>107</v>
      </c>
      <c r="B12" s="30" t="s">
        <v>477</v>
      </c>
      <c r="C12" s="34">
        <v>3</v>
      </c>
      <c r="D12" s="42"/>
      <c r="E12" s="138">
        <f t="shared" si="0"/>
        <v>0</v>
      </c>
      <c r="F12" s="128">
        <v>1</v>
      </c>
    </row>
    <row r="13" spans="1:6" x14ac:dyDescent="0.3">
      <c r="A13" s="34" t="s">
        <v>109</v>
      </c>
      <c r="B13" s="30" t="s">
        <v>192</v>
      </c>
      <c r="C13" s="34">
        <v>3</v>
      </c>
      <c r="D13" s="42"/>
      <c r="E13" s="138">
        <f t="shared" si="0"/>
        <v>0</v>
      </c>
      <c r="F13" s="128">
        <v>2</v>
      </c>
    </row>
    <row r="14" spans="1:6" x14ac:dyDescent="0.3">
      <c r="A14" s="34" t="s">
        <v>111</v>
      </c>
      <c r="B14" s="30" t="s">
        <v>478</v>
      </c>
      <c r="C14" s="34">
        <v>2</v>
      </c>
      <c r="D14" s="42"/>
      <c r="E14" s="138">
        <f t="shared" si="0"/>
        <v>0</v>
      </c>
      <c r="F14" s="128">
        <v>1</v>
      </c>
    </row>
    <row r="15" spans="1:6" x14ac:dyDescent="0.3">
      <c r="A15" s="34" t="s">
        <v>84</v>
      </c>
      <c r="B15" s="37" t="s">
        <v>193</v>
      </c>
      <c r="C15" s="34">
        <v>2</v>
      </c>
      <c r="D15" s="42"/>
      <c r="E15" s="138">
        <f t="shared" si="0"/>
        <v>0</v>
      </c>
      <c r="F15" s="128">
        <v>1</v>
      </c>
    </row>
    <row r="16" spans="1:6" x14ac:dyDescent="0.3">
      <c r="A16" s="34" t="s">
        <v>85</v>
      </c>
      <c r="B16" s="30" t="s">
        <v>479</v>
      </c>
      <c r="C16" s="34">
        <v>1</v>
      </c>
      <c r="D16" s="42"/>
      <c r="E16" s="138">
        <f t="shared" si="0"/>
        <v>0</v>
      </c>
      <c r="F16" s="128">
        <v>0</v>
      </c>
    </row>
    <row r="17" spans="1:7" x14ac:dyDescent="0.3">
      <c r="A17" s="34" t="s">
        <v>86</v>
      </c>
      <c r="B17" s="37" t="s">
        <v>136</v>
      </c>
      <c r="C17" s="38">
        <v>1</v>
      </c>
      <c r="D17" s="42"/>
      <c r="E17" s="138">
        <f t="shared" si="0"/>
        <v>0</v>
      </c>
      <c r="F17" s="128">
        <v>0</v>
      </c>
    </row>
    <row r="18" spans="1:7" x14ac:dyDescent="0.3">
      <c r="A18" s="34" t="s">
        <v>87</v>
      </c>
      <c r="B18" s="30" t="s">
        <v>480</v>
      </c>
      <c r="C18" s="34">
        <v>1</v>
      </c>
      <c r="D18" s="42"/>
      <c r="E18" s="138">
        <f t="shared" si="0"/>
        <v>0</v>
      </c>
      <c r="F18" s="128">
        <v>0</v>
      </c>
    </row>
    <row r="19" spans="1:7" x14ac:dyDescent="0.3">
      <c r="A19" s="34" t="s">
        <v>88</v>
      </c>
      <c r="B19" s="37" t="s">
        <v>195</v>
      </c>
      <c r="C19" s="34">
        <v>1</v>
      </c>
      <c r="D19" s="42"/>
      <c r="E19" s="138">
        <f t="shared" si="0"/>
        <v>0</v>
      </c>
      <c r="F19" s="128">
        <v>0</v>
      </c>
    </row>
    <row r="20" spans="1:7" x14ac:dyDescent="0.3">
      <c r="A20" s="34" t="s">
        <v>89</v>
      </c>
      <c r="B20" s="30" t="s">
        <v>481</v>
      </c>
      <c r="C20" s="34">
        <v>1</v>
      </c>
      <c r="D20" s="42"/>
      <c r="E20" s="138">
        <f t="shared" si="0"/>
        <v>0</v>
      </c>
      <c r="F20" s="128">
        <v>0</v>
      </c>
    </row>
    <row r="21" spans="1:7" s="36" customFormat="1" ht="27.75" customHeight="1" x14ac:dyDescent="0.3">
      <c r="A21" s="34" t="s">
        <v>90</v>
      </c>
      <c r="B21" s="37" t="s">
        <v>194</v>
      </c>
      <c r="C21" s="34">
        <v>1</v>
      </c>
      <c r="D21" s="42"/>
      <c r="E21" s="138">
        <f t="shared" si="0"/>
        <v>0</v>
      </c>
      <c r="F21" s="128">
        <v>0</v>
      </c>
      <c r="G21"/>
    </row>
    <row r="22" spans="1:7" ht="12" customHeight="1" thickBot="1" x14ac:dyDescent="0.35">
      <c r="A22" s="176" t="s">
        <v>405</v>
      </c>
      <c r="B22" s="177"/>
      <c r="C22" s="178"/>
      <c r="D22" s="179"/>
      <c r="E22" s="138">
        <f>SUM(E5:E21)</f>
        <v>0</v>
      </c>
      <c r="F22" s="129">
        <f>SUM(F5:F21)</f>
        <v>56</v>
      </c>
      <c r="G22" s="36"/>
    </row>
    <row r="23" spans="1:7" ht="31.2" customHeight="1" x14ac:dyDescent="0.3"/>
    <row r="24" spans="1:7" x14ac:dyDescent="0.3">
      <c r="A24" s="180" t="s">
        <v>429</v>
      </c>
      <c r="B24" s="180"/>
      <c r="C24" s="180"/>
      <c r="D24" s="180"/>
      <c r="E24" s="180"/>
      <c r="F24" s="180"/>
    </row>
    <row r="25" spans="1:7" ht="67.5" customHeight="1" x14ac:dyDescent="0.3"/>
    <row r="26" spans="1:7" x14ac:dyDescent="0.3">
      <c r="D26" s="171" t="s">
        <v>138</v>
      </c>
      <c r="E26" s="172"/>
    </row>
  </sheetData>
  <mergeCells count="5">
    <mergeCell ref="D26:E26"/>
    <mergeCell ref="A1:E1"/>
    <mergeCell ref="A4:C4"/>
    <mergeCell ref="A22:D22"/>
    <mergeCell ref="A24:F24"/>
  </mergeCells>
  <phoneticPr fontId="1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&amp;C&amp;10Dostawa armatury wodociągowej - nr referencyjny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B3F72-2136-4B95-8B4F-01E8FBDF1E90}">
  <dimension ref="A1:F52"/>
  <sheetViews>
    <sheetView view="pageLayout" zoomScaleNormal="100" workbookViewId="0">
      <selection activeCell="A3" sqref="A3"/>
    </sheetView>
  </sheetViews>
  <sheetFormatPr defaultRowHeight="14.4" x14ac:dyDescent="0.3"/>
  <cols>
    <col min="1" max="1" width="5.44140625" customWidth="1"/>
    <col min="2" max="2" width="52.88671875" customWidth="1"/>
    <col min="3" max="3" width="10.88671875" customWidth="1"/>
    <col min="4" max="4" width="24.5546875" customWidth="1"/>
    <col min="5" max="5" width="25.6640625" customWidth="1"/>
  </cols>
  <sheetData>
    <row r="1" spans="1:6" x14ac:dyDescent="0.3">
      <c r="A1" s="8" t="s">
        <v>419</v>
      </c>
      <c r="B1" s="17"/>
      <c r="F1" s="184" t="s">
        <v>407</v>
      </c>
    </row>
    <row r="2" spans="1:6" ht="11.4" customHeight="1" thickBot="1" x14ac:dyDescent="0.35">
      <c r="F2" s="185"/>
    </row>
    <row r="3" spans="1:6" ht="29.4" thickBot="1" x14ac:dyDescent="0.35">
      <c r="A3" s="56" t="s">
        <v>0</v>
      </c>
      <c r="B3" s="56" t="s">
        <v>1</v>
      </c>
      <c r="C3" s="56" t="s">
        <v>61</v>
      </c>
      <c r="D3" s="56" t="s">
        <v>65</v>
      </c>
      <c r="E3" s="56" t="s">
        <v>64</v>
      </c>
      <c r="F3" s="130" t="s">
        <v>408</v>
      </c>
    </row>
    <row r="4" spans="1:6" ht="20.25" customHeight="1" x14ac:dyDescent="0.3">
      <c r="A4" s="214" t="s">
        <v>240</v>
      </c>
      <c r="B4" s="215"/>
      <c r="C4" s="215"/>
      <c r="D4" s="215"/>
      <c r="E4" s="216"/>
      <c r="F4" s="131"/>
    </row>
    <row r="5" spans="1:6" ht="19.5" customHeight="1" x14ac:dyDescent="0.3">
      <c r="A5" s="29" t="s">
        <v>72</v>
      </c>
      <c r="B5" s="93" t="s">
        <v>218</v>
      </c>
      <c r="C5" s="57">
        <v>8</v>
      </c>
      <c r="D5" s="21"/>
      <c r="E5" s="145">
        <f>D5*C5</f>
        <v>0</v>
      </c>
      <c r="F5" s="137">
        <v>4</v>
      </c>
    </row>
    <row r="6" spans="1:6" ht="20.25" customHeight="1" x14ac:dyDescent="0.3">
      <c r="A6" s="29" t="s">
        <v>73</v>
      </c>
      <c r="B6" s="93" t="s">
        <v>219</v>
      </c>
      <c r="C6" s="57">
        <v>10</v>
      </c>
      <c r="D6" s="21"/>
      <c r="E6" s="145">
        <f t="shared" ref="E6:E19" si="0">D6*C6</f>
        <v>0</v>
      </c>
      <c r="F6" s="137">
        <v>4</v>
      </c>
    </row>
    <row r="7" spans="1:6" ht="20.25" customHeight="1" x14ac:dyDescent="0.3">
      <c r="A7" s="29" t="s">
        <v>97</v>
      </c>
      <c r="B7" s="93" t="s">
        <v>220</v>
      </c>
      <c r="C7" s="57">
        <v>6</v>
      </c>
      <c r="D7" s="21"/>
      <c r="E7" s="145">
        <f t="shared" si="0"/>
        <v>0</v>
      </c>
      <c r="F7" s="137">
        <v>2</v>
      </c>
    </row>
    <row r="8" spans="1:6" ht="20.25" customHeight="1" x14ac:dyDescent="0.3">
      <c r="A8" s="29" t="s">
        <v>99</v>
      </c>
      <c r="B8" s="93" t="s">
        <v>221</v>
      </c>
      <c r="C8" s="57">
        <v>2</v>
      </c>
      <c r="D8" s="70"/>
      <c r="E8" s="145">
        <f t="shared" si="0"/>
        <v>0</v>
      </c>
      <c r="F8" s="137">
        <v>0</v>
      </c>
    </row>
    <row r="9" spans="1:6" ht="20.25" customHeight="1" x14ac:dyDescent="0.3">
      <c r="A9" s="29" t="s">
        <v>101</v>
      </c>
      <c r="B9" s="93" t="s">
        <v>223</v>
      </c>
      <c r="C9" s="57">
        <v>4</v>
      </c>
      <c r="D9" s="21"/>
      <c r="E9" s="145">
        <f t="shared" si="0"/>
        <v>0</v>
      </c>
      <c r="F9" s="137">
        <v>2</v>
      </c>
    </row>
    <row r="10" spans="1:6" ht="20.25" customHeight="1" x14ac:dyDescent="0.3">
      <c r="A10" s="29" t="s">
        <v>103</v>
      </c>
      <c r="B10" s="93" t="s">
        <v>224</v>
      </c>
      <c r="C10" s="57">
        <v>4</v>
      </c>
      <c r="D10" s="21"/>
      <c r="E10" s="145">
        <f t="shared" si="0"/>
        <v>0</v>
      </c>
      <c r="F10" s="137">
        <v>2</v>
      </c>
    </row>
    <row r="11" spans="1:6" ht="20.25" customHeight="1" x14ac:dyDescent="0.3">
      <c r="A11" s="29" t="s">
        <v>105</v>
      </c>
      <c r="B11" s="93" t="s">
        <v>225</v>
      </c>
      <c r="C11" s="57">
        <v>2</v>
      </c>
      <c r="D11" s="21"/>
      <c r="E11" s="145">
        <f t="shared" si="0"/>
        <v>0</v>
      </c>
      <c r="F11" s="137">
        <v>1</v>
      </c>
    </row>
    <row r="12" spans="1:6" ht="20.25" customHeight="1" x14ac:dyDescent="0.3">
      <c r="A12" s="29" t="s">
        <v>107</v>
      </c>
      <c r="B12" s="93" t="s">
        <v>226</v>
      </c>
      <c r="C12" s="57">
        <v>2</v>
      </c>
      <c r="D12" s="21"/>
      <c r="E12" s="145">
        <f t="shared" si="0"/>
        <v>0</v>
      </c>
      <c r="F12" s="137">
        <v>0</v>
      </c>
    </row>
    <row r="13" spans="1:6" ht="20.25" customHeight="1" x14ac:dyDescent="0.3">
      <c r="A13" s="29" t="s">
        <v>109</v>
      </c>
      <c r="B13" s="93" t="s">
        <v>222</v>
      </c>
      <c r="C13" s="57">
        <v>1</v>
      </c>
      <c r="D13" s="21"/>
      <c r="E13" s="145">
        <f t="shared" si="0"/>
        <v>0</v>
      </c>
      <c r="F13" s="137">
        <v>1</v>
      </c>
    </row>
    <row r="14" spans="1:6" ht="20.25" customHeight="1" x14ac:dyDescent="0.3">
      <c r="A14" s="29" t="s">
        <v>111</v>
      </c>
      <c r="B14" s="93" t="s">
        <v>29</v>
      </c>
      <c r="C14" s="57">
        <v>1</v>
      </c>
      <c r="D14" s="21"/>
      <c r="E14" s="145">
        <f t="shared" si="0"/>
        <v>0</v>
      </c>
      <c r="F14" s="137">
        <v>1</v>
      </c>
    </row>
    <row r="15" spans="1:6" ht="20.25" customHeight="1" x14ac:dyDescent="0.3">
      <c r="A15" s="29" t="s">
        <v>84</v>
      </c>
      <c r="B15" s="93" t="s">
        <v>406</v>
      </c>
      <c r="C15" s="57">
        <v>1</v>
      </c>
      <c r="D15" s="21"/>
      <c r="E15" s="145">
        <f t="shared" si="0"/>
        <v>0</v>
      </c>
      <c r="F15" s="137">
        <v>1</v>
      </c>
    </row>
    <row r="16" spans="1:6" ht="20.25" customHeight="1" x14ac:dyDescent="0.3">
      <c r="A16" s="29" t="s">
        <v>85</v>
      </c>
      <c r="B16" s="93" t="s">
        <v>236</v>
      </c>
      <c r="C16" s="57">
        <v>6</v>
      </c>
      <c r="D16" s="21"/>
      <c r="E16" s="145">
        <f t="shared" si="0"/>
        <v>0</v>
      </c>
      <c r="F16" s="137">
        <v>4</v>
      </c>
    </row>
    <row r="17" spans="1:6" ht="20.25" customHeight="1" x14ac:dyDescent="0.3">
      <c r="A17" s="29" t="s">
        <v>86</v>
      </c>
      <c r="B17" s="93" t="s">
        <v>237</v>
      </c>
      <c r="C17" s="57">
        <v>4</v>
      </c>
      <c r="D17" s="21"/>
      <c r="E17" s="145">
        <f t="shared" si="0"/>
        <v>0</v>
      </c>
      <c r="F17" s="137">
        <v>2</v>
      </c>
    </row>
    <row r="18" spans="1:6" ht="20.25" customHeight="1" x14ac:dyDescent="0.3">
      <c r="A18" s="29" t="s">
        <v>87</v>
      </c>
      <c r="B18" s="93" t="s">
        <v>238</v>
      </c>
      <c r="C18" s="57">
        <v>2</v>
      </c>
      <c r="D18" s="21"/>
      <c r="E18" s="145">
        <f t="shared" si="0"/>
        <v>0</v>
      </c>
      <c r="F18" s="137">
        <v>0</v>
      </c>
    </row>
    <row r="19" spans="1:6" ht="27" customHeight="1" x14ac:dyDescent="0.3">
      <c r="A19" s="29" t="s">
        <v>88</v>
      </c>
      <c r="B19" s="93" t="s">
        <v>239</v>
      </c>
      <c r="C19" s="57">
        <v>4</v>
      </c>
      <c r="D19" s="21"/>
      <c r="E19" s="145">
        <f t="shared" si="0"/>
        <v>0</v>
      </c>
      <c r="F19" s="137">
        <v>2</v>
      </c>
    </row>
    <row r="20" spans="1:6" ht="15.75" customHeight="1" x14ac:dyDescent="0.3">
      <c r="A20" s="220" t="s">
        <v>30</v>
      </c>
      <c r="B20" s="221"/>
      <c r="C20" s="221"/>
      <c r="D20" s="221"/>
      <c r="E20" s="143"/>
      <c r="F20" s="137"/>
    </row>
    <row r="21" spans="1:6" ht="19.5" customHeight="1" x14ac:dyDescent="0.3">
      <c r="A21" s="64" t="s">
        <v>72</v>
      </c>
      <c r="B21" s="93" t="s">
        <v>227</v>
      </c>
      <c r="C21" s="16">
        <v>6</v>
      </c>
      <c r="D21" s="59"/>
      <c r="E21" s="146">
        <f>D21*C21</f>
        <v>0</v>
      </c>
      <c r="F21" s="137">
        <v>3</v>
      </c>
    </row>
    <row r="22" spans="1:6" ht="19.5" customHeight="1" x14ac:dyDescent="0.3">
      <c r="A22" s="95" t="s">
        <v>73</v>
      </c>
      <c r="B22" s="94" t="s">
        <v>228</v>
      </c>
      <c r="C22" s="16">
        <v>10</v>
      </c>
      <c r="D22" s="59"/>
      <c r="E22" s="146">
        <f t="shared" ref="E22:E29" si="1">D22*C22</f>
        <v>0</v>
      </c>
      <c r="F22" s="137">
        <v>4</v>
      </c>
    </row>
    <row r="23" spans="1:6" ht="19.5" customHeight="1" x14ac:dyDescent="0.3">
      <c r="A23" s="71" t="s">
        <v>97</v>
      </c>
      <c r="B23" s="94" t="s">
        <v>229</v>
      </c>
      <c r="C23" s="16">
        <v>4</v>
      </c>
      <c r="D23" s="59"/>
      <c r="E23" s="146">
        <f t="shared" si="1"/>
        <v>0</v>
      </c>
      <c r="F23" s="137">
        <v>1</v>
      </c>
    </row>
    <row r="24" spans="1:6" ht="15.75" customHeight="1" x14ac:dyDescent="0.3">
      <c r="A24" s="95" t="s">
        <v>99</v>
      </c>
      <c r="B24" s="93" t="s">
        <v>230</v>
      </c>
      <c r="C24" s="57">
        <v>4</v>
      </c>
      <c r="D24" s="59"/>
      <c r="E24" s="146">
        <f t="shared" si="1"/>
        <v>0</v>
      </c>
      <c r="F24" s="137">
        <v>2</v>
      </c>
    </row>
    <row r="25" spans="1:6" ht="16.5" customHeight="1" x14ac:dyDescent="0.3">
      <c r="A25" s="71" t="s">
        <v>101</v>
      </c>
      <c r="B25" s="93" t="s">
        <v>231</v>
      </c>
      <c r="C25" s="57">
        <v>6</v>
      </c>
      <c r="D25" s="59"/>
      <c r="E25" s="146">
        <f t="shared" si="1"/>
        <v>0</v>
      </c>
      <c r="F25" s="137">
        <v>3</v>
      </c>
    </row>
    <row r="26" spans="1:6" ht="20.25" customHeight="1" x14ac:dyDescent="0.3">
      <c r="A26" s="95" t="s">
        <v>103</v>
      </c>
      <c r="B26" s="93" t="s">
        <v>232</v>
      </c>
      <c r="C26" s="57">
        <v>2</v>
      </c>
      <c r="D26" s="59"/>
      <c r="E26" s="146">
        <f t="shared" si="1"/>
        <v>0</v>
      </c>
      <c r="F26" s="137">
        <v>1</v>
      </c>
    </row>
    <row r="27" spans="1:6" ht="20.25" customHeight="1" x14ac:dyDescent="0.3">
      <c r="A27" s="71" t="s">
        <v>105</v>
      </c>
      <c r="B27" s="93" t="s">
        <v>235</v>
      </c>
      <c r="C27" s="57">
        <v>4</v>
      </c>
      <c r="D27" s="59"/>
      <c r="E27" s="146">
        <f t="shared" si="1"/>
        <v>0</v>
      </c>
      <c r="F27" s="137">
        <v>2</v>
      </c>
    </row>
    <row r="28" spans="1:6" ht="20.25" customHeight="1" x14ac:dyDescent="0.3">
      <c r="A28" s="95" t="s">
        <v>107</v>
      </c>
      <c r="B28" s="93" t="s">
        <v>233</v>
      </c>
      <c r="C28" s="57">
        <v>6</v>
      </c>
      <c r="D28" s="59"/>
      <c r="E28" s="146">
        <f t="shared" si="1"/>
        <v>0</v>
      </c>
      <c r="F28" s="137">
        <v>3</v>
      </c>
    </row>
    <row r="29" spans="1:6" ht="20.25" customHeight="1" x14ac:dyDescent="0.3">
      <c r="A29" s="71" t="s">
        <v>109</v>
      </c>
      <c r="B29" s="93" t="s">
        <v>234</v>
      </c>
      <c r="C29" s="57">
        <v>2</v>
      </c>
      <c r="D29" s="59"/>
      <c r="E29" s="146">
        <f t="shared" si="1"/>
        <v>0</v>
      </c>
      <c r="F29" s="137">
        <v>1</v>
      </c>
    </row>
    <row r="30" spans="1:6" ht="16.5" customHeight="1" x14ac:dyDescent="0.3">
      <c r="A30" s="220" t="s">
        <v>241</v>
      </c>
      <c r="B30" s="221"/>
      <c r="C30" s="221"/>
      <c r="D30" s="221"/>
      <c r="E30" s="144"/>
      <c r="F30" s="137"/>
    </row>
    <row r="31" spans="1:6" ht="14.25" customHeight="1" x14ac:dyDescent="0.3">
      <c r="A31" s="29" t="s">
        <v>72</v>
      </c>
      <c r="B31" s="93" t="s">
        <v>242</v>
      </c>
      <c r="C31" s="57">
        <v>4</v>
      </c>
      <c r="D31" s="60"/>
      <c r="E31" s="146">
        <f>D31*C31</f>
        <v>0</v>
      </c>
      <c r="F31" s="137">
        <v>2</v>
      </c>
    </row>
    <row r="32" spans="1:6" ht="15" customHeight="1" x14ac:dyDescent="0.3">
      <c r="A32" s="29" t="s">
        <v>73</v>
      </c>
      <c r="B32" s="93" t="s">
        <v>243</v>
      </c>
      <c r="C32" s="57">
        <v>6</v>
      </c>
      <c r="D32" s="60"/>
      <c r="E32" s="146">
        <f t="shared" ref="E32:E46" si="2">D32*C32</f>
        <v>0</v>
      </c>
      <c r="F32" s="137">
        <v>4</v>
      </c>
    </row>
    <row r="33" spans="1:6" ht="14.25" customHeight="1" x14ac:dyDescent="0.3">
      <c r="A33" s="29" t="s">
        <v>97</v>
      </c>
      <c r="B33" s="93" t="s">
        <v>244</v>
      </c>
      <c r="C33" s="57">
        <v>4</v>
      </c>
      <c r="D33" s="60"/>
      <c r="E33" s="146">
        <f t="shared" si="2"/>
        <v>0</v>
      </c>
      <c r="F33" s="137">
        <v>2</v>
      </c>
    </row>
    <row r="34" spans="1:6" ht="15" customHeight="1" x14ac:dyDescent="0.3">
      <c r="A34" s="29" t="s">
        <v>99</v>
      </c>
      <c r="B34" s="93" t="s">
        <v>245</v>
      </c>
      <c r="C34" s="57">
        <v>2</v>
      </c>
      <c r="D34" s="60"/>
      <c r="E34" s="146">
        <f t="shared" si="2"/>
        <v>0</v>
      </c>
      <c r="F34" s="137">
        <v>0</v>
      </c>
    </row>
    <row r="35" spans="1:6" ht="18" customHeight="1" x14ac:dyDescent="0.3">
      <c r="A35" s="29" t="s">
        <v>101</v>
      </c>
      <c r="B35" s="94" t="s">
        <v>246</v>
      </c>
      <c r="C35" s="57">
        <v>11</v>
      </c>
      <c r="D35" s="60"/>
      <c r="E35" s="146">
        <f t="shared" si="2"/>
        <v>0</v>
      </c>
      <c r="F35" s="137">
        <v>4</v>
      </c>
    </row>
    <row r="36" spans="1:6" ht="15.75" customHeight="1" x14ac:dyDescent="0.3">
      <c r="A36" s="29" t="s">
        <v>103</v>
      </c>
      <c r="B36" s="94" t="s">
        <v>247</v>
      </c>
      <c r="C36" s="57">
        <v>7</v>
      </c>
      <c r="D36" s="60"/>
      <c r="E36" s="146">
        <f t="shared" si="2"/>
        <v>0</v>
      </c>
      <c r="F36" s="137">
        <v>2</v>
      </c>
    </row>
    <row r="37" spans="1:6" ht="14.25" customHeight="1" x14ac:dyDescent="0.3">
      <c r="A37" s="29" t="s">
        <v>105</v>
      </c>
      <c r="B37" s="94" t="s">
        <v>248</v>
      </c>
      <c r="C37" s="57">
        <v>3</v>
      </c>
      <c r="D37" s="60"/>
      <c r="E37" s="146">
        <f t="shared" si="2"/>
        <v>0</v>
      </c>
      <c r="F37" s="137">
        <v>2</v>
      </c>
    </row>
    <row r="38" spans="1:6" ht="14.25" customHeight="1" x14ac:dyDescent="0.3">
      <c r="A38" s="29" t="s">
        <v>107</v>
      </c>
      <c r="B38" s="94" t="s">
        <v>249</v>
      </c>
      <c r="C38" s="57">
        <v>2</v>
      </c>
      <c r="D38" s="60"/>
      <c r="E38" s="146">
        <f t="shared" si="2"/>
        <v>0</v>
      </c>
      <c r="F38" s="137">
        <v>2</v>
      </c>
    </row>
    <row r="39" spans="1:6" ht="14.25" customHeight="1" x14ac:dyDescent="0.3">
      <c r="A39" s="29" t="s">
        <v>109</v>
      </c>
      <c r="B39" s="94" t="s">
        <v>250</v>
      </c>
      <c r="C39" s="57">
        <v>1</v>
      </c>
      <c r="D39" s="60"/>
      <c r="E39" s="146">
        <f t="shared" si="2"/>
        <v>0</v>
      </c>
      <c r="F39" s="137">
        <v>0</v>
      </c>
    </row>
    <row r="40" spans="1:6" ht="14.25" customHeight="1" x14ac:dyDescent="0.3">
      <c r="A40" s="29" t="s">
        <v>111</v>
      </c>
      <c r="B40" s="94" t="s">
        <v>251</v>
      </c>
      <c r="C40" s="57">
        <v>1</v>
      </c>
      <c r="D40" s="60"/>
      <c r="E40" s="146">
        <f t="shared" si="2"/>
        <v>0</v>
      </c>
      <c r="F40" s="137">
        <v>0</v>
      </c>
    </row>
    <row r="41" spans="1:6" ht="14.25" customHeight="1" x14ac:dyDescent="0.3">
      <c r="A41" s="29" t="s">
        <v>84</v>
      </c>
      <c r="B41" s="94" t="s">
        <v>253</v>
      </c>
      <c r="C41" s="57">
        <v>1</v>
      </c>
      <c r="D41" s="60"/>
      <c r="E41" s="146">
        <f t="shared" si="2"/>
        <v>0</v>
      </c>
      <c r="F41" s="137">
        <v>1</v>
      </c>
    </row>
    <row r="42" spans="1:6" ht="14.25" customHeight="1" x14ac:dyDescent="0.3">
      <c r="A42" s="29" t="s">
        <v>85</v>
      </c>
      <c r="B42" s="94" t="s">
        <v>252</v>
      </c>
      <c r="C42" s="57">
        <v>1</v>
      </c>
      <c r="D42" s="60"/>
      <c r="E42" s="146">
        <f t="shared" si="2"/>
        <v>0</v>
      </c>
      <c r="F42" s="137">
        <v>1</v>
      </c>
    </row>
    <row r="43" spans="1:6" ht="14.25" customHeight="1" x14ac:dyDescent="0.3">
      <c r="A43" s="29" t="s">
        <v>86</v>
      </c>
      <c r="B43" s="94" t="s">
        <v>28</v>
      </c>
      <c r="C43" s="57">
        <v>4</v>
      </c>
      <c r="D43" s="60"/>
      <c r="E43" s="146">
        <f t="shared" si="2"/>
        <v>0</v>
      </c>
      <c r="F43" s="137">
        <v>1</v>
      </c>
    </row>
    <row r="44" spans="1:6" ht="15.75" customHeight="1" x14ac:dyDescent="0.3">
      <c r="A44" s="29" t="s">
        <v>87</v>
      </c>
      <c r="B44" s="93" t="s">
        <v>26</v>
      </c>
      <c r="C44" s="57">
        <v>4</v>
      </c>
      <c r="D44" s="60"/>
      <c r="E44" s="146">
        <f t="shared" si="2"/>
        <v>0</v>
      </c>
      <c r="F44" s="137">
        <v>1</v>
      </c>
    </row>
    <row r="45" spans="1:6" ht="16.5" customHeight="1" x14ac:dyDescent="0.3">
      <c r="A45" s="29" t="s">
        <v>88</v>
      </c>
      <c r="B45" s="93" t="s">
        <v>27</v>
      </c>
      <c r="C45" s="57">
        <v>1</v>
      </c>
      <c r="D45" s="60"/>
      <c r="E45" s="146">
        <f t="shared" si="2"/>
        <v>0</v>
      </c>
      <c r="F45" s="137">
        <v>0</v>
      </c>
    </row>
    <row r="46" spans="1:6" ht="17.25" customHeight="1" x14ac:dyDescent="0.3">
      <c r="A46" s="29" t="s">
        <v>89</v>
      </c>
      <c r="B46" s="94" t="s">
        <v>169</v>
      </c>
      <c r="C46" s="57">
        <v>1</v>
      </c>
      <c r="D46" s="60"/>
      <c r="E46" s="146">
        <f t="shared" si="2"/>
        <v>0</v>
      </c>
      <c r="F46" s="137">
        <v>0</v>
      </c>
    </row>
    <row r="47" spans="1:6" ht="21.75" customHeight="1" thickBot="1" x14ac:dyDescent="0.35">
      <c r="A47" s="211" t="s">
        <v>403</v>
      </c>
      <c r="B47" s="212"/>
      <c r="C47" s="212"/>
      <c r="D47" s="213"/>
      <c r="E47" s="145">
        <f>SUM(E5:E19, E21:E29, E31:E46)</f>
        <v>0</v>
      </c>
      <c r="F47" s="136">
        <f>SUM(F5:F19, F21:F29, F31:F46)</f>
        <v>68</v>
      </c>
    </row>
    <row r="48" spans="1:6" ht="15" thickBot="1" x14ac:dyDescent="0.35">
      <c r="D48" s="8"/>
      <c r="E48" s="9"/>
    </row>
    <row r="49" spans="1:5" ht="76.5" customHeight="1" thickTop="1" thickBot="1" x14ac:dyDescent="0.35">
      <c r="A49" s="217" t="s">
        <v>431</v>
      </c>
      <c r="B49" s="218"/>
      <c r="C49" s="218"/>
      <c r="D49" s="218"/>
      <c r="E49" s="219"/>
    </row>
    <row r="50" spans="1:5" ht="15" thickTop="1" x14ac:dyDescent="0.3"/>
    <row r="51" spans="1:5" x14ac:dyDescent="0.3">
      <c r="D51" s="181" t="s">
        <v>138</v>
      </c>
      <c r="E51" s="182"/>
    </row>
    <row r="52" spans="1:5" ht="31.5" customHeight="1" x14ac:dyDescent="0.3">
      <c r="D52" s="182"/>
      <c r="E52" s="182"/>
    </row>
  </sheetData>
  <mergeCells count="7">
    <mergeCell ref="F1:F2"/>
    <mergeCell ref="D51:E52"/>
    <mergeCell ref="A47:D47"/>
    <mergeCell ref="A4:E4"/>
    <mergeCell ref="A49:E49"/>
    <mergeCell ref="A30:D30"/>
    <mergeCell ref="A20:D20"/>
  </mergeCells>
  <phoneticPr fontId="13" type="noConversion"/>
  <printOptions horizontalCentered="1"/>
  <pageMargins left="0.70866141732283472" right="0.51181102362204722" top="0.55118110236220474" bottom="0.9055118110236221" header="0.31496062992125984" footer="0.31496062992125984"/>
  <pageSetup paperSize="9" scale="94" fitToHeight="0" orientation="landscape" r:id="rId1"/>
  <headerFooter>
    <oddFooter>&amp;CDostawa armatury wodociągowej - nr referencyjny</oddFooter>
  </headerFooter>
  <rowBreaks count="1" manualBreakCount="1">
    <brk id="5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2FCE4-500E-4FCE-803F-F460128651C6}">
  <dimension ref="A1:F40"/>
  <sheetViews>
    <sheetView view="pageLayout" zoomScaleNormal="100" workbookViewId="0">
      <selection activeCell="A3" sqref="A3"/>
    </sheetView>
  </sheetViews>
  <sheetFormatPr defaultRowHeight="14.4" x14ac:dyDescent="0.3"/>
  <cols>
    <col min="1" max="1" width="4.88671875" customWidth="1"/>
    <col min="2" max="2" width="44.6640625" customWidth="1"/>
    <col min="3" max="3" width="10.88671875" customWidth="1"/>
    <col min="4" max="4" width="19" customWidth="1"/>
    <col min="5" max="5" width="18.109375" customWidth="1"/>
  </cols>
  <sheetData>
    <row r="1" spans="1:6" x14ac:dyDescent="0.3">
      <c r="A1" s="8" t="s">
        <v>420</v>
      </c>
      <c r="F1" s="225" t="s">
        <v>407</v>
      </c>
    </row>
    <row r="2" spans="1:6" ht="14.4" customHeight="1" thickBot="1" x14ac:dyDescent="0.35">
      <c r="F2" s="226"/>
    </row>
    <row r="3" spans="1:6" ht="28.5" customHeight="1" thickBot="1" x14ac:dyDescent="0.35">
      <c r="A3" s="12" t="s">
        <v>0</v>
      </c>
      <c r="B3" s="12" t="s">
        <v>1</v>
      </c>
      <c r="C3" s="12" t="s">
        <v>61</v>
      </c>
      <c r="D3" s="12" t="s">
        <v>65</v>
      </c>
      <c r="E3" s="12" t="s">
        <v>64</v>
      </c>
      <c r="F3" s="116" t="s">
        <v>408</v>
      </c>
    </row>
    <row r="4" spans="1:6" ht="16.5" customHeight="1" x14ac:dyDescent="0.3">
      <c r="A4" s="13" t="s">
        <v>72</v>
      </c>
      <c r="B4" s="96" t="s">
        <v>182</v>
      </c>
      <c r="C4" s="61">
        <v>50</v>
      </c>
      <c r="D4" s="115"/>
      <c r="E4" s="145">
        <f t="shared" ref="E4:E35" si="0">C4*D4</f>
        <v>0</v>
      </c>
      <c r="F4" s="118">
        <v>15</v>
      </c>
    </row>
    <row r="5" spans="1:6" ht="17.25" customHeight="1" x14ac:dyDescent="0.3">
      <c r="A5" s="13" t="s">
        <v>73</v>
      </c>
      <c r="B5" s="96" t="s">
        <v>183</v>
      </c>
      <c r="C5" s="61">
        <v>120</v>
      </c>
      <c r="D5" s="115"/>
      <c r="E5" s="145">
        <f t="shared" si="0"/>
        <v>0</v>
      </c>
      <c r="F5" s="121">
        <v>40</v>
      </c>
    </row>
    <row r="6" spans="1:6" ht="17.25" customHeight="1" x14ac:dyDescent="0.3">
      <c r="A6" s="13" t="s">
        <v>97</v>
      </c>
      <c r="B6" s="96" t="s">
        <v>184</v>
      </c>
      <c r="C6" s="61">
        <v>30</v>
      </c>
      <c r="D6" s="115"/>
      <c r="E6" s="145">
        <f t="shared" si="0"/>
        <v>0</v>
      </c>
      <c r="F6" s="121">
        <v>10</v>
      </c>
    </row>
    <row r="7" spans="1:6" ht="15" customHeight="1" x14ac:dyDescent="0.3">
      <c r="A7" s="13" t="s">
        <v>99</v>
      </c>
      <c r="B7" s="96" t="s">
        <v>185</v>
      </c>
      <c r="C7" s="61">
        <v>20</v>
      </c>
      <c r="D7" s="115"/>
      <c r="E7" s="145">
        <f t="shared" si="0"/>
        <v>0</v>
      </c>
      <c r="F7" s="121">
        <v>5</v>
      </c>
    </row>
    <row r="8" spans="1:6" ht="15.75" customHeight="1" x14ac:dyDescent="0.3">
      <c r="A8" s="13" t="s">
        <v>101</v>
      </c>
      <c r="B8" s="96" t="s">
        <v>254</v>
      </c>
      <c r="C8" s="61">
        <v>2</v>
      </c>
      <c r="D8" s="115"/>
      <c r="E8" s="145">
        <f t="shared" si="0"/>
        <v>0</v>
      </c>
      <c r="F8" s="121">
        <v>2</v>
      </c>
    </row>
    <row r="9" spans="1:6" ht="15.75" customHeight="1" x14ac:dyDescent="0.3">
      <c r="A9" s="13" t="s">
        <v>103</v>
      </c>
      <c r="B9" s="96" t="s">
        <v>255</v>
      </c>
      <c r="C9" s="61">
        <v>3</v>
      </c>
      <c r="D9" s="115"/>
      <c r="E9" s="145">
        <f t="shared" si="0"/>
        <v>0</v>
      </c>
      <c r="F9" s="121">
        <v>3</v>
      </c>
    </row>
    <row r="10" spans="1:6" ht="15.75" customHeight="1" x14ac:dyDescent="0.3">
      <c r="A10" s="13" t="s">
        <v>105</v>
      </c>
      <c r="B10" s="96" t="s">
        <v>256</v>
      </c>
      <c r="C10" s="61">
        <v>3</v>
      </c>
      <c r="D10" s="115"/>
      <c r="E10" s="145">
        <f t="shared" si="0"/>
        <v>0</v>
      </c>
      <c r="F10" s="121">
        <v>2</v>
      </c>
    </row>
    <row r="11" spans="1:6" ht="15.75" customHeight="1" x14ac:dyDescent="0.3">
      <c r="A11" s="13" t="s">
        <v>107</v>
      </c>
      <c r="B11" s="96" t="s">
        <v>257</v>
      </c>
      <c r="C11" s="61">
        <v>3</v>
      </c>
      <c r="D11" s="115"/>
      <c r="E11" s="145">
        <f t="shared" si="0"/>
        <v>0</v>
      </c>
      <c r="F11" s="121">
        <v>2</v>
      </c>
    </row>
    <row r="12" spans="1:6" ht="12.75" customHeight="1" x14ac:dyDescent="0.3">
      <c r="A12" s="13" t="s">
        <v>109</v>
      </c>
      <c r="B12" s="96" t="s">
        <v>186</v>
      </c>
      <c r="C12" s="61">
        <v>4</v>
      </c>
      <c r="D12" s="115"/>
      <c r="E12" s="145">
        <f t="shared" si="0"/>
        <v>0</v>
      </c>
      <c r="F12" s="121">
        <v>1</v>
      </c>
    </row>
    <row r="13" spans="1:6" ht="17.25" customHeight="1" x14ac:dyDescent="0.3">
      <c r="A13" s="13" t="s">
        <v>111</v>
      </c>
      <c r="B13" s="96" t="s">
        <v>258</v>
      </c>
      <c r="C13" s="61">
        <v>6</v>
      </c>
      <c r="D13" s="115"/>
      <c r="E13" s="145">
        <f t="shared" si="0"/>
        <v>0</v>
      </c>
      <c r="F13" s="121">
        <v>2</v>
      </c>
    </row>
    <row r="14" spans="1:6" ht="15.75" customHeight="1" x14ac:dyDescent="0.3">
      <c r="A14" s="13" t="s">
        <v>84</v>
      </c>
      <c r="B14" s="96" t="s">
        <v>259</v>
      </c>
      <c r="C14" s="61">
        <v>4</v>
      </c>
      <c r="D14" s="115"/>
      <c r="E14" s="145">
        <f t="shared" si="0"/>
        <v>0</v>
      </c>
      <c r="F14" s="121">
        <v>1</v>
      </c>
    </row>
    <row r="15" spans="1:6" ht="16.5" customHeight="1" x14ac:dyDescent="0.3">
      <c r="A15" s="13" t="s">
        <v>85</v>
      </c>
      <c r="B15" s="96" t="s">
        <v>187</v>
      </c>
      <c r="C15" s="61">
        <v>2</v>
      </c>
      <c r="D15" s="115"/>
      <c r="E15" s="145">
        <f t="shared" si="0"/>
        <v>0</v>
      </c>
      <c r="F15" s="121">
        <v>1</v>
      </c>
    </row>
    <row r="16" spans="1:6" ht="28.8" x14ac:dyDescent="0.3">
      <c r="A16" s="13" t="s">
        <v>86</v>
      </c>
      <c r="B16" s="96" t="s">
        <v>260</v>
      </c>
      <c r="C16" s="61">
        <v>5</v>
      </c>
      <c r="D16" s="115"/>
      <c r="E16" s="145">
        <f t="shared" si="0"/>
        <v>0</v>
      </c>
      <c r="F16" s="121">
        <v>1</v>
      </c>
    </row>
    <row r="17" spans="1:6" ht="28.8" x14ac:dyDescent="0.3">
      <c r="A17" s="13" t="s">
        <v>87</v>
      </c>
      <c r="B17" s="96" t="s">
        <v>261</v>
      </c>
      <c r="C17" s="61">
        <v>7</v>
      </c>
      <c r="D17" s="115"/>
      <c r="E17" s="145">
        <f t="shared" si="0"/>
        <v>0</v>
      </c>
      <c r="F17" s="121">
        <v>1</v>
      </c>
    </row>
    <row r="18" spans="1:6" ht="28.8" x14ac:dyDescent="0.3">
      <c r="A18" s="13" t="s">
        <v>88</v>
      </c>
      <c r="B18" s="96" t="s">
        <v>262</v>
      </c>
      <c r="C18" s="61">
        <v>2</v>
      </c>
      <c r="D18" s="115"/>
      <c r="E18" s="145">
        <f t="shared" si="0"/>
        <v>0</v>
      </c>
      <c r="F18" s="121">
        <v>1</v>
      </c>
    </row>
    <row r="19" spans="1:6" ht="28.8" x14ac:dyDescent="0.3">
      <c r="A19" s="13" t="s">
        <v>89</v>
      </c>
      <c r="B19" s="96" t="s">
        <v>263</v>
      </c>
      <c r="C19" s="61">
        <v>2</v>
      </c>
      <c r="D19" s="115"/>
      <c r="E19" s="145">
        <f t="shared" si="0"/>
        <v>0</v>
      </c>
      <c r="F19" s="121">
        <v>1</v>
      </c>
    </row>
    <row r="20" spans="1:6" ht="15.75" customHeight="1" x14ac:dyDescent="0.3">
      <c r="A20" s="13" t="s">
        <v>90</v>
      </c>
      <c r="B20" s="97" t="s">
        <v>264</v>
      </c>
      <c r="C20" s="61">
        <v>6</v>
      </c>
      <c r="D20" s="115"/>
      <c r="E20" s="145">
        <f t="shared" si="0"/>
        <v>0</v>
      </c>
      <c r="F20" s="121">
        <v>2</v>
      </c>
    </row>
    <row r="21" spans="1:6" ht="17.25" customHeight="1" x14ac:dyDescent="0.3">
      <c r="A21" s="13" t="s">
        <v>92</v>
      </c>
      <c r="B21" s="97" t="s">
        <v>265</v>
      </c>
      <c r="C21" s="61">
        <v>14</v>
      </c>
      <c r="D21" s="115"/>
      <c r="E21" s="145">
        <f t="shared" si="0"/>
        <v>0</v>
      </c>
      <c r="F21" s="121">
        <v>2</v>
      </c>
    </row>
    <row r="22" spans="1:6" ht="14.25" customHeight="1" x14ac:dyDescent="0.3">
      <c r="A22" s="13" t="s">
        <v>93</v>
      </c>
      <c r="B22" s="97" t="s">
        <v>266</v>
      </c>
      <c r="C22" s="61">
        <v>8</v>
      </c>
      <c r="D22" s="115"/>
      <c r="E22" s="145">
        <f t="shared" si="0"/>
        <v>0</v>
      </c>
      <c r="F22" s="121">
        <v>2</v>
      </c>
    </row>
    <row r="23" spans="1:6" ht="18" customHeight="1" x14ac:dyDescent="0.3">
      <c r="A23" s="13" t="s">
        <v>94</v>
      </c>
      <c r="B23" s="97" t="s">
        <v>267</v>
      </c>
      <c r="C23" s="61">
        <v>4</v>
      </c>
      <c r="D23" s="115"/>
      <c r="E23" s="145">
        <f t="shared" si="0"/>
        <v>0</v>
      </c>
      <c r="F23" s="121">
        <v>2</v>
      </c>
    </row>
    <row r="24" spans="1:6" ht="17.25" customHeight="1" x14ac:dyDescent="0.3">
      <c r="A24" s="13" t="s">
        <v>114</v>
      </c>
      <c r="B24" s="98" t="s">
        <v>268</v>
      </c>
      <c r="C24" s="61">
        <v>40</v>
      </c>
      <c r="D24" s="115"/>
      <c r="E24" s="145">
        <f t="shared" si="0"/>
        <v>0</v>
      </c>
      <c r="F24" s="121">
        <v>10</v>
      </c>
    </row>
    <row r="25" spans="1:6" ht="16.5" customHeight="1" x14ac:dyDescent="0.3">
      <c r="A25" s="13" t="s">
        <v>115</v>
      </c>
      <c r="B25" s="98" t="s">
        <v>269</v>
      </c>
      <c r="C25" s="61">
        <v>60</v>
      </c>
      <c r="D25" s="115"/>
      <c r="E25" s="145">
        <f t="shared" si="0"/>
        <v>0</v>
      </c>
      <c r="F25" s="121">
        <v>15</v>
      </c>
    </row>
    <row r="26" spans="1:6" ht="15.75" customHeight="1" x14ac:dyDescent="0.3">
      <c r="A26" s="13" t="s">
        <v>139</v>
      </c>
      <c r="B26" s="98" t="s">
        <v>270</v>
      </c>
      <c r="C26" s="61">
        <v>20</v>
      </c>
      <c r="D26" s="115"/>
      <c r="E26" s="145">
        <f t="shared" si="0"/>
        <v>0</v>
      </c>
      <c r="F26" s="121">
        <v>6</v>
      </c>
    </row>
    <row r="27" spans="1:6" ht="16.5" customHeight="1" x14ac:dyDescent="0.3">
      <c r="A27" s="13" t="s">
        <v>140</v>
      </c>
      <c r="B27" s="98" t="s">
        <v>271</v>
      </c>
      <c r="C27" s="61">
        <v>10</v>
      </c>
      <c r="D27" s="115"/>
      <c r="E27" s="145">
        <f t="shared" si="0"/>
        <v>0</v>
      </c>
      <c r="F27" s="121">
        <v>2</v>
      </c>
    </row>
    <row r="28" spans="1:6" ht="16.5" customHeight="1" x14ac:dyDescent="0.3">
      <c r="A28" s="13" t="s">
        <v>141</v>
      </c>
      <c r="B28" s="98" t="s">
        <v>272</v>
      </c>
      <c r="C28" s="61">
        <v>40</v>
      </c>
      <c r="D28" s="115"/>
      <c r="E28" s="145">
        <f t="shared" si="0"/>
        <v>0</v>
      </c>
      <c r="F28" s="121">
        <v>10</v>
      </c>
    </row>
    <row r="29" spans="1:6" ht="16.5" customHeight="1" x14ac:dyDescent="0.3">
      <c r="A29" s="13" t="s">
        <v>142</v>
      </c>
      <c r="B29" s="98" t="s">
        <v>273</v>
      </c>
      <c r="C29" s="61">
        <v>60</v>
      </c>
      <c r="D29" s="115"/>
      <c r="E29" s="145">
        <f t="shared" si="0"/>
        <v>0</v>
      </c>
      <c r="F29" s="121">
        <v>15</v>
      </c>
    </row>
    <row r="30" spans="1:6" ht="16.5" customHeight="1" x14ac:dyDescent="0.3">
      <c r="A30" s="13" t="s">
        <v>143</v>
      </c>
      <c r="B30" s="98" t="s">
        <v>274</v>
      </c>
      <c r="C30" s="61">
        <v>20</v>
      </c>
      <c r="D30" s="115"/>
      <c r="E30" s="145">
        <f t="shared" si="0"/>
        <v>0</v>
      </c>
      <c r="F30" s="121">
        <v>6</v>
      </c>
    </row>
    <row r="31" spans="1:6" ht="16.5" customHeight="1" x14ac:dyDescent="0.3">
      <c r="A31" s="13" t="s">
        <v>144</v>
      </c>
      <c r="B31" s="98" t="s">
        <v>275</v>
      </c>
      <c r="C31" s="61">
        <v>10</v>
      </c>
      <c r="D31" s="115"/>
      <c r="E31" s="145">
        <f t="shared" si="0"/>
        <v>0</v>
      </c>
      <c r="F31" s="121">
        <v>2</v>
      </c>
    </row>
    <row r="32" spans="1:6" ht="16.5" customHeight="1" x14ac:dyDescent="0.3">
      <c r="A32" s="13" t="s">
        <v>145</v>
      </c>
      <c r="B32" s="98" t="s">
        <v>276</v>
      </c>
      <c r="C32" s="61">
        <v>3</v>
      </c>
      <c r="D32" s="115"/>
      <c r="E32" s="145">
        <f t="shared" si="0"/>
        <v>0</v>
      </c>
      <c r="F32" s="121">
        <v>1</v>
      </c>
    </row>
    <row r="33" spans="1:6" ht="16.5" customHeight="1" x14ac:dyDescent="0.3">
      <c r="A33" s="13" t="s">
        <v>146</v>
      </c>
      <c r="B33" s="98" t="s">
        <v>277</v>
      </c>
      <c r="C33" s="61">
        <v>3</v>
      </c>
      <c r="D33" s="115"/>
      <c r="E33" s="145">
        <f t="shared" si="0"/>
        <v>0</v>
      </c>
      <c r="F33" s="121">
        <v>1</v>
      </c>
    </row>
    <row r="34" spans="1:6" ht="16.5" customHeight="1" x14ac:dyDescent="0.3">
      <c r="A34" s="13" t="s">
        <v>147</v>
      </c>
      <c r="B34" s="98" t="s">
        <v>278</v>
      </c>
      <c r="C34" s="61">
        <v>2</v>
      </c>
      <c r="D34" s="115"/>
      <c r="E34" s="145">
        <f t="shared" si="0"/>
        <v>0</v>
      </c>
      <c r="F34" s="121">
        <v>1</v>
      </c>
    </row>
    <row r="35" spans="1:6" ht="16.5" customHeight="1" x14ac:dyDescent="0.3">
      <c r="A35" s="13" t="s">
        <v>148</v>
      </c>
      <c r="B35" s="98" t="s">
        <v>279</v>
      </c>
      <c r="C35" s="61">
        <v>2</v>
      </c>
      <c r="D35" s="115"/>
      <c r="E35" s="145">
        <f t="shared" si="0"/>
        <v>0</v>
      </c>
      <c r="F35" s="121">
        <v>1</v>
      </c>
    </row>
    <row r="36" spans="1:6" ht="22.5" customHeight="1" thickBot="1" x14ac:dyDescent="0.35">
      <c r="A36" s="222" t="s">
        <v>403</v>
      </c>
      <c r="B36" s="223"/>
      <c r="C36" s="223"/>
      <c r="D36" s="224"/>
      <c r="E36" s="145">
        <f>SUM(E4:E35)</f>
        <v>0</v>
      </c>
      <c r="F36" s="119">
        <f>SUM(F4:F35)</f>
        <v>166</v>
      </c>
    </row>
    <row r="38" spans="1:6" x14ac:dyDescent="0.3">
      <c r="A38" s="227" t="s">
        <v>430</v>
      </c>
      <c r="B38" s="227"/>
      <c r="C38" s="227"/>
      <c r="D38" s="227"/>
      <c r="E38" s="227"/>
      <c r="F38" s="227"/>
    </row>
    <row r="39" spans="1:6" x14ac:dyDescent="0.3">
      <c r="D39" s="181" t="s">
        <v>138</v>
      </c>
      <c r="E39" s="182"/>
    </row>
    <row r="40" spans="1:6" ht="43.5" customHeight="1" x14ac:dyDescent="0.3">
      <c r="D40" s="182"/>
      <c r="E40" s="182"/>
    </row>
  </sheetData>
  <mergeCells count="4">
    <mergeCell ref="A36:D36"/>
    <mergeCell ref="D39:E40"/>
    <mergeCell ref="F1:F2"/>
    <mergeCell ref="A38:F38"/>
  </mergeCells>
  <phoneticPr fontId="13" type="noConversion"/>
  <printOptions horizontalCentered="1"/>
  <pageMargins left="0.51181102362204722" right="0.51181102362204722" top="0.35433070866141736" bottom="0.74803149606299213" header="0.31496062992125984" footer="0.31496062992125984"/>
  <pageSetup paperSize="9" scale="90" orientation="landscape" r:id="rId1"/>
  <headerFooter>
    <oddFooter>&amp;CDostawa armatury wodociągowej - Nr referencyjny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1A7CF-E873-486E-8852-BC073C26C778}">
  <dimension ref="A1:F107"/>
  <sheetViews>
    <sheetView view="pageLayout" zoomScaleNormal="100" workbookViewId="0">
      <selection activeCell="A3" sqref="A3"/>
    </sheetView>
  </sheetViews>
  <sheetFormatPr defaultRowHeight="14.4" x14ac:dyDescent="0.3"/>
  <cols>
    <col min="1" max="1" width="4.109375" customWidth="1"/>
    <col min="2" max="2" width="40.5546875" customWidth="1"/>
    <col min="3" max="3" width="9.6640625" customWidth="1"/>
    <col min="4" max="4" width="20.109375" customWidth="1"/>
    <col min="5" max="5" width="19" customWidth="1"/>
  </cols>
  <sheetData>
    <row r="1" spans="1:6" x14ac:dyDescent="0.3">
      <c r="A1" s="8" t="s">
        <v>421</v>
      </c>
      <c r="F1" s="230" t="s">
        <v>407</v>
      </c>
    </row>
    <row r="2" spans="1:6" ht="11.4" customHeight="1" thickBot="1" x14ac:dyDescent="0.35">
      <c r="F2" s="231"/>
    </row>
    <row r="3" spans="1:6" ht="31.5" customHeight="1" thickBot="1" x14ac:dyDescent="0.35">
      <c r="A3" s="12" t="s">
        <v>0</v>
      </c>
      <c r="B3" s="12" t="s">
        <v>1</v>
      </c>
      <c r="C3" s="12" t="s">
        <v>61</v>
      </c>
      <c r="D3" s="12" t="s">
        <v>65</v>
      </c>
      <c r="E3" s="12" t="s">
        <v>64</v>
      </c>
      <c r="F3" s="116" t="s">
        <v>408</v>
      </c>
    </row>
    <row r="4" spans="1:6" ht="20.25" customHeight="1" x14ac:dyDescent="0.3">
      <c r="A4" s="228" t="s">
        <v>42</v>
      </c>
      <c r="B4" s="229"/>
      <c r="C4" s="229"/>
      <c r="D4" s="229"/>
      <c r="E4" s="229"/>
      <c r="F4" s="117"/>
    </row>
    <row r="5" spans="1:6" ht="21.75" customHeight="1" x14ac:dyDescent="0.3">
      <c r="A5" s="29" t="s">
        <v>72</v>
      </c>
      <c r="B5" s="99" t="s">
        <v>350</v>
      </c>
      <c r="C5" s="29">
        <v>20</v>
      </c>
      <c r="D5" s="60"/>
      <c r="E5" s="147">
        <f t="shared" ref="E5:E36" si="0">C5*D5</f>
        <v>0</v>
      </c>
      <c r="F5" s="120">
        <v>20</v>
      </c>
    </row>
    <row r="6" spans="1:6" ht="21.75" customHeight="1" x14ac:dyDescent="0.3">
      <c r="A6" s="29" t="s">
        <v>73</v>
      </c>
      <c r="B6" s="99" t="s">
        <v>351</v>
      </c>
      <c r="C6" s="29">
        <v>110</v>
      </c>
      <c r="D6" s="60"/>
      <c r="E6" s="147">
        <f t="shared" si="0"/>
        <v>0</v>
      </c>
      <c r="F6" s="120">
        <v>110</v>
      </c>
    </row>
    <row r="7" spans="1:6" ht="21.75" customHeight="1" x14ac:dyDescent="0.3">
      <c r="A7" s="29" t="s">
        <v>97</v>
      </c>
      <c r="B7" s="99" t="s">
        <v>352</v>
      </c>
      <c r="C7" s="29">
        <v>10</v>
      </c>
      <c r="D7" s="60"/>
      <c r="E7" s="147">
        <f t="shared" si="0"/>
        <v>0</v>
      </c>
      <c r="F7" s="120">
        <v>10</v>
      </c>
    </row>
    <row r="8" spans="1:6" ht="21.75" customHeight="1" x14ac:dyDescent="0.3">
      <c r="A8" s="29" t="s">
        <v>99</v>
      </c>
      <c r="B8" s="99" t="s">
        <v>353</v>
      </c>
      <c r="C8" s="29">
        <v>3</v>
      </c>
      <c r="D8" s="60"/>
      <c r="E8" s="147">
        <f t="shared" si="0"/>
        <v>0</v>
      </c>
      <c r="F8" s="120">
        <v>3</v>
      </c>
    </row>
    <row r="9" spans="1:6" ht="21.75" customHeight="1" x14ac:dyDescent="0.3">
      <c r="A9" s="29" t="s">
        <v>101</v>
      </c>
      <c r="B9" s="99" t="s">
        <v>354</v>
      </c>
      <c r="C9" s="29">
        <v>3</v>
      </c>
      <c r="D9" s="60"/>
      <c r="E9" s="147">
        <f t="shared" si="0"/>
        <v>0</v>
      </c>
      <c r="F9" s="120">
        <v>3</v>
      </c>
    </row>
    <row r="10" spans="1:6" ht="21.75" customHeight="1" x14ac:dyDescent="0.3">
      <c r="A10" s="29" t="s">
        <v>103</v>
      </c>
      <c r="B10" s="100" t="s">
        <v>355</v>
      </c>
      <c r="C10" s="29">
        <v>2</v>
      </c>
      <c r="D10" s="60"/>
      <c r="E10" s="147">
        <f t="shared" si="0"/>
        <v>0</v>
      </c>
      <c r="F10" s="120">
        <v>2</v>
      </c>
    </row>
    <row r="11" spans="1:6" ht="21.75" customHeight="1" x14ac:dyDescent="0.3">
      <c r="A11" s="29" t="s">
        <v>105</v>
      </c>
      <c r="B11" s="100" t="s">
        <v>356</v>
      </c>
      <c r="C11" s="29">
        <v>6</v>
      </c>
      <c r="D11" s="60"/>
      <c r="E11" s="147">
        <f t="shared" si="0"/>
        <v>0</v>
      </c>
      <c r="F11" s="120">
        <v>6</v>
      </c>
    </row>
    <row r="12" spans="1:6" ht="21.75" customHeight="1" x14ac:dyDescent="0.3">
      <c r="A12" s="29" t="s">
        <v>107</v>
      </c>
      <c r="B12" s="100" t="s">
        <v>357</v>
      </c>
      <c r="C12" s="29">
        <v>2</v>
      </c>
      <c r="D12" s="60"/>
      <c r="E12" s="147">
        <f t="shared" si="0"/>
        <v>0</v>
      </c>
      <c r="F12" s="120">
        <v>2</v>
      </c>
    </row>
    <row r="13" spans="1:6" ht="21.75" customHeight="1" x14ac:dyDescent="0.3">
      <c r="A13" s="29" t="s">
        <v>109</v>
      </c>
      <c r="B13" s="100" t="s">
        <v>358</v>
      </c>
      <c r="C13" s="29">
        <v>2</v>
      </c>
      <c r="D13" s="60"/>
      <c r="E13" s="147">
        <f t="shared" si="0"/>
        <v>0</v>
      </c>
      <c r="F13" s="120">
        <v>2</v>
      </c>
    </row>
    <row r="14" spans="1:6" ht="21.75" customHeight="1" x14ac:dyDescent="0.3">
      <c r="A14" s="29" t="s">
        <v>111</v>
      </c>
      <c r="B14" s="100" t="s">
        <v>359</v>
      </c>
      <c r="C14" s="29">
        <v>2</v>
      </c>
      <c r="D14" s="60"/>
      <c r="E14" s="147">
        <f t="shared" si="0"/>
        <v>0</v>
      </c>
      <c r="F14" s="120">
        <v>2</v>
      </c>
    </row>
    <row r="15" spans="1:6" ht="21.75" customHeight="1" x14ac:dyDescent="0.3">
      <c r="A15" s="29" t="s">
        <v>84</v>
      </c>
      <c r="B15" s="100" t="s">
        <v>360</v>
      </c>
      <c r="C15" s="29">
        <v>1</v>
      </c>
      <c r="D15" s="60"/>
      <c r="E15" s="147">
        <f t="shared" si="0"/>
        <v>0</v>
      </c>
      <c r="F15" s="120">
        <v>1</v>
      </c>
    </row>
    <row r="16" spans="1:6" ht="21.75" customHeight="1" x14ac:dyDescent="0.3">
      <c r="A16" s="29" t="s">
        <v>85</v>
      </c>
      <c r="B16" s="100" t="s">
        <v>362</v>
      </c>
      <c r="C16" s="29">
        <v>2</v>
      </c>
      <c r="D16" s="60"/>
      <c r="E16" s="147">
        <f t="shared" si="0"/>
        <v>0</v>
      </c>
      <c r="F16" s="120">
        <v>2</v>
      </c>
    </row>
    <row r="17" spans="1:6" ht="21.75" customHeight="1" x14ac:dyDescent="0.3">
      <c r="A17" s="29" t="s">
        <v>86</v>
      </c>
      <c r="B17" s="100" t="s">
        <v>365</v>
      </c>
      <c r="C17" s="29">
        <v>4</v>
      </c>
      <c r="D17" s="60"/>
      <c r="E17" s="147">
        <f t="shared" si="0"/>
        <v>0</v>
      </c>
      <c r="F17" s="120">
        <v>4</v>
      </c>
    </row>
    <row r="18" spans="1:6" ht="21.75" customHeight="1" x14ac:dyDescent="0.3">
      <c r="A18" s="29" t="s">
        <v>87</v>
      </c>
      <c r="B18" s="100" t="s">
        <v>363</v>
      </c>
      <c r="C18" s="29">
        <v>9</v>
      </c>
      <c r="D18" s="60"/>
      <c r="E18" s="147">
        <f t="shared" si="0"/>
        <v>0</v>
      </c>
      <c r="F18" s="120">
        <v>9</v>
      </c>
    </row>
    <row r="19" spans="1:6" ht="21.75" customHeight="1" x14ac:dyDescent="0.3">
      <c r="A19" s="29" t="s">
        <v>88</v>
      </c>
      <c r="B19" s="100" t="s">
        <v>366</v>
      </c>
      <c r="C19" s="29">
        <v>8</v>
      </c>
      <c r="D19" s="60"/>
      <c r="E19" s="147">
        <f t="shared" si="0"/>
        <v>0</v>
      </c>
      <c r="F19" s="120">
        <v>8</v>
      </c>
    </row>
    <row r="20" spans="1:6" ht="21.75" customHeight="1" x14ac:dyDescent="0.3">
      <c r="A20" s="29" t="s">
        <v>89</v>
      </c>
      <c r="B20" s="100" t="s">
        <v>364</v>
      </c>
      <c r="C20" s="29">
        <v>16</v>
      </c>
      <c r="D20" s="60"/>
      <c r="E20" s="147">
        <f t="shared" si="0"/>
        <v>0</v>
      </c>
      <c r="F20" s="120">
        <v>16</v>
      </c>
    </row>
    <row r="21" spans="1:6" ht="21.75" customHeight="1" x14ac:dyDescent="0.3">
      <c r="A21" s="29" t="s">
        <v>90</v>
      </c>
      <c r="B21" s="100" t="s">
        <v>361</v>
      </c>
      <c r="C21" s="29">
        <v>9</v>
      </c>
      <c r="D21" s="60"/>
      <c r="E21" s="147">
        <f t="shared" si="0"/>
        <v>0</v>
      </c>
      <c r="F21" s="120">
        <v>9</v>
      </c>
    </row>
    <row r="22" spans="1:6" ht="21.75" customHeight="1" x14ac:dyDescent="0.3">
      <c r="A22" s="29" t="s">
        <v>92</v>
      </c>
      <c r="B22" s="100" t="s">
        <v>367</v>
      </c>
      <c r="C22" s="29">
        <v>12</v>
      </c>
      <c r="D22" s="60"/>
      <c r="E22" s="147">
        <f t="shared" si="0"/>
        <v>0</v>
      </c>
      <c r="F22" s="120">
        <v>12</v>
      </c>
    </row>
    <row r="23" spans="1:6" ht="21.75" customHeight="1" x14ac:dyDescent="0.3">
      <c r="A23" s="29" t="s">
        <v>93</v>
      </c>
      <c r="B23" s="100" t="s">
        <v>369</v>
      </c>
      <c r="C23" s="29">
        <v>6</v>
      </c>
      <c r="D23" s="60"/>
      <c r="E23" s="147">
        <f t="shared" si="0"/>
        <v>0</v>
      </c>
      <c r="F23" s="120">
        <v>6</v>
      </c>
    </row>
    <row r="24" spans="1:6" ht="21.75" customHeight="1" x14ac:dyDescent="0.3">
      <c r="A24" s="29" t="s">
        <v>94</v>
      </c>
      <c r="B24" s="100" t="s">
        <v>370</v>
      </c>
      <c r="C24" s="29">
        <v>3</v>
      </c>
      <c r="D24" s="60"/>
      <c r="E24" s="147">
        <f t="shared" si="0"/>
        <v>0</v>
      </c>
      <c r="F24" s="120">
        <v>3</v>
      </c>
    </row>
    <row r="25" spans="1:6" ht="21.75" customHeight="1" x14ac:dyDescent="0.3">
      <c r="A25" s="29" t="s">
        <v>114</v>
      </c>
      <c r="B25" s="100" t="s">
        <v>371</v>
      </c>
      <c r="C25" s="29">
        <v>3</v>
      </c>
      <c r="D25" s="60"/>
      <c r="E25" s="147">
        <f t="shared" si="0"/>
        <v>0</v>
      </c>
      <c r="F25" s="120">
        <v>3</v>
      </c>
    </row>
    <row r="26" spans="1:6" ht="21.75" customHeight="1" x14ac:dyDescent="0.3">
      <c r="A26" s="29" t="s">
        <v>115</v>
      </c>
      <c r="B26" s="100" t="s">
        <v>368</v>
      </c>
      <c r="C26" s="29">
        <v>2</v>
      </c>
      <c r="D26" s="60"/>
      <c r="E26" s="147">
        <f t="shared" si="0"/>
        <v>0</v>
      </c>
      <c r="F26" s="120">
        <v>2</v>
      </c>
    </row>
    <row r="27" spans="1:6" ht="21.75" customHeight="1" x14ac:dyDescent="0.3">
      <c r="A27" s="29" t="s">
        <v>139</v>
      </c>
      <c r="B27" s="100" t="s">
        <v>372</v>
      </c>
      <c r="C27" s="29">
        <v>2</v>
      </c>
      <c r="D27" s="60"/>
      <c r="E27" s="147">
        <f t="shared" si="0"/>
        <v>0</v>
      </c>
      <c r="F27" s="120">
        <v>2</v>
      </c>
    </row>
    <row r="28" spans="1:6" ht="21.75" customHeight="1" x14ac:dyDescent="0.3">
      <c r="A28" s="29" t="s">
        <v>140</v>
      </c>
      <c r="B28" s="100" t="s">
        <v>373</v>
      </c>
      <c r="C28" s="29">
        <v>2</v>
      </c>
      <c r="D28" s="60"/>
      <c r="E28" s="147">
        <f t="shared" si="0"/>
        <v>0</v>
      </c>
      <c r="F28" s="120">
        <v>2</v>
      </c>
    </row>
    <row r="29" spans="1:6" ht="21.75" customHeight="1" x14ac:dyDescent="0.3">
      <c r="A29" s="29" t="s">
        <v>141</v>
      </c>
      <c r="B29" s="100" t="s">
        <v>374</v>
      </c>
      <c r="C29" s="29">
        <v>2</v>
      </c>
      <c r="D29" s="60"/>
      <c r="E29" s="147">
        <f t="shared" si="0"/>
        <v>0</v>
      </c>
      <c r="F29" s="120">
        <v>2</v>
      </c>
    </row>
    <row r="30" spans="1:6" ht="21.75" customHeight="1" x14ac:dyDescent="0.3">
      <c r="A30" s="29" t="s">
        <v>142</v>
      </c>
      <c r="B30" s="99" t="s">
        <v>375</v>
      </c>
      <c r="C30" s="29">
        <v>3</v>
      </c>
      <c r="D30" s="60"/>
      <c r="E30" s="147">
        <f t="shared" si="0"/>
        <v>0</v>
      </c>
      <c r="F30" s="120">
        <v>3</v>
      </c>
    </row>
    <row r="31" spans="1:6" ht="21.75" customHeight="1" x14ac:dyDescent="0.3">
      <c r="A31" s="29" t="s">
        <v>143</v>
      </c>
      <c r="B31" s="99" t="s">
        <v>376</v>
      </c>
      <c r="C31" s="29">
        <v>3</v>
      </c>
      <c r="D31" s="60"/>
      <c r="E31" s="147">
        <f t="shared" si="0"/>
        <v>0</v>
      </c>
      <c r="F31" s="120">
        <v>3</v>
      </c>
    </row>
    <row r="32" spans="1:6" ht="21.75" customHeight="1" x14ac:dyDescent="0.3">
      <c r="A32" s="29" t="s">
        <v>144</v>
      </c>
      <c r="B32" s="99" t="s">
        <v>377</v>
      </c>
      <c r="C32" s="29">
        <v>1</v>
      </c>
      <c r="D32" s="60"/>
      <c r="E32" s="147">
        <f t="shared" si="0"/>
        <v>0</v>
      </c>
      <c r="F32" s="120">
        <v>1</v>
      </c>
    </row>
    <row r="33" spans="1:6" ht="23.25" customHeight="1" x14ac:dyDescent="0.3">
      <c r="A33" s="220" t="s">
        <v>62</v>
      </c>
      <c r="B33" s="221"/>
      <c r="C33" s="221"/>
      <c r="D33" s="113"/>
      <c r="E33" s="147">
        <f t="shared" si="0"/>
        <v>0</v>
      </c>
      <c r="F33" s="121"/>
    </row>
    <row r="34" spans="1:6" ht="22.5" customHeight="1" x14ac:dyDescent="0.3">
      <c r="A34" s="29" t="s">
        <v>72</v>
      </c>
      <c r="B34" s="99" t="s">
        <v>280</v>
      </c>
      <c r="C34" s="29">
        <v>10</v>
      </c>
      <c r="D34" s="60"/>
      <c r="E34" s="147">
        <f t="shared" si="0"/>
        <v>0</v>
      </c>
      <c r="F34" s="120">
        <v>10</v>
      </c>
    </row>
    <row r="35" spans="1:6" ht="22.5" customHeight="1" x14ac:dyDescent="0.3">
      <c r="A35" s="29" t="s">
        <v>73</v>
      </c>
      <c r="B35" s="99" t="s">
        <v>281</v>
      </c>
      <c r="C35" s="29">
        <v>14</v>
      </c>
      <c r="D35" s="60"/>
      <c r="E35" s="147">
        <f t="shared" si="0"/>
        <v>0</v>
      </c>
      <c r="F35" s="120">
        <v>14</v>
      </c>
    </row>
    <row r="36" spans="1:6" ht="22.5" customHeight="1" x14ac:dyDescent="0.3">
      <c r="A36" s="29" t="s">
        <v>97</v>
      </c>
      <c r="B36" s="99" t="s">
        <v>282</v>
      </c>
      <c r="C36" s="29">
        <v>20</v>
      </c>
      <c r="D36" s="60"/>
      <c r="E36" s="147">
        <f t="shared" si="0"/>
        <v>0</v>
      </c>
      <c r="F36" s="120">
        <v>20</v>
      </c>
    </row>
    <row r="37" spans="1:6" ht="22.5" customHeight="1" x14ac:dyDescent="0.3">
      <c r="A37" s="29" t="s">
        <v>99</v>
      </c>
      <c r="B37" s="99" t="s">
        <v>283</v>
      </c>
      <c r="C37" s="29">
        <v>30</v>
      </c>
      <c r="D37" s="60"/>
      <c r="E37" s="147">
        <f t="shared" ref="E37:E68" si="1">C37*D37</f>
        <v>0</v>
      </c>
      <c r="F37" s="120">
        <v>30</v>
      </c>
    </row>
    <row r="38" spans="1:6" ht="22.5" customHeight="1" x14ac:dyDescent="0.3">
      <c r="A38" s="29" t="s">
        <v>101</v>
      </c>
      <c r="B38" s="99" t="s">
        <v>284</v>
      </c>
      <c r="C38" s="29">
        <v>10</v>
      </c>
      <c r="D38" s="60"/>
      <c r="E38" s="147">
        <f t="shared" si="1"/>
        <v>0</v>
      </c>
      <c r="F38" s="120">
        <v>10</v>
      </c>
    </row>
    <row r="39" spans="1:6" ht="22.5" customHeight="1" x14ac:dyDescent="0.3">
      <c r="A39" s="29" t="s">
        <v>103</v>
      </c>
      <c r="B39" s="99" t="s">
        <v>285</v>
      </c>
      <c r="C39" s="29">
        <v>20</v>
      </c>
      <c r="D39" s="60"/>
      <c r="E39" s="147">
        <f t="shared" si="1"/>
        <v>0</v>
      </c>
      <c r="F39" s="120">
        <v>20</v>
      </c>
    </row>
    <row r="40" spans="1:6" ht="22.5" customHeight="1" x14ac:dyDescent="0.3">
      <c r="A40" s="29" t="s">
        <v>105</v>
      </c>
      <c r="B40" s="99" t="s">
        <v>286</v>
      </c>
      <c r="C40" s="29">
        <v>4</v>
      </c>
      <c r="D40" s="60"/>
      <c r="E40" s="147">
        <f t="shared" si="1"/>
        <v>0</v>
      </c>
      <c r="F40" s="120">
        <v>4</v>
      </c>
    </row>
    <row r="41" spans="1:6" ht="22.5" customHeight="1" x14ac:dyDescent="0.3">
      <c r="A41" s="29" t="s">
        <v>107</v>
      </c>
      <c r="B41" s="99" t="s">
        <v>287</v>
      </c>
      <c r="C41" s="29">
        <v>2</v>
      </c>
      <c r="D41" s="60"/>
      <c r="E41" s="147">
        <f t="shared" si="1"/>
        <v>0</v>
      </c>
      <c r="F41" s="120">
        <v>2</v>
      </c>
    </row>
    <row r="42" spans="1:6" ht="22.5" customHeight="1" x14ac:dyDescent="0.3">
      <c r="A42" s="29" t="s">
        <v>109</v>
      </c>
      <c r="B42" s="99" t="s">
        <v>288</v>
      </c>
      <c r="C42" s="29">
        <v>4</v>
      </c>
      <c r="D42" s="60"/>
      <c r="E42" s="147">
        <f t="shared" si="1"/>
        <v>0</v>
      </c>
      <c r="F42" s="120">
        <v>4</v>
      </c>
    </row>
    <row r="43" spans="1:6" ht="22.5" customHeight="1" x14ac:dyDescent="0.3">
      <c r="A43" s="29" t="s">
        <v>111</v>
      </c>
      <c r="B43" s="99" t="s">
        <v>289</v>
      </c>
      <c r="C43" s="29">
        <v>6</v>
      </c>
      <c r="D43" s="60"/>
      <c r="E43" s="147">
        <f t="shared" si="1"/>
        <v>0</v>
      </c>
      <c r="F43" s="120">
        <v>6</v>
      </c>
    </row>
    <row r="44" spans="1:6" ht="22.5" customHeight="1" x14ac:dyDescent="0.3">
      <c r="A44" s="29" t="s">
        <v>84</v>
      </c>
      <c r="B44" s="99" t="s">
        <v>291</v>
      </c>
      <c r="C44" s="29">
        <v>10</v>
      </c>
      <c r="D44" s="60"/>
      <c r="E44" s="147">
        <f t="shared" si="1"/>
        <v>0</v>
      </c>
      <c r="F44" s="120">
        <v>10</v>
      </c>
    </row>
    <row r="45" spans="1:6" ht="22.5" customHeight="1" x14ac:dyDescent="0.3">
      <c r="A45" s="29" t="s">
        <v>85</v>
      </c>
      <c r="B45" s="99" t="s">
        <v>290</v>
      </c>
      <c r="C45" s="29">
        <v>10</v>
      </c>
      <c r="D45" s="60"/>
      <c r="E45" s="147">
        <f t="shared" si="1"/>
        <v>0</v>
      </c>
      <c r="F45" s="120">
        <v>10</v>
      </c>
    </row>
    <row r="46" spans="1:6" ht="22.5" customHeight="1" x14ac:dyDescent="0.3">
      <c r="A46" s="29" t="s">
        <v>86</v>
      </c>
      <c r="B46" s="99" t="s">
        <v>293</v>
      </c>
      <c r="C46" s="29">
        <v>2</v>
      </c>
      <c r="D46" s="60"/>
      <c r="E46" s="147">
        <f t="shared" si="1"/>
        <v>0</v>
      </c>
      <c r="F46" s="120">
        <v>2</v>
      </c>
    </row>
    <row r="47" spans="1:6" ht="22.5" customHeight="1" x14ac:dyDescent="0.3">
      <c r="A47" s="29" t="s">
        <v>87</v>
      </c>
      <c r="B47" s="99" t="s">
        <v>292</v>
      </c>
      <c r="C47" s="29">
        <v>5</v>
      </c>
      <c r="D47" s="60"/>
      <c r="E47" s="147">
        <f t="shared" si="1"/>
        <v>0</v>
      </c>
      <c r="F47" s="120">
        <v>5</v>
      </c>
    </row>
    <row r="48" spans="1:6" ht="22.5" customHeight="1" x14ac:dyDescent="0.3">
      <c r="A48" s="29" t="s">
        <v>88</v>
      </c>
      <c r="B48" s="99" t="s">
        <v>294</v>
      </c>
      <c r="C48" s="29">
        <v>2</v>
      </c>
      <c r="D48" s="60"/>
      <c r="E48" s="147">
        <f t="shared" si="1"/>
        <v>0</v>
      </c>
      <c r="F48" s="120">
        <v>2</v>
      </c>
    </row>
    <row r="49" spans="1:6" ht="22.5" customHeight="1" x14ac:dyDescent="0.3">
      <c r="A49" s="29" t="s">
        <v>89</v>
      </c>
      <c r="B49" s="99" t="s">
        <v>295</v>
      </c>
      <c r="C49" s="29">
        <v>6</v>
      </c>
      <c r="D49" s="60"/>
      <c r="E49" s="147">
        <f t="shared" si="1"/>
        <v>0</v>
      </c>
      <c r="F49" s="120">
        <v>6</v>
      </c>
    </row>
    <row r="50" spans="1:6" ht="22.5" customHeight="1" x14ac:dyDescent="0.3">
      <c r="A50" s="29" t="s">
        <v>90</v>
      </c>
      <c r="B50" s="99" t="s">
        <v>296</v>
      </c>
      <c r="C50" s="29">
        <v>10</v>
      </c>
      <c r="D50" s="60"/>
      <c r="E50" s="147">
        <f t="shared" si="1"/>
        <v>0</v>
      </c>
      <c r="F50" s="120">
        <v>10</v>
      </c>
    </row>
    <row r="51" spans="1:6" ht="22.5" customHeight="1" x14ac:dyDescent="0.3">
      <c r="A51" s="29" t="s">
        <v>92</v>
      </c>
      <c r="B51" s="99" t="s">
        <v>297</v>
      </c>
      <c r="C51" s="29">
        <v>20</v>
      </c>
      <c r="D51" s="60"/>
      <c r="E51" s="147">
        <f t="shared" si="1"/>
        <v>0</v>
      </c>
      <c r="F51" s="120">
        <v>20</v>
      </c>
    </row>
    <row r="52" spans="1:6" ht="22.5" customHeight="1" x14ac:dyDescent="0.3">
      <c r="A52" s="29" t="s">
        <v>93</v>
      </c>
      <c r="B52" s="99" t="s">
        <v>298</v>
      </c>
      <c r="C52" s="29">
        <v>4</v>
      </c>
      <c r="D52" s="60"/>
      <c r="E52" s="147">
        <f t="shared" si="1"/>
        <v>0</v>
      </c>
      <c r="F52" s="120">
        <v>4</v>
      </c>
    </row>
    <row r="53" spans="1:6" ht="22.5" customHeight="1" x14ac:dyDescent="0.3">
      <c r="A53" s="29" t="s">
        <v>94</v>
      </c>
      <c r="B53" s="99" t="s">
        <v>299</v>
      </c>
      <c r="C53" s="29">
        <v>12</v>
      </c>
      <c r="D53" s="60"/>
      <c r="E53" s="147">
        <f t="shared" si="1"/>
        <v>0</v>
      </c>
      <c r="F53" s="120">
        <v>12</v>
      </c>
    </row>
    <row r="54" spans="1:6" ht="22.5" customHeight="1" x14ac:dyDescent="0.3">
      <c r="A54" s="29" t="s">
        <v>114</v>
      </c>
      <c r="B54" s="99" t="s">
        <v>300</v>
      </c>
      <c r="C54" s="29">
        <v>4</v>
      </c>
      <c r="D54" s="60"/>
      <c r="E54" s="147">
        <f t="shared" si="1"/>
        <v>0</v>
      </c>
      <c r="F54" s="120">
        <v>4</v>
      </c>
    </row>
    <row r="55" spans="1:6" ht="22.5" customHeight="1" x14ac:dyDescent="0.3">
      <c r="A55" s="29" t="s">
        <v>115</v>
      </c>
      <c r="B55" s="99" t="s">
        <v>301</v>
      </c>
      <c r="C55" s="29">
        <v>4</v>
      </c>
      <c r="D55" s="60"/>
      <c r="E55" s="147">
        <f t="shared" si="1"/>
        <v>0</v>
      </c>
      <c r="F55" s="120">
        <v>4</v>
      </c>
    </row>
    <row r="56" spans="1:6" ht="22.5" customHeight="1" x14ac:dyDescent="0.3">
      <c r="A56" s="29" t="s">
        <v>139</v>
      </c>
      <c r="B56" s="99" t="s">
        <v>302</v>
      </c>
      <c r="C56" s="29">
        <v>2</v>
      </c>
      <c r="D56" s="60"/>
      <c r="E56" s="147">
        <f t="shared" si="1"/>
        <v>0</v>
      </c>
      <c r="F56" s="120">
        <v>2</v>
      </c>
    </row>
    <row r="57" spans="1:6" ht="22.5" customHeight="1" x14ac:dyDescent="0.3">
      <c r="A57" s="29" t="s">
        <v>140</v>
      </c>
      <c r="B57" s="99" t="s">
        <v>303</v>
      </c>
      <c r="C57" s="29">
        <v>4</v>
      </c>
      <c r="D57" s="60"/>
      <c r="E57" s="147">
        <f t="shared" si="1"/>
        <v>0</v>
      </c>
      <c r="F57" s="120">
        <v>4</v>
      </c>
    </row>
    <row r="58" spans="1:6" ht="22.5" customHeight="1" x14ac:dyDescent="0.3">
      <c r="A58" s="29" t="s">
        <v>141</v>
      </c>
      <c r="B58" s="99" t="s">
        <v>304</v>
      </c>
      <c r="C58" s="29">
        <v>4</v>
      </c>
      <c r="D58" s="60"/>
      <c r="E58" s="147">
        <f t="shared" si="1"/>
        <v>0</v>
      </c>
      <c r="F58" s="120">
        <v>4</v>
      </c>
    </row>
    <row r="59" spans="1:6" ht="22.5" customHeight="1" x14ac:dyDescent="0.3">
      <c r="A59" s="29" t="s">
        <v>142</v>
      </c>
      <c r="B59" s="99" t="s">
        <v>305</v>
      </c>
      <c r="C59" s="29">
        <v>6</v>
      </c>
      <c r="D59" s="60"/>
      <c r="E59" s="147">
        <f t="shared" si="1"/>
        <v>0</v>
      </c>
      <c r="F59" s="120">
        <v>6</v>
      </c>
    </row>
    <row r="60" spans="1:6" ht="22.5" customHeight="1" x14ac:dyDescent="0.3">
      <c r="A60" s="29" t="s">
        <v>143</v>
      </c>
      <c r="B60" s="99" t="s">
        <v>306</v>
      </c>
      <c r="C60" s="29">
        <v>6</v>
      </c>
      <c r="D60" s="60"/>
      <c r="E60" s="147">
        <f t="shared" si="1"/>
        <v>0</v>
      </c>
      <c r="F60" s="120">
        <v>6</v>
      </c>
    </row>
    <row r="61" spans="1:6" ht="22.5" customHeight="1" x14ac:dyDescent="0.3">
      <c r="A61" s="29" t="s">
        <v>144</v>
      </c>
      <c r="B61" s="99" t="s">
        <v>307</v>
      </c>
      <c r="C61" s="29">
        <v>2</v>
      </c>
      <c r="D61" s="60"/>
      <c r="E61" s="147">
        <f t="shared" si="1"/>
        <v>0</v>
      </c>
      <c r="F61" s="120">
        <v>2</v>
      </c>
    </row>
    <row r="62" spans="1:6" ht="22.5" customHeight="1" x14ac:dyDescent="0.3">
      <c r="A62" s="29" t="s">
        <v>145</v>
      </c>
      <c r="B62" s="99" t="s">
        <v>308</v>
      </c>
      <c r="C62" s="29">
        <v>2</v>
      </c>
      <c r="D62" s="60"/>
      <c r="E62" s="147">
        <f t="shared" si="1"/>
        <v>0</v>
      </c>
      <c r="F62" s="120">
        <v>2</v>
      </c>
    </row>
    <row r="63" spans="1:6" ht="22.5" customHeight="1" x14ac:dyDescent="0.3">
      <c r="A63" s="29" t="s">
        <v>146</v>
      </c>
      <c r="B63" s="99" t="s">
        <v>309</v>
      </c>
      <c r="C63" s="29">
        <v>6</v>
      </c>
      <c r="D63" s="60"/>
      <c r="E63" s="147">
        <f t="shared" si="1"/>
        <v>0</v>
      </c>
      <c r="F63" s="120">
        <v>6</v>
      </c>
    </row>
    <row r="64" spans="1:6" ht="22.5" customHeight="1" x14ac:dyDescent="0.3">
      <c r="A64" s="29" t="s">
        <v>145</v>
      </c>
      <c r="B64" s="99" t="s">
        <v>310</v>
      </c>
      <c r="C64" s="29">
        <v>2</v>
      </c>
      <c r="D64" s="60"/>
      <c r="E64" s="147">
        <f t="shared" si="1"/>
        <v>0</v>
      </c>
      <c r="F64" s="120">
        <v>2</v>
      </c>
    </row>
    <row r="65" spans="1:6" ht="22.5" customHeight="1" x14ac:dyDescent="0.3">
      <c r="A65" s="29" t="s">
        <v>146</v>
      </c>
      <c r="B65" s="99" t="s">
        <v>311</v>
      </c>
      <c r="C65" s="29">
        <v>4</v>
      </c>
      <c r="D65" s="60"/>
      <c r="E65" s="147">
        <f t="shared" si="1"/>
        <v>0</v>
      </c>
      <c r="F65" s="120">
        <v>4</v>
      </c>
    </row>
    <row r="66" spans="1:6" ht="22.5" customHeight="1" x14ac:dyDescent="0.3">
      <c r="A66" s="29" t="s">
        <v>147</v>
      </c>
      <c r="B66" s="99" t="s">
        <v>312</v>
      </c>
      <c r="C66" s="29">
        <v>5</v>
      </c>
      <c r="D66" s="60"/>
      <c r="E66" s="147">
        <f t="shared" si="1"/>
        <v>0</v>
      </c>
      <c r="F66" s="120">
        <v>5</v>
      </c>
    </row>
    <row r="67" spans="1:6" ht="22.5" customHeight="1" x14ac:dyDescent="0.3">
      <c r="A67" s="29" t="s">
        <v>148</v>
      </c>
      <c r="B67" s="99" t="s">
        <v>313</v>
      </c>
      <c r="C67" s="29">
        <v>2</v>
      </c>
      <c r="D67" s="60"/>
      <c r="E67" s="147">
        <f t="shared" si="1"/>
        <v>0</v>
      </c>
      <c r="F67" s="120">
        <v>2</v>
      </c>
    </row>
    <row r="68" spans="1:6" ht="22.5" customHeight="1" x14ac:dyDescent="0.3">
      <c r="A68" s="29" t="s">
        <v>149</v>
      </c>
      <c r="B68" s="99" t="s">
        <v>314</v>
      </c>
      <c r="C68" s="29">
        <v>2</v>
      </c>
      <c r="D68" s="60"/>
      <c r="E68" s="147">
        <f t="shared" si="1"/>
        <v>0</v>
      </c>
      <c r="F68" s="120">
        <v>2</v>
      </c>
    </row>
    <row r="69" spans="1:6" ht="22.5" customHeight="1" x14ac:dyDescent="0.3">
      <c r="A69" s="29" t="s">
        <v>150</v>
      </c>
      <c r="B69" s="99" t="s">
        <v>315</v>
      </c>
      <c r="C69" s="29">
        <v>3</v>
      </c>
      <c r="D69" s="60"/>
      <c r="E69" s="147">
        <f t="shared" ref="E69:E92" si="2">C69*D69</f>
        <v>0</v>
      </c>
      <c r="F69" s="120">
        <v>3</v>
      </c>
    </row>
    <row r="70" spans="1:6" ht="22.5" customHeight="1" x14ac:dyDescent="0.3">
      <c r="A70" s="29" t="s">
        <v>151</v>
      </c>
      <c r="B70" s="99" t="s">
        <v>316</v>
      </c>
      <c r="C70" s="29">
        <v>4</v>
      </c>
      <c r="D70" s="60"/>
      <c r="E70" s="147">
        <f t="shared" si="2"/>
        <v>0</v>
      </c>
      <c r="F70" s="120">
        <v>4</v>
      </c>
    </row>
    <row r="71" spans="1:6" ht="22.5" customHeight="1" x14ac:dyDescent="0.3">
      <c r="A71" s="29" t="s">
        <v>152</v>
      </c>
      <c r="B71" s="99" t="s">
        <v>317</v>
      </c>
      <c r="C71" s="29">
        <v>20</v>
      </c>
      <c r="D71" s="60"/>
      <c r="E71" s="147">
        <f t="shared" si="2"/>
        <v>0</v>
      </c>
      <c r="F71" s="120">
        <v>20</v>
      </c>
    </row>
    <row r="72" spans="1:6" ht="22.5" customHeight="1" x14ac:dyDescent="0.3">
      <c r="A72" s="29" t="s">
        <v>153</v>
      </c>
      <c r="B72" s="99" t="s">
        <v>318</v>
      </c>
      <c r="C72" s="29">
        <v>3</v>
      </c>
      <c r="D72" s="60"/>
      <c r="E72" s="147">
        <f t="shared" si="2"/>
        <v>0</v>
      </c>
      <c r="F72" s="120">
        <v>3</v>
      </c>
    </row>
    <row r="73" spans="1:6" ht="22.5" customHeight="1" x14ac:dyDescent="0.3">
      <c r="A73" s="29" t="s">
        <v>154</v>
      </c>
      <c r="B73" s="99" t="s">
        <v>319</v>
      </c>
      <c r="C73" s="29">
        <v>1</v>
      </c>
      <c r="D73" s="60"/>
      <c r="E73" s="147">
        <f t="shared" si="2"/>
        <v>0</v>
      </c>
      <c r="F73" s="120">
        <v>1</v>
      </c>
    </row>
    <row r="74" spans="1:6" ht="22.5" customHeight="1" x14ac:dyDescent="0.3">
      <c r="A74" s="29" t="s">
        <v>155</v>
      </c>
      <c r="B74" s="99" t="s">
        <v>320</v>
      </c>
      <c r="C74" s="29">
        <v>1</v>
      </c>
      <c r="D74" s="60"/>
      <c r="E74" s="147">
        <f t="shared" si="2"/>
        <v>0</v>
      </c>
      <c r="F74" s="120">
        <v>1</v>
      </c>
    </row>
    <row r="75" spans="1:6" ht="22.5" customHeight="1" x14ac:dyDescent="0.3">
      <c r="A75" s="29" t="s">
        <v>156</v>
      </c>
      <c r="B75" s="99" t="s">
        <v>315</v>
      </c>
      <c r="C75" s="29">
        <v>1</v>
      </c>
      <c r="D75" s="60"/>
      <c r="E75" s="147">
        <f t="shared" si="2"/>
        <v>0</v>
      </c>
      <c r="F75" s="120">
        <v>1</v>
      </c>
    </row>
    <row r="76" spans="1:6" ht="22.5" customHeight="1" x14ac:dyDescent="0.3">
      <c r="A76" s="29" t="s">
        <v>157</v>
      </c>
      <c r="B76" s="99" t="s">
        <v>321</v>
      </c>
      <c r="C76" s="29">
        <v>2</v>
      </c>
      <c r="D76" s="60"/>
      <c r="E76" s="147">
        <f t="shared" si="2"/>
        <v>0</v>
      </c>
      <c r="F76" s="120">
        <v>2</v>
      </c>
    </row>
    <row r="77" spans="1:6" ht="22.5" customHeight="1" x14ac:dyDescent="0.3">
      <c r="A77" s="29" t="s">
        <v>158</v>
      </c>
      <c r="B77" s="99" t="s">
        <v>322</v>
      </c>
      <c r="C77" s="29">
        <v>70</v>
      </c>
      <c r="D77" s="60"/>
      <c r="E77" s="147">
        <f t="shared" si="2"/>
        <v>0</v>
      </c>
      <c r="F77" s="120">
        <v>70</v>
      </c>
    </row>
    <row r="78" spans="1:6" ht="22.5" customHeight="1" x14ac:dyDescent="0.3">
      <c r="A78" s="29" t="s">
        <v>159</v>
      </c>
      <c r="B78" s="99" t="s">
        <v>323</v>
      </c>
      <c r="C78" s="29">
        <v>2</v>
      </c>
      <c r="D78" s="60"/>
      <c r="E78" s="147">
        <f t="shared" si="2"/>
        <v>0</v>
      </c>
      <c r="F78" s="120">
        <v>2</v>
      </c>
    </row>
    <row r="79" spans="1:6" ht="22.5" customHeight="1" x14ac:dyDescent="0.3">
      <c r="A79" s="29" t="s">
        <v>160</v>
      </c>
      <c r="B79" s="99" t="s">
        <v>324</v>
      </c>
      <c r="C79" s="29">
        <v>4</v>
      </c>
      <c r="D79" s="60"/>
      <c r="E79" s="147">
        <f t="shared" si="2"/>
        <v>0</v>
      </c>
      <c r="F79" s="120">
        <v>4</v>
      </c>
    </row>
    <row r="80" spans="1:6" ht="22.5" customHeight="1" x14ac:dyDescent="0.3">
      <c r="A80" s="29" t="s">
        <v>161</v>
      </c>
      <c r="B80" s="99" t="s">
        <v>325</v>
      </c>
      <c r="C80" s="29">
        <v>3</v>
      </c>
      <c r="D80" s="60"/>
      <c r="E80" s="147">
        <f t="shared" si="2"/>
        <v>0</v>
      </c>
      <c r="F80" s="120">
        <v>3</v>
      </c>
    </row>
    <row r="81" spans="1:6" ht="22.5" customHeight="1" x14ac:dyDescent="0.3">
      <c r="A81" s="29" t="s">
        <v>332</v>
      </c>
      <c r="B81" s="99" t="s">
        <v>326</v>
      </c>
      <c r="C81" s="29">
        <v>2</v>
      </c>
      <c r="D81" s="60"/>
      <c r="E81" s="147">
        <f t="shared" si="2"/>
        <v>0</v>
      </c>
      <c r="F81" s="120">
        <v>2</v>
      </c>
    </row>
    <row r="82" spans="1:6" ht="22.5" customHeight="1" x14ac:dyDescent="0.3">
      <c r="A82" s="29" t="s">
        <v>333</v>
      </c>
      <c r="B82" s="99" t="s">
        <v>327</v>
      </c>
      <c r="C82" s="29">
        <v>3</v>
      </c>
      <c r="D82" s="60"/>
      <c r="E82" s="147">
        <f t="shared" si="2"/>
        <v>0</v>
      </c>
      <c r="F82" s="120">
        <v>3</v>
      </c>
    </row>
    <row r="83" spans="1:6" ht="22.5" customHeight="1" x14ac:dyDescent="0.3">
      <c r="A83" s="29" t="s">
        <v>334</v>
      </c>
      <c r="B83" s="99" t="s">
        <v>328</v>
      </c>
      <c r="C83" s="29">
        <v>6</v>
      </c>
      <c r="D83" s="60"/>
      <c r="E83" s="147">
        <f t="shared" si="2"/>
        <v>0</v>
      </c>
      <c r="F83" s="120">
        <v>6</v>
      </c>
    </row>
    <row r="84" spans="1:6" ht="22.5" customHeight="1" x14ac:dyDescent="0.3">
      <c r="A84" s="29" t="s">
        <v>335</v>
      </c>
      <c r="B84" s="99" t="s">
        <v>329</v>
      </c>
      <c r="C84" s="29">
        <v>3</v>
      </c>
      <c r="D84" s="60"/>
      <c r="E84" s="147">
        <f t="shared" si="2"/>
        <v>0</v>
      </c>
      <c r="F84" s="120">
        <v>3</v>
      </c>
    </row>
    <row r="85" spans="1:6" ht="22.5" customHeight="1" x14ac:dyDescent="0.3">
      <c r="A85" s="29" t="s">
        <v>336</v>
      </c>
      <c r="B85" s="99" t="s">
        <v>330</v>
      </c>
      <c r="C85" s="29">
        <v>3</v>
      </c>
      <c r="D85" s="60"/>
      <c r="E85" s="147">
        <f t="shared" si="2"/>
        <v>0</v>
      </c>
      <c r="F85" s="120">
        <v>3</v>
      </c>
    </row>
    <row r="86" spans="1:6" ht="22.5" customHeight="1" x14ac:dyDescent="0.3">
      <c r="A86" s="29" t="s">
        <v>337</v>
      </c>
      <c r="B86" s="99" t="s">
        <v>331</v>
      </c>
      <c r="C86" s="29">
        <v>3</v>
      </c>
      <c r="D86" s="60"/>
      <c r="E86" s="147">
        <f t="shared" si="2"/>
        <v>0</v>
      </c>
      <c r="F86" s="120">
        <v>3</v>
      </c>
    </row>
    <row r="87" spans="1:6" ht="22.5" customHeight="1" x14ac:dyDescent="0.3">
      <c r="A87" s="29" t="s">
        <v>344</v>
      </c>
      <c r="B87" s="99" t="s">
        <v>338</v>
      </c>
      <c r="C87" s="29">
        <v>2</v>
      </c>
      <c r="D87" s="60"/>
      <c r="E87" s="147">
        <f t="shared" si="2"/>
        <v>0</v>
      </c>
      <c r="F87" s="120">
        <v>2</v>
      </c>
    </row>
    <row r="88" spans="1:6" ht="22.5" customHeight="1" x14ac:dyDescent="0.3">
      <c r="A88" s="29" t="s">
        <v>345</v>
      </c>
      <c r="B88" s="99" t="s">
        <v>339</v>
      </c>
      <c r="C88" s="29">
        <v>4</v>
      </c>
      <c r="D88" s="60"/>
      <c r="E88" s="147">
        <f t="shared" si="2"/>
        <v>0</v>
      </c>
      <c r="F88" s="120">
        <v>4</v>
      </c>
    </row>
    <row r="89" spans="1:6" ht="22.5" customHeight="1" x14ac:dyDescent="0.3">
      <c r="A89" s="29" t="s">
        <v>346</v>
      </c>
      <c r="B89" s="99" t="s">
        <v>340</v>
      </c>
      <c r="C89" s="29">
        <v>2</v>
      </c>
      <c r="D89" s="60"/>
      <c r="E89" s="147">
        <f t="shared" si="2"/>
        <v>0</v>
      </c>
      <c r="F89" s="120">
        <v>2</v>
      </c>
    </row>
    <row r="90" spans="1:6" ht="22.5" customHeight="1" x14ac:dyDescent="0.3">
      <c r="A90" s="29" t="s">
        <v>347</v>
      </c>
      <c r="B90" s="99" t="s">
        <v>341</v>
      </c>
      <c r="C90" s="29">
        <v>2</v>
      </c>
      <c r="D90" s="60"/>
      <c r="E90" s="147">
        <f t="shared" si="2"/>
        <v>0</v>
      </c>
      <c r="F90" s="120">
        <v>2</v>
      </c>
    </row>
    <row r="91" spans="1:6" ht="22.5" customHeight="1" x14ac:dyDescent="0.3">
      <c r="A91" s="29" t="s">
        <v>348</v>
      </c>
      <c r="B91" s="99" t="s">
        <v>342</v>
      </c>
      <c r="C91" s="29">
        <v>1</v>
      </c>
      <c r="D91" s="60"/>
      <c r="E91" s="147">
        <f t="shared" si="2"/>
        <v>0</v>
      </c>
      <c r="F91" s="120">
        <v>1</v>
      </c>
    </row>
    <row r="92" spans="1:6" ht="22.5" customHeight="1" x14ac:dyDescent="0.3">
      <c r="A92" s="29" t="s">
        <v>349</v>
      </c>
      <c r="B92" s="99" t="s">
        <v>343</v>
      </c>
      <c r="C92" s="29">
        <v>1</v>
      </c>
      <c r="D92" s="60"/>
      <c r="E92" s="147">
        <f t="shared" si="2"/>
        <v>0</v>
      </c>
      <c r="F92" s="120">
        <v>1</v>
      </c>
    </row>
    <row r="93" spans="1:6" ht="36" customHeight="1" thickBot="1" x14ac:dyDescent="0.35">
      <c r="A93" s="222" t="s">
        <v>403</v>
      </c>
      <c r="B93" s="223"/>
      <c r="C93" s="223"/>
      <c r="D93" s="224"/>
      <c r="E93" s="148">
        <f>SUM(E5:E32, E34:E92)</f>
        <v>0</v>
      </c>
      <c r="F93" s="119">
        <f>SUM(F5:F32, F34:F92)</f>
        <v>650</v>
      </c>
    </row>
    <row r="94" spans="1:6" ht="6" customHeight="1" x14ac:dyDescent="0.3"/>
    <row r="106" spans="4:5" x14ac:dyDescent="0.3">
      <c r="D106" s="181" t="s">
        <v>138</v>
      </c>
      <c r="E106" s="182"/>
    </row>
    <row r="107" spans="4:5" ht="45.75" customHeight="1" x14ac:dyDescent="0.3">
      <c r="D107" s="182"/>
      <c r="E107" s="182"/>
    </row>
  </sheetData>
  <mergeCells count="5">
    <mergeCell ref="D106:E107"/>
    <mergeCell ref="A4:E4"/>
    <mergeCell ref="A93:D93"/>
    <mergeCell ref="A33:C33"/>
    <mergeCell ref="F1:F2"/>
  </mergeCells>
  <phoneticPr fontId="13" type="noConversion"/>
  <printOptions horizontalCentered="1"/>
  <pageMargins left="0.70866141732283472" right="0.31496062992125984" top="0.55118110236220474" bottom="0.74803149606299213" header="0.31496062992125984" footer="0.31496062992125984"/>
  <pageSetup paperSize="9" scale="90" orientation="landscape" r:id="rId1"/>
  <headerFooter>
    <oddFooter>&amp;CDostawa armatury wodociągowej - Nr referencyjny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15A4E-3FB0-4F3D-84B4-5BB38EE16C5B}">
  <dimension ref="A1:F25"/>
  <sheetViews>
    <sheetView showWhiteSpace="0" view="pageLayout" zoomScaleNormal="100" workbookViewId="0">
      <selection activeCell="A3" sqref="A3"/>
    </sheetView>
  </sheetViews>
  <sheetFormatPr defaultRowHeight="14.4" x14ac:dyDescent="0.3"/>
  <cols>
    <col min="1" max="1" width="5.33203125" customWidth="1"/>
    <col min="2" max="2" width="47.109375" customWidth="1"/>
    <col min="3" max="3" width="11" customWidth="1"/>
    <col min="4" max="4" width="18.33203125" customWidth="1"/>
    <col min="5" max="5" width="18.6640625" customWidth="1"/>
  </cols>
  <sheetData>
    <row r="1" spans="1:6" x14ac:dyDescent="0.3">
      <c r="A1" s="8" t="s">
        <v>422</v>
      </c>
      <c r="F1" s="184" t="s">
        <v>407</v>
      </c>
    </row>
    <row r="2" spans="1:6" ht="12" customHeight="1" thickBot="1" x14ac:dyDescent="0.35">
      <c r="F2" s="185"/>
    </row>
    <row r="3" spans="1:6" ht="29.4" thickBot="1" x14ac:dyDescent="0.35">
      <c r="A3" s="12" t="s">
        <v>0</v>
      </c>
      <c r="B3" s="12" t="s">
        <v>1</v>
      </c>
      <c r="C3" s="12" t="s">
        <v>43</v>
      </c>
      <c r="D3" s="12" t="s">
        <v>66</v>
      </c>
      <c r="E3" s="12" t="s">
        <v>64</v>
      </c>
      <c r="F3" s="130" t="s">
        <v>408</v>
      </c>
    </row>
    <row r="4" spans="1:6" x14ac:dyDescent="0.3">
      <c r="A4" s="29" t="s">
        <v>72</v>
      </c>
      <c r="B4" s="101" t="s">
        <v>31</v>
      </c>
      <c r="C4" s="57">
        <v>10</v>
      </c>
      <c r="D4" s="60"/>
      <c r="E4" s="147">
        <f t="shared" ref="E4:E16" si="0">D4*C4</f>
        <v>0</v>
      </c>
      <c r="F4" s="149">
        <v>10</v>
      </c>
    </row>
    <row r="5" spans="1:6" x14ac:dyDescent="0.3">
      <c r="A5" s="29" t="s">
        <v>73</v>
      </c>
      <c r="B5" s="101" t="s">
        <v>68</v>
      </c>
      <c r="C5" s="57">
        <v>10</v>
      </c>
      <c r="D5" s="60"/>
      <c r="E5" s="147">
        <f t="shared" si="0"/>
        <v>0</v>
      </c>
      <c r="F5" s="150">
        <v>10</v>
      </c>
    </row>
    <row r="6" spans="1:6" x14ac:dyDescent="0.3">
      <c r="A6" s="29" t="s">
        <v>97</v>
      </c>
      <c r="B6" s="101" t="s">
        <v>32</v>
      </c>
      <c r="C6" s="57">
        <v>22</v>
      </c>
      <c r="D6" s="60"/>
      <c r="E6" s="147">
        <f t="shared" si="0"/>
        <v>0</v>
      </c>
      <c r="F6" s="150">
        <v>22</v>
      </c>
    </row>
    <row r="7" spans="1:6" x14ac:dyDescent="0.3">
      <c r="A7" s="29" t="s">
        <v>99</v>
      </c>
      <c r="B7" s="101" t="s">
        <v>33</v>
      </c>
      <c r="C7" s="57">
        <v>6</v>
      </c>
      <c r="D7" s="60"/>
      <c r="E7" s="147">
        <f t="shared" si="0"/>
        <v>0</v>
      </c>
      <c r="F7" s="150">
        <v>6</v>
      </c>
    </row>
    <row r="8" spans="1:6" x14ac:dyDescent="0.3">
      <c r="A8" s="29" t="s">
        <v>101</v>
      </c>
      <c r="B8" s="101" t="s">
        <v>34</v>
      </c>
      <c r="C8" s="57">
        <v>70</v>
      </c>
      <c r="D8" s="60"/>
      <c r="E8" s="147">
        <f t="shared" si="0"/>
        <v>0</v>
      </c>
      <c r="F8" s="150">
        <v>70</v>
      </c>
    </row>
    <row r="9" spans="1:6" ht="16.5" customHeight="1" x14ac:dyDescent="0.3">
      <c r="A9" s="29" t="s">
        <v>103</v>
      </c>
      <c r="B9" s="102" t="s">
        <v>35</v>
      </c>
      <c r="C9" s="57">
        <v>4</v>
      </c>
      <c r="D9" s="60"/>
      <c r="E9" s="147">
        <f t="shared" si="0"/>
        <v>0</v>
      </c>
      <c r="F9" s="150">
        <v>4</v>
      </c>
    </row>
    <row r="10" spans="1:6" x14ac:dyDescent="0.3">
      <c r="A10" s="29" t="s">
        <v>105</v>
      </c>
      <c r="B10" s="101" t="s">
        <v>36</v>
      </c>
      <c r="C10" s="57">
        <v>1</v>
      </c>
      <c r="D10" s="60"/>
      <c r="E10" s="147">
        <f t="shared" si="0"/>
        <v>0</v>
      </c>
      <c r="F10" s="150">
        <v>1</v>
      </c>
    </row>
    <row r="11" spans="1:6" x14ac:dyDescent="0.3">
      <c r="A11" s="29" t="s">
        <v>107</v>
      </c>
      <c r="B11" s="101" t="s">
        <v>37</v>
      </c>
      <c r="C11" s="57">
        <v>1</v>
      </c>
      <c r="D11" s="60"/>
      <c r="E11" s="147">
        <f t="shared" si="0"/>
        <v>0</v>
      </c>
      <c r="F11" s="150">
        <v>1</v>
      </c>
    </row>
    <row r="12" spans="1:6" x14ac:dyDescent="0.3">
      <c r="A12" s="29" t="s">
        <v>84</v>
      </c>
      <c r="B12" s="62" t="s">
        <v>170</v>
      </c>
      <c r="C12" s="57">
        <v>10</v>
      </c>
      <c r="D12" s="60"/>
      <c r="E12" s="147">
        <f t="shared" si="0"/>
        <v>0</v>
      </c>
      <c r="F12" s="150">
        <v>10</v>
      </c>
    </row>
    <row r="13" spans="1:6" ht="15.75" customHeight="1" x14ac:dyDescent="0.3">
      <c r="A13" s="29" t="s">
        <v>85</v>
      </c>
      <c r="B13" s="63" t="s">
        <v>38</v>
      </c>
      <c r="C13" s="57">
        <v>2</v>
      </c>
      <c r="D13" s="60"/>
      <c r="E13" s="147">
        <f t="shared" si="0"/>
        <v>0</v>
      </c>
      <c r="F13" s="150">
        <v>2</v>
      </c>
    </row>
    <row r="14" spans="1:6" x14ac:dyDescent="0.3">
      <c r="A14" s="29" t="s">
        <v>87</v>
      </c>
      <c r="B14" s="62" t="s">
        <v>39</v>
      </c>
      <c r="C14" s="57">
        <v>2</v>
      </c>
      <c r="D14" s="60"/>
      <c r="E14" s="147">
        <f t="shared" si="0"/>
        <v>0</v>
      </c>
      <c r="F14" s="150">
        <v>2</v>
      </c>
    </row>
    <row r="15" spans="1:6" x14ac:dyDescent="0.3">
      <c r="A15" s="29" t="s">
        <v>88</v>
      </c>
      <c r="B15" s="62" t="s">
        <v>40</v>
      </c>
      <c r="C15" s="57">
        <v>2</v>
      </c>
      <c r="D15" s="60"/>
      <c r="E15" s="147">
        <f t="shared" si="0"/>
        <v>0</v>
      </c>
      <c r="F15" s="150">
        <v>2</v>
      </c>
    </row>
    <row r="16" spans="1:6" ht="16.5" customHeight="1" x14ac:dyDescent="0.3">
      <c r="A16" s="29" t="s">
        <v>89</v>
      </c>
      <c r="B16" s="63" t="s">
        <v>41</v>
      </c>
      <c r="C16" s="57">
        <v>1</v>
      </c>
      <c r="D16" s="60"/>
      <c r="E16" s="147">
        <f t="shared" si="0"/>
        <v>0</v>
      </c>
      <c r="F16" s="150">
        <v>1</v>
      </c>
    </row>
    <row r="17" spans="1:6" ht="27" customHeight="1" thickBot="1" x14ac:dyDescent="0.35">
      <c r="A17" s="183" t="s">
        <v>403</v>
      </c>
      <c r="B17" s="183"/>
      <c r="C17" s="183"/>
      <c r="D17" s="183"/>
      <c r="E17" s="148">
        <f>SUM(E4:E16)</f>
        <v>0</v>
      </c>
      <c r="F17" s="136">
        <f>SUM(F4:F16)</f>
        <v>141</v>
      </c>
    </row>
    <row r="18" spans="1:6" ht="4.5" customHeight="1" x14ac:dyDescent="0.3"/>
    <row r="24" spans="1:6" x14ac:dyDescent="0.3">
      <c r="D24" s="181" t="s">
        <v>138</v>
      </c>
      <c r="E24" s="182"/>
    </row>
    <row r="25" spans="1:6" ht="51" customHeight="1" x14ac:dyDescent="0.3">
      <c r="D25" s="182"/>
      <c r="E25" s="182"/>
    </row>
  </sheetData>
  <mergeCells count="3">
    <mergeCell ref="A17:D17"/>
    <mergeCell ref="D24:E25"/>
    <mergeCell ref="F1:F2"/>
  </mergeCells>
  <phoneticPr fontId="13" type="noConversion"/>
  <printOptions horizontalCentered="1"/>
  <pageMargins left="0.70866141732283472" right="0.31496062992125984" top="0.55118110236220474" bottom="0.55118110236220474" header="0.31496062992125984" footer="0.31496062992125984"/>
  <pageSetup paperSize="9" orientation="landscape" r:id="rId1"/>
  <headerFooter>
    <oddFooter>&amp;CDostawa armatury wodociągowej - nr referencyjny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E5592-69D8-43A0-BBDD-4A06676784EE}">
  <dimension ref="A1:F36"/>
  <sheetViews>
    <sheetView view="pageLayout" zoomScaleNormal="100" workbookViewId="0">
      <selection activeCell="A3" sqref="A3"/>
    </sheetView>
  </sheetViews>
  <sheetFormatPr defaultRowHeight="14.4" x14ac:dyDescent="0.3"/>
  <cols>
    <col min="1" max="1" width="4.109375" customWidth="1"/>
    <col min="2" max="2" width="41.5546875" customWidth="1"/>
    <col min="3" max="3" width="11.109375" customWidth="1"/>
    <col min="4" max="4" width="21.44140625" customWidth="1"/>
    <col min="5" max="5" width="18.44140625" customWidth="1"/>
  </cols>
  <sheetData>
    <row r="1" spans="1:6" x14ac:dyDescent="0.3">
      <c r="A1" s="8" t="s">
        <v>423</v>
      </c>
      <c r="F1" s="184" t="s">
        <v>407</v>
      </c>
    </row>
    <row r="2" spans="1:6" ht="15" thickBot="1" x14ac:dyDescent="0.35">
      <c r="F2" s="185"/>
    </row>
    <row r="3" spans="1:6" ht="29.4" thickBot="1" x14ac:dyDescent="0.35">
      <c r="A3" s="12" t="s">
        <v>0</v>
      </c>
      <c r="B3" s="12" t="s">
        <v>1</v>
      </c>
      <c r="C3" s="12" t="s">
        <v>43</v>
      </c>
      <c r="D3" s="12" t="s">
        <v>65</v>
      </c>
      <c r="E3" s="12" t="s">
        <v>64</v>
      </c>
      <c r="F3" s="130" t="s">
        <v>408</v>
      </c>
    </row>
    <row r="4" spans="1:6" ht="21" customHeight="1" x14ac:dyDescent="0.3">
      <c r="A4" s="13" t="s">
        <v>73</v>
      </c>
      <c r="B4" s="19" t="s">
        <v>59</v>
      </c>
      <c r="C4" s="13">
        <v>60</v>
      </c>
      <c r="D4" s="20"/>
      <c r="E4" s="148">
        <f>D4*C4</f>
        <v>0</v>
      </c>
      <c r="F4" s="135">
        <v>60</v>
      </c>
    </row>
    <row r="5" spans="1:6" ht="21" customHeight="1" x14ac:dyDescent="0.3">
      <c r="A5" s="13" t="s">
        <v>99</v>
      </c>
      <c r="B5" s="15" t="s">
        <v>60</v>
      </c>
      <c r="C5" s="13">
        <v>2</v>
      </c>
      <c r="D5" s="20"/>
      <c r="E5" s="148">
        <f>D5*C5</f>
        <v>0</v>
      </c>
      <c r="F5" s="137">
        <v>2</v>
      </c>
    </row>
    <row r="6" spans="1:6" ht="27" customHeight="1" thickBot="1" x14ac:dyDescent="0.35">
      <c r="A6" s="183" t="s">
        <v>403</v>
      </c>
      <c r="B6" s="183"/>
      <c r="C6" s="183"/>
      <c r="D6" s="183"/>
      <c r="E6" s="148">
        <f>SUM(E4:E5)</f>
        <v>0</v>
      </c>
      <c r="F6" s="136">
        <f>SUM(F4:F5)</f>
        <v>62</v>
      </c>
    </row>
    <row r="7" spans="1:6" x14ac:dyDescent="0.3">
      <c r="A7" s="232"/>
      <c r="B7" s="182"/>
      <c r="C7" s="182"/>
      <c r="D7" s="182"/>
      <c r="E7" s="182"/>
    </row>
    <row r="8" spans="1:6" x14ac:dyDescent="0.3">
      <c r="C8" s="4"/>
      <c r="D8" s="5"/>
      <c r="E8" s="6"/>
    </row>
    <row r="9" spans="1:6" x14ac:dyDescent="0.3">
      <c r="C9" s="4"/>
      <c r="D9" s="5"/>
      <c r="E9" s="6"/>
    </row>
    <row r="10" spans="1:6" x14ac:dyDescent="0.3">
      <c r="B10" s="7"/>
      <c r="C10" s="4"/>
      <c r="D10" s="5"/>
      <c r="E10" s="6"/>
    </row>
    <row r="11" spans="1:6" x14ac:dyDescent="0.3">
      <c r="B11" s="7"/>
      <c r="C11" s="4"/>
      <c r="D11" s="5"/>
      <c r="E11" s="6"/>
    </row>
    <row r="12" spans="1:6" x14ac:dyDescent="0.3">
      <c r="B12" s="7"/>
      <c r="C12" s="4"/>
      <c r="D12" s="5"/>
      <c r="E12" s="6"/>
    </row>
    <row r="13" spans="1:6" x14ac:dyDescent="0.3">
      <c r="B13" s="7"/>
      <c r="C13" s="4"/>
      <c r="D13" s="5"/>
      <c r="E13" s="6"/>
    </row>
    <row r="14" spans="1:6" x14ac:dyDescent="0.3">
      <c r="B14" s="7"/>
      <c r="C14" s="4"/>
      <c r="D14" s="5"/>
      <c r="E14" s="6"/>
    </row>
    <row r="15" spans="1:6" x14ac:dyDescent="0.3">
      <c r="B15" s="7"/>
      <c r="C15" s="4"/>
      <c r="D15" s="5"/>
      <c r="E15" s="6"/>
    </row>
    <row r="16" spans="1:6" x14ac:dyDescent="0.3">
      <c r="B16" s="7"/>
      <c r="C16" s="4"/>
      <c r="D16" s="5"/>
      <c r="E16" s="6"/>
    </row>
    <row r="17" spans="2:5" x14ac:dyDescent="0.3">
      <c r="B17" s="7"/>
      <c r="C17" s="4"/>
      <c r="D17" s="171" t="s">
        <v>138</v>
      </c>
      <c r="E17" s="182"/>
    </row>
    <row r="18" spans="2:5" ht="48" customHeight="1" x14ac:dyDescent="0.3">
      <c r="B18" s="7"/>
      <c r="C18" s="4"/>
      <c r="D18" s="182"/>
      <c r="E18" s="182"/>
    </row>
    <row r="19" spans="2:5" x14ac:dyDescent="0.3">
      <c r="B19" s="7"/>
      <c r="C19" s="4"/>
      <c r="D19" s="5"/>
      <c r="E19" s="6"/>
    </row>
    <row r="20" spans="2:5" x14ac:dyDescent="0.3">
      <c r="B20" s="7"/>
      <c r="C20" s="4"/>
      <c r="D20" s="5"/>
      <c r="E20" s="6"/>
    </row>
    <row r="21" spans="2:5" x14ac:dyDescent="0.3">
      <c r="B21" s="7"/>
      <c r="C21" s="4"/>
      <c r="D21" s="5"/>
      <c r="E21" s="6"/>
    </row>
    <row r="22" spans="2:5" x14ac:dyDescent="0.3">
      <c r="B22" s="7"/>
      <c r="C22" s="4"/>
      <c r="D22" s="5"/>
      <c r="E22" s="6"/>
    </row>
    <row r="23" spans="2:5" x14ac:dyDescent="0.3">
      <c r="C23" s="4"/>
      <c r="D23" s="5"/>
      <c r="E23" s="6"/>
    </row>
    <row r="24" spans="2:5" x14ac:dyDescent="0.3">
      <c r="C24" s="4"/>
      <c r="D24" s="5"/>
      <c r="E24" s="6"/>
    </row>
    <row r="25" spans="2:5" x14ac:dyDescent="0.3">
      <c r="C25" s="4"/>
      <c r="D25" s="5"/>
      <c r="E25" s="6"/>
    </row>
    <row r="26" spans="2:5" x14ac:dyDescent="0.3">
      <c r="C26" s="4"/>
      <c r="D26" s="5"/>
      <c r="E26" s="6"/>
    </row>
    <row r="27" spans="2:5" x14ac:dyDescent="0.3">
      <c r="C27" s="4"/>
      <c r="D27" s="6"/>
      <c r="E27" s="6"/>
    </row>
    <row r="28" spans="2:5" x14ac:dyDescent="0.3">
      <c r="C28" s="4"/>
      <c r="D28" s="6"/>
      <c r="E28" s="6"/>
    </row>
    <row r="29" spans="2:5" x14ac:dyDescent="0.3">
      <c r="C29" s="4"/>
      <c r="D29" s="6"/>
      <c r="E29" s="6"/>
    </row>
    <row r="30" spans="2:5" x14ac:dyDescent="0.3">
      <c r="C30" s="4"/>
      <c r="D30" s="6"/>
      <c r="E30" s="6"/>
    </row>
    <row r="31" spans="2:5" x14ac:dyDescent="0.3">
      <c r="C31" s="4"/>
      <c r="D31" s="6"/>
      <c r="E31" s="6"/>
    </row>
    <row r="32" spans="2:5" x14ac:dyDescent="0.3">
      <c r="C32" s="4"/>
      <c r="D32" s="6"/>
      <c r="E32" s="6"/>
    </row>
    <row r="33" spans="3:5" x14ac:dyDescent="0.3">
      <c r="C33" s="4"/>
      <c r="D33" s="6"/>
      <c r="E33" s="6"/>
    </row>
    <row r="34" spans="3:5" x14ac:dyDescent="0.3">
      <c r="C34" s="4"/>
      <c r="D34" s="6"/>
      <c r="E34" s="6"/>
    </row>
    <row r="35" spans="3:5" x14ac:dyDescent="0.3">
      <c r="C35" s="4"/>
      <c r="D35" s="6"/>
      <c r="E35" s="6"/>
    </row>
    <row r="36" spans="3:5" x14ac:dyDescent="0.3">
      <c r="E36" s="3"/>
    </row>
  </sheetData>
  <mergeCells count="4">
    <mergeCell ref="A6:D6"/>
    <mergeCell ref="A7:E7"/>
    <mergeCell ref="D17:E18"/>
    <mergeCell ref="F1:F2"/>
  </mergeCells>
  <phoneticPr fontId="13" type="noConversion"/>
  <printOptions horizontalCentered="1"/>
  <pageMargins left="0.51181102362204722" right="0.31496062992125984" top="0.55118110236220474" bottom="0.55118110236220474" header="0.31496062992125984" footer="0.31496062992125984"/>
  <pageSetup paperSize="9" orientation="landscape" r:id="rId1"/>
  <headerFooter>
    <oddFooter>&amp;CDostawa armatury wodociągowej - nr referencyjny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87C68-4B28-4CCF-8249-E587DA0D915F}">
  <dimension ref="A1:F64"/>
  <sheetViews>
    <sheetView view="pageLayout" zoomScaleNormal="100" workbookViewId="0">
      <selection activeCell="A4" sqref="A4"/>
    </sheetView>
  </sheetViews>
  <sheetFormatPr defaultRowHeight="14.4" x14ac:dyDescent="0.3"/>
  <cols>
    <col min="1" max="1" width="4.109375" customWidth="1"/>
    <col min="2" max="2" width="44.33203125" customWidth="1"/>
    <col min="3" max="3" width="10.88671875" customWidth="1"/>
    <col min="4" max="4" width="18.33203125" customWidth="1"/>
    <col min="5" max="5" width="19.109375" customWidth="1"/>
  </cols>
  <sheetData>
    <row r="1" spans="1:6" ht="6" customHeight="1" thickBot="1" x14ac:dyDescent="0.35"/>
    <row r="2" spans="1:6" x14ac:dyDescent="0.3">
      <c r="A2" s="8" t="s">
        <v>424</v>
      </c>
      <c r="F2" s="184" t="s">
        <v>407</v>
      </c>
    </row>
    <row r="3" spans="1:6" ht="17.399999999999999" customHeight="1" thickBot="1" x14ac:dyDescent="0.35">
      <c r="F3" s="185"/>
    </row>
    <row r="4" spans="1:6" ht="35.25" customHeight="1" thickBot="1" x14ac:dyDescent="0.35">
      <c r="A4" s="12" t="s">
        <v>0</v>
      </c>
      <c r="B4" s="12" t="s">
        <v>63</v>
      </c>
      <c r="C4" s="12" t="s">
        <v>43</v>
      </c>
      <c r="D4" s="12" t="s">
        <v>65</v>
      </c>
      <c r="E4" s="12" t="s">
        <v>64</v>
      </c>
      <c r="F4" s="130" t="s">
        <v>408</v>
      </c>
    </row>
    <row r="5" spans="1:6" ht="16.5" customHeight="1" x14ac:dyDescent="0.3">
      <c r="A5" s="13" t="s">
        <v>72</v>
      </c>
      <c r="B5" s="103" t="s">
        <v>2</v>
      </c>
      <c r="C5" s="13">
        <v>2</v>
      </c>
      <c r="D5" s="59"/>
      <c r="E5" s="146">
        <f t="shared" ref="E5:E43" si="0">D5*C5</f>
        <v>0</v>
      </c>
      <c r="F5" s="135">
        <v>1</v>
      </c>
    </row>
    <row r="6" spans="1:6" ht="16.5" customHeight="1" x14ac:dyDescent="0.3">
      <c r="A6" s="13" t="s">
        <v>73</v>
      </c>
      <c r="B6" s="103" t="s">
        <v>3</v>
      </c>
      <c r="C6" s="13">
        <v>4</v>
      </c>
      <c r="D6" s="59"/>
      <c r="E6" s="146">
        <f t="shared" si="0"/>
        <v>0</v>
      </c>
      <c r="F6" s="137">
        <v>1</v>
      </c>
    </row>
    <row r="7" spans="1:6" ht="16.5" customHeight="1" x14ac:dyDescent="0.3">
      <c r="A7" s="13" t="s">
        <v>97</v>
      </c>
      <c r="B7" s="103" t="s">
        <v>171</v>
      </c>
      <c r="C7" s="13">
        <v>1</v>
      </c>
      <c r="D7" s="59"/>
      <c r="E7" s="146">
        <f t="shared" si="0"/>
        <v>0</v>
      </c>
      <c r="F7" s="137">
        <v>1</v>
      </c>
    </row>
    <row r="8" spans="1:6" ht="16.5" customHeight="1" x14ac:dyDescent="0.3">
      <c r="A8" s="13" t="s">
        <v>99</v>
      </c>
      <c r="B8" s="103" t="s">
        <v>172</v>
      </c>
      <c r="C8" s="13">
        <v>1</v>
      </c>
      <c r="D8" s="59"/>
      <c r="E8" s="146">
        <f t="shared" si="0"/>
        <v>0</v>
      </c>
      <c r="F8" s="137">
        <v>0</v>
      </c>
    </row>
    <row r="9" spans="1:6" ht="16.5" customHeight="1" x14ac:dyDescent="0.3">
      <c r="A9" s="13" t="s">
        <v>101</v>
      </c>
      <c r="B9" s="103" t="s">
        <v>4</v>
      </c>
      <c r="C9" s="13">
        <v>10</v>
      </c>
      <c r="D9" s="59"/>
      <c r="E9" s="146">
        <f t="shared" si="0"/>
        <v>0</v>
      </c>
      <c r="F9" s="137">
        <v>4</v>
      </c>
    </row>
    <row r="10" spans="1:6" ht="16.5" customHeight="1" x14ac:dyDescent="0.3">
      <c r="A10" s="13" t="s">
        <v>105</v>
      </c>
      <c r="B10" s="103" t="s">
        <v>24</v>
      </c>
      <c r="C10" s="13">
        <v>2</v>
      </c>
      <c r="D10" s="59"/>
      <c r="E10" s="146">
        <f t="shared" si="0"/>
        <v>0</v>
      </c>
      <c r="F10" s="137">
        <v>0</v>
      </c>
    </row>
    <row r="11" spans="1:6" ht="16.5" customHeight="1" x14ac:dyDescent="0.3">
      <c r="A11" s="13" t="s">
        <v>107</v>
      </c>
      <c r="B11" s="103" t="s">
        <v>25</v>
      </c>
      <c r="C11" s="13">
        <v>2</v>
      </c>
      <c r="D11" s="59"/>
      <c r="E11" s="146">
        <f t="shared" si="0"/>
        <v>0</v>
      </c>
      <c r="F11" s="137">
        <v>0</v>
      </c>
    </row>
    <row r="12" spans="1:6" ht="16.5" customHeight="1" x14ac:dyDescent="0.3">
      <c r="A12" s="13" t="s">
        <v>109</v>
      </c>
      <c r="B12" s="103" t="s">
        <v>23</v>
      </c>
      <c r="C12" s="13">
        <v>1</v>
      </c>
      <c r="D12" s="59"/>
      <c r="E12" s="146">
        <f t="shared" si="0"/>
        <v>0</v>
      </c>
      <c r="F12" s="137">
        <v>0</v>
      </c>
    </row>
    <row r="13" spans="1:6" ht="16.5" customHeight="1" x14ac:dyDescent="0.3">
      <c r="A13" s="13" t="s">
        <v>84</v>
      </c>
      <c r="B13" s="103" t="s">
        <v>5</v>
      </c>
      <c r="C13" s="13">
        <v>2</v>
      </c>
      <c r="D13" s="59"/>
      <c r="E13" s="146">
        <f t="shared" si="0"/>
        <v>0</v>
      </c>
      <c r="F13" s="137">
        <v>1</v>
      </c>
    </row>
    <row r="14" spans="1:6" ht="16.5" customHeight="1" x14ac:dyDescent="0.3">
      <c r="A14" s="13" t="s">
        <v>85</v>
      </c>
      <c r="B14" s="103" t="s">
        <v>6</v>
      </c>
      <c r="C14" s="13">
        <v>2</v>
      </c>
      <c r="D14" s="59"/>
      <c r="E14" s="146">
        <f t="shared" si="0"/>
        <v>0</v>
      </c>
      <c r="F14" s="137">
        <v>0</v>
      </c>
    </row>
    <row r="15" spans="1:6" ht="16.5" customHeight="1" x14ac:dyDescent="0.3">
      <c r="A15" s="13" t="s">
        <v>86</v>
      </c>
      <c r="B15" s="103" t="s">
        <v>7</v>
      </c>
      <c r="C15" s="13">
        <v>2</v>
      </c>
      <c r="D15" s="59"/>
      <c r="E15" s="146">
        <f t="shared" si="0"/>
        <v>0</v>
      </c>
      <c r="F15" s="137">
        <v>1</v>
      </c>
    </row>
    <row r="16" spans="1:6" ht="16.5" customHeight="1" x14ac:dyDescent="0.3">
      <c r="A16" s="13" t="s">
        <v>87</v>
      </c>
      <c r="B16" s="103" t="s">
        <v>8</v>
      </c>
      <c r="C16" s="13">
        <v>2</v>
      </c>
      <c r="D16" s="59"/>
      <c r="E16" s="146">
        <f t="shared" si="0"/>
        <v>0</v>
      </c>
      <c r="F16" s="137">
        <v>1</v>
      </c>
    </row>
    <row r="17" spans="1:6" ht="16.5" customHeight="1" x14ac:dyDescent="0.3">
      <c r="A17" s="13" t="s">
        <v>88</v>
      </c>
      <c r="B17" s="103" t="s">
        <v>22</v>
      </c>
      <c r="C17" s="13">
        <v>1</v>
      </c>
      <c r="D17" s="59"/>
      <c r="E17" s="146">
        <f t="shared" si="0"/>
        <v>0</v>
      </c>
      <c r="F17" s="137">
        <v>0</v>
      </c>
    </row>
    <row r="18" spans="1:6" ht="16.5" customHeight="1" x14ac:dyDescent="0.3">
      <c r="A18" s="13" t="s">
        <v>89</v>
      </c>
      <c r="B18" s="103" t="s">
        <v>67</v>
      </c>
      <c r="C18" s="13">
        <v>1</v>
      </c>
      <c r="D18" s="59"/>
      <c r="E18" s="146">
        <f t="shared" si="0"/>
        <v>0</v>
      </c>
      <c r="F18" s="137">
        <v>1</v>
      </c>
    </row>
    <row r="19" spans="1:6" ht="16.5" customHeight="1" x14ac:dyDescent="0.3">
      <c r="A19" s="13" t="s">
        <v>90</v>
      </c>
      <c r="B19" s="103" t="s">
        <v>9</v>
      </c>
      <c r="C19" s="13">
        <v>1</v>
      </c>
      <c r="D19" s="59"/>
      <c r="E19" s="146">
        <f t="shared" si="0"/>
        <v>0</v>
      </c>
      <c r="F19" s="137">
        <v>1</v>
      </c>
    </row>
    <row r="20" spans="1:6" ht="16.5" customHeight="1" x14ac:dyDescent="0.3">
      <c r="A20" s="13" t="s">
        <v>92</v>
      </c>
      <c r="B20" s="103" t="s">
        <v>10</v>
      </c>
      <c r="C20" s="13">
        <v>1</v>
      </c>
      <c r="D20" s="59"/>
      <c r="E20" s="146">
        <f t="shared" si="0"/>
        <v>0</v>
      </c>
      <c r="F20" s="137">
        <v>0</v>
      </c>
    </row>
    <row r="21" spans="1:6" ht="16.5" customHeight="1" x14ac:dyDescent="0.3">
      <c r="A21" s="13" t="s">
        <v>93</v>
      </c>
      <c r="B21" s="103" t="s">
        <v>11</v>
      </c>
      <c r="C21" s="13">
        <v>1</v>
      </c>
      <c r="D21" s="59"/>
      <c r="E21" s="146">
        <f t="shared" si="0"/>
        <v>0</v>
      </c>
      <c r="F21" s="137">
        <v>0</v>
      </c>
    </row>
    <row r="22" spans="1:6" ht="16.5" customHeight="1" x14ac:dyDescent="0.3">
      <c r="A22" s="13" t="s">
        <v>94</v>
      </c>
      <c r="B22" s="103" t="s">
        <v>12</v>
      </c>
      <c r="C22" s="13">
        <v>1</v>
      </c>
      <c r="D22" s="59"/>
      <c r="E22" s="146">
        <f t="shared" si="0"/>
        <v>0</v>
      </c>
      <c r="F22" s="137">
        <v>1</v>
      </c>
    </row>
    <row r="23" spans="1:6" ht="16.5" customHeight="1" x14ac:dyDescent="0.3">
      <c r="A23" s="13" t="s">
        <v>114</v>
      </c>
      <c r="B23" s="103" t="s">
        <v>13</v>
      </c>
      <c r="C23" s="13">
        <v>1</v>
      </c>
      <c r="D23" s="59"/>
      <c r="E23" s="146">
        <f t="shared" si="0"/>
        <v>0</v>
      </c>
      <c r="F23" s="137">
        <v>1</v>
      </c>
    </row>
    <row r="24" spans="1:6" ht="16.5" customHeight="1" x14ac:dyDescent="0.3">
      <c r="A24" s="13" t="s">
        <v>140</v>
      </c>
      <c r="B24" s="103" t="s">
        <v>14</v>
      </c>
      <c r="C24" s="13">
        <v>2</v>
      </c>
      <c r="D24" s="59"/>
      <c r="E24" s="146">
        <f t="shared" si="0"/>
        <v>0</v>
      </c>
      <c r="F24" s="137">
        <v>1</v>
      </c>
    </row>
    <row r="25" spans="1:6" ht="16.5" customHeight="1" x14ac:dyDescent="0.3">
      <c r="A25" s="13" t="s">
        <v>141</v>
      </c>
      <c r="B25" s="103" t="s">
        <v>21</v>
      </c>
      <c r="C25" s="13">
        <v>1</v>
      </c>
      <c r="D25" s="59"/>
      <c r="E25" s="146">
        <f t="shared" si="0"/>
        <v>0</v>
      </c>
      <c r="F25" s="137">
        <v>0</v>
      </c>
    </row>
    <row r="26" spans="1:6" ht="16.5" customHeight="1" x14ac:dyDescent="0.3">
      <c r="A26" s="13" t="s">
        <v>142</v>
      </c>
      <c r="B26" s="103" t="s">
        <v>15</v>
      </c>
      <c r="C26" s="13">
        <v>10</v>
      </c>
      <c r="D26" s="59"/>
      <c r="E26" s="146">
        <f t="shared" si="0"/>
        <v>0</v>
      </c>
      <c r="F26" s="137">
        <v>4</v>
      </c>
    </row>
    <row r="27" spans="1:6" ht="16.5" customHeight="1" x14ac:dyDescent="0.3">
      <c r="A27" s="13" t="s">
        <v>143</v>
      </c>
      <c r="B27" s="103" t="s">
        <v>16</v>
      </c>
      <c r="C27" s="13">
        <v>2</v>
      </c>
      <c r="D27" s="59"/>
      <c r="E27" s="146">
        <f t="shared" si="0"/>
        <v>0</v>
      </c>
      <c r="F27" s="137">
        <v>1</v>
      </c>
    </row>
    <row r="28" spans="1:6" ht="16.5" customHeight="1" x14ac:dyDescent="0.3">
      <c r="A28" s="13" t="s">
        <v>144</v>
      </c>
      <c r="B28" s="103" t="s">
        <v>17</v>
      </c>
      <c r="C28" s="13">
        <v>5</v>
      </c>
      <c r="D28" s="59"/>
      <c r="E28" s="146">
        <f t="shared" si="0"/>
        <v>0</v>
      </c>
      <c r="F28" s="137">
        <v>2</v>
      </c>
    </row>
    <row r="29" spans="1:6" ht="16.5" customHeight="1" x14ac:dyDescent="0.3">
      <c r="A29" s="13" t="s">
        <v>145</v>
      </c>
      <c r="B29" s="103" t="s">
        <v>18</v>
      </c>
      <c r="C29" s="13">
        <v>1</v>
      </c>
      <c r="D29" s="59"/>
      <c r="E29" s="146">
        <f t="shared" si="0"/>
        <v>0</v>
      </c>
      <c r="F29" s="137">
        <v>0</v>
      </c>
    </row>
    <row r="30" spans="1:6" ht="16.5" customHeight="1" x14ac:dyDescent="0.3">
      <c r="A30" s="13" t="s">
        <v>146</v>
      </c>
      <c r="B30" s="103" t="s">
        <v>19</v>
      </c>
      <c r="C30" s="13">
        <v>10</v>
      </c>
      <c r="D30" s="59"/>
      <c r="E30" s="146">
        <f t="shared" si="0"/>
        <v>0</v>
      </c>
      <c r="F30" s="137">
        <v>2</v>
      </c>
    </row>
    <row r="31" spans="1:6" ht="16.5" customHeight="1" x14ac:dyDescent="0.3">
      <c r="A31" s="13" t="s">
        <v>147</v>
      </c>
      <c r="B31" s="103" t="s">
        <v>20</v>
      </c>
      <c r="C31" s="13">
        <v>4</v>
      </c>
      <c r="D31" s="59"/>
      <c r="E31" s="146">
        <f t="shared" si="0"/>
        <v>0</v>
      </c>
      <c r="F31" s="137">
        <v>1</v>
      </c>
    </row>
    <row r="32" spans="1:6" ht="16.5" customHeight="1" x14ac:dyDescent="0.3">
      <c r="A32" s="13" t="s">
        <v>148</v>
      </c>
      <c r="B32" s="103" t="s">
        <v>189</v>
      </c>
      <c r="C32" s="13">
        <v>2</v>
      </c>
      <c r="D32" s="59"/>
      <c r="E32" s="146">
        <f t="shared" si="0"/>
        <v>0</v>
      </c>
      <c r="F32" s="137">
        <v>1</v>
      </c>
    </row>
    <row r="33" spans="1:6" ht="16.5" customHeight="1" x14ac:dyDescent="0.3">
      <c r="A33" s="13" t="s">
        <v>150</v>
      </c>
      <c r="B33" s="104" t="s">
        <v>173</v>
      </c>
      <c r="C33" s="13">
        <v>1</v>
      </c>
      <c r="D33" s="20"/>
      <c r="E33" s="146">
        <f t="shared" si="0"/>
        <v>0</v>
      </c>
      <c r="F33" s="137">
        <v>0</v>
      </c>
    </row>
    <row r="34" spans="1:6" x14ac:dyDescent="0.3">
      <c r="A34" s="220" t="s">
        <v>174</v>
      </c>
      <c r="B34" s="221"/>
      <c r="C34" s="221"/>
      <c r="D34" s="221"/>
      <c r="E34" s="146"/>
      <c r="F34" s="137"/>
    </row>
    <row r="35" spans="1:6" x14ac:dyDescent="0.3">
      <c r="A35" s="29" t="s">
        <v>72</v>
      </c>
      <c r="B35" s="58" t="s">
        <v>175</v>
      </c>
      <c r="C35" s="29">
        <v>150</v>
      </c>
      <c r="D35" s="60"/>
      <c r="E35" s="146">
        <f t="shared" si="0"/>
        <v>0</v>
      </c>
      <c r="F35" s="137">
        <v>60</v>
      </c>
    </row>
    <row r="36" spans="1:6" x14ac:dyDescent="0.3">
      <c r="A36" s="29" t="s">
        <v>73</v>
      </c>
      <c r="B36" s="58" t="s">
        <v>176</v>
      </c>
      <c r="C36" s="29">
        <v>150</v>
      </c>
      <c r="D36" s="60"/>
      <c r="E36" s="146">
        <f t="shared" si="0"/>
        <v>0</v>
      </c>
      <c r="F36" s="137">
        <v>60</v>
      </c>
    </row>
    <row r="37" spans="1:6" x14ac:dyDescent="0.3">
      <c r="A37" s="29" t="s">
        <v>97</v>
      </c>
      <c r="B37" s="58" t="s">
        <v>177</v>
      </c>
      <c r="C37" s="29">
        <v>50</v>
      </c>
      <c r="D37" s="60"/>
      <c r="E37" s="146">
        <f t="shared" si="0"/>
        <v>0</v>
      </c>
      <c r="F37" s="137">
        <v>10</v>
      </c>
    </row>
    <row r="38" spans="1:6" x14ac:dyDescent="0.3">
      <c r="A38" s="29" t="s">
        <v>99</v>
      </c>
      <c r="B38" s="58" t="s">
        <v>178</v>
      </c>
      <c r="C38" s="29">
        <v>40</v>
      </c>
      <c r="D38" s="60"/>
      <c r="E38" s="146">
        <f t="shared" si="0"/>
        <v>0</v>
      </c>
      <c r="F38" s="137">
        <v>6</v>
      </c>
    </row>
    <row r="39" spans="1:6" x14ac:dyDescent="0.3">
      <c r="A39" s="29" t="s">
        <v>101</v>
      </c>
      <c r="B39" s="58" t="s">
        <v>179</v>
      </c>
      <c r="C39" s="29">
        <v>10</v>
      </c>
      <c r="D39" s="60"/>
      <c r="E39" s="146">
        <f t="shared" si="0"/>
        <v>0</v>
      </c>
      <c r="F39" s="137">
        <v>2</v>
      </c>
    </row>
    <row r="40" spans="1:6" x14ac:dyDescent="0.3">
      <c r="A40" s="29" t="s">
        <v>103</v>
      </c>
      <c r="B40" s="58" t="s">
        <v>180</v>
      </c>
      <c r="C40" s="29">
        <v>6</v>
      </c>
      <c r="D40" s="60"/>
      <c r="E40" s="146">
        <f t="shared" si="0"/>
        <v>0</v>
      </c>
      <c r="F40" s="137">
        <v>0</v>
      </c>
    </row>
    <row r="41" spans="1:6" x14ac:dyDescent="0.3">
      <c r="A41" s="29" t="s">
        <v>105</v>
      </c>
      <c r="B41" s="58" t="s">
        <v>181</v>
      </c>
      <c r="C41" s="29">
        <v>4</v>
      </c>
      <c r="D41" s="60"/>
      <c r="E41" s="146">
        <f t="shared" si="0"/>
        <v>0</v>
      </c>
      <c r="F41" s="137">
        <v>0</v>
      </c>
    </row>
    <row r="42" spans="1:6" x14ac:dyDescent="0.3">
      <c r="A42" s="29" t="s">
        <v>107</v>
      </c>
      <c r="B42" s="58" t="s">
        <v>378</v>
      </c>
      <c r="C42" s="29">
        <v>10</v>
      </c>
      <c r="D42" s="60"/>
      <c r="E42" s="146">
        <f t="shared" si="0"/>
        <v>0</v>
      </c>
      <c r="F42" s="137">
        <v>4</v>
      </c>
    </row>
    <row r="43" spans="1:6" x14ac:dyDescent="0.3">
      <c r="A43" s="29" t="s">
        <v>109</v>
      </c>
      <c r="B43" s="58" t="s">
        <v>379</v>
      </c>
      <c r="C43" s="29">
        <v>10</v>
      </c>
      <c r="D43" s="60"/>
      <c r="E43" s="146">
        <f t="shared" si="0"/>
        <v>0</v>
      </c>
      <c r="F43" s="137">
        <v>4</v>
      </c>
    </row>
    <row r="44" spans="1:6" ht="15" thickBot="1" x14ac:dyDescent="0.35">
      <c r="A44" s="222" t="s">
        <v>403</v>
      </c>
      <c r="B44" s="223"/>
      <c r="C44" s="223"/>
      <c r="D44" s="224"/>
      <c r="E44" s="145">
        <f>SUM(E5:E33, E35:E43)</f>
        <v>0</v>
      </c>
      <c r="F44" s="136">
        <f>SUM(F5:F33, F35:F43)</f>
        <v>172</v>
      </c>
    </row>
    <row r="45" spans="1:6" x14ac:dyDescent="0.3">
      <c r="A45" s="86"/>
      <c r="B45" s="86"/>
      <c r="C45" s="86"/>
      <c r="D45" s="86"/>
      <c r="E45" s="87"/>
    </row>
    <row r="46" spans="1:6" x14ac:dyDescent="0.3">
      <c r="A46" s="232"/>
      <c r="B46" s="182"/>
      <c r="C46" s="182"/>
      <c r="D46" s="182"/>
      <c r="E46" s="182"/>
    </row>
    <row r="47" spans="1:6" x14ac:dyDescent="0.3">
      <c r="B47" s="7"/>
      <c r="C47" s="4"/>
      <c r="D47" s="171" t="s">
        <v>138</v>
      </c>
      <c r="E47" s="233"/>
    </row>
    <row r="48" spans="1:6" x14ac:dyDescent="0.3">
      <c r="B48" s="7"/>
      <c r="C48" s="4"/>
      <c r="D48" s="233"/>
      <c r="E48" s="233"/>
    </row>
    <row r="49" spans="2:5" x14ac:dyDescent="0.3">
      <c r="B49" s="7"/>
      <c r="C49" s="4"/>
      <c r="D49" s="5"/>
      <c r="E49" s="6"/>
    </row>
    <row r="50" spans="2:5" x14ac:dyDescent="0.3">
      <c r="B50" s="7"/>
      <c r="C50" s="4"/>
      <c r="D50" s="5"/>
      <c r="E50" s="6"/>
    </row>
    <row r="51" spans="2:5" x14ac:dyDescent="0.3">
      <c r="C51" s="4"/>
      <c r="D51" s="5"/>
      <c r="E51" s="6"/>
    </row>
    <row r="52" spans="2:5" x14ac:dyDescent="0.3">
      <c r="C52" s="4"/>
      <c r="D52" s="5"/>
      <c r="E52" s="6"/>
    </row>
    <row r="53" spans="2:5" x14ac:dyDescent="0.3">
      <c r="C53" s="4"/>
      <c r="D53" s="5"/>
      <c r="E53" s="6"/>
    </row>
    <row r="54" spans="2:5" x14ac:dyDescent="0.3">
      <c r="C54" s="4"/>
      <c r="D54" s="5"/>
      <c r="E54" s="6"/>
    </row>
    <row r="55" spans="2:5" x14ac:dyDescent="0.3">
      <c r="C55" s="4"/>
      <c r="D55" s="6"/>
      <c r="E55" s="6"/>
    </row>
    <row r="56" spans="2:5" x14ac:dyDescent="0.3">
      <c r="C56" s="4"/>
      <c r="D56" s="6"/>
      <c r="E56" s="6"/>
    </row>
    <row r="57" spans="2:5" x14ac:dyDescent="0.3">
      <c r="C57" s="4"/>
      <c r="D57" s="6"/>
      <c r="E57" s="6"/>
    </row>
    <row r="58" spans="2:5" x14ac:dyDescent="0.3">
      <c r="C58" s="4"/>
      <c r="D58" s="6"/>
      <c r="E58" s="6"/>
    </row>
    <row r="59" spans="2:5" x14ac:dyDescent="0.3">
      <c r="C59" s="4"/>
      <c r="D59" s="6"/>
      <c r="E59" s="6"/>
    </row>
    <row r="60" spans="2:5" x14ac:dyDescent="0.3">
      <c r="C60" s="4"/>
      <c r="D60" s="6"/>
      <c r="E60" s="6"/>
    </row>
    <row r="61" spans="2:5" x14ac:dyDescent="0.3">
      <c r="C61" s="4"/>
      <c r="D61" s="6"/>
      <c r="E61" s="6"/>
    </row>
    <row r="62" spans="2:5" x14ac:dyDescent="0.3">
      <c r="C62" s="4"/>
      <c r="D62" s="6"/>
      <c r="E62" s="6"/>
    </row>
    <row r="63" spans="2:5" x14ac:dyDescent="0.3">
      <c r="C63" s="4"/>
      <c r="D63" s="6"/>
      <c r="E63" s="6"/>
    </row>
    <row r="64" spans="2:5" x14ac:dyDescent="0.3">
      <c r="E64" s="3"/>
    </row>
  </sheetData>
  <mergeCells count="5">
    <mergeCell ref="A46:E46"/>
    <mergeCell ref="D47:E48"/>
    <mergeCell ref="A44:D44"/>
    <mergeCell ref="A34:D34"/>
    <mergeCell ref="F2:F3"/>
  </mergeCells>
  <phoneticPr fontId="13" type="noConversion"/>
  <printOptions horizontalCentered="1"/>
  <pageMargins left="0.70866141732283472" right="0.70866141732283472" top="0.35433070866141736" bottom="0.55118110236220474" header="0.31496062992125984" footer="0.31496062992125984"/>
  <pageSetup paperSize="9" orientation="landscape" r:id="rId1"/>
  <headerFooter>
    <oddFooter>&amp;CDostawa armatury wodociągowej - nr referencyjny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06123-754D-41BC-A206-076F05FB3172}">
  <dimension ref="A1:F44"/>
  <sheetViews>
    <sheetView view="pageLayout" zoomScaleNormal="100" workbookViewId="0">
      <selection activeCell="A3" sqref="A3"/>
    </sheetView>
  </sheetViews>
  <sheetFormatPr defaultRowHeight="14.4" x14ac:dyDescent="0.3"/>
  <cols>
    <col min="1" max="1" width="4.109375" customWidth="1"/>
    <col min="2" max="2" width="46.109375" customWidth="1"/>
    <col min="3" max="3" width="9" customWidth="1"/>
    <col min="4" max="4" width="20.109375" customWidth="1"/>
    <col min="5" max="5" width="18" customWidth="1"/>
  </cols>
  <sheetData>
    <row r="1" spans="1:6" x14ac:dyDescent="0.3">
      <c r="A1" s="8" t="s">
        <v>425</v>
      </c>
      <c r="F1" s="225" t="s">
        <v>407</v>
      </c>
    </row>
    <row r="2" spans="1:6" ht="15" thickBot="1" x14ac:dyDescent="0.35">
      <c r="F2" s="226"/>
    </row>
    <row r="3" spans="1:6" ht="29.4" thickBot="1" x14ac:dyDescent="0.35">
      <c r="A3" s="12" t="s">
        <v>0</v>
      </c>
      <c r="B3" s="12" t="s">
        <v>1</v>
      </c>
      <c r="C3" s="12" t="s">
        <v>43</v>
      </c>
      <c r="D3" s="12" t="s">
        <v>65</v>
      </c>
      <c r="E3" s="12" t="s">
        <v>64</v>
      </c>
      <c r="F3" s="116" t="s">
        <v>408</v>
      </c>
    </row>
    <row r="4" spans="1:6" ht="21.75" customHeight="1" x14ac:dyDescent="0.3">
      <c r="A4" s="13" t="s">
        <v>72</v>
      </c>
      <c r="B4" s="18" t="s">
        <v>52</v>
      </c>
      <c r="C4" s="13">
        <v>2</v>
      </c>
      <c r="D4" s="20"/>
      <c r="E4" s="146">
        <f t="shared" ref="E4:E12" si="0">D4*C4</f>
        <v>0</v>
      </c>
      <c r="F4" s="118">
        <v>2</v>
      </c>
    </row>
    <row r="5" spans="1:6" ht="24.75" customHeight="1" x14ac:dyDescent="0.3">
      <c r="A5" s="13" t="s">
        <v>73</v>
      </c>
      <c r="B5" s="18" t="s">
        <v>53</v>
      </c>
      <c r="C5" s="13">
        <v>2</v>
      </c>
      <c r="D5" s="20"/>
      <c r="E5" s="146">
        <f t="shared" si="0"/>
        <v>0</v>
      </c>
      <c r="F5" s="121">
        <v>2</v>
      </c>
    </row>
    <row r="6" spans="1:6" ht="22.5" customHeight="1" x14ac:dyDescent="0.3">
      <c r="A6" s="13" t="s">
        <v>97</v>
      </c>
      <c r="B6" s="18" t="s">
        <v>54</v>
      </c>
      <c r="C6" s="13">
        <v>2</v>
      </c>
      <c r="D6" s="20"/>
      <c r="E6" s="146">
        <f t="shared" si="0"/>
        <v>0</v>
      </c>
      <c r="F6" s="121">
        <v>2</v>
      </c>
    </row>
    <row r="7" spans="1:6" ht="21.75" customHeight="1" x14ac:dyDescent="0.3">
      <c r="A7" s="13" t="s">
        <v>99</v>
      </c>
      <c r="B7" s="18" t="s">
        <v>55</v>
      </c>
      <c r="C7" s="13">
        <v>2</v>
      </c>
      <c r="D7" s="20"/>
      <c r="E7" s="146">
        <f t="shared" si="0"/>
        <v>0</v>
      </c>
      <c r="F7" s="121">
        <v>2</v>
      </c>
    </row>
    <row r="8" spans="1:6" ht="21.75" customHeight="1" x14ac:dyDescent="0.3">
      <c r="A8" s="13"/>
      <c r="B8" s="18" t="s">
        <v>381</v>
      </c>
      <c r="C8" s="13">
        <v>1</v>
      </c>
      <c r="D8" s="20"/>
      <c r="E8" s="146">
        <f t="shared" si="0"/>
        <v>0</v>
      </c>
      <c r="F8" s="121">
        <v>1</v>
      </c>
    </row>
    <row r="9" spans="1:6" ht="24" customHeight="1" x14ac:dyDescent="0.3">
      <c r="A9" s="13" t="s">
        <v>101</v>
      </c>
      <c r="B9" s="18" t="s">
        <v>56</v>
      </c>
      <c r="C9" s="13">
        <v>1</v>
      </c>
      <c r="D9" s="20"/>
      <c r="E9" s="146">
        <f t="shared" si="0"/>
        <v>0</v>
      </c>
      <c r="F9" s="121">
        <v>1</v>
      </c>
    </row>
    <row r="10" spans="1:6" ht="24" customHeight="1" x14ac:dyDescent="0.3">
      <c r="A10" s="13"/>
      <c r="B10" s="18" t="s">
        <v>382</v>
      </c>
      <c r="C10" s="13">
        <v>1</v>
      </c>
      <c r="D10" s="20"/>
      <c r="E10" s="146">
        <f t="shared" si="0"/>
        <v>0</v>
      </c>
      <c r="F10" s="121">
        <v>1</v>
      </c>
    </row>
    <row r="11" spans="1:6" ht="24" customHeight="1" x14ac:dyDescent="0.3">
      <c r="A11" s="13" t="s">
        <v>103</v>
      </c>
      <c r="B11" s="68" t="s">
        <v>380</v>
      </c>
      <c r="C11" s="13">
        <v>2</v>
      </c>
      <c r="D11" s="20"/>
      <c r="E11" s="146">
        <f t="shared" si="0"/>
        <v>0</v>
      </c>
      <c r="F11" s="121">
        <v>2</v>
      </c>
    </row>
    <row r="12" spans="1:6" ht="23.25" customHeight="1" x14ac:dyDescent="0.3">
      <c r="A12" s="13" t="s">
        <v>105</v>
      </c>
      <c r="B12" s="18" t="s">
        <v>57</v>
      </c>
      <c r="C12" s="13">
        <v>1</v>
      </c>
      <c r="D12" s="20"/>
      <c r="E12" s="146">
        <f t="shared" si="0"/>
        <v>0</v>
      </c>
      <c r="F12" s="121">
        <v>1</v>
      </c>
    </row>
    <row r="13" spans="1:6" ht="24.75" customHeight="1" thickBot="1" x14ac:dyDescent="0.35">
      <c r="A13" s="183" t="s">
        <v>404</v>
      </c>
      <c r="B13" s="183"/>
      <c r="C13" s="183"/>
      <c r="D13" s="183"/>
      <c r="E13" s="145">
        <f>SUM(E4:E12)</f>
        <v>0</v>
      </c>
      <c r="F13" s="119">
        <f>SUM(F4:F12)</f>
        <v>14</v>
      </c>
    </row>
    <row r="14" spans="1:6" x14ac:dyDescent="0.3">
      <c r="C14" s="4"/>
      <c r="D14" s="6"/>
      <c r="E14" s="3"/>
    </row>
    <row r="15" spans="1:6" x14ac:dyDescent="0.3">
      <c r="C15" s="4"/>
      <c r="D15" s="5"/>
      <c r="E15" s="6"/>
    </row>
    <row r="16" spans="1:6" x14ac:dyDescent="0.3">
      <c r="C16" s="4"/>
      <c r="D16" s="5"/>
      <c r="E16" s="6"/>
    </row>
    <row r="17" spans="2:5" x14ac:dyDescent="0.3">
      <c r="C17" s="4"/>
      <c r="D17" s="5"/>
      <c r="E17" s="6"/>
    </row>
    <row r="18" spans="2:5" x14ac:dyDescent="0.3">
      <c r="B18" s="7"/>
      <c r="C18" s="4"/>
      <c r="D18" s="5"/>
      <c r="E18" s="6"/>
    </row>
    <row r="19" spans="2:5" x14ac:dyDescent="0.3">
      <c r="B19" s="7"/>
      <c r="C19" s="4"/>
      <c r="D19" s="5"/>
      <c r="E19" s="6"/>
    </row>
    <row r="20" spans="2:5" x14ac:dyDescent="0.3">
      <c r="B20" s="7"/>
      <c r="C20" s="4"/>
      <c r="D20" s="5"/>
      <c r="E20" s="6"/>
    </row>
    <row r="21" spans="2:5" x14ac:dyDescent="0.3">
      <c r="B21" s="7"/>
      <c r="C21" s="4"/>
      <c r="D21" s="5"/>
      <c r="E21" s="6"/>
    </row>
    <row r="22" spans="2:5" x14ac:dyDescent="0.3">
      <c r="B22" s="7"/>
      <c r="C22" s="4"/>
      <c r="D22" s="171" t="s">
        <v>138</v>
      </c>
      <c r="E22" s="233"/>
    </row>
    <row r="23" spans="2:5" x14ac:dyDescent="0.3">
      <c r="B23" s="7"/>
      <c r="C23" s="4"/>
      <c r="D23" s="233"/>
      <c r="E23" s="233"/>
    </row>
    <row r="24" spans="2:5" ht="39.75" customHeight="1" x14ac:dyDescent="0.3">
      <c r="B24" s="7"/>
      <c r="C24" s="4"/>
      <c r="D24" s="233"/>
      <c r="E24" s="233"/>
    </row>
    <row r="25" spans="2:5" x14ac:dyDescent="0.3">
      <c r="B25" s="7"/>
      <c r="C25" s="4"/>
      <c r="D25" s="5"/>
      <c r="E25" s="6"/>
    </row>
    <row r="26" spans="2:5" x14ac:dyDescent="0.3">
      <c r="B26" s="7"/>
      <c r="C26" s="4"/>
      <c r="D26" s="5"/>
      <c r="E26" s="6"/>
    </row>
    <row r="27" spans="2:5" x14ac:dyDescent="0.3">
      <c r="B27" s="7"/>
      <c r="C27" s="4"/>
      <c r="D27" s="5"/>
      <c r="E27" s="6"/>
    </row>
    <row r="28" spans="2:5" x14ac:dyDescent="0.3">
      <c r="B28" s="7"/>
      <c r="C28" s="4"/>
      <c r="D28" s="5"/>
      <c r="E28" s="6"/>
    </row>
    <row r="29" spans="2:5" x14ac:dyDescent="0.3">
      <c r="B29" s="7"/>
      <c r="C29" s="4"/>
      <c r="D29" s="5"/>
      <c r="E29" s="6"/>
    </row>
    <row r="30" spans="2:5" x14ac:dyDescent="0.3">
      <c r="B30" s="7"/>
      <c r="C30" s="4"/>
      <c r="D30" s="5"/>
      <c r="E30" s="6"/>
    </row>
    <row r="31" spans="2:5" x14ac:dyDescent="0.3">
      <c r="C31" s="4"/>
      <c r="D31" s="5"/>
      <c r="E31" s="6"/>
    </row>
    <row r="32" spans="2:5" x14ac:dyDescent="0.3">
      <c r="C32" s="4"/>
      <c r="D32" s="5"/>
      <c r="E32" s="6"/>
    </row>
    <row r="33" spans="3:5" x14ac:dyDescent="0.3">
      <c r="C33" s="4"/>
      <c r="D33" s="5"/>
      <c r="E33" s="6"/>
    </row>
    <row r="34" spans="3:5" x14ac:dyDescent="0.3">
      <c r="C34" s="4"/>
      <c r="D34" s="5"/>
      <c r="E34" s="6"/>
    </row>
    <row r="35" spans="3:5" x14ac:dyDescent="0.3">
      <c r="C35" s="4"/>
      <c r="D35" s="6"/>
      <c r="E35" s="6"/>
    </row>
    <row r="36" spans="3:5" x14ac:dyDescent="0.3">
      <c r="C36" s="4"/>
      <c r="D36" s="6"/>
      <c r="E36" s="6"/>
    </row>
    <row r="37" spans="3:5" x14ac:dyDescent="0.3">
      <c r="C37" s="4"/>
      <c r="D37" s="6"/>
      <c r="E37" s="6"/>
    </row>
    <row r="38" spans="3:5" x14ac:dyDescent="0.3">
      <c r="C38" s="4"/>
      <c r="D38" s="6"/>
      <c r="E38" s="6"/>
    </row>
    <row r="39" spans="3:5" x14ac:dyDescent="0.3">
      <c r="C39" s="4"/>
      <c r="D39" s="6"/>
      <c r="E39" s="6"/>
    </row>
    <row r="40" spans="3:5" x14ac:dyDescent="0.3">
      <c r="C40" s="4"/>
      <c r="D40" s="6"/>
      <c r="E40" s="6"/>
    </row>
    <row r="41" spans="3:5" x14ac:dyDescent="0.3">
      <c r="C41" s="4"/>
      <c r="D41" s="6"/>
      <c r="E41" s="6"/>
    </row>
    <row r="42" spans="3:5" x14ac:dyDescent="0.3">
      <c r="C42" s="4"/>
      <c r="D42" s="6"/>
      <c r="E42" s="6"/>
    </row>
    <row r="43" spans="3:5" x14ac:dyDescent="0.3">
      <c r="C43" s="4"/>
      <c r="D43" s="6"/>
      <c r="E43" s="6"/>
    </row>
    <row r="44" spans="3:5" x14ac:dyDescent="0.3">
      <c r="E44" s="3"/>
    </row>
  </sheetData>
  <mergeCells count="3">
    <mergeCell ref="A13:D13"/>
    <mergeCell ref="D22:E24"/>
    <mergeCell ref="F1:F2"/>
  </mergeCells>
  <phoneticPr fontId="13" type="noConversion"/>
  <printOptions horizontalCentered="1"/>
  <pageMargins left="0.70866141732283472" right="0.70866141732283472" top="0.55118110236220474" bottom="0.74803149606299213" header="0.31496062992125984" footer="0.31496062992125984"/>
  <pageSetup paperSize="9" orientation="landscape" r:id="rId1"/>
  <headerFooter>
    <oddFooter>&amp;CDostawa armatury wodociągowej - nr referencyjny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C2B56-1D96-456F-B258-D9E44E9D2C75}">
  <dimension ref="A1:H32"/>
  <sheetViews>
    <sheetView view="pageLayout" zoomScaleNormal="100" workbookViewId="0">
      <selection activeCell="A3" sqref="A3"/>
    </sheetView>
  </sheetViews>
  <sheetFormatPr defaultRowHeight="14.4" x14ac:dyDescent="0.3"/>
  <cols>
    <col min="1" max="1" width="4.109375" customWidth="1"/>
    <col min="2" max="2" width="31" customWidth="1"/>
    <col min="3" max="3" width="9.44140625" customWidth="1"/>
    <col min="4" max="4" width="9.109375" customWidth="1"/>
    <col min="5" max="5" width="9.6640625" customWidth="1"/>
    <col min="6" max="6" width="18.109375" customWidth="1"/>
    <col min="7" max="7" width="18.33203125" customWidth="1"/>
  </cols>
  <sheetData>
    <row r="1" spans="1:8" x14ac:dyDescent="0.3">
      <c r="A1" s="232" t="s">
        <v>426</v>
      </c>
      <c r="B1" s="232"/>
      <c r="C1" s="232"/>
      <c r="D1" s="232"/>
      <c r="E1" s="232"/>
      <c r="H1" s="184" t="s">
        <v>407</v>
      </c>
    </row>
    <row r="2" spans="1:8" ht="15" thickBot="1" x14ac:dyDescent="0.35">
      <c r="H2" s="185"/>
    </row>
    <row r="3" spans="1:8" ht="29.4" thickBot="1" x14ac:dyDescent="0.35">
      <c r="A3" s="12" t="s">
        <v>0</v>
      </c>
      <c r="B3" s="12" t="s">
        <v>63</v>
      </c>
      <c r="C3" s="12" t="s">
        <v>48</v>
      </c>
      <c r="D3" s="12" t="s">
        <v>51</v>
      </c>
      <c r="E3" s="12" t="s">
        <v>49</v>
      </c>
      <c r="F3" s="12" t="s">
        <v>65</v>
      </c>
      <c r="G3" s="12" t="s">
        <v>64</v>
      </c>
      <c r="H3" s="130" t="s">
        <v>408</v>
      </c>
    </row>
    <row r="4" spans="1:8" ht="23.25" customHeight="1" x14ac:dyDescent="0.3">
      <c r="A4" s="228" t="s">
        <v>383</v>
      </c>
      <c r="B4" s="229"/>
      <c r="C4" s="229"/>
      <c r="D4" s="229"/>
      <c r="E4" s="229"/>
      <c r="F4" s="234"/>
      <c r="G4" s="21"/>
      <c r="H4" s="131"/>
    </row>
    <row r="5" spans="1:8" x14ac:dyDescent="0.3">
      <c r="A5" s="2" t="s">
        <v>72</v>
      </c>
      <c r="B5" s="1" t="s">
        <v>384</v>
      </c>
      <c r="C5" s="2">
        <v>32</v>
      </c>
      <c r="D5" s="2">
        <v>150</v>
      </c>
      <c r="E5" s="61" t="s">
        <v>50</v>
      </c>
      <c r="F5" s="21"/>
      <c r="G5" s="146">
        <f t="shared" ref="G5:G12" si="0">F5*D5</f>
        <v>0</v>
      </c>
      <c r="H5" s="137">
        <v>100</v>
      </c>
    </row>
    <row r="6" spans="1:8" x14ac:dyDescent="0.3">
      <c r="A6" s="2" t="s">
        <v>73</v>
      </c>
      <c r="B6" s="1" t="s">
        <v>384</v>
      </c>
      <c r="C6" s="2">
        <v>40</v>
      </c>
      <c r="D6" s="2">
        <v>150</v>
      </c>
      <c r="E6" s="61" t="s">
        <v>50</v>
      </c>
      <c r="F6" s="21"/>
      <c r="G6" s="146">
        <f t="shared" si="0"/>
        <v>0</v>
      </c>
      <c r="H6" s="137">
        <v>100</v>
      </c>
    </row>
    <row r="7" spans="1:8" x14ac:dyDescent="0.3">
      <c r="A7" s="2" t="s">
        <v>97</v>
      </c>
      <c r="B7" s="1" t="s">
        <v>384</v>
      </c>
      <c r="C7" s="2">
        <v>50</v>
      </c>
      <c r="D7" s="2">
        <v>50</v>
      </c>
      <c r="E7" s="61" t="s">
        <v>50</v>
      </c>
      <c r="F7" s="21"/>
      <c r="G7" s="146">
        <f t="shared" si="0"/>
        <v>0</v>
      </c>
      <c r="H7" s="137">
        <v>50</v>
      </c>
    </row>
    <row r="8" spans="1:8" x14ac:dyDescent="0.3">
      <c r="A8" s="2" t="s">
        <v>99</v>
      </c>
      <c r="B8" s="1" t="s">
        <v>384</v>
      </c>
      <c r="C8" s="2">
        <v>63</v>
      </c>
      <c r="D8" s="2">
        <v>50</v>
      </c>
      <c r="E8" s="61" t="s">
        <v>50</v>
      </c>
      <c r="F8" s="21"/>
      <c r="G8" s="146">
        <f t="shared" si="0"/>
        <v>0</v>
      </c>
      <c r="H8" s="137">
        <v>50</v>
      </c>
    </row>
    <row r="9" spans="1:8" x14ac:dyDescent="0.3">
      <c r="A9" s="2" t="s">
        <v>101</v>
      </c>
      <c r="B9" s="1" t="s">
        <v>384</v>
      </c>
      <c r="C9" s="2">
        <v>90</v>
      </c>
      <c r="D9" s="2">
        <v>36</v>
      </c>
      <c r="E9" s="61" t="s">
        <v>50</v>
      </c>
      <c r="F9" s="21"/>
      <c r="G9" s="146">
        <f t="shared" si="0"/>
        <v>0</v>
      </c>
      <c r="H9" s="137">
        <v>36</v>
      </c>
    </row>
    <row r="10" spans="1:8" x14ac:dyDescent="0.3">
      <c r="A10" s="2" t="s">
        <v>103</v>
      </c>
      <c r="B10" s="1" t="s">
        <v>384</v>
      </c>
      <c r="C10" s="2">
        <v>110</v>
      </c>
      <c r="D10" s="2">
        <v>36</v>
      </c>
      <c r="E10" s="61" t="s">
        <v>50</v>
      </c>
      <c r="F10" s="21"/>
      <c r="G10" s="146">
        <f t="shared" si="0"/>
        <v>0</v>
      </c>
      <c r="H10" s="137">
        <v>36</v>
      </c>
    </row>
    <row r="11" spans="1:8" x14ac:dyDescent="0.3">
      <c r="A11" s="2" t="s">
        <v>105</v>
      </c>
      <c r="B11" s="1" t="s">
        <v>384</v>
      </c>
      <c r="C11" s="2">
        <v>125</v>
      </c>
      <c r="D11" s="2">
        <v>1484</v>
      </c>
      <c r="E11" s="61" t="s">
        <v>50</v>
      </c>
      <c r="F11" s="21"/>
      <c r="G11" s="146">
        <f t="shared" si="0"/>
        <v>0</v>
      </c>
      <c r="H11" s="137">
        <v>600</v>
      </c>
    </row>
    <row r="12" spans="1:8" x14ac:dyDescent="0.3">
      <c r="A12" s="2" t="s">
        <v>107</v>
      </c>
      <c r="B12" s="1" t="s">
        <v>384</v>
      </c>
      <c r="C12" s="2">
        <v>160</v>
      </c>
      <c r="D12" s="2">
        <v>740</v>
      </c>
      <c r="E12" s="61" t="s">
        <v>50</v>
      </c>
      <c r="F12" s="21"/>
      <c r="G12" s="146">
        <f t="shared" si="0"/>
        <v>0</v>
      </c>
      <c r="H12" s="137">
        <v>120</v>
      </c>
    </row>
    <row r="13" spans="1:8" ht="28.5" customHeight="1" thickBot="1" x14ac:dyDescent="0.35">
      <c r="A13" s="222" t="s">
        <v>403</v>
      </c>
      <c r="B13" s="223"/>
      <c r="C13" s="223"/>
      <c r="D13" s="223"/>
      <c r="E13" s="223"/>
      <c r="F13" s="224"/>
      <c r="G13" s="145">
        <f>SUM(G5:G12)</f>
        <v>0</v>
      </c>
      <c r="H13" s="136">
        <f>SUM(H5:H12)</f>
        <v>1092</v>
      </c>
    </row>
    <row r="14" spans="1:8" x14ac:dyDescent="0.3">
      <c r="B14" s="7"/>
      <c r="C14" s="7"/>
      <c r="D14" s="4"/>
      <c r="E14" s="4"/>
      <c r="F14" s="9"/>
      <c r="G14" s="3"/>
    </row>
    <row r="15" spans="1:8" x14ac:dyDescent="0.3">
      <c r="A15" s="180" t="s">
        <v>430</v>
      </c>
      <c r="B15" s="180"/>
      <c r="C15" s="180"/>
      <c r="D15" s="180"/>
      <c r="E15" s="180"/>
      <c r="F15" s="180"/>
      <c r="G15" s="180"/>
      <c r="H15" s="180"/>
    </row>
    <row r="16" spans="1:8" x14ac:dyDescent="0.3">
      <c r="B16" s="7"/>
      <c r="C16" s="7"/>
      <c r="D16" s="4"/>
      <c r="E16" s="4"/>
      <c r="F16" s="5"/>
      <c r="G16" s="6"/>
    </row>
    <row r="17" spans="2:7" x14ac:dyDescent="0.3">
      <c r="B17" s="7"/>
      <c r="C17" s="7"/>
      <c r="D17" s="4"/>
      <c r="E17" s="4"/>
      <c r="F17" s="5"/>
      <c r="G17" s="6"/>
    </row>
    <row r="18" spans="2:7" x14ac:dyDescent="0.3">
      <c r="B18" s="7"/>
      <c r="C18" s="7"/>
      <c r="D18" s="4"/>
      <c r="E18" s="4"/>
      <c r="F18" s="171" t="s">
        <v>138</v>
      </c>
      <c r="G18" s="233"/>
    </row>
    <row r="19" spans="2:7" x14ac:dyDescent="0.3">
      <c r="D19" s="4"/>
      <c r="E19" s="4"/>
      <c r="F19" s="233"/>
      <c r="G19" s="233"/>
    </row>
    <row r="20" spans="2:7" ht="38.25" customHeight="1" x14ac:dyDescent="0.3">
      <c r="D20" s="4"/>
      <c r="E20" s="4"/>
      <c r="F20" s="233"/>
      <c r="G20" s="233"/>
    </row>
    <row r="21" spans="2:7" x14ac:dyDescent="0.3">
      <c r="D21" s="4"/>
      <c r="E21" s="4"/>
      <c r="F21" s="5"/>
      <c r="G21" s="6"/>
    </row>
    <row r="22" spans="2:7" x14ac:dyDescent="0.3">
      <c r="D22" s="4"/>
      <c r="E22" s="4"/>
      <c r="F22" s="5"/>
      <c r="G22" s="6"/>
    </row>
    <row r="23" spans="2:7" x14ac:dyDescent="0.3">
      <c r="D23" s="4"/>
      <c r="E23" s="4"/>
      <c r="F23" s="6"/>
      <c r="G23" s="6"/>
    </row>
    <row r="24" spans="2:7" x14ac:dyDescent="0.3">
      <c r="D24" s="4"/>
      <c r="E24" s="4"/>
      <c r="F24" s="6"/>
      <c r="G24" s="6"/>
    </row>
    <row r="25" spans="2:7" x14ac:dyDescent="0.3">
      <c r="D25" s="4"/>
      <c r="E25" s="4"/>
      <c r="F25" s="6"/>
      <c r="G25" s="6"/>
    </row>
    <row r="26" spans="2:7" x14ac:dyDescent="0.3">
      <c r="D26" s="4"/>
      <c r="E26" s="4"/>
      <c r="F26" s="6"/>
      <c r="G26" s="6"/>
    </row>
    <row r="27" spans="2:7" x14ac:dyDescent="0.3">
      <c r="D27" s="4"/>
      <c r="E27" s="4"/>
      <c r="F27" s="6"/>
      <c r="G27" s="6"/>
    </row>
    <row r="28" spans="2:7" x14ac:dyDescent="0.3">
      <c r="D28" s="4"/>
      <c r="E28" s="4"/>
      <c r="F28" s="6"/>
      <c r="G28" s="6"/>
    </row>
    <row r="29" spans="2:7" x14ac:dyDescent="0.3">
      <c r="D29" s="4"/>
      <c r="E29" s="4"/>
      <c r="F29" s="6"/>
      <c r="G29" s="6"/>
    </row>
    <row r="30" spans="2:7" x14ac:dyDescent="0.3">
      <c r="D30" s="4"/>
      <c r="E30" s="4"/>
      <c r="F30" s="6"/>
      <c r="G30" s="6"/>
    </row>
    <row r="31" spans="2:7" x14ac:dyDescent="0.3">
      <c r="D31" s="4"/>
      <c r="E31" s="4"/>
      <c r="F31" s="6"/>
      <c r="G31" s="6"/>
    </row>
    <row r="32" spans="2:7" x14ac:dyDescent="0.3">
      <c r="G32" s="3"/>
    </row>
  </sheetData>
  <mergeCells count="6">
    <mergeCell ref="H1:H2"/>
    <mergeCell ref="A1:E1"/>
    <mergeCell ref="A4:F4"/>
    <mergeCell ref="F18:G20"/>
    <mergeCell ref="A13:F13"/>
    <mergeCell ref="A15:H15"/>
  </mergeCells>
  <phoneticPr fontId="13" type="noConversion"/>
  <printOptions horizontalCentered="1"/>
  <pageMargins left="0.70866141732283472" right="0.70866141732283472" top="0.55118110236220474" bottom="0.74803149606299213" header="0.31496062992125984" footer="0.31496062992125984"/>
  <pageSetup paperSize="9" scale="98" orientation="landscape" r:id="rId1"/>
  <headerFooter>
    <oddFooter>&amp;CDostawa armatury wodociągowej - nr referencyjny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B4874-81D9-40AF-8B2C-6125E0CFDF9D}">
  <dimension ref="A1:G60"/>
  <sheetViews>
    <sheetView view="pageLayout" zoomScaleNormal="100" workbookViewId="0">
      <selection activeCell="A3" sqref="A3"/>
    </sheetView>
  </sheetViews>
  <sheetFormatPr defaultRowHeight="14.4" x14ac:dyDescent="0.3"/>
  <cols>
    <col min="1" max="1" width="4.109375" customWidth="1"/>
    <col min="2" max="2" width="46.44140625" customWidth="1"/>
    <col min="3" max="3" width="10.5546875" customWidth="1"/>
    <col min="4" max="4" width="8.33203125" customWidth="1"/>
    <col min="5" max="5" width="21" customWidth="1"/>
    <col min="6" max="6" width="18.88671875" customWidth="1"/>
  </cols>
  <sheetData>
    <row r="1" spans="1:7" x14ac:dyDescent="0.3">
      <c r="A1" s="8" t="s">
        <v>427</v>
      </c>
      <c r="G1" s="225" t="s">
        <v>407</v>
      </c>
    </row>
    <row r="2" spans="1:7" ht="15" thickBot="1" x14ac:dyDescent="0.35">
      <c r="G2" s="226"/>
    </row>
    <row r="3" spans="1:7" ht="29.4" thickBot="1" x14ac:dyDescent="0.35">
      <c r="A3" s="11" t="s">
        <v>0</v>
      </c>
      <c r="B3" s="11" t="s">
        <v>1</v>
      </c>
      <c r="C3" s="12" t="s">
        <v>385</v>
      </c>
      <c r="D3" s="12" t="s">
        <v>43</v>
      </c>
      <c r="E3" s="12" t="s">
        <v>65</v>
      </c>
      <c r="F3" s="12" t="s">
        <v>64</v>
      </c>
      <c r="G3" s="116" t="s">
        <v>408</v>
      </c>
    </row>
    <row r="4" spans="1:7" x14ac:dyDescent="0.3">
      <c r="A4" s="25" t="s">
        <v>72</v>
      </c>
      <c r="B4" s="97" t="s">
        <v>386</v>
      </c>
      <c r="C4" s="13">
        <v>50</v>
      </c>
      <c r="D4" s="10">
        <v>1</v>
      </c>
      <c r="E4" s="114"/>
      <c r="F4" s="146">
        <f t="shared" ref="F4:F33" si="0">E4*D4</f>
        <v>0</v>
      </c>
      <c r="G4" s="118">
        <v>1</v>
      </c>
    </row>
    <row r="5" spans="1:7" x14ac:dyDescent="0.3">
      <c r="A5" s="25" t="s">
        <v>73</v>
      </c>
      <c r="B5" s="97" t="s">
        <v>386</v>
      </c>
      <c r="C5" s="10">
        <v>65</v>
      </c>
      <c r="D5" s="2">
        <v>1</v>
      </c>
      <c r="E5" s="20"/>
      <c r="F5" s="146">
        <f t="shared" si="0"/>
        <v>0</v>
      </c>
      <c r="G5" s="121">
        <v>1</v>
      </c>
    </row>
    <row r="6" spans="1:7" x14ac:dyDescent="0.3">
      <c r="A6" s="25" t="s">
        <v>97</v>
      </c>
      <c r="B6" s="97" t="s">
        <v>386</v>
      </c>
      <c r="C6" s="10">
        <v>80</v>
      </c>
      <c r="D6" s="2">
        <v>8</v>
      </c>
      <c r="E6" s="20"/>
      <c r="F6" s="146">
        <f t="shared" si="0"/>
        <v>0</v>
      </c>
      <c r="G6" s="121">
        <v>2</v>
      </c>
    </row>
    <row r="7" spans="1:7" x14ac:dyDescent="0.3">
      <c r="A7" s="25" t="s">
        <v>99</v>
      </c>
      <c r="B7" s="97" t="s">
        <v>386</v>
      </c>
      <c r="C7" s="10">
        <v>100</v>
      </c>
      <c r="D7" s="2">
        <v>8</v>
      </c>
      <c r="E7" s="20"/>
      <c r="F7" s="146">
        <f t="shared" si="0"/>
        <v>0</v>
      </c>
      <c r="G7" s="121">
        <v>2</v>
      </c>
    </row>
    <row r="8" spans="1:7" ht="17.25" customHeight="1" x14ac:dyDescent="0.3">
      <c r="A8" s="25" t="s">
        <v>101</v>
      </c>
      <c r="B8" s="97" t="s">
        <v>69</v>
      </c>
      <c r="C8" s="10">
        <v>125</v>
      </c>
      <c r="D8" s="2">
        <v>4</v>
      </c>
      <c r="E8" s="20"/>
      <c r="F8" s="146">
        <f t="shared" si="0"/>
        <v>0</v>
      </c>
      <c r="G8" s="121">
        <v>2</v>
      </c>
    </row>
    <row r="9" spans="1:7" ht="17.25" customHeight="1" x14ac:dyDescent="0.3">
      <c r="A9" s="25" t="s">
        <v>103</v>
      </c>
      <c r="B9" s="97" t="s">
        <v>69</v>
      </c>
      <c r="C9" s="10">
        <v>150</v>
      </c>
      <c r="D9" s="2">
        <v>4</v>
      </c>
      <c r="E9" s="20"/>
      <c r="F9" s="146">
        <f t="shared" si="0"/>
        <v>0</v>
      </c>
      <c r="G9" s="121">
        <v>2</v>
      </c>
    </row>
    <row r="10" spans="1:7" ht="17.25" customHeight="1" x14ac:dyDescent="0.3">
      <c r="A10" s="25" t="s">
        <v>105</v>
      </c>
      <c r="B10" s="97" t="s">
        <v>387</v>
      </c>
      <c r="C10" s="10">
        <v>200</v>
      </c>
      <c r="D10" s="2">
        <v>2</v>
      </c>
      <c r="E10" s="20"/>
      <c r="F10" s="146">
        <f t="shared" si="0"/>
        <v>0</v>
      </c>
      <c r="G10" s="121">
        <v>1</v>
      </c>
    </row>
    <row r="11" spans="1:7" ht="15.75" customHeight="1" x14ac:dyDescent="0.3">
      <c r="A11" s="25" t="s">
        <v>107</v>
      </c>
      <c r="B11" s="97" t="s">
        <v>387</v>
      </c>
      <c r="C11" s="10">
        <v>250</v>
      </c>
      <c r="D11" s="2">
        <v>1</v>
      </c>
      <c r="E11" s="20"/>
      <c r="F11" s="146">
        <f t="shared" si="0"/>
        <v>0</v>
      </c>
      <c r="G11" s="121">
        <v>1</v>
      </c>
    </row>
    <row r="12" spans="1:7" ht="15.75" customHeight="1" x14ac:dyDescent="0.3">
      <c r="A12" s="25" t="s">
        <v>109</v>
      </c>
      <c r="B12" s="97" t="s">
        <v>387</v>
      </c>
      <c r="C12" s="10">
        <v>300</v>
      </c>
      <c r="D12" s="2">
        <v>1</v>
      </c>
      <c r="E12" s="20"/>
      <c r="F12" s="146">
        <f t="shared" si="0"/>
        <v>0</v>
      </c>
      <c r="G12" s="121">
        <v>1</v>
      </c>
    </row>
    <row r="13" spans="1:7" ht="15.75" customHeight="1" x14ac:dyDescent="0.3">
      <c r="A13" s="25" t="s">
        <v>111</v>
      </c>
      <c r="B13" s="97" t="s">
        <v>387</v>
      </c>
      <c r="C13" s="10">
        <v>350</v>
      </c>
      <c r="D13" s="2">
        <v>1</v>
      </c>
      <c r="E13" s="20"/>
      <c r="F13" s="146">
        <f t="shared" si="0"/>
        <v>0</v>
      </c>
      <c r="G13" s="121">
        <v>1</v>
      </c>
    </row>
    <row r="14" spans="1:7" ht="15.75" customHeight="1" x14ac:dyDescent="0.3">
      <c r="A14" s="25" t="s">
        <v>84</v>
      </c>
      <c r="B14" s="97" t="s">
        <v>387</v>
      </c>
      <c r="C14" s="10">
        <v>400</v>
      </c>
      <c r="D14" s="2">
        <v>1</v>
      </c>
      <c r="E14" s="20"/>
      <c r="F14" s="146">
        <f t="shared" si="0"/>
        <v>0</v>
      </c>
      <c r="G14" s="121">
        <v>1</v>
      </c>
    </row>
    <row r="15" spans="1:7" ht="15.75" customHeight="1" x14ac:dyDescent="0.3">
      <c r="A15" s="25" t="s">
        <v>85</v>
      </c>
      <c r="B15" s="97" t="s">
        <v>388</v>
      </c>
      <c r="C15" s="10">
        <v>50</v>
      </c>
      <c r="D15" s="2">
        <v>2</v>
      </c>
      <c r="E15" s="114"/>
      <c r="F15" s="146">
        <f t="shared" si="0"/>
        <v>0</v>
      </c>
      <c r="G15" s="121">
        <v>1</v>
      </c>
    </row>
    <row r="16" spans="1:7" ht="15.75" customHeight="1" x14ac:dyDescent="0.3">
      <c r="A16" s="25" t="s">
        <v>86</v>
      </c>
      <c r="B16" s="97" t="s">
        <v>388</v>
      </c>
      <c r="C16" s="10">
        <v>65</v>
      </c>
      <c r="D16" s="2">
        <v>1</v>
      </c>
      <c r="E16" s="20"/>
      <c r="F16" s="146">
        <f t="shared" si="0"/>
        <v>0</v>
      </c>
      <c r="G16" s="121">
        <v>1</v>
      </c>
    </row>
    <row r="17" spans="1:7" ht="15.75" customHeight="1" x14ac:dyDescent="0.3">
      <c r="A17" s="25" t="s">
        <v>87</v>
      </c>
      <c r="B17" s="97" t="s">
        <v>388</v>
      </c>
      <c r="C17" s="10">
        <v>80</v>
      </c>
      <c r="D17" s="2">
        <v>10</v>
      </c>
      <c r="E17" s="20"/>
      <c r="F17" s="146">
        <f t="shared" si="0"/>
        <v>0</v>
      </c>
      <c r="G17" s="121">
        <v>2</v>
      </c>
    </row>
    <row r="18" spans="1:7" ht="15.75" customHeight="1" x14ac:dyDescent="0.3">
      <c r="A18" s="25" t="s">
        <v>88</v>
      </c>
      <c r="B18" s="97" t="s">
        <v>388</v>
      </c>
      <c r="C18" s="10">
        <v>100</v>
      </c>
      <c r="D18" s="2">
        <v>10</v>
      </c>
      <c r="E18" s="20"/>
      <c r="F18" s="146">
        <f t="shared" si="0"/>
        <v>0</v>
      </c>
      <c r="G18" s="121">
        <v>2</v>
      </c>
    </row>
    <row r="19" spans="1:7" ht="15.75" customHeight="1" x14ac:dyDescent="0.3">
      <c r="A19" s="25" t="s">
        <v>89</v>
      </c>
      <c r="B19" s="97" t="s">
        <v>389</v>
      </c>
      <c r="C19" s="10">
        <v>125</v>
      </c>
      <c r="D19" s="2">
        <v>2</v>
      </c>
      <c r="E19" s="20"/>
      <c r="F19" s="146">
        <f t="shared" si="0"/>
        <v>0</v>
      </c>
      <c r="G19" s="121">
        <v>1</v>
      </c>
    </row>
    <row r="20" spans="1:7" ht="15.75" customHeight="1" x14ac:dyDescent="0.3">
      <c r="A20" s="25" t="s">
        <v>90</v>
      </c>
      <c r="B20" s="97" t="s">
        <v>389</v>
      </c>
      <c r="C20" s="10">
        <v>150</v>
      </c>
      <c r="D20" s="2">
        <v>6</v>
      </c>
      <c r="E20" s="20"/>
      <c r="F20" s="146">
        <f t="shared" si="0"/>
        <v>0</v>
      </c>
      <c r="G20" s="121">
        <v>2</v>
      </c>
    </row>
    <row r="21" spans="1:7" ht="15.75" customHeight="1" x14ac:dyDescent="0.3">
      <c r="A21" s="25" t="s">
        <v>92</v>
      </c>
      <c r="B21" s="97" t="s">
        <v>390</v>
      </c>
      <c r="C21" s="10">
        <v>200</v>
      </c>
      <c r="D21" s="2">
        <v>4</v>
      </c>
      <c r="E21" s="20"/>
      <c r="F21" s="146">
        <f t="shared" si="0"/>
        <v>0</v>
      </c>
      <c r="G21" s="121">
        <v>2</v>
      </c>
    </row>
    <row r="22" spans="1:7" ht="15.75" customHeight="1" x14ac:dyDescent="0.3">
      <c r="A22" s="25" t="s">
        <v>93</v>
      </c>
      <c r="B22" s="97" t="s">
        <v>390</v>
      </c>
      <c r="C22" s="10">
        <v>250</v>
      </c>
      <c r="D22" s="2">
        <v>2</v>
      </c>
      <c r="E22" s="20"/>
      <c r="F22" s="146">
        <f t="shared" si="0"/>
        <v>0</v>
      </c>
      <c r="G22" s="121">
        <v>1</v>
      </c>
    </row>
    <row r="23" spans="1:7" ht="15.75" customHeight="1" x14ac:dyDescent="0.3">
      <c r="A23" s="25" t="s">
        <v>94</v>
      </c>
      <c r="B23" s="97" t="s">
        <v>390</v>
      </c>
      <c r="C23" s="10">
        <v>300</v>
      </c>
      <c r="D23" s="2">
        <v>1</v>
      </c>
      <c r="E23" s="20"/>
      <c r="F23" s="146">
        <f t="shared" si="0"/>
        <v>0</v>
      </c>
      <c r="G23" s="121">
        <v>1</v>
      </c>
    </row>
    <row r="24" spans="1:7" ht="15.75" customHeight="1" x14ac:dyDescent="0.3">
      <c r="A24" s="25" t="s">
        <v>114</v>
      </c>
      <c r="B24" s="97" t="s">
        <v>390</v>
      </c>
      <c r="C24" s="10">
        <v>350</v>
      </c>
      <c r="D24" s="2">
        <v>1</v>
      </c>
      <c r="E24" s="20"/>
      <c r="F24" s="146">
        <f t="shared" si="0"/>
        <v>0</v>
      </c>
      <c r="G24" s="121">
        <v>1</v>
      </c>
    </row>
    <row r="25" spans="1:7" ht="15.75" customHeight="1" x14ac:dyDescent="0.3">
      <c r="A25" s="25" t="s">
        <v>115</v>
      </c>
      <c r="B25" s="97" t="s">
        <v>390</v>
      </c>
      <c r="C25" s="10">
        <v>400</v>
      </c>
      <c r="D25" s="2">
        <v>1</v>
      </c>
      <c r="E25" s="20"/>
      <c r="F25" s="146">
        <f t="shared" si="0"/>
        <v>0</v>
      </c>
      <c r="G25" s="121">
        <v>1</v>
      </c>
    </row>
    <row r="26" spans="1:7" ht="15.75" customHeight="1" x14ac:dyDescent="0.3">
      <c r="A26" s="25" t="s">
        <v>139</v>
      </c>
      <c r="B26" s="69" t="s">
        <v>392</v>
      </c>
      <c r="C26" s="10">
        <v>90</v>
      </c>
      <c r="D26" s="2">
        <v>2</v>
      </c>
      <c r="E26" s="20"/>
      <c r="F26" s="146">
        <f t="shared" si="0"/>
        <v>0</v>
      </c>
      <c r="G26" s="121">
        <v>1</v>
      </c>
    </row>
    <row r="27" spans="1:7" x14ac:dyDescent="0.3">
      <c r="A27" s="25" t="s">
        <v>140</v>
      </c>
      <c r="B27" s="69" t="s">
        <v>392</v>
      </c>
      <c r="C27" s="10">
        <v>110</v>
      </c>
      <c r="D27" s="2">
        <v>6</v>
      </c>
      <c r="E27" s="20"/>
      <c r="F27" s="146">
        <f t="shared" si="0"/>
        <v>0</v>
      </c>
      <c r="G27" s="121">
        <v>3</v>
      </c>
    </row>
    <row r="28" spans="1:7" ht="16.5" customHeight="1" x14ac:dyDescent="0.3">
      <c r="A28" s="25" t="s">
        <v>141</v>
      </c>
      <c r="B28" s="69" t="s">
        <v>392</v>
      </c>
      <c r="C28" s="10">
        <v>125</v>
      </c>
      <c r="D28" s="2">
        <v>1</v>
      </c>
      <c r="E28" s="20"/>
      <c r="F28" s="146">
        <f t="shared" si="0"/>
        <v>0</v>
      </c>
      <c r="G28" s="121">
        <v>1</v>
      </c>
    </row>
    <row r="29" spans="1:7" ht="16.5" customHeight="1" x14ac:dyDescent="0.3">
      <c r="A29" s="25" t="s">
        <v>142</v>
      </c>
      <c r="B29" s="69" t="s">
        <v>393</v>
      </c>
      <c r="C29" s="10">
        <v>140</v>
      </c>
      <c r="D29" s="2">
        <v>1</v>
      </c>
      <c r="E29" s="20"/>
      <c r="F29" s="146">
        <f t="shared" si="0"/>
        <v>0</v>
      </c>
      <c r="G29" s="121">
        <v>1</v>
      </c>
    </row>
    <row r="30" spans="1:7" ht="16.5" customHeight="1" x14ac:dyDescent="0.3">
      <c r="A30" s="25" t="s">
        <v>143</v>
      </c>
      <c r="B30" s="69" t="s">
        <v>394</v>
      </c>
      <c r="C30" s="10">
        <v>160</v>
      </c>
      <c r="D30" s="2">
        <v>4</v>
      </c>
      <c r="E30" s="20"/>
      <c r="F30" s="146">
        <f t="shared" si="0"/>
        <v>0</v>
      </c>
      <c r="G30" s="121">
        <v>2</v>
      </c>
    </row>
    <row r="31" spans="1:7" ht="16.5" customHeight="1" x14ac:dyDescent="0.3">
      <c r="A31" s="25" t="s">
        <v>144</v>
      </c>
      <c r="B31" s="69" t="s">
        <v>394</v>
      </c>
      <c r="C31" s="10">
        <v>200</v>
      </c>
      <c r="D31" s="2">
        <v>1</v>
      </c>
      <c r="E31" s="20"/>
      <c r="F31" s="146">
        <f t="shared" si="0"/>
        <v>0</v>
      </c>
      <c r="G31" s="121">
        <v>1</v>
      </c>
    </row>
    <row r="32" spans="1:7" ht="16.5" customHeight="1" x14ac:dyDescent="0.3">
      <c r="A32" s="25" t="s">
        <v>145</v>
      </c>
      <c r="B32" s="69" t="s">
        <v>391</v>
      </c>
      <c r="C32" s="10">
        <v>225</v>
      </c>
      <c r="D32" s="2">
        <v>2</v>
      </c>
      <c r="E32" s="20"/>
      <c r="F32" s="146">
        <f t="shared" si="0"/>
        <v>0</v>
      </c>
      <c r="G32" s="121">
        <v>1</v>
      </c>
    </row>
    <row r="33" spans="1:7" ht="18" customHeight="1" x14ac:dyDescent="0.3">
      <c r="A33" s="25" t="s">
        <v>146</v>
      </c>
      <c r="B33" s="69" t="s">
        <v>391</v>
      </c>
      <c r="C33" s="14">
        <v>315</v>
      </c>
      <c r="D33" s="13">
        <v>2</v>
      </c>
      <c r="E33" s="20"/>
      <c r="F33" s="146">
        <f t="shared" si="0"/>
        <v>0</v>
      </c>
      <c r="G33" s="121">
        <v>1</v>
      </c>
    </row>
    <row r="34" spans="1:7" ht="23.25" customHeight="1" thickBot="1" x14ac:dyDescent="0.35">
      <c r="A34" s="183" t="s">
        <v>404</v>
      </c>
      <c r="B34" s="183"/>
      <c r="C34" s="183"/>
      <c r="D34" s="183"/>
      <c r="E34" s="183"/>
      <c r="F34" s="151">
        <f>SUM(F4:F33)</f>
        <v>0</v>
      </c>
      <c r="G34" s="119">
        <f>SUM(G4:G33)</f>
        <v>41</v>
      </c>
    </row>
    <row r="35" spans="1:7" x14ac:dyDescent="0.3">
      <c r="D35" s="4"/>
      <c r="E35" s="6"/>
      <c r="F35" s="3"/>
    </row>
    <row r="36" spans="1:7" x14ac:dyDescent="0.3">
      <c r="A36" s="227" t="s">
        <v>430</v>
      </c>
      <c r="B36" s="227"/>
      <c r="C36" s="227"/>
      <c r="D36" s="227"/>
      <c r="E36" s="227"/>
      <c r="F36" s="227"/>
      <c r="G36" s="227"/>
    </row>
    <row r="37" spans="1:7" x14ac:dyDescent="0.3">
      <c r="D37" s="4"/>
      <c r="E37" s="5"/>
      <c r="F37" s="6"/>
    </row>
    <row r="38" spans="1:7" x14ac:dyDescent="0.3">
      <c r="B38" s="7"/>
      <c r="C38" s="7"/>
      <c r="D38" s="4"/>
      <c r="E38" s="5"/>
      <c r="F38" s="6"/>
    </row>
    <row r="39" spans="1:7" x14ac:dyDescent="0.3">
      <c r="B39" s="7"/>
      <c r="C39" s="7"/>
      <c r="D39" s="4"/>
      <c r="E39" s="5"/>
      <c r="F39" s="6"/>
    </row>
    <row r="40" spans="1:7" x14ac:dyDescent="0.3">
      <c r="B40" s="7"/>
      <c r="C40" s="7"/>
      <c r="D40" s="4"/>
      <c r="E40" s="5"/>
      <c r="F40" s="6"/>
    </row>
    <row r="41" spans="1:7" x14ac:dyDescent="0.3">
      <c r="B41" s="7"/>
      <c r="C41" s="7"/>
      <c r="D41" s="4"/>
      <c r="E41" s="5"/>
      <c r="F41" s="6"/>
    </row>
    <row r="42" spans="1:7" x14ac:dyDescent="0.3">
      <c r="B42" s="7"/>
      <c r="C42" s="7"/>
      <c r="D42" s="4"/>
      <c r="E42" s="171" t="s">
        <v>138</v>
      </c>
      <c r="F42" s="233"/>
    </row>
    <row r="43" spans="1:7" x14ac:dyDescent="0.3">
      <c r="B43" s="7"/>
      <c r="C43" s="7"/>
      <c r="D43" s="4"/>
      <c r="E43" s="233"/>
      <c r="F43" s="233"/>
    </row>
    <row r="44" spans="1:7" ht="45.75" customHeight="1" x14ac:dyDescent="0.3">
      <c r="B44" s="7"/>
      <c r="C44" s="7"/>
      <c r="D44" s="4"/>
      <c r="E44" s="233"/>
      <c r="F44" s="233"/>
    </row>
    <row r="45" spans="1:7" x14ac:dyDescent="0.3">
      <c r="B45" s="7"/>
      <c r="C45" s="7"/>
      <c r="D45" s="4"/>
      <c r="E45" s="5"/>
      <c r="F45" s="6"/>
    </row>
    <row r="46" spans="1:7" x14ac:dyDescent="0.3">
      <c r="B46" s="7"/>
      <c r="C46" s="7"/>
      <c r="D46" s="4"/>
      <c r="E46" s="5"/>
      <c r="F46" s="6"/>
    </row>
    <row r="47" spans="1:7" x14ac:dyDescent="0.3">
      <c r="D47" s="4"/>
      <c r="E47" s="5"/>
      <c r="F47" s="6"/>
    </row>
    <row r="48" spans="1:7" x14ac:dyDescent="0.3">
      <c r="D48" s="4"/>
      <c r="E48" s="5"/>
      <c r="F48" s="6"/>
    </row>
    <row r="49" spans="4:6" x14ac:dyDescent="0.3">
      <c r="D49" s="4"/>
      <c r="E49" s="5"/>
      <c r="F49" s="6"/>
    </row>
    <row r="50" spans="4:6" x14ac:dyDescent="0.3">
      <c r="D50" s="4"/>
      <c r="E50" s="5"/>
      <c r="F50" s="6"/>
    </row>
    <row r="51" spans="4:6" x14ac:dyDescent="0.3">
      <c r="D51" s="4"/>
      <c r="E51" s="6"/>
      <c r="F51" s="6"/>
    </row>
    <row r="52" spans="4:6" x14ac:dyDescent="0.3">
      <c r="D52" s="4"/>
      <c r="E52" s="6"/>
      <c r="F52" s="6"/>
    </row>
    <row r="53" spans="4:6" x14ac:dyDescent="0.3">
      <c r="D53" s="4"/>
      <c r="E53" s="6"/>
      <c r="F53" s="6"/>
    </row>
    <row r="54" spans="4:6" x14ac:dyDescent="0.3">
      <c r="D54" s="4"/>
      <c r="E54" s="6"/>
      <c r="F54" s="6"/>
    </row>
    <row r="55" spans="4:6" x14ac:dyDescent="0.3">
      <c r="D55" s="4"/>
      <c r="E55" s="6"/>
      <c r="F55" s="6"/>
    </row>
    <row r="56" spans="4:6" x14ac:dyDescent="0.3">
      <c r="D56" s="4"/>
      <c r="E56" s="6"/>
      <c r="F56" s="6"/>
    </row>
    <row r="57" spans="4:6" x14ac:dyDescent="0.3">
      <c r="D57" s="4"/>
      <c r="E57" s="6"/>
      <c r="F57" s="6"/>
    </row>
    <row r="58" spans="4:6" x14ac:dyDescent="0.3">
      <c r="D58" s="4"/>
      <c r="E58" s="6"/>
      <c r="F58" s="6"/>
    </row>
    <row r="59" spans="4:6" x14ac:dyDescent="0.3">
      <c r="D59" s="4"/>
      <c r="E59" s="6"/>
      <c r="F59" s="6"/>
    </row>
    <row r="60" spans="4:6" x14ac:dyDescent="0.3">
      <c r="F60" s="3"/>
    </row>
  </sheetData>
  <mergeCells count="4">
    <mergeCell ref="A34:E34"/>
    <mergeCell ref="E42:F44"/>
    <mergeCell ref="G1:G2"/>
    <mergeCell ref="A36:G36"/>
  </mergeCells>
  <phoneticPr fontId="13" type="noConversion"/>
  <printOptions horizontalCentered="1"/>
  <pageMargins left="0.51181102362204722" right="0.31496062992125984" top="0.74803149606299213" bottom="0.74803149606299213" header="0.31496062992125984" footer="0.31496062992125984"/>
  <pageSetup paperSize="9" orientation="landscape" r:id="rId1"/>
  <headerFooter>
    <oddFooter>&amp;CDostawa armatury wodociągowej - nr referencyjny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C8F0B-E3C0-45CB-9AEE-9AAD8F7C0791}">
  <dimension ref="A1:G56"/>
  <sheetViews>
    <sheetView showWhiteSpace="0" view="pageLayout" zoomScaleNormal="100" workbookViewId="0">
      <selection activeCell="A3" sqref="A3"/>
    </sheetView>
  </sheetViews>
  <sheetFormatPr defaultRowHeight="14.4" x14ac:dyDescent="0.3"/>
  <cols>
    <col min="1" max="1" width="4.109375" customWidth="1"/>
    <col min="2" max="2" width="57.88671875" customWidth="1"/>
    <col min="3" max="3" width="9.5546875" customWidth="1"/>
    <col min="4" max="4" width="8.33203125" customWidth="1"/>
    <col min="5" max="5" width="19.109375" customWidth="1"/>
    <col min="6" max="6" width="18.109375" customWidth="1"/>
  </cols>
  <sheetData>
    <row r="1" spans="1:7" x14ac:dyDescent="0.3">
      <c r="A1" s="8" t="s">
        <v>428</v>
      </c>
      <c r="G1" s="225" t="s">
        <v>407</v>
      </c>
    </row>
    <row r="2" spans="1:7" ht="15" thickBot="1" x14ac:dyDescent="0.35">
      <c r="G2" s="226"/>
    </row>
    <row r="3" spans="1:7" ht="42" customHeight="1" thickBot="1" x14ac:dyDescent="0.35">
      <c r="A3" s="11" t="s">
        <v>0</v>
      </c>
      <c r="B3" s="11" t="s">
        <v>63</v>
      </c>
      <c r="C3" s="12" t="s">
        <v>44</v>
      </c>
      <c r="D3" s="12" t="s">
        <v>43</v>
      </c>
      <c r="E3" s="12" t="s">
        <v>65</v>
      </c>
      <c r="F3" s="12" t="s">
        <v>64</v>
      </c>
      <c r="G3" s="116" t="s">
        <v>408</v>
      </c>
    </row>
    <row r="4" spans="1:7" ht="21.75" customHeight="1" x14ac:dyDescent="0.3">
      <c r="A4" s="25" t="s">
        <v>72</v>
      </c>
      <c r="B4" s="15" t="s">
        <v>395</v>
      </c>
      <c r="C4" s="14" t="s">
        <v>396</v>
      </c>
      <c r="D4" s="13">
        <v>2</v>
      </c>
      <c r="E4" s="20"/>
      <c r="F4" s="152">
        <f t="shared" ref="F4:F27" si="0">E4*D4</f>
        <v>0</v>
      </c>
      <c r="G4" s="118">
        <v>2</v>
      </c>
    </row>
    <row r="5" spans="1:7" ht="27" customHeight="1" x14ac:dyDescent="0.3">
      <c r="A5" s="25" t="s">
        <v>73</v>
      </c>
      <c r="B5" s="15" t="s">
        <v>395</v>
      </c>
      <c r="C5" s="14" t="s">
        <v>397</v>
      </c>
      <c r="D5" s="13">
        <v>2</v>
      </c>
      <c r="E5" s="20"/>
      <c r="F5" s="152">
        <f t="shared" si="0"/>
        <v>0</v>
      </c>
      <c r="G5" s="121">
        <v>2</v>
      </c>
    </row>
    <row r="6" spans="1:7" ht="25.5" customHeight="1" x14ac:dyDescent="0.3">
      <c r="A6" s="25" t="s">
        <v>97</v>
      </c>
      <c r="B6" s="15" t="s">
        <v>395</v>
      </c>
      <c r="C6" s="14" t="s">
        <v>47</v>
      </c>
      <c r="D6" s="13">
        <v>3</v>
      </c>
      <c r="E6" s="20"/>
      <c r="F6" s="152">
        <f t="shared" si="0"/>
        <v>0</v>
      </c>
      <c r="G6" s="121">
        <v>3</v>
      </c>
    </row>
    <row r="7" spans="1:7" ht="23.25" customHeight="1" x14ac:dyDescent="0.3">
      <c r="A7" s="25" t="s">
        <v>99</v>
      </c>
      <c r="B7" s="15" t="s">
        <v>395</v>
      </c>
      <c r="C7" s="14" t="s">
        <v>398</v>
      </c>
      <c r="D7" s="13">
        <v>2</v>
      </c>
      <c r="E7" s="20"/>
      <c r="F7" s="152">
        <f t="shared" si="0"/>
        <v>0</v>
      </c>
      <c r="G7" s="121">
        <v>2</v>
      </c>
    </row>
    <row r="8" spans="1:7" ht="24" customHeight="1" x14ac:dyDescent="0.3">
      <c r="A8" s="25" t="s">
        <v>101</v>
      </c>
      <c r="B8" s="15" t="s">
        <v>395</v>
      </c>
      <c r="C8" s="14" t="s">
        <v>399</v>
      </c>
      <c r="D8" s="13">
        <v>2</v>
      </c>
      <c r="E8" s="20"/>
      <c r="F8" s="152">
        <f t="shared" si="0"/>
        <v>0</v>
      </c>
      <c r="G8" s="121">
        <v>2</v>
      </c>
    </row>
    <row r="9" spans="1:7" ht="24" customHeight="1" x14ac:dyDescent="0.3">
      <c r="A9" s="25" t="s">
        <v>103</v>
      </c>
      <c r="B9" s="15" t="s">
        <v>395</v>
      </c>
      <c r="C9" s="14" t="s">
        <v>45</v>
      </c>
      <c r="D9" s="13">
        <v>6</v>
      </c>
      <c r="E9" s="20"/>
      <c r="F9" s="152">
        <f t="shared" si="0"/>
        <v>0</v>
      </c>
      <c r="G9" s="121">
        <v>6</v>
      </c>
    </row>
    <row r="10" spans="1:7" ht="24" customHeight="1" x14ac:dyDescent="0.3">
      <c r="A10" s="25" t="s">
        <v>105</v>
      </c>
      <c r="B10" s="15" t="s">
        <v>395</v>
      </c>
      <c r="C10" s="14" t="s">
        <v>400</v>
      </c>
      <c r="D10" s="13">
        <v>2</v>
      </c>
      <c r="E10" s="20"/>
      <c r="F10" s="152">
        <f t="shared" si="0"/>
        <v>0</v>
      </c>
      <c r="G10" s="121">
        <v>2</v>
      </c>
    </row>
    <row r="11" spans="1:7" ht="24" customHeight="1" x14ac:dyDescent="0.3">
      <c r="A11" s="25" t="s">
        <v>107</v>
      </c>
      <c r="B11" s="15" t="s">
        <v>395</v>
      </c>
      <c r="C11" s="14" t="s">
        <v>46</v>
      </c>
      <c r="D11" s="13">
        <v>2</v>
      </c>
      <c r="E11" s="20"/>
      <c r="F11" s="152">
        <f t="shared" si="0"/>
        <v>0</v>
      </c>
      <c r="G11" s="121">
        <v>2</v>
      </c>
    </row>
    <row r="12" spans="1:7" ht="24" customHeight="1" x14ac:dyDescent="0.3">
      <c r="A12" s="25" t="s">
        <v>109</v>
      </c>
      <c r="B12" s="15" t="s">
        <v>401</v>
      </c>
      <c r="C12" s="14" t="s">
        <v>396</v>
      </c>
      <c r="D12" s="13">
        <v>2</v>
      </c>
      <c r="E12" s="20"/>
      <c r="F12" s="152">
        <f t="shared" si="0"/>
        <v>0</v>
      </c>
      <c r="G12" s="121">
        <v>2</v>
      </c>
    </row>
    <row r="13" spans="1:7" ht="24" customHeight="1" x14ac:dyDescent="0.3">
      <c r="A13" s="25" t="s">
        <v>111</v>
      </c>
      <c r="B13" s="15" t="s">
        <v>401</v>
      </c>
      <c r="C13" s="14" t="s">
        <v>397</v>
      </c>
      <c r="D13" s="13">
        <v>2</v>
      </c>
      <c r="E13" s="20"/>
      <c r="F13" s="152">
        <f t="shared" si="0"/>
        <v>0</v>
      </c>
      <c r="G13" s="121">
        <v>2</v>
      </c>
    </row>
    <row r="14" spans="1:7" ht="24" customHeight="1" x14ac:dyDescent="0.3">
      <c r="A14" s="25" t="s">
        <v>84</v>
      </c>
      <c r="B14" s="15" t="s">
        <v>401</v>
      </c>
      <c r="C14" s="14" t="s">
        <v>47</v>
      </c>
      <c r="D14" s="13">
        <v>2</v>
      </c>
      <c r="E14" s="20"/>
      <c r="F14" s="152">
        <f t="shared" si="0"/>
        <v>0</v>
      </c>
      <c r="G14" s="121">
        <v>2</v>
      </c>
    </row>
    <row r="15" spans="1:7" ht="24" customHeight="1" x14ac:dyDescent="0.3">
      <c r="A15" s="25" t="s">
        <v>85</v>
      </c>
      <c r="B15" s="15" t="s">
        <v>401</v>
      </c>
      <c r="C15" s="14" t="s">
        <v>398</v>
      </c>
      <c r="D15" s="13">
        <v>4</v>
      </c>
      <c r="E15" s="20"/>
      <c r="F15" s="152">
        <f t="shared" si="0"/>
        <v>0</v>
      </c>
      <c r="G15" s="121">
        <v>4</v>
      </c>
    </row>
    <row r="16" spans="1:7" ht="24" customHeight="1" x14ac:dyDescent="0.3">
      <c r="A16" s="25" t="s">
        <v>86</v>
      </c>
      <c r="B16" s="15" t="s">
        <v>401</v>
      </c>
      <c r="C16" s="14" t="s">
        <v>399</v>
      </c>
      <c r="D16" s="13">
        <v>2</v>
      </c>
      <c r="E16" s="20"/>
      <c r="F16" s="152">
        <f t="shared" si="0"/>
        <v>0</v>
      </c>
      <c r="G16" s="121">
        <v>2</v>
      </c>
    </row>
    <row r="17" spans="1:7" ht="24" customHeight="1" x14ac:dyDescent="0.3">
      <c r="A17" s="25" t="s">
        <v>87</v>
      </c>
      <c r="B17" s="15" t="s">
        <v>401</v>
      </c>
      <c r="C17" s="14" t="s">
        <v>45</v>
      </c>
      <c r="D17" s="13">
        <v>6</v>
      </c>
      <c r="E17" s="20"/>
      <c r="F17" s="152">
        <f t="shared" si="0"/>
        <v>0</v>
      </c>
      <c r="G17" s="121">
        <v>6</v>
      </c>
    </row>
    <row r="18" spans="1:7" ht="24" customHeight="1" x14ac:dyDescent="0.3">
      <c r="A18" s="25" t="s">
        <v>88</v>
      </c>
      <c r="B18" s="15" t="s">
        <v>401</v>
      </c>
      <c r="C18" s="14" t="s">
        <v>400</v>
      </c>
      <c r="D18" s="13">
        <v>1</v>
      </c>
      <c r="E18" s="20"/>
      <c r="F18" s="152">
        <f t="shared" si="0"/>
        <v>0</v>
      </c>
      <c r="G18" s="121">
        <v>1</v>
      </c>
    </row>
    <row r="19" spans="1:7" ht="24" customHeight="1" x14ac:dyDescent="0.3">
      <c r="A19" s="25" t="s">
        <v>89</v>
      </c>
      <c r="B19" s="15" t="s">
        <v>401</v>
      </c>
      <c r="C19" s="14" t="s">
        <v>46</v>
      </c>
      <c r="D19" s="13">
        <v>1</v>
      </c>
      <c r="E19" s="20"/>
      <c r="F19" s="152">
        <f t="shared" si="0"/>
        <v>0</v>
      </c>
      <c r="G19" s="121">
        <v>1</v>
      </c>
    </row>
    <row r="20" spans="1:7" ht="24" customHeight="1" x14ac:dyDescent="0.3">
      <c r="A20" s="25" t="s">
        <v>90</v>
      </c>
      <c r="B20" s="15" t="s">
        <v>402</v>
      </c>
      <c r="C20" s="14" t="s">
        <v>396</v>
      </c>
      <c r="D20" s="13">
        <v>2</v>
      </c>
      <c r="E20" s="20"/>
      <c r="F20" s="152">
        <f t="shared" si="0"/>
        <v>0</v>
      </c>
      <c r="G20" s="121">
        <v>2</v>
      </c>
    </row>
    <row r="21" spans="1:7" ht="24" customHeight="1" x14ac:dyDescent="0.3">
      <c r="A21" s="25" t="s">
        <v>92</v>
      </c>
      <c r="B21" s="15" t="s">
        <v>402</v>
      </c>
      <c r="C21" s="14" t="s">
        <v>397</v>
      </c>
      <c r="D21" s="13">
        <v>2</v>
      </c>
      <c r="E21" s="20"/>
      <c r="F21" s="152">
        <f t="shared" si="0"/>
        <v>0</v>
      </c>
      <c r="G21" s="121">
        <v>2</v>
      </c>
    </row>
    <row r="22" spans="1:7" ht="26.25" customHeight="1" x14ac:dyDescent="0.3">
      <c r="A22" s="25" t="s">
        <v>93</v>
      </c>
      <c r="B22" s="15" t="s">
        <v>402</v>
      </c>
      <c r="C22" s="14" t="s">
        <v>47</v>
      </c>
      <c r="D22" s="13">
        <v>2</v>
      </c>
      <c r="E22" s="20"/>
      <c r="F22" s="152">
        <f t="shared" si="0"/>
        <v>0</v>
      </c>
      <c r="G22" s="121">
        <v>2</v>
      </c>
    </row>
    <row r="23" spans="1:7" ht="26.25" customHeight="1" x14ac:dyDescent="0.3">
      <c r="A23" s="25" t="s">
        <v>94</v>
      </c>
      <c r="B23" s="15" t="s">
        <v>402</v>
      </c>
      <c r="C23" s="14" t="s">
        <v>398</v>
      </c>
      <c r="D23" s="13">
        <v>4</v>
      </c>
      <c r="E23" s="20"/>
      <c r="F23" s="152">
        <f t="shared" si="0"/>
        <v>0</v>
      </c>
      <c r="G23" s="121">
        <v>4</v>
      </c>
    </row>
    <row r="24" spans="1:7" ht="26.25" customHeight="1" x14ac:dyDescent="0.3">
      <c r="A24" s="25" t="s">
        <v>114</v>
      </c>
      <c r="B24" s="15" t="s">
        <v>402</v>
      </c>
      <c r="C24" s="14" t="s">
        <v>399</v>
      </c>
      <c r="D24" s="13">
        <v>2</v>
      </c>
      <c r="E24" s="20"/>
      <c r="F24" s="152">
        <f t="shared" si="0"/>
        <v>0</v>
      </c>
      <c r="G24" s="121">
        <v>2</v>
      </c>
    </row>
    <row r="25" spans="1:7" ht="26.25" customHeight="1" x14ac:dyDescent="0.3">
      <c r="A25" s="25" t="s">
        <v>115</v>
      </c>
      <c r="B25" s="15" t="s">
        <v>402</v>
      </c>
      <c r="C25" s="14" t="s">
        <v>45</v>
      </c>
      <c r="D25" s="13">
        <v>6</v>
      </c>
      <c r="E25" s="20"/>
      <c r="F25" s="152">
        <f t="shared" si="0"/>
        <v>0</v>
      </c>
      <c r="G25" s="121">
        <v>6</v>
      </c>
    </row>
    <row r="26" spans="1:7" ht="26.25" customHeight="1" x14ac:dyDescent="0.3">
      <c r="A26" s="25" t="s">
        <v>139</v>
      </c>
      <c r="B26" s="15" t="s">
        <v>402</v>
      </c>
      <c r="C26" s="14" t="s">
        <v>400</v>
      </c>
      <c r="D26" s="13">
        <v>1</v>
      </c>
      <c r="E26" s="20"/>
      <c r="F26" s="152">
        <f t="shared" si="0"/>
        <v>0</v>
      </c>
      <c r="G26" s="121">
        <v>1</v>
      </c>
    </row>
    <row r="27" spans="1:7" s="24" customFormat="1" ht="25.5" customHeight="1" x14ac:dyDescent="0.3">
      <c r="A27" s="25" t="s">
        <v>140</v>
      </c>
      <c r="B27" s="15" t="s">
        <v>402</v>
      </c>
      <c r="C27" s="14" t="s">
        <v>46</v>
      </c>
      <c r="D27" s="13">
        <v>1</v>
      </c>
      <c r="E27" s="23"/>
      <c r="F27" s="152">
        <f t="shared" si="0"/>
        <v>0</v>
      </c>
      <c r="G27" s="121">
        <v>1</v>
      </c>
    </row>
    <row r="28" spans="1:7" ht="28.5" customHeight="1" thickBot="1" x14ac:dyDescent="0.35">
      <c r="A28" s="183" t="s">
        <v>403</v>
      </c>
      <c r="B28" s="183"/>
      <c r="C28" s="183"/>
      <c r="D28" s="183"/>
      <c r="E28" s="183"/>
      <c r="F28" s="148">
        <f>SUM(F4:F27)</f>
        <v>0</v>
      </c>
      <c r="G28" s="119">
        <f>SUM(G4:G27)</f>
        <v>61</v>
      </c>
    </row>
    <row r="29" spans="1:7" x14ac:dyDescent="0.3">
      <c r="D29" s="4"/>
      <c r="E29" s="6"/>
      <c r="F29" s="3"/>
    </row>
    <row r="30" spans="1:7" x14ac:dyDescent="0.3">
      <c r="B30" s="7"/>
      <c r="C30" s="7"/>
      <c r="D30" s="4"/>
      <c r="E30" s="171" t="s">
        <v>138</v>
      </c>
      <c r="F30" s="233"/>
    </row>
    <row r="31" spans="1:7" x14ac:dyDescent="0.3">
      <c r="B31" s="7"/>
      <c r="C31" s="7"/>
      <c r="D31" s="4"/>
      <c r="E31" s="233"/>
      <c r="F31" s="233"/>
    </row>
    <row r="32" spans="1:7" ht="48" customHeight="1" x14ac:dyDescent="0.3">
      <c r="B32" s="7"/>
      <c r="C32" s="7"/>
      <c r="D32" s="4"/>
      <c r="E32" s="233"/>
      <c r="F32" s="233"/>
    </row>
    <row r="33" spans="2:6" x14ac:dyDescent="0.3">
      <c r="B33" s="7"/>
      <c r="C33" s="7"/>
      <c r="D33" s="4"/>
      <c r="E33" s="5"/>
      <c r="F33" s="6"/>
    </row>
    <row r="34" spans="2:6" x14ac:dyDescent="0.3">
      <c r="B34" s="7"/>
      <c r="C34" s="7"/>
      <c r="D34" s="4"/>
      <c r="E34" s="5"/>
      <c r="F34" s="6"/>
    </row>
    <row r="35" spans="2:6" x14ac:dyDescent="0.3">
      <c r="B35" s="7"/>
      <c r="C35" s="7"/>
      <c r="D35" s="4"/>
      <c r="E35" s="5"/>
      <c r="F35" s="6"/>
    </row>
    <row r="36" spans="2:6" x14ac:dyDescent="0.3">
      <c r="B36" s="7"/>
      <c r="C36" s="7"/>
      <c r="D36" s="4"/>
      <c r="E36" s="5"/>
      <c r="F36" s="6"/>
    </row>
    <row r="37" spans="2:6" x14ac:dyDescent="0.3">
      <c r="B37" s="7"/>
      <c r="C37" s="7"/>
      <c r="D37" s="4"/>
      <c r="E37" s="5"/>
      <c r="F37" s="6"/>
    </row>
    <row r="38" spans="2:6" x14ac:dyDescent="0.3">
      <c r="B38" s="7"/>
      <c r="C38" s="7"/>
      <c r="D38" s="4"/>
      <c r="E38" s="5"/>
      <c r="F38" s="6"/>
    </row>
    <row r="39" spans="2:6" x14ac:dyDescent="0.3">
      <c r="B39" s="7"/>
      <c r="C39" s="7"/>
      <c r="D39" s="4"/>
      <c r="E39" s="5"/>
      <c r="F39" s="6"/>
    </row>
    <row r="40" spans="2:6" x14ac:dyDescent="0.3">
      <c r="B40" s="7"/>
      <c r="C40" s="7"/>
      <c r="D40" s="4"/>
      <c r="E40" s="5"/>
      <c r="F40" s="6"/>
    </row>
    <row r="41" spans="2:6" x14ac:dyDescent="0.3">
      <c r="B41" s="7"/>
      <c r="C41" s="7"/>
      <c r="D41" s="4"/>
      <c r="E41" s="5"/>
      <c r="F41" s="6"/>
    </row>
    <row r="42" spans="2:6" x14ac:dyDescent="0.3">
      <c r="B42" s="7"/>
      <c r="C42" s="7"/>
      <c r="D42" s="4"/>
      <c r="E42" s="5"/>
      <c r="F42" s="6"/>
    </row>
    <row r="43" spans="2:6" x14ac:dyDescent="0.3">
      <c r="D43" s="4"/>
      <c r="E43" s="5"/>
      <c r="F43" s="6"/>
    </row>
    <row r="44" spans="2:6" x14ac:dyDescent="0.3">
      <c r="D44" s="4"/>
      <c r="E44" s="5"/>
      <c r="F44" s="6"/>
    </row>
    <row r="45" spans="2:6" x14ac:dyDescent="0.3">
      <c r="D45" s="4"/>
      <c r="E45" s="5"/>
      <c r="F45" s="6"/>
    </row>
    <row r="46" spans="2:6" x14ac:dyDescent="0.3">
      <c r="D46" s="4"/>
      <c r="E46" s="5"/>
      <c r="F46" s="6"/>
    </row>
    <row r="47" spans="2:6" x14ac:dyDescent="0.3">
      <c r="D47" s="4"/>
      <c r="E47" s="6"/>
      <c r="F47" s="6"/>
    </row>
    <row r="48" spans="2:6" x14ac:dyDescent="0.3">
      <c r="D48" s="4"/>
      <c r="E48" s="6"/>
      <c r="F48" s="6"/>
    </row>
    <row r="49" spans="4:6" x14ac:dyDescent="0.3">
      <c r="D49" s="4"/>
      <c r="E49" s="6"/>
      <c r="F49" s="6"/>
    </row>
    <row r="50" spans="4:6" x14ac:dyDescent="0.3">
      <c r="D50" s="4"/>
      <c r="E50" s="6"/>
      <c r="F50" s="6"/>
    </row>
    <row r="51" spans="4:6" x14ac:dyDescent="0.3">
      <c r="D51" s="4"/>
      <c r="E51" s="6"/>
      <c r="F51" s="6"/>
    </row>
    <row r="52" spans="4:6" x14ac:dyDescent="0.3">
      <c r="D52" s="4"/>
      <c r="E52" s="6"/>
      <c r="F52" s="6"/>
    </row>
    <row r="53" spans="4:6" x14ac:dyDescent="0.3">
      <c r="D53" s="4"/>
      <c r="E53" s="6"/>
      <c r="F53" s="6"/>
    </row>
    <row r="54" spans="4:6" x14ac:dyDescent="0.3">
      <c r="D54" s="4"/>
      <c r="E54" s="6"/>
      <c r="F54" s="6"/>
    </row>
    <row r="55" spans="4:6" x14ac:dyDescent="0.3">
      <c r="D55" s="4"/>
      <c r="E55" s="6"/>
      <c r="F55" s="6"/>
    </row>
    <row r="56" spans="4:6" x14ac:dyDescent="0.3">
      <c r="F56" s="3"/>
    </row>
  </sheetData>
  <mergeCells count="3">
    <mergeCell ref="A28:E28"/>
    <mergeCell ref="E30:F32"/>
    <mergeCell ref="G1:G2"/>
  </mergeCells>
  <phoneticPr fontId="13" type="noConversion"/>
  <printOptions horizontalCentered="1"/>
  <pageMargins left="0.31496062992125984" right="0.61458333333333337" top="0.35433070866141736" bottom="0.74803149606299213" header="0.31496062992125984" footer="0.31496062992125984"/>
  <pageSetup paperSize="9" orientation="landscape" r:id="rId1"/>
  <headerFooter>
    <oddFooter>&amp;CDostawa armatury wodociągowej - nr referencyjny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BA09F-8437-4ADA-B67C-BDFF064E9EE0}">
  <dimension ref="A1:F23"/>
  <sheetViews>
    <sheetView view="pageLayout" zoomScaleNormal="100" workbookViewId="0">
      <selection activeCell="A3" sqref="A3"/>
    </sheetView>
  </sheetViews>
  <sheetFormatPr defaultRowHeight="14.4" x14ac:dyDescent="0.3"/>
  <cols>
    <col min="1" max="1" width="5.5546875" customWidth="1"/>
    <col min="2" max="2" width="36.33203125" customWidth="1"/>
    <col min="3" max="3" width="6" customWidth="1"/>
    <col min="4" max="4" width="21.44140625" customWidth="1"/>
    <col min="5" max="5" width="21.6640625" customWidth="1"/>
  </cols>
  <sheetData>
    <row r="1" spans="1:6" x14ac:dyDescent="0.3">
      <c r="A1" s="173" t="s">
        <v>411</v>
      </c>
      <c r="B1" s="173"/>
      <c r="C1" s="173"/>
      <c r="D1" s="173"/>
      <c r="E1" s="173"/>
      <c r="F1" s="184" t="s">
        <v>407</v>
      </c>
    </row>
    <row r="2" spans="1:6" ht="15" thickBot="1" x14ac:dyDescent="0.35">
      <c r="A2" s="26"/>
      <c r="B2" s="26"/>
      <c r="C2" s="26"/>
      <c r="D2" s="26"/>
      <c r="E2" s="26"/>
      <c r="F2" s="185"/>
    </row>
    <row r="3" spans="1:6" ht="42.75" customHeight="1" thickBot="1" x14ac:dyDescent="0.35">
      <c r="A3" s="27" t="s">
        <v>0</v>
      </c>
      <c r="B3" s="28" t="s">
        <v>70</v>
      </c>
      <c r="C3" s="47" t="s">
        <v>71</v>
      </c>
      <c r="D3" s="47" t="s">
        <v>65</v>
      </c>
      <c r="E3" s="47" t="s">
        <v>64</v>
      </c>
      <c r="F3" s="39" t="s">
        <v>408</v>
      </c>
    </row>
    <row r="4" spans="1:6" ht="34.5" customHeight="1" x14ac:dyDescent="0.3">
      <c r="A4" s="53" t="s">
        <v>72</v>
      </c>
      <c r="B4" s="30" t="s">
        <v>482</v>
      </c>
      <c r="C4" s="54">
        <v>1</v>
      </c>
      <c r="D4" s="55"/>
      <c r="E4" s="133">
        <f>D4*C4</f>
        <v>0</v>
      </c>
      <c r="F4" s="135">
        <v>0</v>
      </c>
    </row>
    <row r="5" spans="1:6" ht="34.5" customHeight="1" x14ac:dyDescent="0.3">
      <c r="A5" s="64" t="s">
        <v>73</v>
      </c>
      <c r="B5" s="37" t="s">
        <v>196</v>
      </c>
      <c r="C5" s="89">
        <v>1</v>
      </c>
      <c r="D5" s="90"/>
      <c r="E5" s="134">
        <f>D5*C5</f>
        <v>0</v>
      </c>
      <c r="F5" s="137">
        <v>0</v>
      </c>
    </row>
    <row r="6" spans="1:6" ht="22.5" customHeight="1" thickBot="1" x14ac:dyDescent="0.35">
      <c r="A6" s="183" t="s">
        <v>403</v>
      </c>
      <c r="B6" s="183"/>
      <c r="C6" s="183"/>
      <c r="D6" s="183"/>
      <c r="E6" s="31">
        <f>SUM(E4:E5)</f>
        <v>0</v>
      </c>
      <c r="F6" s="136">
        <f>SUM(F4:F5)</f>
        <v>0</v>
      </c>
    </row>
    <row r="8" spans="1:6" ht="25.8" customHeight="1" x14ac:dyDescent="0.3">
      <c r="A8" s="180" t="s">
        <v>430</v>
      </c>
      <c r="B8" s="180"/>
      <c r="C8" s="180"/>
      <c r="D8" s="180"/>
      <c r="E8" s="180"/>
      <c r="F8" s="180"/>
    </row>
    <row r="22" spans="4:5" x14ac:dyDescent="0.3">
      <c r="D22" s="181" t="s">
        <v>138</v>
      </c>
      <c r="E22" s="182"/>
    </row>
    <row r="23" spans="4:5" ht="40.5" customHeight="1" x14ac:dyDescent="0.3">
      <c r="D23" s="182"/>
      <c r="E23" s="182"/>
    </row>
  </sheetData>
  <mergeCells count="5">
    <mergeCell ref="D22:E23"/>
    <mergeCell ref="A1:E1"/>
    <mergeCell ref="A6:D6"/>
    <mergeCell ref="F1:F2"/>
    <mergeCell ref="A8:F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&amp;CDostawa armatury wodociągowej - nr referencyjny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1C602-F662-4D55-8AED-86D52077224E}">
  <dimension ref="A1:G33"/>
  <sheetViews>
    <sheetView view="pageLayout" zoomScaleNormal="100" workbookViewId="0">
      <selection activeCell="A3" sqref="A3"/>
    </sheetView>
  </sheetViews>
  <sheetFormatPr defaultRowHeight="14.4" x14ac:dyDescent="0.3"/>
  <cols>
    <col min="1" max="1" width="5" customWidth="1"/>
    <col min="2" max="2" width="54.109375" customWidth="1"/>
    <col min="3" max="3" width="11.5546875" style="4" customWidth="1"/>
    <col min="4" max="4" width="29.33203125" style="33" customWidth="1"/>
    <col min="5" max="5" width="29.5546875" style="5" customWidth="1"/>
  </cols>
  <sheetData>
    <row r="1" spans="1:5" x14ac:dyDescent="0.3">
      <c r="A1" s="173" t="s">
        <v>434</v>
      </c>
      <c r="B1" s="173"/>
      <c r="C1" s="173"/>
      <c r="D1" s="173"/>
      <c r="E1" s="173"/>
    </row>
    <row r="2" spans="1:5" ht="15" thickBot="1" x14ac:dyDescent="0.35">
      <c r="A2" s="32"/>
    </row>
    <row r="3" spans="1:5" ht="27" thickBot="1" x14ac:dyDescent="0.35">
      <c r="A3" s="39" t="s">
        <v>0</v>
      </c>
      <c r="B3" s="39" t="s">
        <v>70</v>
      </c>
      <c r="C3" s="39" t="s">
        <v>71</v>
      </c>
      <c r="D3" s="40" t="s">
        <v>65</v>
      </c>
      <c r="E3" s="40" t="s">
        <v>64</v>
      </c>
    </row>
    <row r="4" spans="1:5" x14ac:dyDescent="0.3">
      <c r="A4" s="174" t="s">
        <v>435</v>
      </c>
      <c r="B4" s="235"/>
      <c r="C4" s="175"/>
      <c r="D4" s="41"/>
      <c r="E4" s="170"/>
    </row>
    <row r="5" spans="1:5" ht="15.6" x14ac:dyDescent="0.3">
      <c r="A5" s="82" t="s">
        <v>72</v>
      </c>
      <c r="B5" s="154" t="s">
        <v>436</v>
      </c>
      <c r="C5" s="155">
        <v>56</v>
      </c>
      <c r="D5" s="42"/>
      <c r="E5" s="138">
        <v>0</v>
      </c>
    </row>
    <row r="6" spans="1:5" ht="15.6" x14ac:dyDescent="0.3">
      <c r="A6" s="82" t="s">
        <v>73</v>
      </c>
      <c r="B6" s="154" t="s">
        <v>437</v>
      </c>
      <c r="C6" s="157">
        <v>56</v>
      </c>
      <c r="D6" s="43"/>
      <c r="E6" s="138">
        <v>0</v>
      </c>
    </row>
    <row r="7" spans="1:5" ht="15.6" x14ac:dyDescent="0.3">
      <c r="A7" s="82" t="s">
        <v>97</v>
      </c>
      <c r="B7" s="154" t="s">
        <v>438</v>
      </c>
      <c r="C7" s="157">
        <v>1</v>
      </c>
      <c r="D7" s="43"/>
      <c r="E7" s="138">
        <v>0</v>
      </c>
    </row>
    <row r="8" spans="1:5" ht="15.6" x14ac:dyDescent="0.3">
      <c r="A8" s="82" t="s">
        <v>99</v>
      </c>
      <c r="B8" s="154" t="s">
        <v>439</v>
      </c>
      <c r="C8" s="155">
        <v>1</v>
      </c>
      <c r="D8" s="42"/>
      <c r="E8" s="138">
        <v>0</v>
      </c>
    </row>
    <row r="9" spans="1:5" ht="15.6" x14ac:dyDescent="0.3">
      <c r="A9" s="34" t="s">
        <v>101</v>
      </c>
      <c r="B9" s="158" t="s">
        <v>440</v>
      </c>
      <c r="C9" s="34">
        <v>1</v>
      </c>
      <c r="D9" s="42"/>
      <c r="E9" s="138">
        <v>0</v>
      </c>
    </row>
    <row r="10" spans="1:5" x14ac:dyDescent="0.3">
      <c r="A10" s="34"/>
      <c r="B10" s="159" t="s">
        <v>441</v>
      </c>
      <c r="C10" s="34"/>
      <c r="D10" s="42"/>
      <c r="E10" s="138"/>
    </row>
    <row r="11" spans="1:5" ht="15.6" x14ac:dyDescent="0.3">
      <c r="A11" s="34" t="s">
        <v>103</v>
      </c>
      <c r="B11" s="160" t="s">
        <v>442</v>
      </c>
      <c r="C11" s="34">
        <v>2</v>
      </c>
      <c r="D11" s="42"/>
      <c r="E11" s="138">
        <f>C11*D11</f>
        <v>0</v>
      </c>
    </row>
    <row r="12" spans="1:5" x14ac:dyDescent="0.3">
      <c r="A12" s="34"/>
      <c r="B12" s="161" t="s">
        <v>443</v>
      </c>
      <c r="C12" s="34"/>
      <c r="D12" s="42"/>
      <c r="E12" s="138"/>
    </row>
    <row r="13" spans="1:5" ht="15.6" x14ac:dyDescent="0.3">
      <c r="A13" s="82" t="s">
        <v>105</v>
      </c>
      <c r="B13" s="154" t="s">
        <v>444</v>
      </c>
      <c r="C13" s="155">
        <v>10</v>
      </c>
      <c r="D13" s="42"/>
      <c r="E13" s="138">
        <f>C13*D13</f>
        <v>0</v>
      </c>
    </row>
    <row r="14" spans="1:5" ht="15.6" x14ac:dyDescent="0.3">
      <c r="A14" s="34" t="s">
        <v>107</v>
      </c>
      <c r="B14" s="162" t="s">
        <v>445</v>
      </c>
      <c r="C14" s="34">
        <v>5</v>
      </c>
      <c r="D14" s="42"/>
      <c r="E14" s="138">
        <f>C14*D14</f>
        <v>0</v>
      </c>
    </row>
    <row r="15" spans="1:5" x14ac:dyDescent="0.3">
      <c r="A15" s="34"/>
      <c r="B15" s="125" t="s">
        <v>446</v>
      </c>
      <c r="C15" s="34"/>
      <c r="D15" s="42"/>
      <c r="E15" s="138"/>
    </row>
    <row r="16" spans="1:5" ht="15.6" x14ac:dyDescent="0.3">
      <c r="A16" s="34" t="s">
        <v>109</v>
      </c>
      <c r="B16" s="36" t="s">
        <v>447</v>
      </c>
      <c r="C16" s="38">
        <v>30</v>
      </c>
      <c r="D16" s="42"/>
      <c r="E16" s="138">
        <f>C16*D16</f>
        <v>0</v>
      </c>
    </row>
    <row r="17" spans="1:7" x14ac:dyDescent="0.3">
      <c r="A17" s="34"/>
      <c r="B17" s="163" t="s">
        <v>448</v>
      </c>
      <c r="C17" s="34"/>
      <c r="D17" s="42"/>
      <c r="E17" s="138"/>
    </row>
    <row r="18" spans="1:7" ht="15.6" x14ac:dyDescent="0.3">
      <c r="A18" s="34" t="s">
        <v>111</v>
      </c>
      <c r="B18" s="36" t="s">
        <v>449</v>
      </c>
      <c r="C18" s="34">
        <v>50</v>
      </c>
      <c r="D18" s="42"/>
      <c r="E18" s="138">
        <f>C18*D18</f>
        <v>0</v>
      </c>
    </row>
    <row r="19" spans="1:7" x14ac:dyDescent="0.3">
      <c r="A19" s="34"/>
      <c r="B19" s="163" t="s">
        <v>450</v>
      </c>
      <c r="C19" s="34"/>
      <c r="D19" s="42"/>
      <c r="E19" s="138">
        <f t="shared" ref="E19:E20" si="0">C19*D19</f>
        <v>0</v>
      </c>
    </row>
    <row r="20" spans="1:7" ht="15.6" x14ac:dyDescent="0.3">
      <c r="A20" s="34" t="s">
        <v>84</v>
      </c>
      <c r="B20" s="36" t="s">
        <v>451</v>
      </c>
      <c r="C20" s="34">
        <v>5</v>
      </c>
      <c r="D20" s="42"/>
      <c r="E20" s="138">
        <f t="shared" si="0"/>
        <v>0</v>
      </c>
    </row>
    <row r="21" spans="1:7" x14ac:dyDescent="0.3">
      <c r="A21" s="34"/>
      <c r="B21" s="163" t="s">
        <v>452</v>
      </c>
      <c r="C21" s="34"/>
      <c r="D21" s="42"/>
      <c r="E21" s="138"/>
    </row>
    <row r="22" spans="1:7" ht="15.6" x14ac:dyDescent="0.3">
      <c r="A22" s="34" t="s">
        <v>85</v>
      </c>
      <c r="B22" s="36" t="s">
        <v>453</v>
      </c>
      <c r="C22" s="34">
        <v>15</v>
      </c>
      <c r="D22" s="42"/>
      <c r="E22" s="138">
        <f>C22*D22</f>
        <v>0</v>
      </c>
    </row>
    <row r="23" spans="1:7" x14ac:dyDescent="0.3">
      <c r="A23" s="34"/>
      <c r="B23" s="163" t="s">
        <v>454</v>
      </c>
      <c r="C23" s="34"/>
      <c r="D23" s="42"/>
      <c r="E23" s="138"/>
    </row>
    <row r="24" spans="1:7" ht="15.6" x14ac:dyDescent="0.3">
      <c r="A24" s="34" t="s">
        <v>86</v>
      </c>
      <c r="B24" s="36" t="s">
        <v>455</v>
      </c>
      <c r="C24" s="34">
        <v>20</v>
      </c>
      <c r="D24" s="42"/>
      <c r="E24" s="138">
        <f>C24*D24</f>
        <v>0</v>
      </c>
    </row>
    <row r="25" spans="1:7" x14ac:dyDescent="0.3">
      <c r="A25" s="34"/>
      <c r="B25" s="161" t="s">
        <v>456</v>
      </c>
      <c r="C25" s="34"/>
      <c r="D25" s="42"/>
      <c r="E25" s="138"/>
    </row>
    <row r="26" spans="1:7" ht="15.6" x14ac:dyDescent="0.3">
      <c r="A26" s="34" t="s">
        <v>87</v>
      </c>
      <c r="B26" s="36" t="s">
        <v>457</v>
      </c>
      <c r="C26" s="34">
        <v>5</v>
      </c>
      <c r="D26" s="42"/>
      <c r="E26" s="138">
        <f>C26*D26</f>
        <v>0</v>
      </c>
    </row>
    <row r="27" spans="1:7" ht="16.5" customHeight="1" x14ac:dyDescent="0.3">
      <c r="A27" s="34" t="s">
        <v>88</v>
      </c>
      <c r="B27" s="36" t="s">
        <v>458</v>
      </c>
      <c r="C27" s="34">
        <v>5</v>
      </c>
      <c r="D27" s="42"/>
      <c r="E27" s="138">
        <f t="shared" ref="E27" si="1">C27*D27</f>
        <v>0</v>
      </c>
    </row>
    <row r="28" spans="1:7" ht="15.6" x14ac:dyDescent="0.3">
      <c r="A28" s="34" t="s">
        <v>89</v>
      </c>
      <c r="B28" s="36" t="s">
        <v>459</v>
      </c>
      <c r="C28" s="34">
        <v>20</v>
      </c>
      <c r="D28" s="42"/>
      <c r="E28" s="138">
        <v>0</v>
      </c>
    </row>
    <row r="29" spans="1:7" s="36" customFormat="1" ht="27.75" customHeight="1" x14ac:dyDescent="0.3">
      <c r="A29" s="236" t="s">
        <v>405</v>
      </c>
      <c r="B29" s="237"/>
      <c r="C29" s="238"/>
      <c r="D29" s="239"/>
      <c r="E29" s="164">
        <f>SUM(E5:E9, E11, E13:E14, E16, E18:E20, E22, E24, E26:E28)</f>
        <v>0</v>
      </c>
    </row>
    <row r="30" spans="1:7" ht="12" customHeight="1" x14ac:dyDescent="0.3">
      <c r="A30" s="240" t="s">
        <v>460</v>
      </c>
      <c r="B30" s="240"/>
      <c r="C30" s="240"/>
      <c r="D30" s="240"/>
      <c r="E30" s="240"/>
    </row>
    <row r="31" spans="1:7" ht="15" customHeight="1" x14ac:dyDescent="0.3">
      <c r="A31" s="241"/>
      <c r="B31" s="241"/>
      <c r="C31" s="241"/>
      <c r="D31" s="241"/>
      <c r="E31" s="241"/>
      <c r="F31" s="241"/>
      <c r="G31" s="241"/>
    </row>
    <row r="33" spans="4:5" ht="67.5" customHeight="1" x14ac:dyDescent="0.3">
      <c r="D33" s="171" t="s">
        <v>138</v>
      </c>
      <c r="E33" s="172"/>
    </row>
  </sheetData>
  <mergeCells count="6">
    <mergeCell ref="D33:E33"/>
    <mergeCell ref="A1:E1"/>
    <mergeCell ref="A4:C4"/>
    <mergeCell ref="A29:D29"/>
    <mergeCell ref="A30:E30"/>
    <mergeCell ref="A31:G3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&amp;C&amp;10Dostawa armatury kanalizacyjnej - nr referencyjny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6C086-3FBF-40BE-A031-8705B5FB6D93}">
  <dimension ref="A1:G24"/>
  <sheetViews>
    <sheetView view="pageLayout" zoomScaleNormal="100" workbookViewId="0">
      <selection activeCell="A4" sqref="A4"/>
    </sheetView>
  </sheetViews>
  <sheetFormatPr defaultRowHeight="14.4" x14ac:dyDescent="0.3"/>
  <cols>
    <col min="1" max="1" width="5.5546875" customWidth="1"/>
    <col min="2" max="2" width="43.33203125" customWidth="1"/>
    <col min="3" max="3" width="16.6640625" customWidth="1"/>
    <col min="4" max="4" width="31.6640625" customWidth="1"/>
    <col min="5" max="5" width="31.109375" customWidth="1"/>
    <col min="6" max="6" width="21.6640625" customWidth="1"/>
  </cols>
  <sheetData>
    <row r="1" spans="1:6" x14ac:dyDescent="0.3">
      <c r="A1" s="26"/>
      <c r="B1" s="26"/>
      <c r="C1" s="26"/>
      <c r="D1" s="26"/>
      <c r="E1" s="26"/>
      <c r="F1" s="26"/>
    </row>
    <row r="2" spans="1:6" x14ac:dyDescent="0.3">
      <c r="A2" s="173" t="s">
        <v>461</v>
      </c>
      <c r="B2" s="173"/>
      <c r="C2" s="173"/>
      <c r="D2" s="173"/>
      <c r="E2" s="173"/>
    </row>
    <row r="3" spans="1:6" ht="15" thickBot="1" x14ac:dyDescent="0.35">
      <c r="A3" s="32"/>
      <c r="C3" s="4"/>
      <c r="D3" s="33"/>
      <c r="E3" s="5"/>
    </row>
    <row r="4" spans="1:6" ht="27" thickBot="1" x14ac:dyDescent="0.35">
      <c r="A4" s="165" t="s">
        <v>0</v>
      </c>
      <c r="B4" s="165" t="s">
        <v>70</v>
      </c>
      <c r="C4" s="165" t="s">
        <v>71</v>
      </c>
      <c r="D4" s="40" t="s">
        <v>65</v>
      </c>
      <c r="E4" s="40" t="s">
        <v>64</v>
      </c>
    </row>
    <row r="5" spans="1:6" x14ac:dyDescent="0.3">
      <c r="A5" s="163"/>
      <c r="B5" s="12" t="s">
        <v>462</v>
      </c>
      <c r="C5" s="14"/>
      <c r="D5" s="41"/>
      <c r="E5" s="41"/>
    </row>
    <row r="6" spans="1:6" x14ac:dyDescent="0.3">
      <c r="A6" s="34" t="s">
        <v>72</v>
      </c>
      <c r="B6" s="166" t="s">
        <v>463</v>
      </c>
      <c r="C6" s="34">
        <v>20</v>
      </c>
      <c r="D6" s="42"/>
      <c r="E6" s="156">
        <v>0</v>
      </c>
    </row>
    <row r="7" spans="1:6" x14ac:dyDescent="0.3">
      <c r="A7" s="34"/>
      <c r="B7" s="159" t="s">
        <v>464</v>
      </c>
      <c r="C7" s="34"/>
      <c r="D7" s="42"/>
      <c r="E7" s="156">
        <v>0</v>
      </c>
    </row>
    <row r="8" spans="1:6" x14ac:dyDescent="0.3">
      <c r="A8" s="34" t="s">
        <v>73</v>
      </c>
      <c r="B8" s="167" t="s">
        <v>465</v>
      </c>
      <c r="C8" s="34">
        <v>20</v>
      </c>
      <c r="D8" s="42"/>
      <c r="E8" s="156">
        <v>0</v>
      </c>
    </row>
    <row r="9" spans="1:6" x14ac:dyDescent="0.3">
      <c r="A9" s="34"/>
      <c r="B9" s="163" t="s">
        <v>466</v>
      </c>
      <c r="C9" s="34"/>
      <c r="D9" s="42"/>
      <c r="E9" s="156"/>
    </row>
    <row r="10" spans="1:6" x14ac:dyDescent="0.3">
      <c r="A10" s="82" t="s">
        <v>97</v>
      </c>
      <c r="B10" s="166" t="s">
        <v>467</v>
      </c>
      <c r="C10" s="155">
        <v>20</v>
      </c>
      <c r="D10" s="42"/>
      <c r="E10" s="156">
        <v>0</v>
      </c>
    </row>
    <row r="11" spans="1:6" x14ac:dyDescent="0.3">
      <c r="A11" s="34" t="s">
        <v>99</v>
      </c>
      <c r="B11" s="168" t="s">
        <v>468</v>
      </c>
      <c r="C11" s="34">
        <v>20</v>
      </c>
      <c r="D11" s="42"/>
      <c r="E11" s="156">
        <v>0</v>
      </c>
    </row>
    <row r="12" spans="1:6" x14ac:dyDescent="0.3">
      <c r="A12" s="34"/>
      <c r="B12" s="163" t="s">
        <v>469</v>
      </c>
      <c r="C12" s="34"/>
      <c r="D12" s="42"/>
      <c r="E12" s="156"/>
    </row>
    <row r="13" spans="1:6" x14ac:dyDescent="0.3">
      <c r="A13" s="34" t="s">
        <v>101</v>
      </c>
      <c r="B13" s="168" t="s">
        <v>470</v>
      </c>
      <c r="C13" s="38">
        <v>20</v>
      </c>
      <c r="D13" s="42"/>
      <c r="E13" s="156">
        <f>C13*D13</f>
        <v>0</v>
      </c>
    </row>
    <row r="14" spans="1:6" x14ac:dyDescent="0.3">
      <c r="A14" s="34"/>
      <c r="B14" s="163" t="s">
        <v>471</v>
      </c>
      <c r="C14" s="34"/>
      <c r="D14" s="42"/>
      <c r="E14" s="156"/>
    </row>
    <row r="15" spans="1:6" x14ac:dyDescent="0.3">
      <c r="A15" s="34" t="s">
        <v>103</v>
      </c>
      <c r="B15" s="166" t="s">
        <v>472</v>
      </c>
      <c r="C15" s="34">
        <v>20</v>
      </c>
      <c r="D15" s="42"/>
      <c r="E15" s="156">
        <v>0</v>
      </c>
    </row>
    <row r="16" spans="1:6" ht="15.6" x14ac:dyDescent="0.3">
      <c r="A16" s="34"/>
      <c r="B16" s="36"/>
      <c r="C16" s="34"/>
      <c r="D16" s="42"/>
      <c r="E16" s="156"/>
    </row>
    <row r="17" spans="1:7" x14ac:dyDescent="0.3">
      <c r="A17" s="34"/>
      <c r="B17" s="163"/>
      <c r="C17" s="34"/>
      <c r="D17" s="42"/>
      <c r="E17" s="156"/>
    </row>
    <row r="18" spans="1:7" ht="15.6" x14ac:dyDescent="0.3">
      <c r="A18" s="34"/>
      <c r="B18" s="169"/>
      <c r="C18" s="34"/>
      <c r="D18" s="42"/>
      <c r="E18" s="156"/>
    </row>
    <row r="19" spans="1:7" ht="15.6" x14ac:dyDescent="0.3">
      <c r="A19" s="34"/>
      <c r="B19" s="169"/>
      <c r="C19" s="34"/>
      <c r="D19" s="42"/>
      <c r="E19" s="156"/>
    </row>
    <row r="20" spans="1:7" ht="15.6" x14ac:dyDescent="0.3">
      <c r="A20" s="34"/>
      <c r="B20" s="169"/>
      <c r="C20" s="34"/>
      <c r="D20" s="42"/>
      <c r="E20" s="156"/>
    </row>
    <row r="21" spans="1:7" ht="15.6" x14ac:dyDescent="0.3">
      <c r="A21" s="236" t="s">
        <v>405</v>
      </c>
      <c r="B21" s="237"/>
      <c r="C21" s="238"/>
      <c r="D21" s="239"/>
      <c r="E21" s="164">
        <f>SUM(E6:E8, E10:E11, E13, E15)</f>
        <v>0</v>
      </c>
      <c r="F21" s="36"/>
      <c r="G21" s="36"/>
    </row>
    <row r="22" spans="1:7" x14ac:dyDescent="0.3">
      <c r="A22" s="242" t="s">
        <v>460</v>
      </c>
      <c r="B22" s="242"/>
      <c r="C22" s="242"/>
      <c r="D22" s="242"/>
      <c r="E22" s="242"/>
    </row>
    <row r="23" spans="1:7" x14ac:dyDescent="0.3">
      <c r="C23" s="4"/>
      <c r="D23" s="33"/>
      <c r="E23" s="5"/>
    </row>
    <row r="24" spans="1:7" ht="70.5" customHeight="1" x14ac:dyDescent="0.3">
      <c r="C24" s="4"/>
      <c r="D24" s="171" t="s">
        <v>138</v>
      </c>
      <c r="E24" s="172"/>
    </row>
  </sheetData>
  <mergeCells count="4">
    <mergeCell ref="A2:E2"/>
    <mergeCell ref="A21:D21"/>
    <mergeCell ref="A22:E22"/>
    <mergeCell ref="D24:E2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&amp;CDostawa armatury kanalizacyjnej - nr referencyjny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339CF-413F-4443-B266-CC51792CDF06}">
  <dimension ref="B3:I24"/>
  <sheetViews>
    <sheetView workbookViewId="0">
      <selection activeCell="D3" sqref="D3"/>
    </sheetView>
  </sheetViews>
  <sheetFormatPr defaultRowHeight="14.4" x14ac:dyDescent="0.3"/>
  <cols>
    <col min="3" max="3" width="3" bestFit="1" customWidth="1"/>
    <col min="4" max="4" width="14" bestFit="1" customWidth="1"/>
    <col min="6" max="6" width="13.33203125" style="122" bestFit="1" customWidth="1"/>
    <col min="11" max="11" width="9.109375" customWidth="1"/>
  </cols>
  <sheetData>
    <row r="3" spans="2:9" x14ac:dyDescent="0.3">
      <c r="B3" t="s">
        <v>409</v>
      </c>
      <c r="C3">
        <v>1</v>
      </c>
      <c r="D3" s="122">
        <f>grupa_i!E22</f>
        <v>0</v>
      </c>
      <c r="E3" t="s">
        <v>432</v>
      </c>
    </row>
    <row r="4" spans="2:9" x14ac:dyDescent="0.3">
      <c r="B4" t="s">
        <v>409</v>
      </c>
      <c r="C4">
        <v>2</v>
      </c>
      <c r="D4" s="122">
        <f>grupa_ii!E6</f>
        <v>0</v>
      </c>
      <c r="E4" t="s">
        <v>432</v>
      </c>
    </row>
    <row r="5" spans="2:9" x14ac:dyDescent="0.3">
      <c r="B5" t="s">
        <v>409</v>
      </c>
      <c r="C5">
        <v>3</v>
      </c>
      <c r="D5" s="122">
        <f>grupa_iii!E24</f>
        <v>0</v>
      </c>
      <c r="E5" t="s">
        <v>432</v>
      </c>
    </row>
    <row r="6" spans="2:9" x14ac:dyDescent="0.3">
      <c r="B6" t="s">
        <v>409</v>
      </c>
      <c r="C6">
        <v>4</v>
      </c>
      <c r="D6" s="122">
        <f>grupa_iv!E12</f>
        <v>0</v>
      </c>
      <c r="E6" t="s">
        <v>432</v>
      </c>
    </row>
    <row r="7" spans="2:9" x14ac:dyDescent="0.3">
      <c r="B7" t="s">
        <v>409</v>
      </c>
      <c r="C7">
        <v>5</v>
      </c>
      <c r="D7" s="122">
        <f>grupa_v!E4</f>
        <v>0</v>
      </c>
      <c r="E7" t="s">
        <v>432</v>
      </c>
    </row>
    <row r="8" spans="2:9" x14ac:dyDescent="0.3">
      <c r="B8" t="s">
        <v>409</v>
      </c>
      <c r="C8">
        <v>6</v>
      </c>
      <c r="D8" s="122">
        <f>grupa_vi!E5</f>
        <v>0</v>
      </c>
      <c r="E8" t="s">
        <v>432</v>
      </c>
    </row>
    <row r="9" spans="2:9" x14ac:dyDescent="0.3">
      <c r="B9" t="s">
        <v>409</v>
      </c>
      <c r="C9">
        <v>7</v>
      </c>
      <c r="D9" s="122">
        <f>grupa_vii!G15</f>
        <v>0</v>
      </c>
      <c r="E9" t="s">
        <v>432</v>
      </c>
    </row>
    <row r="10" spans="2:9" x14ac:dyDescent="0.3">
      <c r="B10" t="s">
        <v>409</v>
      </c>
      <c r="C10">
        <v>8</v>
      </c>
      <c r="D10" s="122">
        <f>grupa_viii!F12</f>
        <v>0</v>
      </c>
      <c r="E10" t="s">
        <v>432</v>
      </c>
    </row>
    <row r="11" spans="2:9" x14ac:dyDescent="0.3">
      <c r="B11" t="s">
        <v>409</v>
      </c>
      <c r="C11">
        <v>9</v>
      </c>
      <c r="D11" s="122">
        <f>grupa_ix!F31</f>
        <v>0</v>
      </c>
      <c r="E11" t="s">
        <v>432</v>
      </c>
    </row>
    <row r="12" spans="2:9" x14ac:dyDescent="0.3">
      <c r="B12" t="s">
        <v>409</v>
      </c>
      <c r="C12">
        <v>10</v>
      </c>
      <c r="D12" s="122">
        <f>grupa_x!E47</f>
        <v>0</v>
      </c>
      <c r="E12" t="s">
        <v>432</v>
      </c>
    </row>
    <row r="13" spans="2:9" x14ac:dyDescent="0.3">
      <c r="B13" t="s">
        <v>409</v>
      </c>
      <c r="C13">
        <v>11</v>
      </c>
      <c r="D13" s="122">
        <f>grupa_xi!E36</f>
        <v>0</v>
      </c>
      <c r="E13" t="s">
        <v>432</v>
      </c>
      <c r="I13" s="122"/>
    </row>
    <row r="14" spans="2:9" x14ac:dyDescent="0.3">
      <c r="B14" t="s">
        <v>409</v>
      </c>
      <c r="C14">
        <v>12</v>
      </c>
      <c r="D14" s="122">
        <f>grupa_xii!E93</f>
        <v>0</v>
      </c>
      <c r="E14" t="s">
        <v>432</v>
      </c>
      <c r="I14" s="122"/>
    </row>
    <row r="15" spans="2:9" x14ac:dyDescent="0.3">
      <c r="B15" t="s">
        <v>409</v>
      </c>
      <c r="C15">
        <v>13</v>
      </c>
      <c r="D15" s="122">
        <f>grupa_xiii!E17</f>
        <v>0</v>
      </c>
      <c r="E15" t="s">
        <v>432</v>
      </c>
      <c r="I15" s="122"/>
    </row>
    <row r="16" spans="2:9" x14ac:dyDescent="0.3">
      <c r="B16" t="s">
        <v>409</v>
      </c>
      <c r="C16">
        <v>14</v>
      </c>
      <c r="D16" s="122">
        <f>grupa_xiv!E6</f>
        <v>0</v>
      </c>
      <c r="E16" t="s">
        <v>432</v>
      </c>
      <c r="I16" s="122"/>
    </row>
    <row r="17" spans="2:9" x14ac:dyDescent="0.3">
      <c r="B17" t="s">
        <v>409</v>
      </c>
      <c r="C17">
        <v>15</v>
      </c>
      <c r="D17" s="122">
        <f>grupa_xv!E44</f>
        <v>0</v>
      </c>
      <c r="E17" t="s">
        <v>432</v>
      </c>
      <c r="I17" s="122"/>
    </row>
    <row r="18" spans="2:9" x14ac:dyDescent="0.3">
      <c r="B18" t="s">
        <v>409</v>
      </c>
      <c r="C18">
        <v>16</v>
      </c>
      <c r="D18" s="122">
        <f>grupa_xvi!E13</f>
        <v>0</v>
      </c>
      <c r="E18" t="s">
        <v>432</v>
      </c>
      <c r="I18" s="122"/>
    </row>
    <row r="19" spans="2:9" x14ac:dyDescent="0.3">
      <c r="B19" t="s">
        <v>409</v>
      </c>
      <c r="C19">
        <v>17</v>
      </c>
      <c r="D19" s="122">
        <f>grupa_xvii!G13</f>
        <v>0</v>
      </c>
      <c r="E19" t="s">
        <v>432</v>
      </c>
      <c r="I19" s="122"/>
    </row>
    <row r="20" spans="2:9" x14ac:dyDescent="0.3">
      <c r="B20" t="s">
        <v>409</v>
      </c>
      <c r="C20">
        <v>18</v>
      </c>
      <c r="D20" s="122">
        <f>grupa_xviii!F34</f>
        <v>0</v>
      </c>
      <c r="E20" t="s">
        <v>432</v>
      </c>
      <c r="I20" s="122"/>
    </row>
    <row r="21" spans="2:9" x14ac:dyDescent="0.3">
      <c r="B21" t="s">
        <v>409</v>
      </c>
      <c r="C21">
        <v>19</v>
      </c>
      <c r="D21" s="122">
        <f>grupa_xix!F28</f>
        <v>0</v>
      </c>
      <c r="E21" t="s">
        <v>432</v>
      </c>
      <c r="I21" s="122"/>
    </row>
    <row r="22" spans="2:9" x14ac:dyDescent="0.3">
      <c r="B22" t="s">
        <v>409</v>
      </c>
      <c r="C22">
        <v>20</v>
      </c>
      <c r="D22" s="122">
        <f>grupa_xx!E29</f>
        <v>0</v>
      </c>
      <c r="E22" t="s">
        <v>432</v>
      </c>
      <c r="F22" s="123"/>
      <c r="I22" s="123"/>
    </row>
    <row r="23" spans="2:9" x14ac:dyDescent="0.3">
      <c r="B23" t="s">
        <v>409</v>
      </c>
      <c r="C23">
        <v>21</v>
      </c>
      <c r="D23" s="122">
        <f>grupa_xxi!E21</f>
        <v>0</v>
      </c>
      <c r="E23" t="s">
        <v>432</v>
      </c>
    </row>
    <row r="24" spans="2:9" x14ac:dyDescent="0.3">
      <c r="B24" t="s">
        <v>433</v>
      </c>
      <c r="D24" s="123">
        <f>SUM(D3:D23)</f>
        <v>0</v>
      </c>
      <c r="E24" t="s">
        <v>432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F096D-1615-4636-8620-6AF063E5D899}">
  <dimension ref="A1:F28"/>
  <sheetViews>
    <sheetView view="pageLayout" zoomScaleNormal="100" workbookViewId="0">
      <selection activeCell="A3" sqref="A3"/>
    </sheetView>
  </sheetViews>
  <sheetFormatPr defaultRowHeight="14.4" x14ac:dyDescent="0.3"/>
  <cols>
    <col min="1" max="1" width="5" customWidth="1"/>
    <col min="2" max="2" width="47.5546875" customWidth="1"/>
    <col min="3" max="3" width="6.88671875" style="4" customWidth="1"/>
    <col min="4" max="4" width="18.6640625" style="33" customWidth="1"/>
    <col min="5" max="5" width="19.6640625" style="5" customWidth="1"/>
  </cols>
  <sheetData>
    <row r="1" spans="1:6" x14ac:dyDescent="0.3">
      <c r="A1" s="173" t="s">
        <v>412</v>
      </c>
      <c r="B1" s="173"/>
      <c r="C1" s="173"/>
      <c r="D1" s="173"/>
      <c r="E1" s="173"/>
      <c r="F1" s="184" t="s">
        <v>407</v>
      </c>
    </row>
    <row r="2" spans="1:6" ht="15" thickBot="1" x14ac:dyDescent="0.35">
      <c r="A2" s="32"/>
      <c r="F2" s="185"/>
    </row>
    <row r="3" spans="1:6" ht="27" thickBot="1" x14ac:dyDescent="0.35">
      <c r="A3" s="39" t="s">
        <v>0</v>
      </c>
      <c r="B3" s="39" t="s">
        <v>70</v>
      </c>
      <c r="C3" s="39" t="s">
        <v>71</v>
      </c>
      <c r="D3" s="108" t="s">
        <v>65</v>
      </c>
      <c r="E3" s="40" t="s">
        <v>64</v>
      </c>
      <c r="F3" s="130" t="s">
        <v>408</v>
      </c>
    </row>
    <row r="4" spans="1:6" ht="19.5" customHeight="1" x14ac:dyDescent="0.3">
      <c r="A4" s="35" t="s">
        <v>72</v>
      </c>
      <c r="B4" s="105" t="s">
        <v>197</v>
      </c>
      <c r="C4" s="35">
        <v>10</v>
      </c>
      <c r="D4" s="42"/>
      <c r="E4" s="44">
        <f t="shared" ref="E4:E23" si="0">D4*C4</f>
        <v>0</v>
      </c>
      <c r="F4" s="135">
        <v>4</v>
      </c>
    </row>
    <row r="5" spans="1:6" x14ac:dyDescent="0.3">
      <c r="A5" s="35" t="s">
        <v>73</v>
      </c>
      <c r="B5" s="106" t="s">
        <v>130</v>
      </c>
      <c r="C5" s="34">
        <v>10</v>
      </c>
      <c r="D5" s="42"/>
      <c r="E5" s="44">
        <f t="shared" si="0"/>
        <v>0</v>
      </c>
      <c r="F5" s="137">
        <v>4</v>
      </c>
    </row>
    <row r="6" spans="1:6" x14ac:dyDescent="0.3">
      <c r="A6" s="35" t="s">
        <v>97</v>
      </c>
      <c r="B6" s="107" t="s">
        <v>188</v>
      </c>
      <c r="C6" s="34">
        <v>2</v>
      </c>
      <c r="D6" s="42"/>
      <c r="E6" s="44">
        <f t="shared" si="0"/>
        <v>0</v>
      </c>
      <c r="F6" s="137">
        <v>1</v>
      </c>
    </row>
    <row r="7" spans="1:6" x14ac:dyDescent="0.3">
      <c r="A7" s="35" t="s">
        <v>99</v>
      </c>
      <c r="B7" s="106" t="s">
        <v>131</v>
      </c>
      <c r="C7" s="34">
        <v>2</v>
      </c>
      <c r="D7" s="42"/>
      <c r="E7" s="44">
        <f t="shared" si="0"/>
        <v>0</v>
      </c>
      <c r="F7" s="137">
        <v>1</v>
      </c>
    </row>
    <row r="8" spans="1:6" x14ac:dyDescent="0.3">
      <c r="A8" s="35" t="s">
        <v>101</v>
      </c>
      <c r="B8" s="106" t="s">
        <v>132</v>
      </c>
      <c r="C8" s="34">
        <v>2</v>
      </c>
      <c r="D8" s="42"/>
      <c r="E8" s="44">
        <f t="shared" si="0"/>
        <v>0</v>
      </c>
      <c r="F8" s="137">
        <v>1</v>
      </c>
    </row>
    <row r="9" spans="1:6" x14ac:dyDescent="0.3">
      <c r="A9" s="35" t="s">
        <v>103</v>
      </c>
      <c r="B9" s="106" t="s">
        <v>131</v>
      </c>
      <c r="C9" s="34">
        <v>2</v>
      </c>
      <c r="D9" s="42"/>
      <c r="E9" s="44">
        <f t="shared" si="0"/>
        <v>0</v>
      </c>
      <c r="F9" s="137">
        <v>1</v>
      </c>
    </row>
    <row r="10" spans="1:6" ht="26.4" x14ac:dyDescent="0.3">
      <c r="A10" s="35" t="s">
        <v>105</v>
      </c>
      <c r="B10" s="105" t="s">
        <v>198</v>
      </c>
      <c r="C10" s="34">
        <v>20</v>
      </c>
      <c r="D10" s="42"/>
      <c r="E10" s="44">
        <f t="shared" si="0"/>
        <v>0</v>
      </c>
      <c r="F10" s="137">
        <v>4</v>
      </c>
    </row>
    <row r="11" spans="1:6" x14ac:dyDescent="0.3">
      <c r="A11" s="35" t="s">
        <v>107</v>
      </c>
      <c r="B11" s="106" t="s">
        <v>130</v>
      </c>
      <c r="C11" s="34">
        <v>20</v>
      </c>
      <c r="D11" s="42"/>
      <c r="E11" s="44">
        <f t="shared" si="0"/>
        <v>0</v>
      </c>
      <c r="F11" s="137">
        <v>4</v>
      </c>
    </row>
    <row r="12" spans="1:6" ht="26.4" x14ac:dyDescent="0.3">
      <c r="A12" s="35" t="s">
        <v>109</v>
      </c>
      <c r="B12" s="105" t="s">
        <v>200</v>
      </c>
      <c r="C12" s="34">
        <v>2</v>
      </c>
      <c r="D12" s="42"/>
      <c r="E12" s="44">
        <f t="shared" si="0"/>
        <v>0</v>
      </c>
      <c r="F12" s="137">
        <v>1</v>
      </c>
    </row>
    <row r="13" spans="1:6" x14ac:dyDescent="0.3">
      <c r="A13" s="35" t="s">
        <v>111</v>
      </c>
      <c r="B13" s="106" t="s">
        <v>199</v>
      </c>
      <c r="C13" s="34">
        <v>2</v>
      </c>
      <c r="D13" s="42"/>
      <c r="E13" s="44">
        <f t="shared" si="0"/>
        <v>0</v>
      </c>
      <c r="F13" s="137">
        <v>1</v>
      </c>
    </row>
    <row r="14" spans="1:6" ht="26.4" x14ac:dyDescent="0.3">
      <c r="A14" s="35" t="s">
        <v>84</v>
      </c>
      <c r="B14" s="105" t="s">
        <v>201</v>
      </c>
      <c r="C14" s="34">
        <v>2</v>
      </c>
      <c r="D14" s="42"/>
      <c r="E14" s="44">
        <f t="shared" si="0"/>
        <v>0</v>
      </c>
      <c r="F14" s="137">
        <v>1</v>
      </c>
    </row>
    <row r="15" spans="1:6" x14ac:dyDescent="0.3">
      <c r="A15" s="35" t="s">
        <v>85</v>
      </c>
      <c r="B15" s="106" t="s">
        <v>199</v>
      </c>
      <c r="C15" s="34">
        <v>2</v>
      </c>
      <c r="D15" s="42"/>
      <c r="E15" s="44">
        <f t="shared" si="0"/>
        <v>0</v>
      </c>
      <c r="F15" s="137">
        <v>1</v>
      </c>
    </row>
    <row r="16" spans="1:6" ht="26.4" x14ac:dyDescent="0.3">
      <c r="A16" s="35" t="s">
        <v>86</v>
      </c>
      <c r="B16" s="106" t="s">
        <v>202</v>
      </c>
      <c r="C16" s="73">
        <v>4</v>
      </c>
      <c r="D16" s="42"/>
      <c r="E16" s="44">
        <f t="shared" si="0"/>
        <v>0</v>
      </c>
      <c r="F16" s="137">
        <v>1</v>
      </c>
    </row>
    <row r="17" spans="1:6" x14ac:dyDescent="0.3">
      <c r="A17" s="35" t="s">
        <v>87</v>
      </c>
      <c r="B17" s="106" t="s">
        <v>130</v>
      </c>
      <c r="C17" s="73">
        <v>4</v>
      </c>
      <c r="D17" s="42"/>
      <c r="E17" s="44">
        <f t="shared" si="0"/>
        <v>0</v>
      </c>
      <c r="F17" s="137">
        <v>1</v>
      </c>
    </row>
    <row r="18" spans="1:6" ht="26.4" x14ac:dyDescent="0.3">
      <c r="A18" s="35" t="s">
        <v>88</v>
      </c>
      <c r="B18" s="106" t="s">
        <v>203</v>
      </c>
      <c r="C18" s="73">
        <v>15</v>
      </c>
      <c r="D18" s="42"/>
      <c r="E18" s="44">
        <f t="shared" si="0"/>
        <v>0</v>
      </c>
      <c r="F18" s="137">
        <v>4</v>
      </c>
    </row>
    <row r="19" spans="1:6" x14ac:dyDescent="0.3">
      <c r="A19" s="35" t="s">
        <v>89</v>
      </c>
      <c r="B19" s="106" t="s">
        <v>130</v>
      </c>
      <c r="C19" s="73">
        <v>15</v>
      </c>
      <c r="D19" s="42"/>
      <c r="E19" s="44">
        <f t="shared" si="0"/>
        <v>0</v>
      </c>
      <c r="F19" s="137">
        <v>4</v>
      </c>
    </row>
    <row r="20" spans="1:6" ht="26.4" x14ac:dyDescent="0.3">
      <c r="A20" s="35" t="s">
        <v>90</v>
      </c>
      <c r="B20" s="106" t="s">
        <v>204</v>
      </c>
      <c r="C20" s="73">
        <v>2</v>
      </c>
      <c r="D20" s="42"/>
      <c r="E20" s="44">
        <f t="shared" si="0"/>
        <v>0</v>
      </c>
      <c r="F20" s="137">
        <v>1</v>
      </c>
    </row>
    <row r="21" spans="1:6" x14ac:dyDescent="0.3">
      <c r="A21" s="35" t="s">
        <v>92</v>
      </c>
      <c r="B21" s="106" t="s">
        <v>199</v>
      </c>
      <c r="C21" s="73">
        <v>2</v>
      </c>
      <c r="D21" s="42"/>
      <c r="E21" s="44">
        <f t="shared" si="0"/>
        <v>0</v>
      </c>
      <c r="F21" s="137">
        <v>1</v>
      </c>
    </row>
    <row r="22" spans="1:6" x14ac:dyDescent="0.3">
      <c r="A22" s="35" t="s">
        <v>93</v>
      </c>
      <c r="B22" s="106" t="s">
        <v>205</v>
      </c>
      <c r="C22" s="73">
        <v>2</v>
      </c>
      <c r="D22" s="42"/>
      <c r="E22" s="44">
        <f t="shared" si="0"/>
        <v>0</v>
      </c>
      <c r="F22" s="137">
        <v>1</v>
      </c>
    </row>
    <row r="23" spans="1:6" x14ac:dyDescent="0.3">
      <c r="A23" s="35" t="s">
        <v>94</v>
      </c>
      <c r="B23" s="106" t="s">
        <v>199</v>
      </c>
      <c r="C23" s="73">
        <v>2</v>
      </c>
      <c r="D23" s="42"/>
      <c r="E23" s="44">
        <f t="shared" si="0"/>
        <v>0</v>
      </c>
      <c r="F23" s="137">
        <v>1</v>
      </c>
    </row>
    <row r="24" spans="1:6" s="36" customFormat="1" ht="41.25" customHeight="1" thickBot="1" x14ac:dyDescent="0.35">
      <c r="A24" s="176" t="s">
        <v>405</v>
      </c>
      <c r="B24" s="177"/>
      <c r="C24" s="178"/>
      <c r="D24" s="179"/>
      <c r="E24" s="45">
        <f>SUM(E4:E23)</f>
        <v>0</v>
      </c>
      <c r="F24" s="129">
        <f>SUM(F4:F23)</f>
        <v>38</v>
      </c>
    </row>
    <row r="25" spans="1:6" ht="12" customHeight="1" x14ac:dyDescent="0.3"/>
    <row r="26" spans="1:6" ht="23.4" customHeight="1" x14ac:dyDescent="0.3">
      <c r="A26" s="180" t="s">
        <v>430</v>
      </c>
      <c r="B26" s="180"/>
      <c r="C26" s="180"/>
      <c r="D26" s="180"/>
      <c r="E26" s="180"/>
      <c r="F26" s="180"/>
    </row>
    <row r="28" spans="1:6" ht="58.5" customHeight="1" x14ac:dyDescent="0.3">
      <c r="D28" s="171" t="s">
        <v>138</v>
      </c>
      <c r="E28" s="186"/>
    </row>
  </sheetData>
  <mergeCells count="5">
    <mergeCell ref="D28:E28"/>
    <mergeCell ref="A1:E1"/>
    <mergeCell ref="A24:D24"/>
    <mergeCell ref="F1:F2"/>
    <mergeCell ref="A26:F26"/>
  </mergeCells>
  <phoneticPr fontId="1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&amp;CDostawa armatury wodociągowej - nr referencyjny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5F7CF-7B13-43CE-9DF9-8301ED97F40A}">
  <dimension ref="A1:F16"/>
  <sheetViews>
    <sheetView view="pageLayout" zoomScaleNormal="100" workbookViewId="0">
      <selection activeCell="A3" sqref="A3"/>
    </sheetView>
  </sheetViews>
  <sheetFormatPr defaultRowHeight="14.4" x14ac:dyDescent="0.3"/>
  <cols>
    <col min="1" max="1" width="5" customWidth="1"/>
    <col min="2" max="2" width="47.5546875" customWidth="1"/>
    <col min="3" max="3" width="6.88671875" style="4" customWidth="1"/>
    <col min="4" max="4" width="18.6640625" style="33" customWidth="1"/>
    <col min="5" max="5" width="19.6640625" style="5" customWidth="1"/>
  </cols>
  <sheetData>
    <row r="1" spans="1:6" x14ac:dyDescent="0.3">
      <c r="A1" s="173" t="s">
        <v>413</v>
      </c>
      <c r="B1" s="173"/>
      <c r="C1" s="173"/>
      <c r="D1" s="173"/>
      <c r="E1" s="173"/>
      <c r="F1" s="184" t="s">
        <v>407</v>
      </c>
    </row>
    <row r="2" spans="1:6" ht="15" thickBot="1" x14ac:dyDescent="0.35">
      <c r="A2" s="32"/>
      <c r="F2" s="185"/>
    </row>
    <row r="3" spans="1:6" ht="27" thickBot="1" x14ac:dyDescent="0.35">
      <c r="A3" s="39" t="s">
        <v>0</v>
      </c>
      <c r="B3" s="39" t="s">
        <v>70</v>
      </c>
      <c r="C3" s="39" t="s">
        <v>71</v>
      </c>
      <c r="D3" s="40" t="s">
        <v>65</v>
      </c>
      <c r="E3" s="40" t="s">
        <v>64</v>
      </c>
      <c r="F3" s="130" t="s">
        <v>408</v>
      </c>
    </row>
    <row r="4" spans="1:6" ht="26.4" x14ac:dyDescent="0.3">
      <c r="A4" s="35" t="s">
        <v>72</v>
      </c>
      <c r="B4" s="105" t="s">
        <v>206</v>
      </c>
      <c r="C4" s="35">
        <v>3</v>
      </c>
      <c r="D4" s="43"/>
      <c r="E4" s="44">
        <f t="shared" ref="E4:E11" si="0">C4*D4</f>
        <v>0</v>
      </c>
      <c r="F4" s="135">
        <v>1</v>
      </c>
    </row>
    <row r="5" spans="1:6" x14ac:dyDescent="0.3">
      <c r="A5" s="35" t="s">
        <v>73</v>
      </c>
      <c r="B5" s="106" t="s">
        <v>130</v>
      </c>
      <c r="C5" s="34">
        <v>3</v>
      </c>
      <c r="D5" s="42"/>
      <c r="E5" s="44">
        <f t="shared" si="0"/>
        <v>0</v>
      </c>
      <c r="F5" s="137">
        <v>1</v>
      </c>
    </row>
    <row r="6" spans="1:6" ht="26.4" x14ac:dyDescent="0.3">
      <c r="A6" s="35" t="s">
        <v>97</v>
      </c>
      <c r="B6" s="105" t="s">
        <v>207</v>
      </c>
      <c r="C6" s="34">
        <v>5</v>
      </c>
      <c r="D6" s="42"/>
      <c r="E6" s="44">
        <f t="shared" si="0"/>
        <v>0</v>
      </c>
      <c r="F6" s="137">
        <v>2</v>
      </c>
    </row>
    <row r="7" spans="1:6" x14ac:dyDescent="0.3">
      <c r="A7" s="35" t="s">
        <v>99</v>
      </c>
      <c r="B7" s="106" t="s">
        <v>131</v>
      </c>
      <c r="C7" s="34">
        <v>5</v>
      </c>
      <c r="D7" s="42"/>
      <c r="E7" s="44">
        <f t="shared" si="0"/>
        <v>0</v>
      </c>
      <c r="F7" s="137">
        <v>2</v>
      </c>
    </row>
    <row r="8" spans="1:6" ht="26.4" x14ac:dyDescent="0.3">
      <c r="A8" s="35" t="s">
        <v>101</v>
      </c>
      <c r="B8" s="105" t="s">
        <v>208</v>
      </c>
      <c r="C8" s="34">
        <v>2</v>
      </c>
      <c r="D8" s="42"/>
      <c r="E8" s="44">
        <f t="shared" si="0"/>
        <v>0</v>
      </c>
      <c r="F8" s="137">
        <v>1</v>
      </c>
    </row>
    <row r="9" spans="1:6" x14ac:dyDescent="0.3">
      <c r="A9" s="35" t="s">
        <v>103</v>
      </c>
      <c r="B9" s="106" t="s">
        <v>131</v>
      </c>
      <c r="C9" s="34">
        <v>2</v>
      </c>
      <c r="D9" s="42"/>
      <c r="E9" s="44">
        <f t="shared" si="0"/>
        <v>0</v>
      </c>
      <c r="F9" s="137">
        <v>1</v>
      </c>
    </row>
    <row r="10" spans="1:6" ht="26.4" x14ac:dyDescent="0.3">
      <c r="A10" s="35" t="s">
        <v>105</v>
      </c>
      <c r="B10" s="105" t="s">
        <v>209</v>
      </c>
      <c r="C10" s="34">
        <v>1</v>
      </c>
      <c r="D10" s="42"/>
      <c r="E10" s="44">
        <f t="shared" si="0"/>
        <v>0</v>
      </c>
      <c r="F10" s="137">
        <v>1</v>
      </c>
    </row>
    <row r="11" spans="1:6" x14ac:dyDescent="0.3">
      <c r="A11" s="35" t="s">
        <v>107</v>
      </c>
      <c r="B11" s="106" t="s">
        <v>210</v>
      </c>
      <c r="C11" s="34">
        <v>1</v>
      </c>
      <c r="D11" s="42"/>
      <c r="E11" s="44">
        <f t="shared" si="0"/>
        <v>0</v>
      </c>
      <c r="F11" s="137">
        <v>1</v>
      </c>
    </row>
    <row r="12" spans="1:6" s="36" customFormat="1" ht="41.25" customHeight="1" thickBot="1" x14ac:dyDescent="0.35">
      <c r="A12" s="176" t="s">
        <v>405</v>
      </c>
      <c r="B12" s="177"/>
      <c r="C12" s="178"/>
      <c r="D12" s="179"/>
      <c r="E12" s="45">
        <f>SUM(E4:E11)</f>
        <v>0</v>
      </c>
      <c r="F12" s="129">
        <f>SUM(F4:F11)</f>
        <v>10</v>
      </c>
    </row>
    <row r="13" spans="1:6" ht="12" customHeight="1" x14ac:dyDescent="0.3"/>
    <row r="14" spans="1:6" ht="21.6" customHeight="1" x14ac:dyDescent="0.3">
      <c r="A14" s="180" t="s">
        <v>430</v>
      </c>
      <c r="B14" s="180"/>
      <c r="C14" s="180"/>
      <c r="D14" s="180"/>
      <c r="E14" s="180"/>
      <c r="F14" s="180"/>
    </row>
    <row r="16" spans="1:6" ht="58.5" customHeight="1" x14ac:dyDescent="0.3">
      <c r="D16" s="171" t="s">
        <v>138</v>
      </c>
      <c r="E16" s="186"/>
    </row>
  </sheetData>
  <mergeCells count="5">
    <mergeCell ref="A1:E1"/>
    <mergeCell ref="A12:D12"/>
    <mergeCell ref="D16:E16"/>
    <mergeCell ref="F1:F2"/>
    <mergeCell ref="A14:F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&amp;CDostawa armatury wodociągowej - nr referencyjny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85CBD-090C-4896-940F-4ABFB1B31784}">
  <dimension ref="A1:F14"/>
  <sheetViews>
    <sheetView view="pageLayout" zoomScaleNormal="100" workbookViewId="0">
      <selection activeCell="A3" sqref="A3"/>
    </sheetView>
  </sheetViews>
  <sheetFormatPr defaultRowHeight="14.4" x14ac:dyDescent="0.3"/>
  <cols>
    <col min="1" max="1" width="4" customWidth="1"/>
    <col min="2" max="2" width="46.33203125" customWidth="1"/>
    <col min="3" max="3" width="7" customWidth="1"/>
    <col min="4" max="4" width="20.44140625" customWidth="1"/>
    <col min="5" max="5" width="19.88671875" customWidth="1"/>
  </cols>
  <sheetData>
    <row r="1" spans="1:6" x14ac:dyDescent="0.3">
      <c r="A1" s="173" t="s">
        <v>414</v>
      </c>
      <c r="B1" s="173"/>
      <c r="C1" s="173"/>
      <c r="D1" s="173"/>
      <c r="E1" s="173"/>
      <c r="F1" s="184" t="s">
        <v>407</v>
      </c>
    </row>
    <row r="2" spans="1:6" ht="15" thickBot="1" x14ac:dyDescent="0.35">
      <c r="A2" s="26"/>
      <c r="B2" s="26"/>
      <c r="C2" s="26"/>
      <c r="D2" s="26"/>
      <c r="E2" s="26"/>
      <c r="F2" s="185"/>
    </row>
    <row r="3" spans="1:6" ht="51" customHeight="1" thickBot="1" x14ac:dyDescent="0.35">
      <c r="A3" s="27" t="s">
        <v>0</v>
      </c>
      <c r="B3" s="76" t="s">
        <v>70</v>
      </c>
      <c r="C3" s="47" t="s">
        <v>71</v>
      </c>
      <c r="D3" s="47" t="s">
        <v>65</v>
      </c>
      <c r="E3" s="77" t="s">
        <v>64</v>
      </c>
      <c r="F3" s="130" t="s">
        <v>408</v>
      </c>
    </row>
    <row r="4" spans="1:6" ht="51" customHeight="1" thickBot="1" x14ac:dyDescent="0.35">
      <c r="A4" s="78">
        <v>1</v>
      </c>
      <c r="B4" s="75" t="s">
        <v>211</v>
      </c>
      <c r="C4" s="65">
        <v>15</v>
      </c>
      <c r="D4" s="66">
        <v>0</v>
      </c>
      <c r="E4" s="79">
        <f>D4*C4</f>
        <v>0</v>
      </c>
      <c r="F4" s="135">
        <v>6</v>
      </c>
    </row>
    <row r="5" spans="1:6" ht="25.5" customHeight="1" thickBot="1" x14ac:dyDescent="0.35">
      <c r="A5" s="187" t="s">
        <v>403</v>
      </c>
      <c r="B5" s="188"/>
      <c r="C5" s="188"/>
      <c r="D5" s="189"/>
      <c r="E5" s="80">
        <f>SUM(E4)</f>
        <v>0</v>
      </c>
      <c r="F5" s="136">
        <f>SUM(F4)</f>
        <v>6</v>
      </c>
    </row>
    <row r="7" spans="1:6" ht="21" customHeight="1" x14ac:dyDescent="0.3">
      <c r="A7" s="180" t="s">
        <v>430</v>
      </c>
      <c r="B7" s="180"/>
      <c r="C7" s="180"/>
      <c r="D7" s="180"/>
      <c r="E7" s="180"/>
      <c r="F7" s="180"/>
    </row>
    <row r="13" spans="1:6" x14ac:dyDescent="0.3">
      <c r="D13" s="181" t="s">
        <v>138</v>
      </c>
      <c r="E13" s="182"/>
    </row>
    <row r="14" spans="1:6" ht="39.75" customHeight="1" x14ac:dyDescent="0.3">
      <c r="D14" s="182"/>
      <c r="E14" s="182"/>
    </row>
  </sheetData>
  <mergeCells count="5">
    <mergeCell ref="D13:E14"/>
    <mergeCell ref="A1:E1"/>
    <mergeCell ref="A5:D5"/>
    <mergeCell ref="F1:F2"/>
    <mergeCell ref="A7:F7"/>
  </mergeCells>
  <pageMargins left="0.7" right="0.7" top="0.75" bottom="0.75" header="0.3" footer="0.3"/>
  <pageSetup paperSize="9" orientation="landscape" r:id="rId1"/>
  <headerFooter>
    <oddFooter xml:space="preserve">&amp;CDostawa armatury wodociągowej - nr referencyjny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A66F6-9F31-4BDA-B235-34615D8C6E4E}">
  <dimension ref="A1:F19"/>
  <sheetViews>
    <sheetView view="pageLayout" zoomScaleNormal="100" workbookViewId="0">
      <selection activeCell="A3" sqref="A3"/>
    </sheetView>
  </sheetViews>
  <sheetFormatPr defaultRowHeight="14.4" x14ac:dyDescent="0.3"/>
  <cols>
    <col min="1" max="1" width="4" customWidth="1"/>
    <col min="2" max="2" width="46.109375" customWidth="1"/>
    <col min="3" max="3" width="7" customWidth="1"/>
    <col min="4" max="4" width="21.5546875" customWidth="1"/>
    <col min="5" max="5" width="21.6640625" customWidth="1"/>
  </cols>
  <sheetData>
    <row r="1" spans="1:6" x14ac:dyDescent="0.3">
      <c r="A1" s="173" t="s">
        <v>415</v>
      </c>
      <c r="B1" s="173"/>
      <c r="C1" s="173"/>
      <c r="D1" s="173"/>
      <c r="E1" s="173"/>
      <c r="F1" s="184" t="s">
        <v>407</v>
      </c>
    </row>
    <row r="2" spans="1:6" ht="15" thickBot="1" x14ac:dyDescent="0.35">
      <c r="A2" s="26"/>
      <c r="B2" s="26"/>
      <c r="C2" s="26"/>
      <c r="D2" s="26"/>
      <c r="E2" s="26"/>
      <c r="F2" s="185"/>
    </row>
    <row r="3" spans="1:6" ht="27" thickBot="1" x14ac:dyDescent="0.35">
      <c r="A3" s="27" t="s">
        <v>0</v>
      </c>
      <c r="B3" s="28" t="s">
        <v>70</v>
      </c>
      <c r="C3" s="47" t="s">
        <v>71</v>
      </c>
      <c r="D3" s="47" t="s">
        <v>65</v>
      </c>
      <c r="E3" s="77" t="s">
        <v>64</v>
      </c>
      <c r="F3" s="130" t="s">
        <v>408</v>
      </c>
    </row>
    <row r="4" spans="1:6" ht="47.25" customHeight="1" thickBot="1" x14ac:dyDescent="0.35">
      <c r="A4" s="81">
        <v>1</v>
      </c>
      <c r="B4" s="67" t="s">
        <v>162</v>
      </c>
      <c r="C4" s="65">
        <v>5</v>
      </c>
      <c r="D4" s="66"/>
      <c r="E4" s="79">
        <f>C4*D4</f>
        <v>0</v>
      </c>
      <c r="F4" s="135">
        <v>2</v>
      </c>
    </row>
    <row r="5" spans="1:6" ht="29.25" customHeight="1" thickBot="1" x14ac:dyDescent="0.35">
      <c r="A5" s="187" t="s">
        <v>403</v>
      </c>
      <c r="B5" s="188"/>
      <c r="C5" s="188"/>
      <c r="D5" s="189"/>
      <c r="E5" s="79">
        <f>SUM(E4)</f>
        <v>0</v>
      </c>
      <c r="F5" s="136">
        <f>SUM(F4)</f>
        <v>2</v>
      </c>
    </row>
    <row r="7" spans="1:6" x14ac:dyDescent="0.3">
      <c r="A7" s="180" t="s">
        <v>430</v>
      </c>
      <c r="B7" s="180"/>
      <c r="C7" s="180"/>
      <c r="D7" s="180"/>
      <c r="E7" s="180"/>
      <c r="F7" s="180"/>
    </row>
    <row r="18" spans="4:5" x14ac:dyDescent="0.3">
      <c r="D18" s="181" t="s">
        <v>138</v>
      </c>
      <c r="E18" s="182"/>
    </row>
    <row r="19" spans="4:5" ht="38.25" customHeight="1" x14ac:dyDescent="0.3">
      <c r="D19" s="182"/>
      <c r="E19" s="182"/>
    </row>
  </sheetData>
  <mergeCells count="5">
    <mergeCell ref="A1:E1"/>
    <mergeCell ref="A5:D5"/>
    <mergeCell ref="D18:E19"/>
    <mergeCell ref="F1:F2"/>
    <mergeCell ref="A7:F7"/>
  </mergeCells>
  <pageMargins left="0.7" right="0.7" top="0.75" bottom="0.75" header="0.3" footer="0.3"/>
  <pageSetup paperSize="9" orientation="landscape" r:id="rId1"/>
  <headerFooter>
    <oddFooter xml:space="preserve">&amp;CDostawa armatury wodociągowej - nr referencyjny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D03CD-F5C8-4FAE-876B-E18EB5274783}">
  <dimension ref="A1:H21"/>
  <sheetViews>
    <sheetView view="pageLayout" zoomScaleNormal="100" workbookViewId="0">
      <selection activeCell="A2" sqref="A2"/>
    </sheetView>
  </sheetViews>
  <sheetFormatPr defaultRowHeight="14.4" x14ac:dyDescent="0.3"/>
  <cols>
    <col min="1" max="1" width="3.88671875" customWidth="1"/>
    <col min="2" max="2" width="31.33203125" customWidth="1"/>
    <col min="3" max="3" width="8.88671875" customWidth="1"/>
    <col min="4" max="4" width="8.6640625" customWidth="1"/>
    <col min="5" max="5" width="5.88671875" style="4" customWidth="1"/>
    <col min="6" max="6" width="19.5546875" style="33" customWidth="1"/>
    <col min="7" max="7" width="19.109375" style="5" customWidth="1"/>
  </cols>
  <sheetData>
    <row r="1" spans="1:8" ht="41.25" customHeight="1" thickBot="1" x14ac:dyDescent="0.35">
      <c r="A1" s="190" t="s">
        <v>416</v>
      </c>
      <c r="B1" s="190"/>
      <c r="C1" s="190"/>
      <c r="D1" s="190"/>
      <c r="E1" s="190"/>
      <c r="F1" s="190"/>
      <c r="G1" s="190"/>
      <c r="H1" s="184" t="s">
        <v>407</v>
      </c>
    </row>
    <row r="2" spans="1:8" ht="40.200000000000003" thickBot="1" x14ac:dyDescent="0.35">
      <c r="A2" s="39" t="s">
        <v>0</v>
      </c>
      <c r="B2" s="39" t="s">
        <v>70</v>
      </c>
      <c r="C2" s="39" t="s">
        <v>74</v>
      </c>
      <c r="D2" s="39" t="s">
        <v>120</v>
      </c>
      <c r="E2" s="39" t="s">
        <v>71</v>
      </c>
      <c r="F2" s="40" t="s">
        <v>65</v>
      </c>
      <c r="G2" s="40" t="s">
        <v>64</v>
      </c>
      <c r="H2" s="185"/>
    </row>
    <row r="3" spans="1:8" ht="15" thickBot="1" x14ac:dyDescent="0.35">
      <c r="A3" s="191" t="s">
        <v>121</v>
      </c>
      <c r="B3" s="192"/>
      <c r="C3" s="192"/>
      <c r="D3" s="192"/>
      <c r="E3" s="193"/>
      <c r="G3" s="49"/>
      <c r="H3" s="130" t="s">
        <v>408</v>
      </c>
    </row>
    <row r="4" spans="1:8" x14ac:dyDescent="0.3">
      <c r="A4" s="34" t="s">
        <v>72</v>
      </c>
      <c r="B4" s="30" t="s">
        <v>122</v>
      </c>
      <c r="C4" s="34">
        <v>80</v>
      </c>
      <c r="D4" s="34" t="s">
        <v>123</v>
      </c>
      <c r="E4" s="34">
        <v>10</v>
      </c>
      <c r="F4" s="50"/>
      <c r="G4" s="141">
        <f>F4*E4</f>
        <v>0</v>
      </c>
      <c r="H4" s="139">
        <v>2</v>
      </c>
    </row>
    <row r="5" spans="1:8" x14ac:dyDescent="0.3">
      <c r="A5" s="34" t="s">
        <v>73</v>
      </c>
      <c r="B5" s="30" t="s">
        <v>122</v>
      </c>
      <c r="C5" s="35">
        <v>100</v>
      </c>
      <c r="D5" s="35" t="s">
        <v>124</v>
      </c>
      <c r="E5" s="35">
        <v>16</v>
      </c>
      <c r="F5" s="50"/>
      <c r="G5" s="141">
        <f>F5*E5</f>
        <v>0</v>
      </c>
      <c r="H5" s="140">
        <v>2</v>
      </c>
    </row>
    <row r="6" spans="1:8" x14ac:dyDescent="0.3">
      <c r="A6" s="34" t="s">
        <v>97</v>
      </c>
      <c r="B6" s="30" t="s">
        <v>122</v>
      </c>
      <c r="C6" s="34">
        <v>150</v>
      </c>
      <c r="D6" s="34" t="s">
        <v>125</v>
      </c>
      <c r="E6" s="34">
        <v>4</v>
      </c>
      <c r="F6" s="50"/>
      <c r="G6" s="141">
        <f>F6*E6</f>
        <v>0</v>
      </c>
      <c r="H6" s="140">
        <v>2</v>
      </c>
    </row>
    <row r="7" spans="1:8" x14ac:dyDescent="0.3">
      <c r="A7" s="34" t="s">
        <v>99</v>
      </c>
      <c r="B7" s="30" t="s">
        <v>122</v>
      </c>
      <c r="C7" s="34">
        <v>200</v>
      </c>
      <c r="D7" s="34" t="s">
        <v>126</v>
      </c>
      <c r="E7" s="34">
        <v>2</v>
      </c>
      <c r="F7" s="50"/>
      <c r="G7" s="141">
        <f>F7*E7</f>
        <v>0</v>
      </c>
      <c r="H7" s="140">
        <v>2</v>
      </c>
    </row>
    <row r="8" spans="1:8" x14ac:dyDescent="0.3">
      <c r="A8" s="34" t="s">
        <v>101</v>
      </c>
      <c r="B8" s="30" t="s">
        <v>122</v>
      </c>
      <c r="C8" s="34">
        <v>250</v>
      </c>
      <c r="D8" s="34" t="s">
        <v>127</v>
      </c>
      <c r="E8" s="34">
        <v>2</v>
      </c>
      <c r="F8" s="50"/>
      <c r="G8" s="141">
        <f>F8*E8</f>
        <v>0</v>
      </c>
      <c r="H8" s="140">
        <v>2</v>
      </c>
    </row>
    <row r="9" spans="1:8" ht="21.75" customHeight="1" x14ac:dyDescent="0.3">
      <c r="A9" s="194" t="s">
        <v>128</v>
      </c>
      <c r="B9" s="195"/>
      <c r="C9" s="195"/>
      <c r="D9" s="195"/>
      <c r="E9" s="196"/>
      <c r="F9" s="109"/>
      <c r="G9" s="110"/>
      <c r="H9" s="132"/>
    </row>
    <row r="10" spans="1:8" ht="18.75" customHeight="1" x14ac:dyDescent="0.3">
      <c r="A10" s="34" t="s">
        <v>72</v>
      </c>
      <c r="B10" s="30" t="s">
        <v>58</v>
      </c>
      <c r="C10" s="34">
        <v>80</v>
      </c>
      <c r="D10" s="34" t="s">
        <v>123</v>
      </c>
      <c r="E10" s="34">
        <v>20</v>
      </c>
      <c r="F10" s="50"/>
      <c r="G10" s="141">
        <f>F10*E10</f>
        <v>0</v>
      </c>
      <c r="H10" s="140">
        <v>6</v>
      </c>
    </row>
    <row r="11" spans="1:8" ht="16.5" customHeight="1" x14ac:dyDescent="0.3">
      <c r="A11" s="34" t="s">
        <v>73</v>
      </c>
      <c r="B11" s="30" t="s">
        <v>58</v>
      </c>
      <c r="C11" s="34">
        <v>100</v>
      </c>
      <c r="D11" s="34" t="s">
        <v>124</v>
      </c>
      <c r="E11" s="34">
        <v>20</v>
      </c>
      <c r="F11" s="50"/>
      <c r="G11" s="141">
        <f>F11*E11</f>
        <v>0</v>
      </c>
      <c r="H11" s="140">
        <v>8</v>
      </c>
    </row>
    <row r="12" spans="1:8" ht="15" customHeight="1" x14ac:dyDescent="0.3">
      <c r="A12" s="34" t="s">
        <v>97</v>
      </c>
      <c r="B12" s="30" t="s">
        <v>58</v>
      </c>
      <c r="C12" s="34">
        <v>150</v>
      </c>
      <c r="D12" s="34" t="s">
        <v>125</v>
      </c>
      <c r="E12" s="34">
        <v>4</v>
      </c>
      <c r="F12" s="50"/>
      <c r="G12" s="141">
        <f>F12*E12</f>
        <v>0</v>
      </c>
      <c r="H12" s="140">
        <v>2</v>
      </c>
    </row>
    <row r="13" spans="1:8" ht="15" customHeight="1" x14ac:dyDescent="0.3">
      <c r="A13" s="34" t="s">
        <v>99</v>
      </c>
      <c r="B13" s="72" t="s">
        <v>58</v>
      </c>
      <c r="C13" s="73">
        <v>200</v>
      </c>
      <c r="D13" s="73" t="s">
        <v>126</v>
      </c>
      <c r="E13" s="73">
        <v>2</v>
      </c>
      <c r="F13" s="50"/>
      <c r="G13" s="141">
        <f>F13*E13</f>
        <v>0</v>
      </c>
      <c r="H13" s="140">
        <v>2</v>
      </c>
    </row>
    <row r="14" spans="1:8" ht="16.5" customHeight="1" x14ac:dyDescent="0.3">
      <c r="A14" s="34" t="s">
        <v>105</v>
      </c>
      <c r="B14" s="72" t="s">
        <v>129</v>
      </c>
      <c r="C14" s="73">
        <v>400</v>
      </c>
      <c r="D14" s="73" t="s">
        <v>163</v>
      </c>
      <c r="E14" s="73">
        <v>2</v>
      </c>
      <c r="F14" s="50"/>
      <c r="G14" s="141">
        <f>F14*E14</f>
        <v>0</v>
      </c>
      <c r="H14" s="140">
        <v>0</v>
      </c>
    </row>
    <row r="15" spans="1:8" s="36" customFormat="1" ht="23.25" customHeight="1" thickBot="1" x14ac:dyDescent="0.35">
      <c r="A15" s="197" t="s">
        <v>404</v>
      </c>
      <c r="B15" s="198"/>
      <c r="C15" s="198"/>
      <c r="D15" s="198"/>
      <c r="E15" s="198"/>
      <c r="F15" s="199"/>
      <c r="G15" s="45">
        <f>SUM(G4:G8, G10:G14)</f>
        <v>0</v>
      </c>
      <c r="H15" s="129">
        <f>SUM(H4:H8, H10:H14)</f>
        <v>28</v>
      </c>
    </row>
    <row r="16" spans="1:8" ht="12" customHeight="1" x14ac:dyDescent="0.3"/>
    <row r="17" spans="1:8" ht="34.5" customHeight="1" x14ac:dyDescent="0.3">
      <c r="A17" s="180" t="s">
        <v>429</v>
      </c>
      <c r="B17" s="180"/>
      <c r="C17" s="180"/>
      <c r="D17" s="180"/>
      <c r="E17" s="180"/>
      <c r="F17" s="180"/>
      <c r="G17" s="180"/>
      <c r="H17" s="180"/>
    </row>
    <row r="18" spans="1:8" x14ac:dyDescent="0.3">
      <c r="A18" s="48"/>
      <c r="B18" s="48"/>
      <c r="C18" s="48"/>
      <c r="D18" s="48"/>
      <c r="E18" s="48"/>
      <c r="F18" s="48"/>
      <c r="G18" s="48"/>
    </row>
    <row r="19" spans="1:8" x14ac:dyDescent="0.3">
      <c r="F19" s="171" t="s">
        <v>138</v>
      </c>
      <c r="G19" s="171"/>
    </row>
    <row r="20" spans="1:8" ht="27" customHeight="1" x14ac:dyDescent="0.3">
      <c r="F20" s="171"/>
      <c r="G20" s="171"/>
    </row>
    <row r="21" spans="1:8" ht="32.25" customHeight="1" x14ac:dyDescent="0.3"/>
  </sheetData>
  <mergeCells count="7">
    <mergeCell ref="H1:H2"/>
    <mergeCell ref="F19:G20"/>
    <mergeCell ref="A1:G1"/>
    <mergeCell ref="A3:E3"/>
    <mergeCell ref="A9:E9"/>
    <mergeCell ref="A15:F15"/>
    <mergeCell ref="A17:H17"/>
  </mergeCells>
  <phoneticPr fontId="1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&amp;CDostawa armatury wodociągowej - nr referencyjny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B6253-AC9D-4BB7-8C4E-3D3C45122CBA}">
  <dimension ref="A1:G21"/>
  <sheetViews>
    <sheetView view="pageLayout" zoomScaleNormal="100" workbookViewId="0">
      <selection activeCell="A3" sqref="A3"/>
    </sheetView>
  </sheetViews>
  <sheetFormatPr defaultRowHeight="14.4" x14ac:dyDescent="0.3"/>
  <cols>
    <col min="1" max="1" width="5" customWidth="1"/>
    <col min="2" max="2" width="26" customWidth="1"/>
    <col min="3" max="3" width="10.109375" customWidth="1"/>
    <col min="4" max="4" width="5.88671875" style="4" customWidth="1"/>
    <col min="5" max="5" width="26.5546875" style="33" customWidth="1"/>
    <col min="6" max="6" width="21" style="5" customWidth="1"/>
  </cols>
  <sheetData>
    <row r="1" spans="1:7" ht="41.25" customHeight="1" x14ac:dyDescent="0.3">
      <c r="A1" s="200" t="s">
        <v>417</v>
      </c>
      <c r="B1" s="200"/>
      <c r="C1" s="200"/>
      <c r="D1" s="200"/>
      <c r="E1" s="200"/>
      <c r="F1" s="200"/>
      <c r="G1" s="184" t="s">
        <v>407</v>
      </c>
    </row>
    <row r="2" spans="1:7" ht="15" thickBot="1" x14ac:dyDescent="0.35">
      <c r="A2" s="32"/>
      <c r="G2" s="185"/>
    </row>
    <row r="3" spans="1:7" ht="27" thickBot="1" x14ac:dyDescent="0.35">
      <c r="A3" s="39" t="s">
        <v>0</v>
      </c>
      <c r="B3" s="39" t="s">
        <v>70</v>
      </c>
      <c r="C3" s="39" t="s">
        <v>74</v>
      </c>
      <c r="D3" s="39" t="s">
        <v>71</v>
      </c>
      <c r="E3" s="40" t="s">
        <v>65</v>
      </c>
      <c r="F3" s="40" t="s">
        <v>64</v>
      </c>
      <c r="G3" s="130" t="s">
        <v>408</v>
      </c>
    </row>
    <row r="4" spans="1:7" x14ac:dyDescent="0.3">
      <c r="A4" s="35" t="s">
        <v>72</v>
      </c>
      <c r="B4" s="46" t="s">
        <v>116</v>
      </c>
      <c r="C4" s="35" t="s">
        <v>117</v>
      </c>
      <c r="D4" s="35">
        <v>20</v>
      </c>
      <c r="E4" s="43"/>
      <c r="F4" s="153">
        <f t="shared" ref="F4:F11" si="0">D4*E4</f>
        <v>0</v>
      </c>
      <c r="G4" s="135">
        <v>6</v>
      </c>
    </row>
    <row r="5" spans="1:7" x14ac:dyDescent="0.3">
      <c r="A5" s="35" t="s">
        <v>73</v>
      </c>
      <c r="B5" s="30" t="s">
        <v>116</v>
      </c>
      <c r="C5" s="34" t="s">
        <v>118</v>
      </c>
      <c r="D5" s="34">
        <v>40</v>
      </c>
      <c r="E5" s="42"/>
      <c r="F5" s="153">
        <f t="shared" si="0"/>
        <v>0</v>
      </c>
      <c r="G5" s="137">
        <v>10</v>
      </c>
    </row>
    <row r="6" spans="1:7" x14ac:dyDescent="0.3">
      <c r="A6" s="35" t="s">
        <v>97</v>
      </c>
      <c r="B6" s="30" t="s">
        <v>116</v>
      </c>
      <c r="C6" s="34" t="s">
        <v>119</v>
      </c>
      <c r="D6" s="34">
        <v>16</v>
      </c>
      <c r="E6" s="42"/>
      <c r="F6" s="153">
        <f t="shared" si="0"/>
        <v>0</v>
      </c>
      <c r="G6" s="137">
        <v>4</v>
      </c>
    </row>
    <row r="7" spans="1:7" x14ac:dyDescent="0.3">
      <c r="A7" s="74" t="s">
        <v>99</v>
      </c>
      <c r="B7" s="72" t="s">
        <v>116</v>
      </c>
      <c r="C7" s="73" t="s">
        <v>164</v>
      </c>
      <c r="D7" s="73">
        <v>2</v>
      </c>
      <c r="E7" s="42"/>
      <c r="F7" s="153">
        <f t="shared" si="0"/>
        <v>0</v>
      </c>
      <c r="G7" s="137">
        <v>2</v>
      </c>
    </row>
    <row r="8" spans="1:7" x14ac:dyDescent="0.3">
      <c r="A8" s="74" t="s">
        <v>101</v>
      </c>
      <c r="B8" s="72" t="s">
        <v>116</v>
      </c>
      <c r="C8" s="73" t="s">
        <v>165</v>
      </c>
      <c r="D8" s="73">
        <v>2</v>
      </c>
      <c r="E8" s="42"/>
      <c r="F8" s="153">
        <f t="shared" si="0"/>
        <v>0</v>
      </c>
      <c r="G8" s="137">
        <v>2</v>
      </c>
    </row>
    <row r="9" spans="1:7" x14ac:dyDescent="0.3">
      <c r="A9" s="74" t="s">
        <v>103</v>
      </c>
      <c r="B9" s="30" t="s">
        <v>212</v>
      </c>
      <c r="C9" s="73" t="s">
        <v>213</v>
      </c>
      <c r="D9" s="73">
        <v>2</v>
      </c>
      <c r="E9" s="42"/>
      <c r="F9" s="153">
        <f t="shared" si="0"/>
        <v>0</v>
      </c>
      <c r="G9" s="137">
        <v>2</v>
      </c>
    </row>
    <row r="10" spans="1:7" x14ac:dyDescent="0.3">
      <c r="A10" s="74" t="s">
        <v>105</v>
      </c>
      <c r="B10" s="30" t="s">
        <v>212</v>
      </c>
      <c r="C10" s="73" t="s">
        <v>214</v>
      </c>
      <c r="D10" s="73">
        <v>2</v>
      </c>
      <c r="E10" s="42"/>
      <c r="F10" s="153">
        <f t="shared" si="0"/>
        <v>0</v>
      </c>
      <c r="G10" s="137">
        <v>2</v>
      </c>
    </row>
    <row r="11" spans="1:7" x14ac:dyDescent="0.3">
      <c r="A11" s="74" t="s">
        <v>107</v>
      </c>
      <c r="B11" s="30" t="s">
        <v>212</v>
      </c>
      <c r="C11" s="73" t="s">
        <v>215</v>
      </c>
      <c r="D11" s="73">
        <v>2</v>
      </c>
      <c r="E11" s="42"/>
      <c r="F11" s="153">
        <f t="shared" si="0"/>
        <v>0</v>
      </c>
      <c r="G11" s="137">
        <v>2</v>
      </c>
    </row>
    <row r="12" spans="1:7" s="36" customFormat="1" ht="27" customHeight="1" thickBot="1" x14ac:dyDescent="0.35">
      <c r="A12" s="176" t="s">
        <v>403</v>
      </c>
      <c r="B12" s="177"/>
      <c r="C12" s="177"/>
      <c r="D12" s="177"/>
      <c r="E12" s="201"/>
      <c r="F12" s="45">
        <f>SUM(F4:F11)</f>
        <v>0</v>
      </c>
      <c r="G12" s="129">
        <f>SUM(G4:G11)</f>
        <v>30</v>
      </c>
    </row>
    <row r="13" spans="1:7" ht="12" customHeight="1" x14ac:dyDescent="0.3"/>
    <row r="14" spans="1:7" ht="27.6" customHeight="1" x14ac:dyDescent="0.3">
      <c r="A14" s="180" t="s">
        <v>430</v>
      </c>
      <c r="B14" s="180"/>
      <c r="C14" s="180"/>
      <c r="D14" s="180"/>
      <c r="E14" s="180"/>
      <c r="F14" s="180"/>
      <c r="G14" s="180"/>
    </row>
    <row r="20" spans="5:6" x14ac:dyDescent="0.3">
      <c r="E20" s="171" t="s">
        <v>138</v>
      </c>
      <c r="F20" s="186"/>
    </row>
    <row r="21" spans="5:6" ht="45.75" customHeight="1" x14ac:dyDescent="0.3">
      <c r="E21" s="186"/>
      <c r="F21" s="186"/>
    </row>
  </sheetData>
  <mergeCells count="5">
    <mergeCell ref="E20:F21"/>
    <mergeCell ref="A1:F1"/>
    <mergeCell ref="A12:E12"/>
    <mergeCell ref="G1:G2"/>
    <mergeCell ref="A14:G14"/>
  </mergeCells>
  <phoneticPr fontId="1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&amp;CDostawa armatury wodociągowej - nr referencyjny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F9E1-B7F1-4C1D-8861-80399CC04555}">
  <dimension ref="A1:G38"/>
  <sheetViews>
    <sheetView view="pageLayout" zoomScaleNormal="100" workbookViewId="0">
      <selection activeCell="F31" sqref="F31"/>
    </sheetView>
  </sheetViews>
  <sheetFormatPr defaultRowHeight="14.4" x14ac:dyDescent="0.3"/>
  <cols>
    <col min="1" max="1" width="4.33203125" customWidth="1"/>
    <col min="2" max="2" width="31" customWidth="1"/>
    <col min="3" max="3" width="9.33203125" customWidth="1"/>
    <col min="4" max="4" width="6.88671875" style="4" customWidth="1"/>
    <col min="5" max="5" width="20.109375" style="33" customWidth="1"/>
    <col min="6" max="6" width="20.5546875" style="5" customWidth="1"/>
  </cols>
  <sheetData>
    <row r="1" spans="1:7" ht="52.5" customHeight="1" thickBot="1" x14ac:dyDescent="0.35">
      <c r="A1" s="200" t="s">
        <v>418</v>
      </c>
      <c r="B1" s="200"/>
      <c r="C1" s="200"/>
      <c r="D1" s="200"/>
      <c r="E1" s="200"/>
      <c r="F1" s="200"/>
      <c r="G1" s="184" t="s">
        <v>407</v>
      </c>
    </row>
    <row r="2" spans="1:7" ht="27" thickBot="1" x14ac:dyDescent="0.35">
      <c r="A2" s="39" t="s">
        <v>0</v>
      </c>
      <c r="B2" s="39" t="s">
        <v>70</v>
      </c>
      <c r="C2" s="39" t="s">
        <v>74</v>
      </c>
      <c r="D2" s="39" t="s">
        <v>71</v>
      </c>
      <c r="E2" s="40" t="s">
        <v>65</v>
      </c>
      <c r="F2" s="40" t="s">
        <v>64</v>
      </c>
      <c r="G2" s="185"/>
    </row>
    <row r="3" spans="1:7" ht="15" thickBot="1" x14ac:dyDescent="0.35">
      <c r="A3" s="205" t="s">
        <v>190</v>
      </c>
      <c r="B3" s="206"/>
      <c r="C3" s="206"/>
      <c r="D3" s="206"/>
      <c r="E3" s="203"/>
      <c r="F3" s="204"/>
      <c r="G3" s="130" t="s">
        <v>408</v>
      </c>
    </row>
    <row r="4" spans="1:7" x14ac:dyDescent="0.3">
      <c r="A4" s="91" t="s">
        <v>72</v>
      </c>
      <c r="B4" s="30" t="s">
        <v>75</v>
      </c>
      <c r="C4" s="88" t="s">
        <v>216</v>
      </c>
      <c r="D4" s="14">
        <v>4</v>
      </c>
      <c r="E4" s="111"/>
      <c r="F4" s="142">
        <f t="shared" ref="F4:F19" si="0">E4*D4</f>
        <v>0</v>
      </c>
      <c r="G4" s="135">
        <v>2</v>
      </c>
    </row>
    <row r="5" spans="1:7" x14ac:dyDescent="0.3">
      <c r="A5" s="34" t="s">
        <v>73</v>
      </c>
      <c r="B5" s="30" t="s">
        <v>75</v>
      </c>
      <c r="C5" s="34" t="s">
        <v>166</v>
      </c>
      <c r="D5" s="82">
        <v>2</v>
      </c>
      <c r="E5" s="84"/>
      <c r="F5" s="142">
        <f t="shared" si="0"/>
        <v>0</v>
      </c>
      <c r="G5" s="137">
        <v>1</v>
      </c>
    </row>
    <row r="6" spans="1:7" x14ac:dyDescent="0.3">
      <c r="A6" s="91" t="s">
        <v>97</v>
      </c>
      <c r="B6" s="30" t="s">
        <v>75</v>
      </c>
      <c r="C6" s="34" t="s">
        <v>95</v>
      </c>
      <c r="D6" s="82">
        <v>2</v>
      </c>
      <c r="E6" s="85"/>
      <c r="F6" s="142">
        <f t="shared" si="0"/>
        <v>0</v>
      </c>
      <c r="G6" s="137">
        <v>1</v>
      </c>
    </row>
    <row r="7" spans="1:7" x14ac:dyDescent="0.3">
      <c r="A7" s="34" t="s">
        <v>99</v>
      </c>
      <c r="B7" s="30" t="s">
        <v>75</v>
      </c>
      <c r="C7" s="34" t="s">
        <v>96</v>
      </c>
      <c r="D7" s="82">
        <v>4</v>
      </c>
      <c r="E7" s="85"/>
      <c r="F7" s="142">
        <f t="shared" si="0"/>
        <v>0</v>
      </c>
      <c r="G7" s="137">
        <v>1</v>
      </c>
    </row>
    <row r="8" spans="1:7" x14ac:dyDescent="0.3">
      <c r="A8" s="91" t="s">
        <v>101</v>
      </c>
      <c r="B8" s="30" t="s">
        <v>75</v>
      </c>
      <c r="C8" s="34" t="s">
        <v>98</v>
      </c>
      <c r="D8" s="82">
        <v>1</v>
      </c>
      <c r="E8" s="85"/>
      <c r="F8" s="142">
        <f t="shared" si="0"/>
        <v>0</v>
      </c>
      <c r="G8" s="137">
        <v>0</v>
      </c>
    </row>
    <row r="9" spans="1:7" x14ac:dyDescent="0.3">
      <c r="A9" s="34" t="s">
        <v>103</v>
      </c>
      <c r="B9" s="30" t="s">
        <v>75</v>
      </c>
      <c r="C9" s="34" t="s">
        <v>100</v>
      </c>
      <c r="D9" s="82">
        <v>10</v>
      </c>
      <c r="E9" s="85"/>
      <c r="F9" s="142">
        <f t="shared" si="0"/>
        <v>0</v>
      </c>
      <c r="G9" s="137">
        <v>2</v>
      </c>
    </row>
    <row r="10" spans="1:7" x14ac:dyDescent="0.3">
      <c r="A10" s="91" t="s">
        <v>105</v>
      </c>
      <c r="B10" s="30" t="s">
        <v>75</v>
      </c>
      <c r="C10" s="34" t="s">
        <v>102</v>
      </c>
      <c r="D10" s="82">
        <v>4</v>
      </c>
      <c r="E10" s="84"/>
      <c r="F10" s="142">
        <f t="shared" si="0"/>
        <v>0</v>
      </c>
      <c r="G10" s="137">
        <v>1</v>
      </c>
    </row>
    <row r="11" spans="1:7" x14ac:dyDescent="0.3">
      <c r="A11" s="34" t="s">
        <v>107</v>
      </c>
      <c r="B11" s="30" t="s">
        <v>75</v>
      </c>
      <c r="C11" s="34" t="s">
        <v>104</v>
      </c>
      <c r="D11" s="82">
        <v>1</v>
      </c>
      <c r="E11" s="84"/>
      <c r="F11" s="142">
        <f t="shared" si="0"/>
        <v>0</v>
      </c>
      <c r="G11" s="137">
        <v>0</v>
      </c>
    </row>
    <row r="12" spans="1:7" x14ac:dyDescent="0.3">
      <c r="A12" s="91" t="s">
        <v>109</v>
      </c>
      <c r="B12" s="30" t="s">
        <v>75</v>
      </c>
      <c r="C12" s="34" t="s">
        <v>106</v>
      </c>
      <c r="D12" s="82">
        <v>10</v>
      </c>
      <c r="E12" s="84"/>
      <c r="F12" s="142">
        <f t="shared" si="0"/>
        <v>0</v>
      </c>
      <c r="G12" s="137">
        <v>2</v>
      </c>
    </row>
    <row r="13" spans="1:7" x14ac:dyDescent="0.3">
      <c r="A13" s="34" t="s">
        <v>111</v>
      </c>
      <c r="B13" s="30" t="s">
        <v>75</v>
      </c>
      <c r="C13" s="34" t="s">
        <v>108</v>
      </c>
      <c r="D13" s="82">
        <v>2</v>
      </c>
      <c r="E13" s="84"/>
      <c r="F13" s="142">
        <f t="shared" si="0"/>
        <v>0</v>
      </c>
      <c r="G13" s="137">
        <v>1</v>
      </c>
    </row>
    <row r="14" spans="1:7" x14ac:dyDescent="0.3">
      <c r="A14" s="91" t="s">
        <v>84</v>
      </c>
      <c r="B14" s="30" t="s">
        <v>75</v>
      </c>
      <c r="C14" s="34" t="s">
        <v>110</v>
      </c>
      <c r="D14" s="82">
        <v>1</v>
      </c>
      <c r="E14" s="84"/>
      <c r="F14" s="142">
        <f t="shared" si="0"/>
        <v>0</v>
      </c>
      <c r="G14" s="137">
        <v>0</v>
      </c>
    </row>
    <row r="15" spans="1:7" x14ac:dyDescent="0.3">
      <c r="A15" s="34" t="s">
        <v>85</v>
      </c>
      <c r="B15" s="30" t="s">
        <v>75</v>
      </c>
      <c r="C15" s="34" t="s">
        <v>112</v>
      </c>
      <c r="D15" s="82">
        <v>10</v>
      </c>
      <c r="E15" s="84"/>
      <c r="F15" s="142">
        <f t="shared" si="0"/>
        <v>0</v>
      </c>
      <c r="G15" s="137">
        <v>4</v>
      </c>
    </row>
    <row r="16" spans="1:7" x14ac:dyDescent="0.3">
      <c r="A16" s="91" t="s">
        <v>86</v>
      </c>
      <c r="B16" s="30" t="s">
        <v>75</v>
      </c>
      <c r="C16" s="34" t="s">
        <v>83</v>
      </c>
      <c r="D16" s="82">
        <v>2</v>
      </c>
      <c r="E16" s="84"/>
      <c r="F16" s="142">
        <f t="shared" si="0"/>
        <v>0</v>
      </c>
      <c r="G16" s="137">
        <v>1</v>
      </c>
    </row>
    <row r="17" spans="1:7" x14ac:dyDescent="0.3">
      <c r="A17" s="34" t="s">
        <v>87</v>
      </c>
      <c r="B17" s="30" t="s">
        <v>75</v>
      </c>
      <c r="C17" s="34" t="s">
        <v>113</v>
      </c>
      <c r="D17" s="82">
        <v>2</v>
      </c>
      <c r="E17" s="84"/>
      <c r="F17" s="142">
        <f t="shared" si="0"/>
        <v>0</v>
      </c>
      <c r="G17" s="137">
        <v>1</v>
      </c>
    </row>
    <row r="18" spans="1:7" x14ac:dyDescent="0.3">
      <c r="A18" s="91" t="s">
        <v>88</v>
      </c>
      <c r="B18" s="72" t="s">
        <v>75</v>
      </c>
      <c r="C18" s="73" t="s">
        <v>167</v>
      </c>
      <c r="D18" s="83">
        <v>1</v>
      </c>
      <c r="E18" s="84"/>
      <c r="F18" s="142">
        <f t="shared" si="0"/>
        <v>0</v>
      </c>
      <c r="G18" s="137">
        <v>1</v>
      </c>
    </row>
    <row r="19" spans="1:7" ht="15" thickBot="1" x14ac:dyDescent="0.35">
      <c r="A19" s="34" t="s">
        <v>89</v>
      </c>
      <c r="B19" s="72" t="s">
        <v>75</v>
      </c>
      <c r="C19" s="73" t="s">
        <v>168</v>
      </c>
      <c r="D19" s="83">
        <v>1</v>
      </c>
      <c r="E19" s="84"/>
      <c r="F19" s="142">
        <f t="shared" si="0"/>
        <v>0</v>
      </c>
      <c r="G19" s="137">
        <v>1</v>
      </c>
    </row>
    <row r="20" spans="1:7" x14ac:dyDescent="0.3">
      <c r="A20" s="205" t="s">
        <v>191</v>
      </c>
      <c r="B20" s="206"/>
      <c r="C20" s="206"/>
      <c r="D20" s="206"/>
      <c r="E20" s="112"/>
      <c r="F20" s="92"/>
      <c r="G20" s="137"/>
    </row>
    <row r="21" spans="1:7" x14ac:dyDescent="0.3">
      <c r="A21" s="34" t="s">
        <v>72</v>
      </c>
      <c r="B21" s="30" t="s">
        <v>75</v>
      </c>
      <c r="C21" s="34" t="s">
        <v>217</v>
      </c>
      <c r="D21" s="82">
        <v>4</v>
      </c>
      <c r="E21" s="84"/>
      <c r="F21" s="142">
        <f t="shared" ref="F21:F30" si="1">E21*D21</f>
        <v>0</v>
      </c>
      <c r="G21" s="137">
        <v>1</v>
      </c>
    </row>
    <row r="22" spans="1:7" x14ac:dyDescent="0.3">
      <c r="A22" s="34" t="s">
        <v>73</v>
      </c>
      <c r="B22" s="30" t="s">
        <v>75</v>
      </c>
      <c r="C22" s="34" t="s">
        <v>76</v>
      </c>
      <c r="D22" s="82">
        <v>2</v>
      </c>
      <c r="E22" s="84"/>
      <c r="F22" s="142">
        <f t="shared" si="1"/>
        <v>0</v>
      </c>
      <c r="G22" s="137">
        <v>1</v>
      </c>
    </row>
    <row r="23" spans="1:7" x14ac:dyDescent="0.3">
      <c r="A23" s="34" t="s">
        <v>97</v>
      </c>
      <c r="B23" s="30" t="s">
        <v>75</v>
      </c>
      <c r="C23" s="34" t="s">
        <v>77</v>
      </c>
      <c r="D23" s="82">
        <v>1</v>
      </c>
      <c r="E23" s="84"/>
      <c r="F23" s="142">
        <f t="shared" si="1"/>
        <v>0</v>
      </c>
      <c r="G23" s="137">
        <v>0</v>
      </c>
    </row>
    <row r="24" spans="1:7" x14ac:dyDescent="0.3">
      <c r="A24" s="34" t="s">
        <v>99</v>
      </c>
      <c r="B24" s="30" t="s">
        <v>75</v>
      </c>
      <c r="C24" s="34" t="s">
        <v>78</v>
      </c>
      <c r="D24" s="82">
        <v>4</v>
      </c>
      <c r="E24" s="84"/>
      <c r="F24" s="142">
        <f t="shared" si="1"/>
        <v>0</v>
      </c>
      <c r="G24" s="137">
        <v>1</v>
      </c>
    </row>
    <row r="25" spans="1:7" x14ac:dyDescent="0.3">
      <c r="A25" s="34" t="s">
        <v>101</v>
      </c>
      <c r="B25" s="30" t="s">
        <v>75</v>
      </c>
      <c r="C25" s="34" t="s">
        <v>79</v>
      </c>
      <c r="D25" s="82">
        <v>1</v>
      </c>
      <c r="E25" s="84"/>
      <c r="F25" s="142">
        <f t="shared" si="1"/>
        <v>0</v>
      </c>
      <c r="G25" s="137">
        <v>1</v>
      </c>
    </row>
    <row r="26" spans="1:7" x14ac:dyDescent="0.3">
      <c r="A26" s="34" t="s">
        <v>103</v>
      </c>
      <c r="B26" s="30" t="s">
        <v>75</v>
      </c>
      <c r="C26" s="34" t="s">
        <v>80</v>
      </c>
      <c r="D26" s="82">
        <v>1</v>
      </c>
      <c r="E26" s="84"/>
      <c r="F26" s="142">
        <f t="shared" si="1"/>
        <v>0</v>
      </c>
      <c r="G26" s="137">
        <v>0</v>
      </c>
    </row>
    <row r="27" spans="1:7" x14ac:dyDescent="0.3">
      <c r="A27" s="34" t="s">
        <v>105</v>
      </c>
      <c r="B27" s="30" t="s">
        <v>75</v>
      </c>
      <c r="C27" s="34" t="s">
        <v>91</v>
      </c>
      <c r="D27" s="82">
        <v>4</v>
      </c>
      <c r="E27" s="84"/>
      <c r="F27" s="142">
        <f t="shared" si="1"/>
        <v>0</v>
      </c>
      <c r="G27" s="137">
        <v>1</v>
      </c>
    </row>
    <row r="28" spans="1:7" x14ac:dyDescent="0.3">
      <c r="A28" s="34" t="s">
        <v>107</v>
      </c>
      <c r="B28" s="30" t="s">
        <v>75</v>
      </c>
      <c r="C28" s="34" t="s">
        <v>81</v>
      </c>
      <c r="D28" s="82">
        <v>1</v>
      </c>
      <c r="E28" s="84"/>
      <c r="F28" s="142">
        <f t="shared" si="1"/>
        <v>0</v>
      </c>
      <c r="G28" s="137">
        <v>0</v>
      </c>
    </row>
    <row r="29" spans="1:7" x14ac:dyDescent="0.3">
      <c r="A29" s="34" t="s">
        <v>109</v>
      </c>
      <c r="B29" s="30" t="s">
        <v>75</v>
      </c>
      <c r="C29" s="34" t="s">
        <v>82</v>
      </c>
      <c r="D29" s="82">
        <v>1</v>
      </c>
      <c r="E29" s="84"/>
      <c r="F29" s="142">
        <f t="shared" si="1"/>
        <v>0</v>
      </c>
      <c r="G29" s="137">
        <v>0</v>
      </c>
    </row>
    <row r="30" spans="1:7" x14ac:dyDescent="0.3">
      <c r="A30" s="34" t="s">
        <v>111</v>
      </c>
      <c r="B30" s="30" t="s">
        <v>75</v>
      </c>
      <c r="C30" s="34" t="s">
        <v>83</v>
      </c>
      <c r="D30" s="82">
        <v>2</v>
      </c>
      <c r="E30" s="84"/>
      <c r="F30" s="142">
        <f t="shared" si="1"/>
        <v>0</v>
      </c>
      <c r="G30" s="137">
        <v>1</v>
      </c>
    </row>
    <row r="31" spans="1:7" s="36" customFormat="1" ht="24" customHeight="1" thickBot="1" x14ac:dyDescent="0.35">
      <c r="A31" s="207" t="s">
        <v>403</v>
      </c>
      <c r="B31" s="208"/>
      <c r="C31" s="208"/>
      <c r="D31" s="209"/>
      <c r="E31" s="210"/>
      <c r="F31" s="52">
        <f>SUM(F4:F19, F21:F30)</f>
        <v>0</v>
      </c>
      <c r="G31" s="129">
        <f>SUM(G4:G19, G21:G30)</f>
        <v>25</v>
      </c>
    </row>
    <row r="32" spans="1:7" ht="8.25" customHeight="1" x14ac:dyDescent="0.3"/>
    <row r="33" spans="1:7" ht="27.75" customHeight="1" x14ac:dyDescent="0.3">
      <c r="A33" s="180" t="s">
        <v>429</v>
      </c>
      <c r="B33" s="180"/>
      <c r="C33" s="180"/>
      <c r="D33" s="180"/>
      <c r="E33" s="180"/>
      <c r="F33" s="180"/>
      <c r="G33" s="180"/>
    </row>
    <row r="34" spans="1:7" ht="27" customHeight="1" x14ac:dyDescent="0.3">
      <c r="D34"/>
      <c r="E34" s="4"/>
      <c r="F34" s="6"/>
    </row>
    <row r="35" spans="1:7" ht="24" customHeight="1" x14ac:dyDescent="0.3"/>
    <row r="36" spans="1:7" ht="18" customHeight="1" x14ac:dyDescent="0.3"/>
    <row r="37" spans="1:7" ht="52.5" customHeight="1" x14ac:dyDescent="0.3">
      <c r="E37" s="202" t="s">
        <v>138</v>
      </c>
      <c r="F37" s="202"/>
    </row>
    <row r="38" spans="1:7" x14ac:dyDescent="0.3">
      <c r="E38" s="51"/>
      <c r="F38" s="22"/>
    </row>
  </sheetData>
  <mergeCells count="8">
    <mergeCell ref="G1:G2"/>
    <mergeCell ref="E37:F37"/>
    <mergeCell ref="E3:F3"/>
    <mergeCell ref="A1:F1"/>
    <mergeCell ref="A3:D3"/>
    <mergeCell ref="A31:E31"/>
    <mergeCell ref="A20:D20"/>
    <mergeCell ref="A33:G33"/>
  </mergeCells>
  <phoneticPr fontId="1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&amp;CDostawa armatury wodociągowej - nr referencyjny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22</vt:i4>
      </vt:variant>
      <vt:variant>
        <vt:lpstr>Nazwane zakresy</vt:lpstr>
      </vt:variant>
      <vt:variant>
        <vt:i4>13</vt:i4>
      </vt:variant>
    </vt:vector>
  </HeadingPairs>
  <TitlesOfParts>
    <vt:vector size="35" baseType="lpstr">
      <vt:lpstr>grupa_i</vt:lpstr>
      <vt:lpstr>grupa_ii</vt:lpstr>
      <vt:lpstr>grupa_iii</vt:lpstr>
      <vt:lpstr>grupa_iv</vt:lpstr>
      <vt:lpstr>grupa_v</vt:lpstr>
      <vt:lpstr>grupa_vi</vt:lpstr>
      <vt:lpstr>grupa_vii</vt:lpstr>
      <vt:lpstr>grupa_viii</vt:lpstr>
      <vt:lpstr>grupa_ix</vt:lpstr>
      <vt:lpstr>grupa_x</vt:lpstr>
      <vt:lpstr>grupa_xi</vt:lpstr>
      <vt:lpstr>grupa_xii</vt:lpstr>
      <vt:lpstr>grupa_xiii</vt:lpstr>
      <vt:lpstr>grupa_xiv</vt:lpstr>
      <vt:lpstr>grupa_xv</vt:lpstr>
      <vt:lpstr>grupa_xvi</vt:lpstr>
      <vt:lpstr>grupa_xvii</vt:lpstr>
      <vt:lpstr>grupa_xviii</vt:lpstr>
      <vt:lpstr>grupa_xix</vt:lpstr>
      <vt:lpstr>grupa_xx</vt:lpstr>
      <vt:lpstr>grupa_xxi</vt:lpstr>
      <vt:lpstr>Razem</vt:lpstr>
      <vt:lpstr>grupa_i!Obszar_wydruku</vt:lpstr>
      <vt:lpstr>grupa_vi!Obszar_wydruku</vt:lpstr>
      <vt:lpstr>grupa_x!Obszar_wydruku</vt:lpstr>
      <vt:lpstr>grupa_xi!Obszar_wydruku</vt:lpstr>
      <vt:lpstr>grupa_xii!Obszar_wydruku</vt:lpstr>
      <vt:lpstr>grupa_xiii!Obszar_wydruku</vt:lpstr>
      <vt:lpstr>grupa_xiv!Obszar_wydruku</vt:lpstr>
      <vt:lpstr>grupa_xix!Obszar_wydruku</vt:lpstr>
      <vt:lpstr>grupa_xv!Obszar_wydruku</vt:lpstr>
      <vt:lpstr>grupa_xvi!Obszar_wydruku</vt:lpstr>
      <vt:lpstr>grupa_xvii!Obszar_wydruku</vt:lpstr>
      <vt:lpstr>grupa_xviii!Obszar_wydruku</vt:lpstr>
      <vt:lpstr>grupa_xx!Obszar_wydruku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PGKiM w Sandomierzu Sp. z o.o.</dc:creator>
  <cp:lastModifiedBy>PGKiM Zamówienia</cp:lastModifiedBy>
  <cp:lastPrinted>2024-02-21T09:10:38Z</cp:lastPrinted>
  <dcterms:created xsi:type="dcterms:W3CDTF">2019-02-22T11:07:42Z</dcterms:created>
  <dcterms:modified xsi:type="dcterms:W3CDTF">2024-09-09T11:26:12Z</dcterms:modified>
</cp:coreProperties>
</file>