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a Lejkowskiego\2024 r\40. ZP.82.2024 - Dostawa artykułów promocyjnych - CWCR OZ w Rzeszowie\2. Wszczęcie\"/>
    </mc:Choice>
  </mc:AlternateContent>
  <xr:revisionPtr revIDLastSave="0" documentId="13_ncr:1_{C1555D39-8C39-4E89-B26F-7CDE1ABADA36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eszyt" sheetId="1" r:id="rId1"/>
  </sheets>
  <definedNames>
    <definedName name="_xlnm._FilterDatabase" localSheetId="0" hidden="1">Zeszyt!$A$7:$N$7</definedName>
    <definedName name="_xlnm.Print_Area" localSheetId="0">Zeszyt!$A$1:$J$32</definedName>
  </definedNames>
  <calcPr calcId="191029" iterateDelta="1E-4"/>
</workbook>
</file>

<file path=xl/calcChain.xml><?xml version="1.0" encoding="utf-8"?>
<calcChain xmlns="http://schemas.openxmlformats.org/spreadsheetml/2006/main">
  <c r="I22" i="1" l="1"/>
  <c r="H22" i="1"/>
  <c r="G22" i="1"/>
  <c r="E18" i="1" l="1"/>
  <c r="E21" i="1" l="1"/>
  <c r="E20" i="1"/>
  <c r="E19" i="1"/>
  <c r="G15" i="1" l="1"/>
  <c r="E15" i="1"/>
  <c r="I15" i="1" s="1"/>
  <c r="G14" i="1"/>
  <c r="E14" i="1"/>
  <c r="I14" i="1" s="1"/>
  <c r="G13" i="1"/>
  <c r="E13" i="1"/>
  <c r="I13" i="1" s="1"/>
  <c r="H15" i="1" l="1"/>
  <c r="H14" i="1"/>
  <c r="H13" i="1"/>
  <c r="E12" i="1"/>
  <c r="G21" i="1" l="1"/>
  <c r="I21" i="1"/>
  <c r="G20" i="1"/>
  <c r="I20" i="1"/>
  <c r="G19" i="1"/>
  <c r="I19" i="1"/>
  <c r="G18" i="1"/>
  <c r="I18" i="1"/>
  <c r="G17" i="1"/>
  <c r="E17" i="1"/>
  <c r="I17" i="1" s="1"/>
  <c r="G16" i="1"/>
  <c r="E16" i="1"/>
  <c r="I16" i="1" s="1"/>
  <c r="H17" i="1" l="1"/>
  <c r="H21" i="1"/>
  <c r="H19" i="1"/>
  <c r="H18" i="1"/>
  <c r="H20" i="1"/>
  <c r="H16" i="1"/>
  <c r="G12" i="1" l="1"/>
  <c r="I12" i="1"/>
  <c r="H12" i="1" l="1"/>
  <c r="G11" i="1"/>
  <c r="E11" i="1"/>
  <c r="I11" i="1" s="1"/>
  <c r="G10" i="1"/>
  <c r="E10" i="1"/>
  <c r="I10" i="1" s="1"/>
  <c r="H11" i="1" l="1"/>
  <c r="H10" i="1"/>
</calcChain>
</file>

<file path=xl/sharedStrings.xml><?xml version="1.0" encoding="utf-8"?>
<sst xmlns="http://schemas.openxmlformats.org/spreadsheetml/2006/main" count="55" uniqueCount="55">
  <si>
    <t>Lp.</t>
  </si>
  <si>
    <t>kol. 1</t>
  </si>
  <si>
    <t>kol. 2</t>
  </si>
  <si>
    <t>kol. 4</t>
  </si>
  <si>
    <t>Stawka podatku VAT [%]</t>
  </si>
  <si>
    <t>Wartość netto [zł]</t>
  </si>
  <si>
    <t xml:space="preserve">Wartość brutto [zł] </t>
  </si>
  <si>
    <t>Ilość zamówienia</t>
  </si>
  <si>
    <t>Projekt graficzny</t>
  </si>
  <si>
    <t>Projekt Nr 1</t>
  </si>
  <si>
    <t>Projekt Nr 2</t>
  </si>
  <si>
    <t>Projekt Nr 3</t>
  </si>
  <si>
    <t>Projekt Nr 5</t>
  </si>
  <si>
    <t>Projekt Nr 6</t>
  </si>
  <si>
    <t>Projekt Nr 7</t>
  </si>
  <si>
    <t xml:space="preserve">Projekt Nr 9 </t>
  </si>
  <si>
    <t xml:space="preserve">Projekt Nr 10 </t>
  </si>
  <si>
    <t>Cena jednostkowa netto
[zł]</t>
  </si>
  <si>
    <t>kol. 3</t>
  </si>
  <si>
    <t>Kwota podatku VAT  [zł]</t>
  </si>
  <si>
    <t>Cena jednostkowa brutto zł</t>
  </si>
  <si>
    <t>kol. 6</t>
  </si>
  <si>
    <t xml:space="preserve"> 7 = kol. 3 x kol 6</t>
  </si>
  <si>
    <t xml:space="preserve"> 8 = kol. 9 - kol. 7</t>
  </si>
  <si>
    <t>9= kol.5 x kol. 6</t>
  </si>
  <si>
    <t>kol.10</t>
  </si>
  <si>
    <t>5=kol.3xkol.4</t>
  </si>
  <si>
    <t xml:space="preserve">Projekt Nr 8 </t>
  </si>
  <si>
    <t>RAZEM</t>
  </si>
  <si>
    <t xml:space="preserve">                                                     ....................................................................................</t>
  </si>
  <si>
    <t>miejscowość, data</t>
  </si>
  <si>
    <t>………………………………………………………...</t>
  </si>
  <si>
    <t xml:space="preserve">                               Załącznik nr 1A / załącznik nr 1 do umowy</t>
  </si>
  <si>
    <t>* wartości przenieść do Formularza ofertowego (Załacznik nr 1) i wpisać w odpowiednie pola</t>
  </si>
  <si>
    <t>dokument należy podpisać kwalifikowanym podpisem elektronicznym lun elektronicznym podpisem zaufanym lub podpisem osobistym przez osobę lub osoby umocowane do złożenia podpisu w imieniu Wykonawcy</t>
  </si>
  <si>
    <t>Nazwa artykułu/produktu</t>
  </si>
  <si>
    <t xml:space="preserve">            FORMULARZ KALKULACJI CENY OFERTOWEJ   </t>
  </si>
  <si>
    <t>Projekt Nr 4</t>
  </si>
  <si>
    <t xml:space="preserve">Projekt Nr 11 </t>
  </si>
  <si>
    <t xml:space="preserve">Projekt Nr 12 </t>
  </si>
  <si>
    <r>
      <rPr>
        <b/>
        <u/>
        <sz val="11"/>
        <rFont val="Calibri"/>
        <family val="2"/>
        <charset val="238"/>
      </rPr>
      <t xml:space="preserve">PLECAK </t>
    </r>
    <r>
      <rPr>
        <sz val="11"/>
        <rFont val="Calibri"/>
        <family val="2"/>
        <charset val="238"/>
      </rPr>
      <t xml:space="preserve">
- Pojemność: 16 do 20 litrów;
- Kolor: odcienie zieleni;
- Materiał: Poliester;
- Liczba komór: 2;
- Zapięcie komory głównej: zamek błyskawiczny;
- Liczba kieszeni: 3;
- Możliwość troczenia ekwipunku na zewnątrz;
- Kompatybilność z systemem nawadniającym;
- Kompatybilność z molle/pals;
- Pas biodrowy;
- Znakowanie: Logo CWCR na środkowej zewnętrznej kieszeni zgodnie z projektem
</t>
    </r>
  </si>
  <si>
    <r>
      <rPr>
        <b/>
        <u/>
        <sz val="11"/>
        <rFont val="Calibri"/>
        <family val="2"/>
        <charset val="238"/>
      </rPr>
      <t xml:space="preserve">KOSZULKA BAWEŁNIANA MĘSKA </t>
    </r>
    <r>
      <rPr>
        <sz val="11"/>
        <rFont val="Calibri"/>
        <family val="2"/>
        <charset val="238"/>
      </rPr>
      <t xml:space="preserve">
- Materiał bawełna 100% single jersey;
- Kolor: czarny;
- okrągły czterowarstwowy dekolt wykończony szwami w tym samym kolorze;
- Wzmacniane, kryte szwy na karku i ramionach;
- Szwy boczne;
- Rozmiary: M-10szt., L-15szt., XL-10szt.;
- Znakowanie: Logo CWCR na lewej piersi, napis na plecach www.wojsko-polskie.pl i 2 flagi biało czerwone na rękawkach
</t>
    </r>
  </si>
  <si>
    <r>
      <rPr>
        <b/>
        <u/>
        <sz val="11"/>
        <rFont val="Calibri"/>
        <family val="2"/>
        <charset val="238"/>
      </rPr>
      <t>KOSZULKA TERMOAKTYWNA DAMSKA</t>
    </r>
    <r>
      <rPr>
        <sz val="11"/>
        <rFont val="Calibri"/>
        <family val="2"/>
        <charset val="238"/>
      </rPr>
      <t xml:space="preserve">
- Materiał 100% poliester; 
- Okrągły dekolt wykończony krytymi szwami w tym samym kolorze;
- Panele pod pachami;
- Szwy na rękawach i pachach w tym samym kolorze;
- Tkanina CONTROL DRY;
- Kolor: czarny; 
- Rozmiary: S-10szt., M-15szt., L-10szt.;
- Znakowanie: Logo CWCR na lewej piersi, napis na plecach www.wojsko-polskie.pl i 2 flagi biało czerwone na rękawkach
</t>
    </r>
  </si>
  <si>
    <r>
      <rPr>
        <b/>
        <u/>
        <sz val="11"/>
        <rFont val="Calibri"/>
        <family val="2"/>
        <charset val="238"/>
      </rPr>
      <t>BANER REKLAMOWY 100 X 150 CM</t>
    </r>
    <r>
      <rPr>
        <sz val="11"/>
        <rFont val="Calibri"/>
        <family val="2"/>
        <charset val="238"/>
      </rPr>
      <t xml:space="preserve">
- Wymiary: 100 x 150 cm;
- Gramatura ok. 510 g/m2;
- Powlekany;
- Zgrzewana krawędź oczkowana co 50 cm;
- Odporny na zewnętrzne warunki atmosferyczne;
- Zadruk w pełnym kolorze
</t>
    </r>
  </si>
  <si>
    <r>
      <rPr>
        <b/>
        <u/>
        <sz val="11"/>
        <rFont val="Calibri"/>
        <family val="2"/>
        <charset val="238"/>
      </rPr>
      <t>BANER REKLAMOWY 600 X 150 CM</t>
    </r>
    <r>
      <rPr>
        <sz val="11"/>
        <rFont val="Calibri"/>
        <family val="2"/>
        <charset val="238"/>
      </rPr>
      <t xml:space="preserve">
- Wymiary: 600 x 150 cm;
- Gramatura ok. 510 g/m2;
- Powlekany;
- Zgrzewana krawędź oczkowana co 50 cm;
- Odporny na zewnętrzne warunki atmosferyczne;
- Zadruk w pełnym kolorze
</t>
    </r>
  </si>
  <si>
    <r>
      <rPr>
        <b/>
        <u/>
        <sz val="11"/>
        <rFont val="Calibri"/>
        <family val="2"/>
        <charset val="238"/>
      </rPr>
      <t>BANER REKLAMOWY 250 X 250 CM</t>
    </r>
    <r>
      <rPr>
        <sz val="11"/>
        <rFont val="Calibri"/>
        <family val="2"/>
        <charset val="238"/>
      </rPr>
      <t xml:space="preserve">
- Wymiary: 250 x 250 cm;
- Gramatura ok. 510 g/m2;
- Powlekany;
- Zgrzewana krawędź oczkowana;
- Odporny na zewnętrzne warunki atmosferyczne;
- Zadruk w pełnym kolorze
</t>
    </r>
  </si>
  <si>
    <r>
      <rPr>
        <b/>
        <u/>
        <sz val="11"/>
        <rFont val="Calibri"/>
        <family val="2"/>
        <charset val="238"/>
      </rPr>
      <t xml:space="preserve">TORBA BIODROWA
</t>
    </r>
    <r>
      <rPr>
        <sz val="11"/>
        <rFont val="Calibri"/>
        <family val="2"/>
        <charset val="238"/>
      </rPr>
      <t xml:space="preserve">- Kolor: oliwkowy;
- Torba wyposażona w 4 zamykane komory;
- Na klapie rzep oraz linka ze stoperem;
- Na bokach naszyte taśmy zgodne ze standardem Pals/Molle;
- Na frontowej kieszeni umieszczony rzep, umożliwiający przytwierdzenie dowolnych naszywek;
- Materiał: 100% Poliester;
- Maksymalny obwód w pasie: 152 cm +/- 10%;
- Wymiary: 
- Wysokość: 17 cm +/- 10%;
- Szerokość: 36 cm +/- 10%;
- Taśmy zgodne ze standardem Pals/Molle;
- Znakowanie logo CWCR według projektu graficznego
</t>
    </r>
  </si>
  <si>
    <r>
      <rPr>
        <b/>
        <u/>
        <sz val="11"/>
        <rFont val="Calibri"/>
        <family val="2"/>
        <charset val="238"/>
      </rPr>
      <t>APTECZKA Z WYPOSAŻENIEM</t>
    </r>
    <r>
      <rPr>
        <sz val="11"/>
        <rFont val="Calibri"/>
        <family val="2"/>
        <charset val="238"/>
      </rPr>
      <t xml:space="preserve">
- Wyposażenie minimalne:
- 8 szt. plaster z opatrunkiem;
- 5 szt. kompres gazowy 7,5 x 7,5 cm +/- 10%;
- 4 szt. wacik z alkoholem do odkażania;
- 5 szt. bandaż 5 cm x 2,5 m +/- 10%;
- 5 szt. bandaż 7,5 cm x 2,5 m +/- 10%;
- 1 szt. bandaż elastyczny szer. 10 cm +/- 10%;
- 2 szt. chusta trójkątna 91 x 91 x 130 cm +/- 10%;
- 1 szt. nożyczki; 
- 1 szt. pęseta; 
- 1 szt. rękawiczki lateksowe; 
- 4 szt. agrafka; 
- 1 szt. maseczka do resuscytacj; 
- 10 szt. patyczki higieniczne; 
- 1 szt. rolka taśmy samoprzylepnej 10 mm;
- Znakowanie logo CWCR zgodnie z projektem
</t>
    </r>
  </si>
  <si>
    <r>
      <rPr>
        <b/>
        <u/>
        <sz val="11"/>
        <rFont val="Calibri"/>
        <family val="2"/>
        <charset val="238"/>
      </rPr>
      <t xml:space="preserve">TORBY PAPIEROWE NA CHLEB Z UCHWYTEM </t>
    </r>
    <r>
      <rPr>
        <sz val="11"/>
        <rFont val="Calibri"/>
        <family val="2"/>
        <charset val="238"/>
      </rPr>
      <t xml:space="preserve">
- Przyjazne dla środowiska, białe torby papierowe;
- Papier Kraft biały gładki;
- Gramatura: 90-100g;
- Kolor biały;
- Uchwyty skręcane;
- Wymiary 25 X 32 X 15 cm (szer.x wys.x gł.);
- Nadruk kolorowy logo CWCR zgodnie z projektem
</t>
    </r>
  </si>
  <si>
    <r>
      <rPr>
        <b/>
        <u/>
        <sz val="11"/>
        <rFont val="Calibri"/>
        <family val="2"/>
        <charset val="238"/>
      </rPr>
      <t>ZESTAW SURVIVALOWY</t>
    </r>
    <r>
      <rPr>
        <sz val="11"/>
        <rFont val="Calibri"/>
        <family val="2"/>
        <charset val="238"/>
      </rPr>
      <t xml:space="preserve">
- Kompas guzikowy;
- Podgrzewacz;
- Krzesiwo;
- Zestaw wędkarski (żyłka, haczyki, ciężarki);
- Prosty zestaw krawiecki;
- Hubka (wełna);
- Agrafki;
- Lusterko sygnalizacyjne;
- Drut miedziany;
- Ołówek;
- Gwizdek ratunkowy;
- Zapałki;
- Piła strunowa; 
- Mini poradnik surwiwalowy;
- Znakowanie: logo CWCR na pudełku zgodnie z projektem
</t>
    </r>
  </si>
  <si>
    <r>
      <rPr>
        <b/>
        <u/>
        <sz val="11"/>
        <rFont val="Calibri"/>
        <family val="2"/>
        <charset val="238"/>
        <scheme val="minor"/>
      </rPr>
      <t>MULTITOOL NARZĘDZIE WIELOFUNKCYJNE</t>
    </r>
    <r>
      <rPr>
        <sz val="11"/>
        <rFont val="Calibri"/>
        <family val="2"/>
        <charset val="238"/>
        <scheme val="minor"/>
      </rPr>
      <t xml:space="preserve">
-Narzędzia:
- Szczypce precyzyjne;
- Kombinerki;
- Przecinak do drutu wraz z przecinakiem do twardego drutu (zagłębienie);
- Karabińczyk z funkcją otwieracza do butelek;
- Piła do drewna;
- Pilnik z miarką metryczną i calową, na końcu duży śrubokręt płaski;
- Nóż;
- Nożyczki;
- Śrubokręt precyzyjny;
- Otwieracz do puszek;
- Ściągacz do izolacji;
- Śrubokręt krzyżakowy;
Dane techniczne:
- Materiał: stal nierdzewna;
- Wymiary złożony: 115 x 37 x 20 mm +/- 10%;
- Wymiary rozłożony: 150 x 126 20 mm +/- 10%;
- Długość ostrza noża: 74,5 mm +/- 10%;
- Blokady: Liner Lock, Back Lock;
- Znakowanie grawer www.wojsko-polskie.pl według projektu</t>
    </r>
    <r>
      <rPr>
        <sz val="11"/>
        <rFont val="Calibri"/>
        <family val="2"/>
        <charset val="238"/>
      </rPr>
      <t xml:space="preserve">
</t>
    </r>
  </si>
  <si>
    <r>
      <rPr>
        <b/>
        <u/>
        <sz val="11"/>
        <rFont val="Calibri"/>
        <family val="2"/>
        <charset val="238"/>
      </rPr>
      <t>GŁOŚNIK BEZPRZEWODOWY</t>
    </r>
    <r>
      <rPr>
        <sz val="11"/>
        <rFont val="Calibri"/>
        <family val="2"/>
        <charset val="238"/>
      </rPr>
      <t xml:space="preserve">
- Kolor: moro lub czarny;
- Przetwornik: 43 x 47 mm / 1,5";
- Moc wyjściowa: 4,2 W RMS;
- Pasmo przenoszenia: 110 Hz – 20 kHz;
- Stosunek sygnału do szumu: &gt; 85 dB;
- Akumulator litowo-polimerowy 2,7 Wh;
- Czas ładowania akumulatora: 2,5 godz. (5 V / 1 A);
- Czas odtwarzania muzyki: do 5 godzin (zależnie od poziomu głośności i odtwarzanej muzyki);
- Wersja Bluetooth®: 5.1;
- Profil Bluetooth®: A2DP 1.3, AVRCP 1.6;
- Znakowanie według projektu graficznego
</t>
    </r>
  </si>
  <si>
    <t>DOSTAWA ARTYKUŁÓW PROMOCYJNYCH DLA CWCR OZ w RZESZOWIE</t>
  </si>
  <si>
    <t xml:space="preserve">         Znak sprawy: ZP/82/2024</t>
  </si>
  <si>
    <t>Wykonawca (nazwa firmy,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</si>
</sst>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&quot;zł&quot;"/>
    <numFmt numFmtId="166" formatCode="#,##0.00\ _z_ł"/>
  </numFmts>
  <fonts count="38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b/>
      <sz val="20"/>
      <color indexed="8"/>
      <name val="Czcionka tekstu podstawowego"/>
      <charset val="238"/>
    </font>
    <font>
      <b/>
      <sz val="16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11" borderId="9" applyNumberFormat="0" applyAlignment="0" applyProtection="0"/>
    <xf numFmtId="164" fontId="17" fillId="0" borderId="0" applyFont="0" applyFill="0" applyBorder="0" applyAlignment="0" applyProtection="0"/>
    <xf numFmtId="0" fontId="4" fillId="2" borderId="10" applyNumberFormat="0" applyAlignment="0" applyProtection="0"/>
    <xf numFmtId="0" fontId="5" fillId="9" borderId="11" applyNumberFormat="0" applyAlignment="0" applyProtection="0"/>
    <xf numFmtId="0" fontId="11" fillId="9" borderId="10" applyNumberFormat="0" applyAlignment="0" applyProtection="0"/>
    <xf numFmtId="0" fontId="12" fillId="0" borderId="12" applyNumberFormat="0" applyFill="0" applyAlignment="0" applyProtection="0"/>
    <xf numFmtId="0" fontId="17" fillId="11" borderId="13" applyNumberFormat="0" applyAlignment="0" applyProtection="0"/>
    <xf numFmtId="9" fontId="17" fillId="0" borderId="0" applyFont="0" applyFill="0" applyBorder="0" applyAlignment="0" applyProtection="0"/>
    <xf numFmtId="0" fontId="28" fillId="0" borderId="0"/>
  </cellStyleXfs>
  <cellXfs count="47">
    <xf numFmtId="0" fontId="0" fillId="0" borderId="0" xfId="0"/>
    <xf numFmtId="0" fontId="16" fillId="12" borderId="0" xfId="0" applyFont="1" applyFill="1"/>
    <xf numFmtId="0" fontId="16" fillId="12" borderId="0" xfId="0" applyFont="1" applyFill="1" applyBorder="1" applyAlignment="1">
      <alignment vertical="center" wrapText="1"/>
    </xf>
    <xf numFmtId="164" fontId="16" fillId="12" borderId="0" xfId="21" applyFont="1" applyFill="1"/>
    <xf numFmtId="0" fontId="18" fillId="12" borderId="0" xfId="0" applyFont="1" applyFill="1" applyBorder="1" applyAlignment="1">
      <alignment horizontal="center" vertical="center" wrapText="1"/>
    </xf>
    <xf numFmtId="166" fontId="18" fillId="12" borderId="0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4" xfId="0" applyNumberFormat="1" applyFont="1" applyFill="1" applyBorder="1" applyAlignment="1">
      <alignment horizontal="center" vertical="center" wrapText="1"/>
    </xf>
    <xf numFmtId="0" fontId="21" fillId="14" borderId="1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" fillId="12" borderId="0" xfId="0" applyNumberFormat="1" applyFont="1" applyFill="1" applyBorder="1" applyAlignment="1">
      <alignment horizontal="center" vertical="center" wrapText="1"/>
    </xf>
    <xf numFmtId="166" fontId="1" fillId="12" borderId="0" xfId="0" applyNumberFormat="1" applyFont="1" applyFill="1" applyBorder="1" applyAlignment="1">
      <alignment horizontal="center" vertical="center" wrapText="1"/>
    </xf>
    <xf numFmtId="4" fontId="29" fillId="14" borderId="14" xfId="0" applyNumberFormat="1" applyFont="1" applyFill="1" applyBorder="1" applyAlignment="1">
      <alignment horizontal="center" vertical="center"/>
    </xf>
    <xf numFmtId="0" fontId="29" fillId="14" borderId="14" xfId="0" applyFont="1" applyFill="1" applyBorder="1" applyAlignment="1">
      <alignment horizontal="center" vertical="center"/>
    </xf>
    <xf numFmtId="0" fontId="30" fillId="13" borderId="14" xfId="0" applyNumberFormat="1" applyFont="1" applyFill="1" applyBorder="1" applyAlignment="1">
      <alignment horizontal="center" vertical="center" wrapText="1"/>
    </xf>
    <xf numFmtId="0" fontId="31" fillId="13" borderId="14" xfId="0" applyFont="1" applyFill="1" applyBorder="1" applyAlignment="1">
      <alignment horizontal="left" vertical="top" wrapText="1"/>
    </xf>
    <xf numFmtId="2" fontId="30" fillId="0" borderId="14" xfId="0" applyNumberFormat="1" applyFont="1" applyFill="1" applyBorder="1" applyAlignment="1">
      <alignment horizontal="center" vertical="center" wrapText="1"/>
    </xf>
    <xf numFmtId="9" fontId="30" fillId="0" borderId="14" xfId="27" applyFont="1" applyFill="1" applyBorder="1" applyAlignment="1">
      <alignment horizontal="center" vertical="center" wrapText="1"/>
    </xf>
    <xf numFmtId="4" fontId="29" fillId="13" borderId="14" xfId="27" applyNumberFormat="1" applyFont="1" applyFill="1" applyBorder="1" applyAlignment="1">
      <alignment horizontal="center" vertical="center" wrapText="1"/>
    </xf>
    <xf numFmtId="3" fontId="30" fillId="13" borderId="14" xfId="0" applyNumberFormat="1" applyFont="1" applyFill="1" applyBorder="1" applyAlignment="1">
      <alignment horizontal="center" vertical="center" wrapText="1"/>
    </xf>
    <xf numFmtId="4" fontId="31" fillId="13" borderId="14" xfId="0" applyNumberFormat="1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165" fontId="37" fillId="0" borderId="14" xfId="0" applyNumberFormat="1" applyFont="1" applyBorder="1" applyAlignment="1">
      <alignment horizontal="center" wrapText="1"/>
    </xf>
    <xf numFmtId="0" fontId="29" fillId="14" borderId="15" xfId="0" applyNumberFormat="1" applyFont="1" applyFill="1" applyBorder="1" applyAlignment="1">
      <alignment horizontal="right" vertical="center" wrapText="1"/>
    </xf>
    <xf numFmtId="0" fontId="29" fillId="14" borderId="17" xfId="0" applyNumberFormat="1" applyFont="1" applyFill="1" applyBorder="1" applyAlignment="1">
      <alignment horizontal="right" vertical="center" wrapText="1"/>
    </xf>
    <xf numFmtId="0" fontId="29" fillId="14" borderId="16" xfId="0" applyNumberFormat="1" applyFont="1" applyFill="1" applyBorder="1" applyAlignment="1">
      <alignment horizontal="right" vertical="center" wrapText="1"/>
    </xf>
    <xf numFmtId="0" fontId="35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</cellXfs>
  <cellStyles count="2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2" xr:uid="{00000000-0005-0000-0000-000007000000}"/>
    <cellStyle name="Dane wyjściowe" xfId="8" builtinId="21" customBuiltin="1"/>
    <cellStyle name="Dane wyjściowe 2" xfId="23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8" xr:uid="{00000000-0005-0000-0000-000012000000}"/>
    <cellStyle name="Obliczenia" xfId="15" builtinId="22" customBuiltin="1"/>
    <cellStyle name="Obliczenia 2" xfId="24" xr:uid="{00000000-0005-0000-0000-000014000000}"/>
    <cellStyle name="Procentowy" xfId="27" builtinId="5"/>
    <cellStyle name="Suma" xfId="16" builtinId="25" customBuiltin="1"/>
    <cellStyle name="Suma 2" xfId="25" xr:uid="{00000000-0005-0000-0000-000017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6" xr:uid="{00000000-0005-0000-0000-00001C000000}"/>
    <cellStyle name="Walutowy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0" zoomScaleNormal="80" zoomScaleSheetLayoutView="90" workbookViewId="0">
      <selection activeCell="J10" sqref="J10"/>
    </sheetView>
  </sheetViews>
  <sheetFormatPr defaultColWidth="9" defaultRowHeight="20.100000000000001" customHeight="1"/>
  <cols>
    <col min="1" max="1" width="5.75" style="1" bestFit="1" customWidth="1"/>
    <col min="2" max="2" width="78.75" style="1" customWidth="1"/>
    <col min="3" max="3" width="15.375" style="1" customWidth="1"/>
    <col min="4" max="5" width="14.375" style="1" customWidth="1"/>
    <col min="6" max="6" width="14.375" style="1" bestFit="1" customWidth="1"/>
    <col min="7" max="7" width="14.125" style="1" customWidth="1"/>
    <col min="8" max="8" width="12.875" style="1" customWidth="1"/>
    <col min="9" max="9" width="15" style="1" customWidth="1"/>
    <col min="10" max="10" width="62.125" style="3" customWidth="1"/>
    <col min="11" max="11" width="21.125" style="1" customWidth="1"/>
    <col min="12" max="16384" width="9" style="1"/>
  </cols>
  <sheetData>
    <row r="1" spans="1:14" customFormat="1" ht="15">
      <c r="A1" s="37" t="s">
        <v>53</v>
      </c>
      <c r="B1" s="37"/>
      <c r="C1" s="7"/>
      <c r="D1" s="8"/>
      <c r="E1" s="8"/>
      <c r="F1" s="8"/>
      <c r="G1" s="16"/>
      <c r="H1" s="16"/>
      <c r="I1" s="37" t="s">
        <v>32</v>
      </c>
      <c r="J1" s="37"/>
    </row>
    <row r="2" spans="1:14" customFormat="1" ht="14.25">
      <c r="A2" s="9"/>
      <c r="B2" s="10"/>
      <c r="C2" s="7"/>
    </row>
    <row r="3" spans="1:14" customFormat="1" ht="14.25">
      <c r="A3" s="9"/>
      <c r="B3" s="11"/>
      <c r="C3" s="7"/>
      <c r="H3" s="17"/>
      <c r="I3" s="17"/>
      <c r="J3" s="22" t="s">
        <v>31</v>
      </c>
    </row>
    <row r="4" spans="1:14" customFormat="1" ht="14.25">
      <c r="A4" s="9"/>
      <c r="B4" s="12" t="s">
        <v>29</v>
      </c>
      <c r="C4" s="7"/>
      <c r="H4" s="18"/>
      <c r="I4" s="18"/>
      <c r="J4" s="23" t="s">
        <v>30</v>
      </c>
    </row>
    <row r="5" spans="1:14" customFormat="1" ht="14.25">
      <c r="A5" s="9"/>
      <c r="B5" s="13" t="s">
        <v>54</v>
      </c>
      <c r="C5" s="14"/>
      <c r="D5" s="15"/>
      <c r="E5" s="15"/>
      <c r="F5" s="15"/>
      <c r="G5" s="15"/>
      <c r="H5" s="15"/>
      <c r="I5" s="15"/>
    </row>
    <row r="6" spans="1:14" ht="33" customHeight="1">
      <c r="A6" s="43" t="s">
        <v>36</v>
      </c>
      <c r="B6" s="44"/>
      <c r="C6" s="44"/>
      <c r="D6" s="44"/>
      <c r="E6" s="44"/>
      <c r="F6" s="44"/>
      <c r="G6" s="44"/>
      <c r="H6" s="44"/>
      <c r="I6" s="44"/>
      <c r="J6" s="45"/>
    </row>
    <row r="7" spans="1:14" ht="39" customHeight="1">
      <c r="A7" s="42" t="s">
        <v>52</v>
      </c>
      <c r="B7" s="42"/>
      <c r="C7" s="42"/>
      <c r="D7" s="42"/>
      <c r="E7" s="42"/>
      <c r="F7" s="42"/>
      <c r="G7" s="42"/>
      <c r="H7" s="42"/>
      <c r="I7" s="42"/>
      <c r="J7" s="42"/>
    </row>
    <row r="8" spans="1:14" s="2" customFormat="1" ht="70.150000000000006" customHeight="1">
      <c r="A8" s="19" t="s">
        <v>0</v>
      </c>
      <c r="B8" s="19" t="s">
        <v>35</v>
      </c>
      <c r="C8" s="19" t="s">
        <v>17</v>
      </c>
      <c r="D8" s="19" t="s">
        <v>4</v>
      </c>
      <c r="E8" s="19" t="s">
        <v>20</v>
      </c>
      <c r="F8" s="19" t="s">
        <v>7</v>
      </c>
      <c r="G8" s="19" t="s">
        <v>5</v>
      </c>
      <c r="H8" s="20" t="s">
        <v>19</v>
      </c>
      <c r="I8" s="20" t="s">
        <v>6</v>
      </c>
      <c r="J8" s="20" t="s">
        <v>8</v>
      </c>
      <c r="L8" s="1"/>
      <c r="M8" s="1"/>
      <c r="N8" s="1"/>
    </row>
    <row r="9" spans="1:14" s="2" customFormat="1" ht="36" customHeight="1">
      <c r="A9" s="21" t="s">
        <v>1</v>
      </c>
      <c r="B9" s="21" t="s">
        <v>2</v>
      </c>
      <c r="C9" s="21" t="s">
        <v>18</v>
      </c>
      <c r="D9" s="21" t="s">
        <v>3</v>
      </c>
      <c r="E9" s="21" t="s">
        <v>26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5"/>
      <c r="L9" s="4"/>
      <c r="M9" s="4"/>
      <c r="N9" s="1"/>
    </row>
    <row r="10" spans="1:14" s="2" customFormat="1" ht="197.45" customHeight="1">
      <c r="A10" s="28">
        <v>1</v>
      </c>
      <c r="B10" s="29" t="s">
        <v>40</v>
      </c>
      <c r="C10" s="30"/>
      <c r="D10" s="31"/>
      <c r="E10" s="32">
        <f t="shared" ref="E10:E11" si="0">ROUND(C10*(1+D10),2)</f>
        <v>0</v>
      </c>
      <c r="F10" s="33">
        <v>20</v>
      </c>
      <c r="G10" s="34">
        <f t="shared" ref="G10:G15" si="1">ROUND(C10*F10,2)</f>
        <v>0</v>
      </c>
      <c r="H10" s="34">
        <f t="shared" ref="H10:H15" si="2">I10-G10</f>
        <v>0</v>
      </c>
      <c r="I10" s="34">
        <f t="shared" ref="I10:I15" si="3">ROUND(E10*F10,2)</f>
        <v>0</v>
      </c>
      <c r="J10" s="35" t="s">
        <v>9</v>
      </c>
      <c r="K10" s="24"/>
      <c r="L10" s="4"/>
      <c r="M10" s="4"/>
      <c r="N10" s="1"/>
    </row>
    <row r="11" spans="1:14" s="2" customFormat="1" ht="146.1" customHeight="1">
      <c r="A11" s="28">
        <v>2</v>
      </c>
      <c r="B11" s="29" t="s">
        <v>41</v>
      </c>
      <c r="C11" s="30"/>
      <c r="D11" s="31"/>
      <c r="E11" s="32">
        <f t="shared" si="0"/>
        <v>0</v>
      </c>
      <c r="F11" s="33">
        <v>30</v>
      </c>
      <c r="G11" s="34">
        <f t="shared" si="1"/>
        <v>0</v>
      </c>
      <c r="H11" s="34">
        <f t="shared" si="2"/>
        <v>0</v>
      </c>
      <c r="I11" s="34">
        <f t="shared" si="3"/>
        <v>0</v>
      </c>
      <c r="J11" s="35" t="s">
        <v>10</v>
      </c>
      <c r="K11" s="24"/>
      <c r="L11" s="4"/>
      <c r="M11" s="4"/>
      <c r="N11" s="1"/>
    </row>
    <row r="12" spans="1:14" s="2" customFormat="1" ht="162.94999999999999" customHeight="1">
      <c r="A12" s="28">
        <v>3</v>
      </c>
      <c r="B12" s="29" t="s">
        <v>42</v>
      </c>
      <c r="C12" s="30"/>
      <c r="D12" s="31"/>
      <c r="E12" s="32">
        <f>ROUND(C12*(1+D12),2)</f>
        <v>0</v>
      </c>
      <c r="F12" s="33">
        <v>30</v>
      </c>
      <c r="G12" s="34">
        <f t="shared" si="1"/>
        <v>0</v>
      </c>
      <c r="H12" s="34">
        <f t="shared" si="2"/>
        <v>0</v>
      </c>
      <c r="I12" s="34">
        <f t="shared" si="3"/>
        <v>0</v>
      </c>
      <c r="J12" s="35" t="s">
        <v>11</v>
      </c>
      <c r="K12" s="24"/>
      <c r="L12" s="4"/>
      <c r="M12" s="4"/>
      <c r="N12" s="1"/>
    </row>
    <row r="13" spans="1:14" s="2" customFormat="1" ht="132.6" customHeight="1">
      <c r="A13" s="28">
        <v>4</v>
      </c>
      <c r="B13" s="29" t="s">
        <v>43</v>
      </c>
      <c r="C13" s="30"/>
      <c r="D13" s="31"/>
      <c r="E13" s="32">
        <f t="shared" ref="E13:E15" si="4">ROUND(C13*(1+D13),2)</f>
        <v>0</v>
      </c>
      <c r="F13" s="33">
        <v>7</v>
      </c>
      <c r="G13" s="34">
        <f t="shared" si="1"/>
        <v>0</v>
      </c>
      <c r="H13" s="34">
        <f t="shared" si="2"/>
        <v>0</v>
      </c>
      <c r="I13" s="34">
        <f t="shared" si="3"/>
        <v>0</v>
      </c>
      <c r="J13" s="35" t="s">
        <v>37</v>
      </c>
      <c r="K13" s="24"/>
      <c r="L13" s="4"/>
      <c r="M13" s="4"/>
      <c r="N13" s="1"/>
    </row>
    <row r="14" spans="1:14" s="2" customFormat="1" ht="132.6" customHeight="1">
      <c r="A14" s="28">
        <v>5</v>
      </c>
      <c r="B14" s="29" t="s">
        <v>44</v>
      </c>
      <c r="C14" s="30"/>
      <c r="D14" s="31"/>
      <c r="E14" s="32">
        <f t="shared" si="4"/>
        <v>0</v>
      </c>
      <c r="F14" s="33">
        <v>2</v>
      </c>
      <c r="G14" s="34">
        <f t="shared" si="1"/>
        <v>0</v>
      </c>
      <c r="H14" s="34">
        <f t="shared" si="2"/>
        <v>0</v>
      </c>
      <c r="I14" s="34">
        <f t="shared" si="3"/>
        <v>0</v>
      </c>
      <c r="J14" s="35" t="s">
        <v>12</v>
      </c>
      <c r="K14" s="24"/>
      <c r="L14" s="4"/>
      <c r="M14" s="4"/>
      <c r="N14" s="1"/>
    </row>
    <row r="15" spans="1:14" s="2" customFormat="1" ht="132.6" customHeight="1">
      <c r="A15" s="28">
        <v>6</v>
      </c>
      <c r="B15" s="29" t="s">
        <v>45</v>
      </c>
      <c r="C15" s="30"/>
      <c r="D15" s="31"/>
      <c r="E15" s="32">
        <f t="shared" si="4"/>
        <v>0</v>
      </c>
      <c r="F15" s="33">
        <v>1</v>
      </c>
      <c r="G15" s="34">
        <f t="shared" si="1"/>
        <v>0</v>
      </c>
      <c r="H15" s="34">
        <f t="shared" si="2"/>
        <v>0</v>
      </c>
      <c r="I15" s="34">
        <f t="shared" si="3"/>
        <v>0</v>
      </c>
      <c r="J15" s="35" t="s">
        <v>13</v>
      </c>
      <c r="K15" s="24"/>
      <c r="L15" s="4"/>
      <c r="M15" s="4"/>
      <c r="N15" s="1"/>
    </row>
    <row r="16" spans="1:14" s="2" customFormat="1" ht="215.45" customHeight="1">
      <c r="A16" s="28">
        <v>7</v>
      </c>
      <c r="B16" s="29" t="s">
        <v>46</v>
      </c>
      <c r="C16" s="30"/>
      <c r="D16" s="31"/>
      <c r="E16" s="32">
        <f t="shared" ref="E16:E21" si="5">ROUND(C16*(1+D16),2)</f>
        <v>0</v>
      </c>
      <c r="F16" s="33">
        <v>30</v>
      </c>
      <c r="G16" s="34">
        <f t="shared" ref="G16:G21" si="6">ROUND(C16*F16,2)</f>
        <v>0</v>
      </c>
      <c r="H16" s="34">
        <f t="shared" ref="H16:H21" si="7">I16-G16</f>
        <v>0</v>
      </c>
      <c r="I16" s="34">
        <f t="shared" ref="I16:I21" si="8">ROUND(E16*F16,2)</f>
        <v>0</v>
      </c>
      <c r="J16" s="35" t="s">
        <v>14</v>
      </c>
      <c r="K16" s="24"/>
      <c r="L16" s="4"/>
      <c r="M16" s="4"/>
      <c r="N16" s="1"/>
    </row>
    <row r="17" spans="1:14" s="2" customFormat="1" ht="267" customHeight="1">
      <c r="A17" s="28">
        <v>8</v>
      </c>
      <c r="B17" s="29" t="s">
        <v>47</v>
      </c>
      <c r="C17" s="30"/>
      <c r="D17" s="31"/>
      <c r="E17" s="32">
        <f t="shared" si="5"/>
        <v>0</v>
      </c>
      <c r="F17" s="33">
        <v>25</v>
      </c>
      <c r="G17" s="34">
        <f t="shared" si="6"/>
        <v>0</v>
      </c>
      <c r="H17" s="34">
        <f t="shared" si="7"/>
        <v>0</v>
      </c>
      <c r="I17" s="34">
        <f t="shared" si="8"/>
        <v>0</v>
      </c>
      <c r="J17" s="35" t="s">
        <v>27</v>
      </c>
      <c r="K17" s="24"/>
      <c r="L17" s="4"/>
      <c r="M17" s="4"/>
      <c r="N17" s="1"/>
    </row>
    <row r="18" spans="1:14" s="2" customFormat="1" ht="124.5" customHeight="1">
      <c r="A18" s="28">
        <v>9</v>
      </c>
      <c r="B18" s="29" t="s">
        <v>48</v>
      </c>
      <c r="C18" s="30"/>
      <c r="D18" s="31"/>
      <c r="E18" s="32">
        <f t="shared" si="5"/>
        <v>0</v>
      </c>
      <c r="F18" s="33">
        <v>700</v>
      </c>
      <c r="G18" s="34">
        <f t="shared" si="6"/>
        <v>0</v>
      </c>
      <c r="H18" s="34">
        <f t="shared" si="7"/>
        <v>0</v>
      </c>
      <c r="I18" s="34">
        <f t="shared" si="8"/>
        <v>0</v>
      </c>
      <c r="J18" s="35" t="s">
        <v>15</v>
      </c>
      <c r="K18" s="24"/>
      <c r="L18" s="4"/>
      <c r="M18" s="4"/>
      <c r="N18" s="1"/>
    </row>
    <row r="19" spans="1:14" s="2" customFormat="1" ht="265.5" customHeight="1">
      <c r="A19" s="28">
        <v>10</v>
      </c>
      <c r="B19" s="29" t="s">
        <v>49</v>
      </c>
      <c r="C19" s="30"/>
      <c r="D19" s="31"/>
      <c r="E19" s="32">
        <f t="shared" si="5"/>
        <v>0</v>
      </c>
      <c r="F19" s="33">
        <v>30</v>
      </c>
      <c r="G19" s="34">
        <f t="shared" si="6"/>
        <v>0</v>
      </c>
      <c r="H19" s="34">
        <f t="shared" si="7"/>
        <v>0</v>
      </c>
      <c r="I19" s="34">
        <f t="shared" si="8"/>
        <v>0</v>
      </c>
      <c r="J19" s="35" t="s">
        <v>16</v>
      </c>
      <c r="K19" s="25"/>
      <c r="L19" s="4"/>
      <c r="M19" s="4"/>
      <c r="N19" s="1"/>
    </row>
    <row r="20" spans="1:14" s="2" customFormat="1" ht="317.45" customHeight="1">
      <c r="A20" s="28">
        <v>11</v>
      </c>
      <c r="B20" s="29" t="s">
        <v>50</v>
      </c>
      <c r="C20" s="30"/>
      <c r="D20" s="31"/>
      <c r="E20" s="32">
        <f t="shared" si="5"/>
        <v>0</v>
      </c>
      <c r="F20" s="33">
        <v>25</v>
      </c>
      <c r="G20" s="34">
        <f t="shared" si="6"/>
        <v>0</v>
      </c>
      <c r="H20" s="34">
        <f t="shared" si="7"/>
        <v>0</v>
      </c>
      <c r="I20" s="34">
        <f t="shared" si="8"/>
        <v>0</v>
      </c>
      <c r="J20" s="35" t="s">
        <v>38</v>
      </c>
      <c r="K20" s="25"/>
      <c r="L20" s="4"/>
      <c r="M20" s="4"/>
      <c r="N20" s="1"/>
    </row>
    <row r="21" spans="1:14" s="2" customFormat="1" ht="201" customHeight="1">
      <c r="A21" s="28">
        <v>12</v>
      </c>
      <c r="B21" s="29" t="s">
        <v>51</v>
      </c>
      <c r="C21" s="30"/>
      <c r="D21" s="31"/>
      <c r="E21" s="32">
        <f t="shared" si="5"/>
        <v>0</v>
      </c>
      <c r="F21" s="33">
        <v>30</v>
      </c>
      <c r="G21" s="34">
        <f t="shared" si="6"/>
        <v>0</v>
      </c>
      <c r="H21" s="34">
        <f t="shared" si="7"/>
        <v>0</v>
      </c>
      <c r="I21" s="34">
        <f t="shared" si="8"/>
        <v>0</v>
      </c>
      <c r="J21" s="35" t="s">
        <v>39</v>
      </c>
      <c r="K21" s="25"/>
      <c r="L21" s="4"/>
      <c r="M21" s="4"/>
      <c r="N21" s="1"/>
    </row>
    <row r="22" spans="1:14" s="2" customFormat="1" ht="24.75" customHeight="1">
      <c r="A22" s="39" t="s">
        <v>28</v>
      </c>
      <c r="B22" s="40"/>
      <c r="C22" s="40"/>
      <c r="D22" s="40"/>
      <c r="E22" s="40"/>
      <c r="F22" s="41"/>
      <c r="G22" s="26">
        <f>SUM(G10:G21)</f>
        <v>0</v>
      </c>
      <c r="H22" s="26">
        <f>SUM(H10:H21)</f>
        <v>0</v>
      </c>
      <c r="I22" s="26">
        <f>SUM(I10:I21)</f>
        <v>0</v>
      </c>
      <c r="J22" s="27"/>
      <c r="K22" s="25"/>
      <c r="L22" s="4"/>
      <c r="M22" s="4"/>
      <c r="N22" s="1"/>
    </row>
    <row r="23" spans="1:14" ht="23.25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4" ht="20.100000000000001" customHeight="1">
      <c r="A24" s="6"/>
      <c r="B24" s="46" t="s">
        <v>33</v>
      </c>
      <c r="C24" s="46"/>
      <c r="D24" s="36"/>
      <c r="E24" s="36"/>
      <c r="F24" s="36"/>
      <c r="G24" s="36"/>
      <c r="H24" s="36"/>
      <c r="I24" s="6"/>
      <c r="J24" s="6"/>
    </row>
    <row r="25" spans="1:14" ht="20.100000000000001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20.100000000000001" customHeigh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4" ht="20.100000000000001" customHeight="1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4" ht="20.100000000000001" customHeight="1">
      <c r="A28" s="6"/>
      <c r="B28" s="6"/>
      <c r="C28" s="6"/>
      <c r="D28" s="6"/>
      <c r="E28" s="6"/>
      <c r="F28" s="6"/>
      <c r="G28" s="38" t="s">
        <v>34</v>
      </c>
      <c r="H28" s="38"/>
      <c r="I28" s="38"/>
      <c r="J28" s="38"/>
    </row>
    <row r="29" spans="1:14" ht="20.100000000000001" customHeight="1">
      <c r="A29" s="6"/>
      <c r="B29" s="6"/>
      <c r="C29" s="6"/>
      <c r="D29" s="6"/>
      <c r="E29" s="6"/>
      <c r="F29" s="6"/>
      <c r="G29" s="38"/>
      <c r="H29" s="38"/>
      <c r="I29" s="38"/>
      <c r="J29" s="38"/>
    </row>
    <row r="30" spans="1:14" ht="20.100000000000001" customHeight="1">
      <c r="A30" s="6"/>
      <c r="B30" s="6"/>
      <c r="C30" s="6"/>
      <c r="D30" s="6"/>
      <c r="E30" s="6"/>
      <c r="F30" s="6"/>
      <c r="G30" s="38"/>
      <c r="H30" s="38"/>
      <c r="I30" s="38"/>
      <c r="J30" s="38"/>
    </row>
    <row r="31" spans="1:14" ht="20.100000000000001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4" ht="20.100000000000001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</sheetData>
  <mergeCells count="7">
    <mergeCell ref="A1:B1"/>
    <mergeCell ref="I1:J1"/>
    <mergeCell ref="G28:J30"/>
    <mergeCell ref="A22:F22"/>
    <mergeCell ref="A7:J7"/>
    <mergeCell ref="A6:J6"/>
    <mergeCell ref="B24:C24"/>
  </mergeCells>
  <pageMargins left="0.7" right="0.7" top="0.75" bottom="0.75" header="0.3" footer="0.3"/>
  <pageSetup paperSize="9" scale="48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21D2DBD-5EF4-40B7-96BB-473DD6CDEC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Zeszyt</vt:lpstr>
      <vt:lpstr>Zeszyt!Obszar_wydruku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Lejko Piotr</cp:lastModifiedBy>
  <cp:lastPrinted>2024-04-03T08:45:40Z</cp:lastPrinted>
  <dcterms:created xsi:type="dcterms:W3CDTF">2012-01-20T13:34:40Z</dcterms:created>
  <dcterms:modified xsi:type="dcterms:W3CDTF">2024-10-22T04:59:18Z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6d4274e0-5608-40d6-9ad0-e71794764a7f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