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4A5C7FC8-248D-4F63-BE3C-232DA74BB625}" xr6:coauthVersionLast="47" xr6:coauthVersionMax="47" xr10:uidLastSave="{00000000-0000-0000-0000-000000000000}"/>
  <bookViews>
    <workbookView showHorizontalScroll="0" showVerticalScroll="0" showSheetTabs="0" xWindow="2730" yWindow="2730" windowWidth="21600" windowHeight="11295" xr2:uid="{00000000-000D-0000-FFFF-FFFF00000000}"/>
  </bookViews>
  <sheets>
    <sheet name="Załącznik 2A" sheetId="1" r:id="rId1"/>
  </sheets>
  <definedNames>
    <definedName name="_xlnm.Print_Area" localSheetId="0">'Załącznik 2A'!$A$1:$H$62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5" i="1"/>
  <c r="E53" i="1"/>
  <c r="F53" i="1" s="1"/>
  <c r="E52" i="1"/>
  <c r="F52" i="1" s="1"/>
  <c r="G46" i="1"/>
  <c r="E42" i="1"/>
  <c r="F42" i="1" s="1"/>
  <c r="F16" i="1"/>
  <c r="G16" i="1" s="1"/>
  <c r="F14" i="1"/>
  <c r="H37" i="1"/>
  <c r="H36" i="1"/>
  <c r="H35" i="1"/>
  <c r="H34" i="1"/>
  <c r="H33" i="1"/>
  <c r="H32" i="1"/>
  <c r="H31" i="1"/>
  <c r="H30" i="1"/>
  <c r="H29" i="1"/>
  <c r="G14" i="1" l="1"/>
  <c r="F22" i="1"/>
  <c r="G22" i="1" s="1"/>
  <c r="F18" i="1"/>
  <c r="G18" i="1" s="1"/>
  <c r="F23" i="1"/>
  <c r="G23" i="1" s="1"/>
  <c r="F17" i="1"/>
  <c r="G17" i="1" s="1"/>
  <c r="F15" i="1"/>
  <c r="G15" i="1" s="1"/>
  <c r="F21" i="1"/>
  <c r="G21" i="1" s="1"/>
  <c r="F19" i="1"/>
  <c r="G19" i="1" s="1"/>
  <c r="F20" i="1"/>
  <c r="G20" i="1" s="1"/>
  <c r="F24" i="1"/>
  <c r="G24" i="1" s="1"/>
  <c r="F25" i="1"/>
  <c r="G25" i="1" s="1"/>
  <c r="F26" i="1"/>
  <c r="G26" i="1" l="1"/>
  <c r="E41" i="1"/>
  <c r="F41" i="1" s="1"/>
  <c r="E51" i="1"/>
  <c r="F51" i="1" s="1"/>
  <c r="F54" i="1" s="1"/>
</calcChain>
</file>

<file path=xl/sharedStrings.xml><?xml version="1.0" encoding="utf-8"?>
<sst xmlns="http://schemas.openxmlformats.org/spreadsheetml/2006/main" count="70" uniqueCount="56">
  <si>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</si>
  <si>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</si>
  <si>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</si>
  <si>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</si>
  <si>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</si>
  <si>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</si>
  <si>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</si>
  <si>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</si>
  <si>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Ubezpieczenie odpowiedzialności cywilnej wynikającej z prowadzonej działalności i posiadanego mienia z uwzględnieniem:</t>
  </si>
  <si>
    <t>2.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</si>
  <si>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</si>
  <si>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</si>
  <si>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3.</t>
  </si>
  <si>
    <t>Oferta cenowa za ubezpieczenie mienia i odpowiedzialności cywilnej</t>
  </si>
  <si>
    <t>Ogółem</t>
  </si>
  <si>
    <t>SZCZEGÓŁOWA KALKULACJA OFEROWANEJ CENY - FORMULARZ CENOWY</t>
  </si>
  <si>
    <t>Mienie pracownicze</t>
  </si>
  <si>
    <t>Stopa składki</t>
  </si>
  <si>
    <t>Suma ubezpieczenia</t>
  </si>
  <si>
    <t>Składka za roczny okres ochrony ubezpieczeniowej</t>
  </si>
  <si>
    <t>Gotówka</t>
  </si>
  <si>
    <t>Składka za okres obowiązywania Umowy Generalnej Ubezpieczenia</t>
  </si>
  <si>
    <t>Pozostałe środki trwałe, wyposażenie, rzedmioty podlegające jednorazowej amortyzacji</t>
  </si>
  <si>
    <t>Zbiory biblioteczne</t>
  </si>
  <si>
    <t>Nakłady na adaptację pomieszczeń</t>
  </si>
  <si>
    <t>Oprogramowanie</t>
  </si>
  <si>
    <t>Maszyny</t>
  </si>
  <si>
    <t>Środki obrotowe</t>
  </si>
  <si>
    <t>Budynki (wg wartości odtworzeniowej)</t>
  </si>
  <si>
    <t>Koszty dodatkowe ponad sumę ubezpieczenia</t>
  </si>
  <si>
    <t>Składka za roczny okres ochrony ubezpieczeniowej      (w zł)</t>
  </si>
  <si>
    <t>Postanowienia dotyczące sumy uzupełniającej</t>
  </si>
  <si>
    <t>Postanowienia dotyczące pokrycia kosztów rzeczoznawców</t>
  </si>
  <si>
    <t>4.</t>
  </si>
  <si>
    <t>Postanowienia dotyczące pokrycia kosztów identyfikacji miejsc i przyczyny awarii</t>
  </si>
  <si>
    <t>5.</t>
  </si>
  <si>
    <t>Postanowienia dotyczące pokrycia kosztów restytucji dokumentów</t>
  </si>
  <si>
    <t>6.</t>
  </si>
  <si>
    <t>Postanowienia dotyczące zalania na skutek nieszczelności, niezabezpieczenia lub złego zabezpieczenia</t>
  </si>
  <si>
    <t xml:space="preserve">Składka za okres obowiązywania Umowy Generalnej Ubezpieczenia </t>
  </si>
  <si>
    <t>1.2. Oferta cenowa ubezpieczenia mienia od wszystkich ryzyk (łącznie):</t>
  </si>
  <si>
    <t>2. Ubezpieczenie odpowiedzialności cywilnej</t>
  </si>
  <si>
    <t>Załącznik nr 2A. Wzór załącznika do formularza ofertowego „szczegółowa kalkulacja oferowanej ceny dla części 1”</t>
  </si>
  <si>
    <t>Postanowienia dotyczące pokrycia kosztów poniesionych w celu przywrócenia uszkodzonego przedmiotu do stanu sprzed szkody</t>
  </si>
  <si>
    <t xml:space="preserve">Postanowienia dotyczące pokrycia kosztów uprzątnięcia pozostałości po szkodzie oraz kosztów zabezpieczenia mienia przed szkodą i kosztów ratownictwa </t>
  </si>
  <si>
    <t>(pełna nazwa/firma, adres, w zależności od podmiotu: NIP /REGON, KRS/CEiDG)
reprezentowany przez:
(imię, nazwisko, stanowisko /podstawa do reprezentacji)</t>
  </si>
  <si>
    <t>7.</t>
  </si>
  <si>
    <t>8.</t>
  </si>
  <si>
    <t>9.</t>
  </si>
  <si>
    <t xml:space="preserve">Postanowienia dotyczące mienia, które poprzez przeoczenie nie zostało ujęte w ewidencji księgowej lub zostało błędnie zaksięgowane </t>
  </si>
  <si>
    <t>Postanowienia dotyczące kosztów związanych z odbudową budynków i budowli zabytkowych</t>
  </si>
  <si>
    <t>Szczegółową kalkulacje oferowanej ceny należy podpisać w sposób wskazany w SWZ.</t>
  </si>
  <si>
    <t>Maksymalnie zaoferowana cena z uwzględnieniem 20% przewidywanego wzrostu składki z tytułu doubezpieczeń i dokonanych inwestycji (do przeniesienia do oferty - pkt 4, Część 1)</t>
  </si>
  <si>
    <t xml:space="preserve">Budynki (wg wartości księgowej brutto) </t>
  </si>
  <si>
    <t>Budowle</t>
  </si>
  <si>
    <t xml:space="preserve">20% przewidywanego wzrostu z tytułu doubezpieczeń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</si>
</sst>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7">
    <xf numFmtId="0" fontId="0" fillId="0" borderId="0" xfId="0"/>
    <xf numFmtId="165" fontId="2" fillId="2" borderId="1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2" borderId="1" xfId="0" applyFont="1" applyFill="1" applyBorder="1" applyProtection="1"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165" fontId="2" fillId="2" borderId="1" xfId="0" applyNumberFormat="1" applyFont="1" applyFill="1" applyBorder="1" applyProtection="1"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165" fontId="9" fillId="3" borderId="0" xfId="0" applyNumberFormat="1" applyFont="1" applyFill="1" applyAlignment="1">
      <alignment horizontal="right" vertical="center"/>
    </xf>
    <xf numFmtId="0" fontId="2" fillId="3" borderId="0" xfId="0" applyFont="1" applyFill="1" applyProtection="1">
      <protection hidden="1"/>
    </xf>
    <xf numFmtId="165" fontId="4" fillId="2" borderId="1" xfId="0" applyNumberFormat="1" applyFont="1" applyFill="1" applyBorder="1" applyAlignment="1">
      <alignment horizontal="right" vertical="center"/>
    </xf>
    <xf numFmtId="0" fontId="2" fillId="0" borderId="0" xfId="0" applyFont="1"/>
    <xf numFmtId="165" fontId="10" fillId="2" borderId="1" xfId="0" applyNumberFormat="1" applyFont="1" applyFill="1" applyBorder="1" applyAlignment="1">
      <alignment horizontal="right" vertical="center"/>
    </xf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hidden="1"/>
    </xf>
    <xf numFmtId="165" fontId="1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Protection="1">
      <protection hidden="1"/>
    </xf>
    <xf numFmtId="165" fontId="4" fillId="2" borderId="1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 wrapText="1"/>
      <protection hidden="1"/>
    </xf>
    <xf numFmtId="165" fontId="3" fillId="0" borderId="0" xfId="0" applyNumberFormat="1" applyFont="1" applyAlignment="1" applyProtection="1">
      <alignment horizontal="right" vertical="center" wrapText="1"/>
      <protection locked="0" hidden="1"/>
    </xf>
    <xf numFmtId="165" fontId="1" fillId="0" borderId="0" xfId="0" applyNumberFormat="1" applyFont="1" applyAlignment="1" applyProtection="1">
      <alignment horizontal="right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right" vertical="center" wrapText="1"/>
      <protection locked="0"/>
    </xf>
    <xf numFmtId="165" fontId="4" fillId="2" borderId="7" xfId="0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tabSelected="1" topLeftCell="A4" zoomScaleNormal="100" zoomScaleSheetLayoutView="120" workbookViewId="0">
      <selection activeCell="C4" sqref="C4:D4"/>
    </sheetView>
  </sheetViews>
  <sheetFormatPr defaultRowHeight="11.25" x14ac:dyDescent="0.2"/>
  <cols>
    <col min="1" max="1" width="9.140625" style="4"/>
    <col min="2" max="2" width="4.5703125" style="4" customWidth="1"/>
    <col min="3" max="3" width="27.7109375" style="4" customWidth="1"/>
    <col min="4" max="4" width="16.140625" style="4" customWidth="1"/>
    <col min="5" max="5" width="16" style="4" customWidth="1"/>
    <col min="6" max="6" width="16.85546875" style="4" customWidth="1"/>
    <col min="7" max="7" width="13.7109375" style="4" customWidth="1"/>
    <col min="8" max="8" width="17.7109375" style="4" customWidth="1"/>
    <col min="9" max="9" width="14.5703125" style="4" bestFit="1" customWidth="1"/>
    <col min="10" max="10" width="13.42578125" style="4" customWidth="1"/>
    <col min="11" max="11" width="11.7109375" style="4" bestFit="1" customWidth="1"/>
    <col min="12" max="12" width="22" style="4" customWidth="1"/>
    <col min="13" max="13" width="16.85546875" style="4" customWidth="1"/>
    <col min="14" max="16384" width="9.140625" style="4"/>
  </cols>
  <sheetData>
    <row r="1" spans="1:12" ht="15" customHeight="1" x14ac:dyDescent="0.2">
      <c r="A1" s="67" t="s">
        <v>42</v>
      </c>
      <c r="B1" s="67"/>
      <c r="C1" s="67"/>
      <c r="D1" s="67"/>
      <c r="E1" s="67"/>
      <c r="F1" s="67"/>
      <c r="G1" s="67"/>
      <c r="H1" s="2"/>
      <c r="I1" s="3"/>
      <c r="J1" s="3"/>
      <c r="K1" s="3"/>
      <c r="L1" s="3"/>
    </row>
    <row r="2" spans="1:12" x14ac:dyDescent="0.2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</row>
    <row r="4" spans="1:12" ht="108.75" customHeight="1" x14ac:dyDescent="0.2">
      <c r="C4" s="72" t="s">
        <v>45</v>
      </c>
      <c r="D4" s="73"/>
    </row>
    <row r="5" spans="1:12" x14ac:dyDescent="0.2">
      <c r="C5" s="20"/>
    </row>
    <row r="7" spans="1:12" ht="15" customHeight="1" x14ac:dyDescent="0.2">
      <c r="A7" s="74" t="s">
        <v>15</v>
      </c>
      <c r="B7" s="74"/>
      <c r="C7" s="74"/>
      <c r="D7" s="74"/>
      <c r="E7" s="74"/>
      <c r="F7" s="74"/>
      <c r="G7" s="74"/>
      <c r="H7" s="74"/>
      <c r="I7" s="5"/>
      <c r="J7" s="5"/>
      <c r="K7" s="5"/>
      <c r="L7" s="5"/>
    </row>
    <row r="8" spans="1:12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" customHeight="1" x14ac:dyDescent="0.2">
      <c r="A9" s="7" t="s">
        <v>7</v>
      </c>
      <c r="B9" s="7" t="s">
        <v>5</v>
      </c>
      <c r="C9" s="7"/>
      <c r="D9" s="7"/>
      <c r="E9" s="7"/>
      <c r="F9" s="7"/>
      <c r="G9" s="7"/>
      <c r="H9" s="7"/>
      <c r="I9" s="6"/>
      <c r="J9" s="6"/>
      <c r="K9" s="6"/>
      <c r="L9" s="6"/>
    </row>
    <row r="10" spans="1:12" x14ac:dyDescent="0.2">
      <c r="B10" s="6"/>
      <c r="C10" s="6"/>
      <c r="D10" s="6"/>
      <c r="E10" s="6"/>
      <c r="F10" s="6"/>
      <c r="G10" s="6"/>
      <c r="H10" s="6"/>
      <c r="I10" s="6"/>
      <c r="J10" s="6"/>
    </row>
    <row r="11" spans="1:12" ht="30" customHeight="1" x14ac:dyDescent="0.2">
      <c r="A11" s="8"/>
      <c r="B11" s="18" t="s">
        <v>0</v>
      </c>
      <c r="C11" s="75" t="s">
        <v>11</v>
      </c>
      <c r="D11" s="75"/>
      <c r="E11" s="75"/>
      <c r="F11" s="75"/>
      <c r="G11" s="75"/>
      <c r="H11" s="75"/>
      <c r="I11" s="6"/>
      <c r="J11" s="6"/>
    </row>
    <row r="13" spans="1:12" ht="50.25" customHeight="1" x14ac:dyDescent="0.2">
      <c r="B13" s="19" t="s">
        <v>1</v>
      </c>
      <c r="C13" s="19" t="s">
        <v>2</v>
      </c>
      <c r="D13" s="19" t="s">
        <v>18</v>
      </c>
      <c r="E13" s="19" t="s">
        <v>17</v>
      </c>
      <c r="F13" s="19" t="s">
        <v>19</v>
      </c>
      <c r="G13" s="19" t="s">
        <v>21</v>
      </c>
    </row>
    <row r="14" spans="1:12" x14ac:dyDescent="0.2">
      <c r="B14" s="9">
        <v>1</v>
      </c>
      <c r="C14" s="10" t="s">
        <v>53</v>
      </c>
      <c r="D14" s="1">
        <v>31567501.109999999</v>
      </c>
      <c r="E14" s="42"/>
      <c r="F14" s="1">
        <f>ROUND(D14*E14,2)</f>
        <v>0</v>
      </c>
      <c r="G14" s="1">
        <f t="shared" ref="G14:G26" si="0">F14*2</f>
        <v>0</v>
      </c>
    </row>
    <row r="15" spans="1:12" x14ac:dyDescent="0.2">
      <c r="B15" s="9">
        <v>2</v>
      </c>
      <c r="C15" s="10" t="s">
        <v>28</v>
      </c>
      <c r="D15" s="1">
        <v>345000</v>
      </c>
      <c r="E15" s="42"/>
      <c r="F15" s="1">
        <f t="shared" ref="F15:F26" si="1">ROUND(D15*E15,2)</f>
        <v>0</v>
      </c>
      <c r="G15" s="1">
        <f t="shared" si="0"/>
        <v>0</v>
      </c>
    </row>
    <row r="16" spans="1:12" x14ac:dyDescent="0.2">
      <c r="B16" s="9">
        <v>3</v>
      </c>
      <c r="C16" s="10" t="s">
        <v>54</v>
      </c>
      <c r="D16" s="1">
        <v>1197568.5</v>
      </c>
      <c r="E16" s="42"/>
      <c r="F16" s="1">
        <f>ROUND(D16*E16,2)</f>
        <v>0</v>
      </c>
      <c r="G16" s="1">
        <f t="shared" si="0"/>
        <v>0</v>
      </c>
    </row>
    <row r="17" spans="2:8" ht="33.75" x14ac:dyDescent="0.2">
      <c r="B17" s="9">
        <v>4</v>
      </c>
      <c r="C17" s="10" t="s">
        <v>22</v>
      </c>
      <c r="D17" s="1">
        <v>6277938.1900000004</v>
      </c>
      <c r="E17" s="42"/>
      <c r="F17" s="1">
        <f t="shared" si="1"/>
        <v>0</v>
      </c>
      <c r="G17" s="1">
        <f t="shared" si="0"/>
        <v>0</v>
      </c>
    </row>
    <row r="18" spans="2:8" x14ac:dyDescent="0.2">
      <c r="B18" s="9">
        <v>5</v>
      </c>
      <c r="C18" s="10" t="s">
        <v>26</v>
      </c>
      <c r="D18" s="1">
        <v>618326.14</v>
      </c>
      <c r="E18" s="42"/>
      <c r="F18" s="1">
        <f t="shared" si="1"/>
        <v>0</v>
      </c>
      <c r="G18" s="1">
        <f t="shared" si="0"/>
        <v>0</v>
      </c>
    </row>
    <row r="19" spans="2:8" x14ac:dyDescent="0.2">
      <c r="B19" s="9">
        <v>6</v>
      </c>
      <c r="C19" s="10" t="s">
        <v>3</v>
      </c>
      <c r="D19" s="1">
        <v>1671353.77</v>
      </c>
      <c r="E19" s="42"/>
      <c r="F19" s="1">
        <f>ROUND(D19*E19,2)</f>
        <v>0</v>
      </c>
      <c r="G19" s="1">
        <f t="shared" si="0"/>
        <v>0</v>
      </c>
    </row>
    <row r="20" spans="2:8" x14ac:dyDescent="0.2">
      <c r="B20" s="9">
        <v>7</v>
      </c>
      <c r="C20" s="10" t="s">
        <v>4</v>
      </c>
      <c r="D20" s="1">
        <v>755636.37</v>
      </c>
      <c r="E20" s="42"/>
      <c r="F20" s="1">
        <f>ROUND(D20*E20,2)</f>
        <v>0</v>
      </c>
      <c r="G20" s="1">
        <f t="shared" si="0"/>
        <v>0</v>
      </c>
    </row>
    <row r="21" spans="2:8" x14ac:dyDescent="0.2">
      <c r="B21" s="9">
        <v>8</v>
      </c>
      <c r="C21" s="15" t="s">
        <v>25</v>
      </c>
      <c r="D21" s="21">
        <v>50000</v>
      </c>
      <c r="E21" s="42"/>
      <c r="F21" s="1">
        <f>ROUND(D21*E21,2)</f>
        <v>0</v>
      </c>
      <c r="G21" s="1">
        <f t="shared" si="0"/>
        <v>0</v>
      </c>
    </row>
    <row r="22" spans="2:8" x14ac:dyDescent="0.2">
      <c r="B22" s="9">
        <v>9</v>
      </c>
      <c r="C22" s="34" t="s">
        <v>27</v>
      </c>
      <c r="D22" s="35">
        <v>30000</v>
      </c>
      <c r="E22" s="42"/>
      <c r="F22" s="1">
        <f>ROUND(D22*E22,2)</f>
        <v>0</v>
      </c>
      <c r="G22" s="1">
        <f t="shared" si="0"/>
        <v>0</v>
      </c>
    </row>
    <row r="23" spans="2:8" x14ac:dyDescent="0.2">
      <c r="B23" s="9">
        <v>10</v>
      </c>
      <c r="C23" s="10" t="s">
        <v>23</v>
      </c>
      <c r="D23" s="1">
        <v>350000</v>
      </c>
      <c r="E23" s="42"/>
      <c r="F23" s="1">
        <f t="shared" si="1"/>
        <v>0</v>
      </c>
      <c r="G23" s="1">
        <f t="shared" si="0"/>
        <v>0</v>
      </c>
    </row>
    <row r="24" spans="2:8" x14ac:dyDescent="0.2">
      <c r="B24" s="9">
        <v>11</v>
      </c>
      <c r="C24" s="10" t="s">
        <v>24</v>
      </c>
      <c r="D24" s="1">
        <v>100000</v>
      </c>
      <c r="E24" s="42"/>
      <c r="F24" s="1">
        <f t="shared" si="1"/>
        <v>0</v>
      </c>
      <c r="G24" s="1">
        <f t="shared" si="0"/>
        <v>0</v>
      </c>
    </row>
    <row r="25" spans="2:8" x14ac:dyDescent="0.2">
      <c r="B25" s="9">
        <v>12</v>
      </c>
      <c r="C25" s="10" t="s">
        <v>20</v>
      </c>
      <c r="D25" s="1">
        <v>20000</v>
      </c>
      <c r="E25" s="42"/>
      <c r="F25" s="1">
        <f t="shared" si="1"/>
        <v>0</v>
      </c>
      <c r="G25" s="1">
        <f t="shared" si="0"/>
        <v>0</v>
      </c>
    </row>
    <row r="26" spans="2:8" x14ac:dyDescent="0.2">
      <c r="B26" s="9">
        <v>13</v>
      </c>
      <c r="C26" s="10" t="s">
        <v>16</v>
      </c>
      <c r="D26" s="1">
        <v>50000</v>
      </c>
      <c r="E26" s="42"/>
      <c r="F26" s="1">
        <f t="shared" si="1"/>
        <v>0</v>
      </c>
      <c r="G26" s="1">
        <f t="shared" si="0"/>
        <v>0</v>
      </c>
    </row>
    <row r="27" spans="2:8" x14ac:dyDescent="0.2">
      <c r="B27" s="8"/>
      <c r="C27" s="8"/>
      <c r="D27" s="16"/>
      <c r="E27" s="17"/>
      <c r="F27" s="16"/>
    </row>
    <row r="28" spans="2:8" ht="45" x14ac:dyDescent="0.2">
      <c r="B28" s="22" t="s">
        <v>1</v>
      </c>
      <c r="C28" s="76" t="s">
        <v>29</v>
      </c>
      <c r="D28" s="76"/>
      <c r="E28" s="76"/>
      <c r="F28" s="22" t="s">
        <v>18</v>
      </c>
      <c r="G28" s="22" t="s">
        <v>30</v>
      </c>
      <c r="H28" s="22" t="s">
        <v>39</v>
      </c>
    </row>
    <row r="29" spans="2:8" ht="28.5" customHeight="1" x14ac:dyDescent="0.2">
      <c r="B29" s="23" t="s">
        <v>7</v>
      </c>
      <c r="C29" s="46" t="s">
        <v>44</v>
      </c>
      <c r="D29" s="46"/>
      <c r="E29" s="46"/>
      <c r="F29" s="32">
        <v>200000</v>
      </c>
      <c r="G29" s="33"/>
      <c r="H29" s="32">
        <f t="shared" ref="H29:H37" si="2">G29*2</f>
        <v>0</v>
      </c>
    </row>
    <row r="30" spans="2:8" ht="22.5" customHeight="1" x14ac:dyDescent="0.2">
      <c r="B30" s="23" t="s">
        <v>9</v>
      </c>
      <c r="C30" s="46" t="s">
        <v>43</v>
      </c>
      <c r="D30" s="46"/>
      <c r="E30" s="46"/>
      <c r="F30" s="32">
        <v>200000</v>
      </c>
      <c r="G30" s="33"/>
      <c r="H30" s="32">
        <f t="shared" si="2"/>
        <v>0</v>
      </c>
    </row>
    <row r="31" spans="2:8" ht="18" customHeight="1" x14ac:dyDescent="0.2">
      <c r="B31" s="23" t="s">
        <v>12</v>
      </c>
      <c r="C31" s="46" t="s">
        <v>32</v>
      </c>
      <c r="D31" s="46"/>
      <c r="E31" s="46"/>
      <c r="F31" s="32">
        <v>50000</v>
      </c>
      <c r="G31" s="33"/>
      <c r="H31" s="32">
        <f t="shared" si="2"/>
        <v>0</v>
      </c>
    </row>
    <row r="32" spans="2:8" ht="19.5" customHeight="1" x14ac:dyDescent="0.2">
      <c r="B32" s="23" t="s">
        <v>33</v>
      </c>
      <c r="C32" s="47" t="s">
        <v>34</v>
      </c>
      <c r="D32" s="48"/>
      <c r="E32" s="49"/>
      <c r="F32" s="32">
        <v>50000</v>
      </c>
      <c r="G32" s="33"/>
      <c r="H32" s="32">
        <f t="shared" si="2"/>
        <v>0</v>
      </c>
    </row>
    <row r="33" spans="1:8" ht="20.25" customHeight="1" x14ac:dyDescent="0.2">
      <c r="B33" s="23" t="s">
        <v>35</v>
      </c>
      <c r="C33" s="47" t="s">
        <v>36</v>
      </c>
      <c r="D33" s="48"/>
      <c r="E33" s="49"/>
      <c r="F33" s="32">
        <v>50000</v>
      </c>
      <c r="G33" s="33"/>
      <c r="H33" s="32">
        <f t="shared" si="2"/>
        <v>0</v>
      </c>
    </row>
    <row r="34" spans="1:8" ht="25.5" customHeight="1" x14ac:dyDescent="0.2">
      <c r="A34" s="7"/>
      <c r="B34" s="23" t="s">
        <v>37</v>
      </c>
      <c r="C34" s="47" t="s">
        <v>38</v>
      </c>
      <c r="D34" s="48"/>
      <c r="E34" s="49"/>
      <c r="F34" s="32">
        <v>20000</v>
      </c>
      <c r="G34" s="33"/>
      <c r="H34" s="32">
        <f t="shared" si="2"/>
        <v>0</v>
      </c>
    </row>
    <row r="35" spans="1:8" ht="25.5" customHeight="1" x14ac:dyDescent="0.2">
      <c r="A35" s="7"/>
      <c r="B35" s="23" t="s">
        <v>46</v>
      </c>
      <c r="C35" s="50" t="s">
        <v>49</v>
      </c>
      <c r="D35" s="48"/>
      <c r="E35" s="49"/>
      <c r="F35" s="32">
        <v>10000</v>
      </c>
      <c r="G35" s="33"/>
      <c r="H35" s="32">
        <f t="shared" si="2"/>
        <v>0</v>
      </c>
    </row>
    <row r="36" spans="1:8" ht="16.5" customHeight="1" x14ac:dyDescent="0.2">
      <c r="A36" s="7"/>
      <c r="B36" s="23" t="s">
        <v>47</v>
      </c>
      <c r="C36" s="46" t="s">
        <v>31</v>
      </c>
      <c r="D36" s="46"/>
      <c r="E36" s="46"/>
      <c r="F36" s="32">
        <v>500000</v>
      </c>
      <c r="G36" s="33"/>
      <c r="H36" s="32">
        <f t="shared" si="2"/>
        <v>0</v>
      </c>
    </row>
    <row r="37" spans="1:8" ht="25.5" customHeight="1" x14ac:dyDescent="0.2">
      <c r="A37" s="7"/>
      <c r="B37" s="23" t="s">
        <v>48</v>
      </c>
      <c r="C37" s="46" t="s">
        <v>50</v>
      </c>
      <c r="D37" s="46"/>
      <c r="E37" s="46"/>
      <c r="F37" s="32">
        <v>500000</v>
      </c>
      <c r="G37" s="33"/>
      <c r="H37" s="32">
        <f t="shared" si="2"/>
        <v>0</v>
      </c>
    </row>
    <row r="38" spans="1:8" s="29" customFormat="1" ht="12.75" customHeight="1" x14ac:dyDescent="0.2">
      <c r="A38" s="25"/>
      <c r="B38" s="26"/>
      <c r="C38" s="27"/>
      <c r="D38" s="27"/>
      <c r="E38" s="27"/>
      <c r="F38" s="28"/>
      <c r="G38" s="24"/>
      <c r="H38" s="28"/>
    </row>
    <row r="39" spans="1:8" s="29" customFormat="1" ht="12.75" customHeight="1" x14ac:dyDescent="0.2">
      <c r="A39" s="25"/>
      <c r="B39" s="56" t="s">
        <v>40</v>
      </c>
      <c r="C39" s="56"/>
      <c r="D39" s="56"/>
      <c r="E39" s="56"/>
      <c r="F39" s="56"/>
      <c r="G39" s="24"/>
      <c r="H39" s="28"/>
    </row>
    <row r="40" spans="1:8" s="29" customFormat="1" ht="49.5" customHeight="1" x14ac:dyDescent="0.2">
      <c r="A40" s="25"/>
      <c r="B40" s="53"/>
      <c r="C40" s="54"/>
      <c r="D40" s="55"/>
      <c r="E40" s="22" t="s">
        <v>19</v>
      </c>
      <c r="F40" s="22" t="s">
        <v>21</v>
      </c>
      <c r="G40" s="24"/>
      <c r="H40" s="28"/>
    </row>
    <row r="41" spans="1:8" s="29" customFormat="1" ht="22.5" customHeight="1" x14ac:dyDescent="0.2">
      <c r="A41" s="25"/>
      <c r="B41" s="23">
        <v>1</v>
      </c>
      <c r="C41" s="51" t="s">
        <v>6</v>
      </c>
      <c r="D41" s="52"/>
      <c r="E41" s="30">
        <f>SUM(F14:F26)</f>
        <v>0</v>
      </c>
      <c r="F41" s="30">
        <f>E41*2</f>
        <v>0</v>
      </c>
      <c r="G41" s="24"/>
      <c r="H41" s="28"/>
    </row>
    <row r="42" spans="1:8" s="29" customFormat="1" ht="24" customHeight="1" x14ac:dyDescent="0.2">
      <c r="A42" s="25"/>
      <c r="B42" s="23">
        <v>2</v>
      </c>
      <c r="C42" s="51" t="s">
        <v>29</v>
      </c>
      <c r="D42" s="52"/>
      <c r="E42" s="38">
        <f>SUM(G29:G37)</f>
        <v>0</v>
      </c>
      <c r="F42" s="38">
        <f>E42*2</f>
        <v>0</v>
      </c>
      <c r="G42" s="24"/>
      <c r="H42" s="28"/>
    </row>
    <row r="43" spans="1:8" s="29" customFormat="1" ht="12.75" customHeight="1" x14ac:dyDescent="0.2">
      <c r="A43" s="25"/>
      <c r="B43" s="26"/>
      <c r="C43" s="27"/>
      <c r="D43" s="27"/>
      <c r="E43" s="27"/>
      <c r="F43" s="28"/>
      <c r="G43" s="24"/>
      <c r="H43" s="28"/>
    </row>
    <row r="44" spans="1:8" ht="12.75" x14ac:dyDescent="0.2">
      <c r="A44" s="7"/>
      <c r="B44" s="57" t="s">
        <v>41</v>
      </c>
      <c r="C44" s="57"/>
      <c r="D44" s="57"/>
    </row>
    <row r="45" spans="1:8" ht="33.75" customHeight="1" x14ac:dyDescent="0.2">
      <c r="B45" s="69" t="s">
        <v>2</v>
      </c>
      <c r="C45" s="70"/>
      <c r="D45" s="70"/>
      <c r="E45" s="71"/>
      <c r="F45" s="11" t="s">
        <v>19</v>
      </c>
      <c r="G45" s="19" t="s">
        <v>21</v>
      </c>
    </row>
    <row r="46" spans="1:8" ht="44.25" customHeight="1" x14ac:dyDescent="0.2">
      <c r="B46" s="58" t="s">
        <v>8</v>
      </c>
      <c r="C46" s="59"/>
      <c r="D46" s="59"/>
      <c r="E46" s="60"/>
      <c r="F46" s="43"/>
      <c r="G46" s="36">
        <f>F46*2</f>
        <v>0</v>
      </c>
    </row>
    <row r="47" spans="1:8" ht="42.75" customHeight="1" x14ac:dyDescent="0.2">
      <c r="B47" s="39"/>
      <c r="C47" s="39"/>
      <c r="D47" s="39"/>
      <c r="E47" s="39"/>
      <c r="F47" s="40"/>
      <c r="G47" s="41"/>
    </row>
    <row r="48" spans="1:8" ht="12.75" x14ac:dyDescent="0.2">
      <c r="A48" s="12" t="s">
        <v>12</v>
      </c>
      <c r="B48" s="12" t="s">
        <v>13</v>
      </c>
      <c r="C48" s="12"/>
      <c r="D48" s="12"/>
    </row>
    <row r="49" spans="1:8" ht="12.75" x14ac:dyDescent="0.2">
      <c r="A49" s="12"/>
      <c r="B49" s="12"/>
      <c r="C49" s="12"/>
      <c r="D49" s="12"/>
    </row>
    <row r="50" spans="1:8" ht="45" x14ac:dyDescent="0.2">
      <c r="B50" s="53"/>
      <c r="C50" s="54"/>
      <c r="D50" s="55"/>
      <c r="E50" s="22" t="s">
        <v>19</v>
      </c>
      <c r="F50" s="22" t="s">
        <v>21</v>
      </c>
    </row>
    <row r="51" spans="1:8" ht="25.5" customHeight="1" x14ac:dyDescent="0.2">
      <c r="B51" s="22">
        <v>1</v>
      </c>
      <c r="C51" s="68" t="s">
        <v>5</v>
      </c>
      <c r="D51" s="68"/>
      <c r="E51" s="30">
        <f>SUM(F14:F26)</f>
        <v>0</v>
      </c>
      <c r="F51" s="30">
        <f>E51*2</f>
        <v>0</v>
      </c>
    </row>
    <row r="52" spans="1:8" ht="25.5" customHeight="1" x14ac:dyDescent="0.2">
      <c r="B52" s="22">
        <v>2</v>
      </c>
      <c r="C52" s="51" t="s">
        <v>29</v>
      </c>
      <c r="D52" s="52"/>
      <c r="E52" s="30">
        <f>SUM(G29:G37)</f>
        <v>0</v>
      </c>
      <c r="F52" s="30">
        <f>E52*2</f>
        <v>0</v>
      </c>
    </row>
    <row r="53" spans="1:8" ht="22.5" customHeight="1" x14ac:dyDescent="0.2">
      <c r="B53" s="22">
        <v>3</v>
      </c>
      <c r="C53" s="68" t="s">
        <v>10</v>
      </c>
      <c r="D53" s="68"/>
      <c r="E53" s="30">
        <f>SUM(F46)</f>
        <v>0</v>
      </c>
      <c r="F53" s="30">
        <f>E53*2</f>
        <v>0</v>
      </c>
    </row>
    <row r="54" spans="1:8" x14ac:dyDescent="0.2">
      <c r="B54" s="61" t="s">
        <v>14</v>
      </c>
      <c r="C54" s="62"/>
      <c r="D54" s="62"/>
      <c r="E54" s="63"/>
      <c r="F54" s="44">
        <f>SUM(F51:F53)</f>
        <v>0</v>
      </c>
    </row>
    <row r="55" spans="1:8" x14ac:dyDescent="0.2">
      <c r="B55" s="64" t="s">
        <v>55</v>
      </c>
      <c r="C55" s="65"/>
      <c r="D55" s="65"/>
      <c r="E55" s="66"/>
      <c r="F55" s="44">
        <f>(F51+F52)*1.2</f>
        <v>0</v>
      </c>
    </row>
    <row r="56" spans="1:8" s="31" customFormat="1" ht="27" customHeight="1" x14ac:dyDescent="0.2">
      <c r="B56" s="64" t="s">
        <v>52</v>
      </c>
      <c r="C56" s="65"/>
      <c r="D56" s="65"/>
      <c r="E56" s="66"/>
      <c r="F56" s="45">
        <f>F55+F53</f>
        <v>0</v>
      </c>
    </row>
    <row r="60" spans="1:8" ht="15.75" x14ac:dyDescent="0.25">
      <c r="C60" s="37" t="s">
        <v>51</v>
      </c>
    </row>
    <row r="62" spans="1:8" ht="12" customHeight="1" x14ac:dyDescent="0.2">
      <c r="A62" s="13"/>
      <c r="B62" s="13"/>
      <c r="C62" s="13"/>
      <c r="D62" s="13"/>
      <c r="E62" s="13"/>
      <c r="F62" s="14"/>
      <c r="G62" s="14"/>
      <c r="H62" s="14"/>
    </row>
    <row r="63" spans="1:8" ht="11.25" customHeight="1" x14ac:dyDescent="0.2">
      <c r="A63" s="13"/>
      <c r="B63" s="13"/>
      <c r="C63" s="13"/>
      <c r="D63" s="13"/>
      <c r="E63" s="13"/>
      <c r="F63" s="14"/>
      <c r="G63" s="14"/>
      <c r="H63" s="14"/>
    </row>
    <row r="64" spans="1:8" ht="11.25" customHeight="1" x14ac:dyDescent="0.2">
      <c r="A64" s="13"/>
      <c r="B64" s="13"/>
      <c r="C64" s="13"/>
      <c r="D64" s="13"/>
      <c r="E64" s="13"/>
      <c r="F64" s="14"/>
      <c r="G64" s="14"/>
      <c r="H64" s="14"/>
    </row>
    <row r="65" spans="1:8" ht="12" customHeight="1" x14ac:dyDescent="0.2">
      <c r="A65" s="13"/>
      <c r="G65" s="14"/>
      <c r="H65" s="14"/>
    </row>
  </sheetData>
  <sheetProtection algorithmName="SHA-512" hashValue="ukEoM1d8SOzzti2U5EEXMPgmefAFd8Ka9KFWxxYi0nNQY11CIHR7aLlrqR/du5LGeTeGFTz3VHUYnqx0t5C/Wg==" saltValue="1RRWIqWrM4F8bDsRZo6hTw==" spinCount="100000" sheet="1" objects="1" scenarios="1" selectLockedCells="1"/>
  <mergeCells count="28">
    <mergeCell ref="B55:E55"/>
    <mergeCell ref="B54:E54"/>
    <mergeCell ref="B56:E56"/>
    <mergeCell ref="A1:G1"/>
    <mergeCell ref="C51:D51"/>
    <mergeCell ref="C53:D53"/>
    <mergeCell ref="B45:E45"/>
    <mergeCell ref="C4:D4"/>
    <mergeCell ref="A7:H7"/>
    <mergeCell ref="B50:D50"/>
    <mergeCell ref="C11:H11"/>
    <mergeCell ref="C33:E33"/>
    <mergeCell ref="C28:E28"/>
    <mergeCell ref="C36:E36"/>
    <mergeCell ref="C29:E29"/>
    <mergeCell ref="C31:E31"/>
    <mergeCell ref="C32:E32"/>
    <mergeCell ref="C30:E30"/>
    <mergeCell ref="C34:E34"/>
    <mergeCell ref="C35:E35"/>
    <mergeCell ref="C37:E37"/>
    <mergeCell ref="C52:D52"/>
    <mergeCell ref="B40:D40"/>
    <mergeCell ref="C41:D41"/>
    <mergeCell ref="C42:D42"/>
    <mergeCell ref="B39:F39"/>
    <mergeCell ref="B44:D44"/>
    <mergeCell ref="B46:E46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62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2A</vt:lpstr>
      <vt:lpstr>'Załącznik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2024-07-24T15:54:55Z</dcterms:modified>
</cp:coreProperties>
</file>