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codeName="Ten_skoroszyt"/>
  <mc:AlternateContent xmlns:mc="http://schemas.openxmlformats.org/markup-compatibility/2006">
    <mc:Choice Requires="x15">
      <x15ac:absPath xmlns:x15ac="http://schemas.microsoft.com/office/spreadsheetml/2010/11/ac" url="C:\Users\karolina.ostrowska\Desktop\Przetarg Łożyska\"/>
    </mc:Choice>
  </mc:AlternateContent>
  <xr:revisionPtr revIDLastSave="0" documentId="13_ncr:1_{C6AA810E-5439-4288-B9E9-0ED32F88EB4D}" xr6:coauthVersionLast="47" xr6:coauthVersionMax="47" xr10:uidLastSave="{00000000-0000-0000-0000-000000000000}"/>
  <workbookProtection workbookAlgorithmName="SHA-512" workbookHashValue="FYr/USxGMvrwEq3dRbaQVcANZrE1ngVPJdZRffAZqWB8D7m2ZAXccZ5o4Lu8jLxAnY1TOATJ02rNUj/FhHPsTg==" workbookSaltValue="lDLg51UZmmmLM03QkVwGiA==" workbookSpinCount="100000" lockStructure="1"/>
  <bookViews>
    <workbookView xWindow="-120" yWindow="-120" windowWidth="29040" windowHeight="15720" xr2:uid="{00000000-000D-0000-FFFF-FFFF00000000}"/>
  </bookViews>
  <sheets>
    <sheet name=" OPZ - Łożyska" sheetId="1" r:id="rId1"/>
    <sheet name="OPZ - Uszczelnienia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2" l="1"/>
  <c r="H8" i="2" s="1"/>
  <c r="F7" i="2"/>
  <c r="H7" i="2" s="1"/>
  <c r="F6" i="2"/>
  <c r="H6" i="2" s="1"/>
  <c r="F5" i="2"/>
  <c r="H5" i="2" s="1"/>
  <c r="F4" i="2"/>
  <c r="H4" i="2" s="1"/>
  <c r="F3" i="2"/>
  <c r="H3" i="2" s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H40" i="1" s="1"/>
  <c r="F39" i="1"/>
  <c r="H39" i="1" s="1"/>
  <c r="F38" i="1"/>
  <c r="H38" i="1" s="1"/>
  <c r="F37" i="1"/>
  <c r="H37" i="1" s="1"/>
  <c r="F36" i="1"/>
  <c r="H36" i="1" s="1"/>
  <c r="F35" i="1"/>
  <c r="H35" i="1" s="1"/>
  <c r="F34" i="1"/>
  <c r="H34" i="1" s="1"/>
  <c r="F33" i="1"/>
  <c r="H33" i="1" s="1"/>
  <c r="F32" i="1"/>
  <c r="H32" i="1" s="1"/>
  <c r="F31" i="1"/>
  <c r="H31" i="1" s="1"/>
  <c r="F30" i="1"/>
  <c r="H30" i="1" s="1"/>
  <c r="F29" i="1"/>
  <c r="H29" i="1" s="1"/>
  <c r="F28" i="1"/>
  <c r="H28" i="1" s="1"/>
  <c r="F27" i="1"/>
  <c r="H27" i="1" s="1"/>
  <c r="F26" i="1"/>
  <c r="H26" i="1" s="1"/>
  <c r="H25" i="1"/>
  <c r="F25" i="1"/>
  <c r="F24" i="1"/>
  <c r="H24" i="1" s="1"/>
  <c r="F23" i="1"/>
  <c r="H23" i="1" s="1"/>
  <c r="F22" i="1"/>
  <c r="H22" i="1" s="1"/>
  <c r="F21" i="1"/>
  <c r="H21" i="1" s="1"/>
  <c r="F20" i="1"/>
  <c r="H20" i="1" s="1"/>
  <c r="F19" i="1"/>
  <c r="H19" i="1" s="1"/>
  <c r="F18" i="1"/>
  <c r="H18" i="1" s="1"/>
  <c r="F17" i="1"/>
  <c r="H17" i="1" s="1"/>
  <c r="F16" i="1"/>
  <c r="H16" i="1" s="1"/>
  <c r="F15" i="1"/>
  <c r="H15" i="1" s="1"/>
  <c r="F14" i="1"/>
  <c r="H14" i="1" s="1"/>
  <c r="F13" i="1"/>
  <c r="H13" i="1" s="1"/>
  <c r="F12" i="1"/>
  <c r="H12" i="1" s="1"/>
  <c r="F11" i="1"/>
  <c r="H11" i="1" s="1"/>
  <c r="F10" i="1"/>
  <c r="H10" i="1" s="1"/>
  <c r="F9" i="1"/>
  <c r="H9" i="1" s="1"/>
  <c r="F8" i="1"/>
  <c r="H8" i="1" s="1"/>
  <c r="F7" i="1"/>
  <c r="H7" i="1" s="1"/>
  <c r="F6" i="1"/>
  <c r="H6" i="1" s="1"/>
  <c r="F5" i="1"/>
  <c r="H5" i="1" s="1"/>
  <c r="F4" i="1"/>
  <c r="H4" i="1" s="1"/>
  <c r="F3" i="1"/>
  <c r="F53" i="1" l="1"/>
  <c r="F54" i="1" s="1"/>
  <c r="H54" i="1" s="1"/>
  <c r="F9" i="2"/>
  <c r="H3" i="1"/>
  <c r="H53" i="1" l="1"/>
  <c r="F10" i="2"/>
  <c r="H10" i="2" s="1"/>
  <c r="H9" i="2"/>
</calcChain>
</file>

<file path=xl/sharedStrings.xml><?xml version="1.0" encoding="utf-8"?>
<sst xmlns="http://schemas.openxmlformats.org/spreadsheetml/2006/main" count="198" uniqueCount="128">
  <si>
    <t>Lp.Lpkk+2:31</t>
  </si>
  <si>
    <t>Nazwa asortymentu</t>
  </si>
  <si>
    <t>J.m.</t>
  </si>
  <si>
    <t>Ilość</t>
  </si>
  <si>
    <t>Cena jedn. Netto [PLN]</t>
  </si>
  <si>
    <t>Wartość netto [PLN]</t>
  </si>
  <si>
    <t>% podatku VAT</t>
  </si>
  <si>
    <t>Wartość brutto [PLN]</t>
  </si>
  <si>
    <t>Producent, numer katalogowy oferowanego produktu</t>
  </si>
  <si>
    <t>1.</t>
  </si>
  <si>
    <t>szt.</t>
  </si>
  <si>
    <t>2.</t>
  </si>
  <si>
    <t>3.</t>
  </si>
  <si>
    <t>4.</t>
  </si>
  <si>
    <t>5.</t>
  </si>
  <si>
    <t>6.</t>
  </si>
  <si>
    <t>ŁOŻYSKO NU 214 ECM/C4 VA3091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</si>
  <si>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</si>
  <si>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</si>
  <si>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</si>
  <si>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</si>
  <si>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</si>
  <si>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</si>
  <si>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</si>
  <si>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</si>
  <si>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</si>
  <si>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</si>
  <si>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</si>
  <si>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</si>
  <si>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</si>
  <si>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</si>
  <si>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</si>
  <si>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kpl.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</si>
  <si>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</si>
  <si>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</si>
  <si>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</si>
  <si>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</si>
  <si>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</si>
  <si>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</si>
  <si>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</si>
  <si>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</si>
  <si>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</si>
  <si>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</si>
  <si>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</si>
  <si>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</si>
  <si>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</si>
  <si>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</si>
  <si>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ŁOŻYSKO 6308 2Z C3</t>
  </si>
  <si>
    <t xml:space="preserve">szt. </t>
  </si>
  <si>
    <t>36.</t>
  </si>
  <si>
    <t>37.</t>
  </si>
  <si>
    <t>38.</t>
  </si>
  <si>
    <t>ŁOŻYSKO 62304 2RSR C3</t>
  </si>
  <si>
    <t>39.</t>
  </si>
  <si>
    <t>ŁOŻYSKO 6203 ZZ C3 (17x4x12)</t>
  </si>
  <si>
    <t>40.</t>
  </si>
  <si>
    <t>ŁOŻYSKO 62306 C3</t>
  </si>
  <si>
    <t>41.</t>
  </si>
  <si>
    <t>ŁOŻYSKO 6000 ZZ</t>
  </si>
  <si>
    <t>42.</t>
  </si>
  <si>
    <t>43.</t>
  </si>
  <si>
    <t>ŁOŻYSKO 6306 2RS</t>
  </si>
  <si>
    <t>44.</t>
  </si>
  <si>
    <t>ŁOŻYSKO 6304 2Z</t>
  </si>
  <si>
    <t>45.</t>
  </si>
  <si>
    <t>ŁOŻYSKO 6303 ZZ C3</t>
  </si>
  <si>
    <t>46.</t>
  </si>
  <si>
    <t>ŁOŻYSKO 6003 ZZ C3</t>
  </si>
  <si>
    <t>47.</t>
  </si>
  <si>
    <t>ŁOŻYSKO 232208 JR</t>
  </si>
  <si>
    <t>48.</t>
  </si>
  <si>
    <t>ŁOŻYSKO 30BD40DF2/30BG05S5G-2DS (ROLKA NAPINACZA SOLARIS/CITARO)</t>
  </si>
  <si>
    <t>49.</t>
  </si>
  <si>
    <t>ŁOŻYSKO 3210B/2RSR. TVH</t>
  </si>
  <si>
    <t>50.</t>
  </si>
  <si>
    <t>ŁOŻYSKO 3304 2Z /NAPINACZ VOLVO/</t>
  </si>
  <si>
    <t>RAZEM</t>
  </si>
  <si>
    <t>X</t>
  </si>
  <si>
    <t>WARTOŚĆ SZACUNKOWA PO INDEKSACJI CEN O 10%</t>
  </si>
  <si>
    <t>Lp.Lpkkf</t>
  </si>
  <si>
    <t>Cena jedn. netto</t>
  </si>
  <si>
    <t>Wartość netto</t>
  </si>
  <si>
    <t>Wartość brutto</t>
  </si>
  <si>
    <t>PIERŚCIEŃ USZCZELNIAJĄCY BASL 80x100x10, mat. Silicon / VMQ</t>
  </si>
  <si>
    <t>PIERŚCIEŃ USZCZELNIAJĄCY BASL 120x150x15, mat. Silicon / VMQ</t>
  </si>
  <si>
    <t>O-RING 169,3 x 5,7 , mat. NBR</t>
  </si>
  <si>
    <t>O-RING 145 x 3,5 , mat. NBR</t>
  </si>
  <si>
    <t>O-RING 170x3, mat. NBR</t>
  </si>
  <si>
    <t>USZCZELNIENIE CORTECO 01028965</t>
  </si>
  <si>
    <t>SUMA</t>
  </si>
  <si>
    <t>x</t>
  </si>
  <si>
    <t>Uwagi</t>
  </si>
  <si>
    <t>Termin dostawy w dniach</t>
  </si>
  <si>
    <t>ŁOŻYSKO 608 - 2RSH SKF, FAG</t>
  </si>
  <si>
    <t>ŁOŻYSKO 608 ZZ - ZVL, SKF, FAG</t>
  </si>
  <si>
    <t>ŁOŻYSKO 609 ZZ – ZVL, SKF, FAG</t>
  </si>
  <si>
    <t>ŁOŻYSKO 6003 2RSH – SKF, FAG</t>
  </si>
  <si>
    <t>ŁOŻYSKO 6012 M/HC5C4 SKODA – SKF/FAG</t>
  </si>
  <si>
    <t>ŁOŻYSKO 6308 2RS1C3/WT – SKF, FAG</t>
  </si>
  <si>
    <t>ŁOŻYSKO 6004 2RS – ZVL, SKF, FAG</t>
  </si>
  <si>
    <t>ŁOŻYSKO 6201 ZZ C3 – ZVL, SKF, FAG</t>
  </si>
  <si>
    <t>ŁOŻYSKO 6201 2RS – ZVL, SKF, FAG</t>
  </si>
  <si>
    <t>ŁOŻYSKO 6202 2RS  – ZVL, SKF, FAG</t>
  </si>
  <si>
    <t>ŁOŻYSKO 6202 ZZ – ZVL, SKF, FAG</t>
  </si>
  <si>
    <t>ŁOŻYSKO 6203 2RS – ZVL, SKF, FAG</t>
  </si>
  <si>
    <t>ŁOŻYSKO 6203 ZZ – ZVL, SKF, FAG</t>
  </si>
  <si>
    <t>ŁOŻYSKO 6204 ZZ -  ZVL, SKF, FAG</t>
  </si>
  <si>
    <t>ŁOŻYSKO 6205 2RS-  ZVL, SKF, FAG</t>
  </si>
  <si>
    <t>ŁOŻYSKO 6206 2RS-  ZVL, SKF, FAG</t>
  </si>
  <si>
    <t>ŁOŻYSKO 62304/17-2RS1 -  ZVL, SKF, FAG</t>
  </si>
  <si>
    <t>ŁOŻYSKO 62306 C3 -  ZVL, SKF, FAG</t>
  </si>
  <si>
    <t>ŁOŻYSKO 6302 ZZ -  ZVL, SKF, FAG</t>
  </si>
  <si>
    <t>ŁOŻYSKO 7314 BMB  - ZVL/ łożyska parowane zgodnie z zaleceniami Zamawiającego – parowane w układzie O</t>
  </si>
  <si>
    <t>ŁOŻYSKO N 314 M -  ZVL, SKF, FAG</t>
  </si>
  <si>
    <t>ŁOŻYSKO NU 2308 ECML - SKF</t>
  </si>
  <si>
    <t>ŁOŻYSKO 32024  AX – ZVL</t>
  </si>
  <si>
    <t>ŁOŻYSKO GE 17 C – SKF, FAG</t>
  </si>
  <si>
    <t>ŁOŻYSKO GE 50 TX2LS – SKF, FAG</t>
  </si>
  <si>
    <t>ŁOŻYSKO GE 80 TX2LS - SKF, FAG</t>
  </si>
  <si>
    <t>ŁOŻYSKO DG 176221 - KOYO</t>
  </si>
  <si>
    <t>ŁOŻYSKO 23220 W33 MC3 – SKF, ZVL</t>
  </si>
  <si>
    <t>ŁOŻYSKO NJ 320 E P63 – ZVL, SKF</t>
  </si>
  <si>
    <t>ŁOŻYSKO NH 308 MC3 / NJ308HJEDMC3 – ZVL, SKF, FAG</t>
  </si>
  <si>
    <t>ŁOŻYSKO NU 310  MC3/ EDMC3 – ZVL, SKF, FAG</t>
  </si>
  <si>
    <t>ŁOŻYSKO 30BD40DF2 - NSK</t>
  </si>
  <si>
    <t>ŁOŻYSKO 32004 AX – KLF-ZVL, SKF, FAG</t>
  </si>
  <si>
    <t>ŁOŻYSKO  NU310 ECM/C3 VL0241 - SKF</t>
  </si>
  <si>
    <t>ŁOŻYSKO 6310 HC5C3 - SKF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</si>
</sst>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8"/>
      <color rgb="FF000000"/>
      <name val="Calibri"/>
      <family val="2"/>
      <charset val="238"/>
      <scheme val="minor"/>
    </font>
    <font>
      <sz val="8"/>
      <color rgb="FF00000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78">
    <xf numFmtId="0" fontId="0" fillId="0" borderId="0" xfId="0"/>
    <xf numFmtId="0" fontId="0" fillId="0" borderId="0" xfId="0" applyProtection="1"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0" fillId="0" borderId="1" xfId="0" applyBorder="1" applyProtection="1">
      <protection locked="0"/>
    </xf>
    <xf numFmtId="0" fontId="0" fillId="0" borderId="14" xfId="0" applyBorder="1" applyProtection="1"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justify" vertical="center"/>
      <protection locked="0"/>
    </xf>
    <xf numFmtId="0" fontId="2" fillId="2" borderId="3" xfId="0" applyFont="1" applyFill="1" applyBorder="1" applyAlignment="1" applyProtection="1">
      <alignment horizontal="center" vertical="center" shrinkToFit="1"/>
      <protection locked="0"/>
    </xf>
    <xf numFmtId="0" fontId="2" fillId="2" borderId="11" xfId="0" applyFont="1" applyFill="1" applyBorder="1" applyAlignment="1" applyProtection="1">
      <alignment horizontal="center" vertical="center"/>
      <protection locked="0"/>
    </xf>
    <xf numFmtId="0" fontId="3" fillId="4" borderId="3" xfId="0" applyFont="1" applyFill="1" applyBorder="1" applyAlignment="1" applyProtection="1">
      <alignment horizontal="center" vertical="center"/>
      <protection locked="0"/>
    </xf>
    <xf numFmtId="0" fontId="1" fillId="2" borderId="3" xfId="0" applyFont="1" applyFill="1" applyBorder="1" applyAlignment="1" applyProtection="1">
      <alignment horizontal="justify" vertical="center" wrapText="1"/>
      <protection locked="0"/>
    </xf>
    <xf numFmtId="0" fontId="1" fillId="2" borderId="11" xfId="0" applyFont="1" applyFill="1" applyBorder="1" applyAlignment="1" applyProtection="1">
      <alignment horizontal="justify" vertical="center"/>
      <protection locked="0"/>
    </xf>
    <xf numFmtId="0" fontId="0" fillId="4" borderId="3" xfId="0" applyFill="1" applyBorder="1" applyAlignment="1" applyProtection="1">
      <alignment horizontal="center" vertical="center" shrinkToFit="1"/>
      <protection locked="0"/>
    </xf>
    <xf numFmtId="0" fontId="1" fillId="2" borderId="3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 shrinkToFit="1"/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" fillId="3" borderId="4" xfId="0" applyFont="1" applyFill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3" fillId="0" borderId="0" xfId="0" applyFont="1" applyAlignment="1">
      <alignment wrapText="1"/>
    </xf>
    <xf numFmtId="0" fontId="3" fillId="0" borderId="5" xfId="0" applyFont="1" applyBorder="1" applyAlignment="1">
      <alignment wrapText="1"/>
    </xf>
    <xf numFmtId="0" fontId="2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2" fillId="0" borderId="0" xfId="0" applyFont="1" applyAlignment="1">
      <alignment horizontal="center" vertical="center"/>
    </xf>
    <xf numFmtId="49" fontId="4" fillId="0" borderId="1" xfId="0" applyNumberFormat="1" applyFont="1" applyBorder="1" applyAlignment="1">
      <alignment horizontal="left" wrapText="1"/>
    </xf>
    <xf numFmtId="0" fontId="2" fillId="0" borderId="11" xfId="0" applyFont="1" applyBorder="1" applyAlignment="1">
      <alignment horizontal="center" vertical="center"/>
    </xf>
    <xf numFmtId="49" fontId="4" fillId="0" borderId="5" xfId="0" applyNumberFormat="1" applyFont="1" applyBorder="1" applyAlignment="1">
      <alignment horizontal="left" wrapText="1"/>
    </xf>
    <xf numFmtId="0" fontId="2" fillId="0" borderId="9" xfId="0" applyFont="1" applyBorder="1" applyAlignment="1">
      <alignment horizontal="center" vertical="center"/>
    </xf>
    <xf numFmtId="0" fontId="5" fillId="0" borderId="0" xfId="0" applyFont="1"/>
    <xf numFmtId="0" fontId="2" fillId="2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justify" vertical="center"/>
    </xf>
    <xf numFmtId="0" fontId="2" fillId="2" borderId="11" xfId="0" applyFont="1" applyFill="1" applyBorder="1" applyAlignment="1">
      <alignment horizontal="justify" vertical="center"/>
    </xf>
    <xf numFmtId="0" fontId="2" fillId="0" borderId="0" xfId="0" applyFont="1" applyAlignment="1">
      <alignment horizontal="justify" vertical="center"/>
    </xf>
    <xf numFmtId="0" fontId="1" fillId="2" borderId="12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justify" vertical="center"/>
    </xf>
    <xf numFmtId="0" fontId="0" fillId="0" borderId="3" xfId="0" applyBorder="1" applyProtection="1">
      <protection locked="0"/>
    </xf>
    <xf numFmtId="0" fontId="2" fillId="4" borderId="4" xfId="0" applyFont="1" applyFill="1" applyBorder="1" applyAlignment="1" applyProtection="1">
      <alignment horizontal="center" vertical="center" shrinkToFit="1"/>
      <protection locked="0"/>
    </xf>
    <xf numFmtId="0" fontId="2" fillId="4" borderId="4" xfId="0" applyFon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Alignment="1" applyProtection="1">
      <alignment horizontal="center" vertical="center" shrinkToFit="1"/>
      <protection locked="0"/>
    </xf>
    <xf numFmtId="0" fontId="6" fillId="0" borderId="4" xfId="0" applyFont="1" applyBorder="1" applyAlignment="1">
      <alignment vertical="center" wrapText="1"/>
    </xf>
    <xf numFmtId="0" fontId="6" fillId="0" borderId="4" xfId="0" applyFont="1" applyBorder="1" applyAlignment="1">
      <alignment horizontal="center" vertical="center"/>
    </xf>
    <xf numFmtId="0" fontId="5" fillId="0" borderId="9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0" fontId="0" fillId="5" borderId="1" xfId="0" applyFill="1" applyBorder="1" applyProtection="1">
      <protection locked="0"/>
    </xf>
    <xf numFmtId="0" fontId="0" fillId="5" borderId="8" xfId="0" applyFill="1" applyBorder="1" applyProtection="1">
      <protection locked="0"/>
    </xf>
    <xf numFmtId="0" fontId="0" fillId="5" borderId="12" xfId="0" applyFill="1" applyBorder="1" applyProtection="1">
      <protection locked="0"/>
    </xf>
    <xf numFmtId="0" fontId="2" fillId="0" borderId="14" xfId="0" applyFont="1" applyBorder="1" applyAlignment="1" applyProtection="1">
      <alignment horizontal="center" vertical="center" wrapText="1"/>
      <protection locked="0"/>
    </xf>
    <xf numFmtId="0" fontId="1" fillId="4" borderId="12" xfId="0" applyFont="1" applyFill="1" applyBorder="1" applyAlignment="1">
      <alignment horizontal="center" vertical="center"/>
    </xf>
    <xf numFmtId="0" fontId="1" fillId="4" borderId="11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4" borderId="13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/>
  <dimension ref="A1:K54"/>
  <sheetViews>
    <sheetView tabSelected="1" workbookViewId="0">
      <selection activeCell="O16" sqref="O16"/>
    </sheetView>
  </sheetViews>
  <sheetFormatPr defaultRowHeight="15" x14ac:dyDescent="0.25"/>
  <cols>
    <col min="1" max="1" width="9.140625" style="1"/>
    <col min="2" max="2" width="31.7109375" style="1" customWidth="1"/>
    <col min="3" max="8" width="9.140625" style="1"/>
    <col min="9" max="10" width="10.42578125" style="1" customWidth="1"/>
    <col min="11" max="11" width="15" style="1" customWidth="1"/>
    <col min="12" max="16384" width="9.140625" style="1"/>
  </cols>
  <sheetData>
    <row r="1" spans="1:11" ht="15.75" thickBot="1" x14ac:dyDescent="0.3"/>
    <row r="2" spans="1:11" ht="57" thickBot="1" x14ac:dyDescent="0.3">
      <c r="A2" s="33" t="s">
        <v>0</v>
      </c>
      <c r="B2" s="34" t="s">
        <v>1</v>
      </c>
      <c r="C2" s="34" t="s">
        <v>2</v>
      </c>
      <c r="D2" s="34" t="s">
        <v>3</v>
      </c>
      <c r="E2" s="34" t="s">
        <v>4</v>
      </c>
      <c r="F2" s="34" t="s">
        <v>5</v>
      </c>
      <c r="G2" s="34" t="s">
        <v>6</v>
      </c>
      <c r="H2" s="34" t="s">
        <v>7</v>
      </c>
      <c r="I2" s="33" t="s">
        <v>8</v>
      </c>
      <c r="J2" s="34" t="s">
        <v>92</v>
      </c>
      <c r="K2" s="34" t="s">
        <v>91</v>
      </c>
    </row>
    <row r="3" spans="1:11" ht="24.95" customHeight="1" thickBot="1" x14ac:dyDescent="0.3">
      <c r="A3" s="35" t="s">
        <v>9</v>
      </c>
      <c r="B3" s="36" t="s">
        <v>93</v>
      </c>
      <c r="C3" s="37" t="s">
        <v>10</v>
      </c>
      <c r="D3" s="37">
        <v>16</v>
      </c>
      <c r="E3" s="2"/>
      <c r="F3" s="2">
        <f>SUM(D3*E3)</f>
        <v>0</v>
      </c>
      <c r="G3" s="2">
        <v>23</v>
      </c>
      <c r="H3" s="3">
        <f>F3*1.23</f>
        <v>0</v>
      </c>
      <c r="I3" s="4"/>
      <c r="J3" s="4"/>
      <c r="K3" s="5"/>
    </row>
    <row r="4" spans="1:11" ht="24.95" customHeight="1" thickBot="1" x14ac:dyDescent="0.3">
      <c r="A4" s="35" t="s">
        <v>11</v>
      </c>
      <c r="B4" s="36" t="s">
        <v>94</v>
      </c>
      <c r="C4" s="37" t="s">
        <v>10</v>
      </c>
      <c r="D4" s="37">
        <v>25</v>
      </c>
      <c r="E4" s="2"/>
      <c r="F4" s="2">
        <f t="shared" ref="F4:F40" si="0">SUM(D4*E4)</f>
        <v>0</v>
      </c>
      <c r="G4" s="2">
        <v>23</v>
      </c>
      <c r="H4" s="3">
        <f t="shared" ref="H4:H53" si="1">F4*1.23</f>
        <v>0</v>
      </c>
      <c r="I4" s="4"/>
      <c r="J4" s="4"/>
      <c r="K4" s="5"/>
    </row>
    <row r="5" spans="1:11" ht="24.95" customHeight="1" thickBot="1" x14ac:dyDescent="0.3">
      <c r="A5" s="35" t="s">
        <v>12</v>
      </c>
      <c r="B5" s="36" t="s">
        <v>95</v>
      </c>
      <c r="C5" s="37" t="s">
        <v>10</v>
      </c>
      <c r="D5" s="37">
        <v>420</v>
      </c>
      <c r="E5" s="2"/>
      <c r="F5" s="2">
        <f t="shared" si="0"/>
        <v>0</v>
      </c>
      <c r="G5" s="2">
        <v>23</v>
      </c>
      <c r="H5" s="3">
        <f t="shared" si="1"/>
        <v>0</v>
      </c>
      <c r="I5" s="4"/>
      <c r="J5" s="4"/>
      <c r="K5" s="5"/>
    </row>
    <row r="6" spans="1:11" ht="24.95" customHeight="1" thickBot="1" x14ac:dyDescent="0.3">
      <c r="A6" s="35" t="s">
        <v>13</v>
      </c>
      <c r="B6" s="36" t="s">
        <v>96</v>
      </c>
      <c r="C6" s="37" t="s">
        <v>10</v>
      </c>
      <c r="D6" s="37">
        <v>415</v>
      </c>
      <c r="E6" s="2"/>
      <c r="F6" s="2">
        <f t="shared" si="0"/>
        <v>0</v>
      </c>
      <c r="G6" s="2">
        <v>23</v>
      </c>
      <c r="H6" s="3">
        <f t="shared" si="1"/>
        <v>0</v>
      </c>
      <c r="I6" s="4"/>
      <c r="J6" s="4"/>
      <c r="K6" s="5"/>
    </row>
    <row r="7" spans="1:11" ht="24.95" customHeight="1" thickBot="1" x14ac:dyDescent="0.3">
      <c r="A7" s="35" t="s">
        <v>14</v>
      </c>
      <c r="B7" s="36" t="s">
        <v>97</v>
      </c>
      <c r="C7" s="38" t="s">
        <v>10</v>
      </c>
      <c r="D7" s="37">
        <v>40</v>
      </c>
      <c r="E7" s="2"/>
      <c r="F7" s="2">
        <f t="shared" si="0"/>
        <v>0</v>
      </c>
      <c r="G7" s="2">
        <v>23</v>
      </c>
      <c r="H7" s="3">
        <f t="shared" si="1"/>
        <v>0</v>
      </c>
      <c r="I7" s="4"/>
      <c r="J7" s="9"/>
      <c r="K7" s="6"/>
    </row>
    <row r="8" spans="1:11" ht="24.95" customHeight="1" thickBot="1" x14ac:dyDescent="0.3">
      <c r="A8" s="35" t="s">
        <v>15</v>
      </c>
      <c r="B8" s="36" t="s">
        <v>16</v>
      </c>
      <c r="C8" s="37" t="s">
        <v>10</v>
      </c>
      <c r="D8" s="37">
        <v>40</v>
      </c>
      <c r="E8" s="2"/>
      <c r="F8" s="2">
        <f t="shared" si="0"/>
        <v>0</v>
      </c>
      <c r="G8" s="2">
        <v>23</v>
      </c>
      <c r="H8" s="3">
        <f t="shared" si="1"/>
        <v>0</v>
      </c>
      <c r="I8" s="4"/>
      <c r="J8" s="4"/>
      <c r="K8" s="5"/>
    </row>
    <row r="9" spans="1:11" ht="24.95" customHeight="1" thickBot="1" x14ac:dyDescent="0.3">
      <c r="A9" s="35" t="s">
        <v>17</v>
      </c>
      <c r="B9" s="36" t="s">
        <v>98</v>
      </c>
      <c r="C9" s="37" t="s">
        <v>10</v>
      </c>
      <c r="D9" s="37">
        <v>10</v>
      </c>
      <c r="E9" s="2"/>
      <c r="F9" s="2">
        <f t="shared" si="0"/>
        <v>0</v>
      </c>
      <c r="G9" s="2">
        <v>23</v>
      </c>
      <c r="H9" s="3">
        <f t="shared" si="1"/>
        <v>0</v>
      </c>
      <c r="I9" s="4"/>
      <c r="J9" s="4"/>
      <c r="K9" s="5"/>
    </row>
    <row r="10" spans="1:11" ht="24.95" customHeight="1" thickBot="1" x14ac:dyDescent="0.3">
      <c r="A10" s="35" t="s">
        <v>18</v>
      </c>
      <c r="B10" s="36" t="s">
        <v>99</v>
      </c>
      <c r="C10" s="37" t="s">
        <v>10</v>
      </c>
      <c r="D10" s="37">
        <v>425</v>
      </c>
      <c r="E10" s="2"/>
      <c r="F10" s="2">
        <f t="shared" si="0"/>
        <v>0</v>
      </c>
      <c r="G10" s="2">
        <v>23</v>
      </c>
      <c r="H10" s="3">
        <f t="shared" si="1"/>
        <v>0</v>
      </c>
      <c r="I10" s="4"/>
      <c r="J10" s="4"/>
      <c r="K10" s="6"/>
    </row>
    <row r="11" spans="1:11" ht="24.95" customHeight="1" thickBot="1" x14ac:dyDescent="0.3">
      <c r="A11" s="35" t="s">
        <v>19</v>
      </c>
      <c r="B11" s="36" t="s">
        <v>100</v>
      </c>
      <c r="C11" s="37" t="s">
        <v>10</v>
      </c>
      <c r="D11" s="37">
        <v>40</v>
      </c>
      <c r="E11" s="2"/>
      <c r="F11" s="2">
        <f t="shared" si="0"/>
        <v>0</v>
      </c>
      <c r="G11" s="2">
        <v>23</v>
      </c>
      <c r="H11" s="3">
        <f t="shared" si="1"/>
        <v>0</v>
      </c>
      <c r="I11" s="4"/>
      <c r="J11" s="4"/>
      <c r="K11" s="5"/>
    </row>
    <row r="12" spans="1:11" ht="24.95" customHeight="1" thickBot="1" x14ac:dyDescent="0.3">
      <c r="A12" s="35" t="s">
        <v>20</v>
      </c>
      <c r="B12" s="36" t="s">
        <v>101</v>
      </c>
      <c r="C12" s="37" t="s">
        <v>10</v>
      </c>
      <c r="D12" s="37">
        <v>15</v>
      </c>
      <c r="E12" s="2"/>
      <c r="F12" s="2">
        <f t="shared" si="0"/>
        <v>0</v>
      </c>
      <c r="G12" s="2">
        <v>23</v>
      </c>
      <c r="H12" s="3">
        <f t="shared" si="1"/>
        <v>0</v>
      </c>
      <c r="I12" s="4"/>
      <c r="J12" s="4"/>
      <c r="K12" s="6"/>
    </row>
    <row r="13" spans="1:11" ht="24.95" customHeight="1" thickBot="1" x14ac:dyDescent="0.3">
      <c r="A13" s="35" t="s">
        <v>21</v>
      </c>
      <c r="B13" s="36" t="s">
        <v>102</v>
      </c>
      <c r="C13" s="37" t="s">
        <v>10</v>
      </c>
      <c r="D13" s="37">
        <v>20</v>
      </c>
      <c r="E13" s="2"/>
      <c r="F13" s="2">
        <f t="shared" si="0"/>
        <v>0</v>
      </c>
      <c r="G13" s="2">
        <v>23</v>
      </c>
      <c r="H13" s="3">
        <f t="shared" si="1"/>
        <v>0</v>
      </c>
      <c r="I13" s="4"/>
      <c r="J13" s="4"/>
      <c r="K13" s="5"/>
    </row>
    <row r="14" spans="1:11" ht="24.95" customHeight="1" thickBot="1" x14ac:dyDescent="0.3">
      <c r="A14" s="35" t="s">
        <v>22</v>
      </c>
      <c r="B14" s="36" t="s">
        <v>103</v>
      </c>
      <c r="C14" s="37" t="s">
        <v>10</v>
      </c>
      <c r="D14" s="37">
        <v>100</v>
      </c>
      <c r="E14" s="2"/>
      <c r="F14" s="2">
        <f t="shared" si="0"/>
        <v>0</v>
      </c>
      <c r="G14" s="2">
        <v>23</v>
      </c>
      <c r="H14" s="3">
        <f t="shared" si="1"/>
        <v>0</v>
      </c>
      <c r="I14" s="4"/>
      <c r="J14" s="4"/>
      <c r="K14" s="6"/>
    </row>
    <row r="15" spans="1:11" ht="24.95" customHeight="1" thickBot="1" x14ac:dyDescent="0.3">
      <c r="A15" s="35" t="s">
        <v>23</v>
      </c>
      <c r="B15" s="36" t="s">
        <v>104</v>
      </c>
      <c r="C15" s="37" t="s">
        <v>10</v>
      </c>
      <c r="D15" s="37">
        <v>60</v>
      </c>
      <c r="E15" s="2"/>
      <c r="F15" s="2">
        <f t="shared" si="0"/>
        <v>0</v>
      </c>
      <c r="G15" s="2">
        <v>23</v>
      </c>
      <c r="H15" s="3">
        <f t="shared" si="1"/>
        <v>0</v>
      </c>
      <c r="I15" s="4"/>
      <c r="J15" s="4"/>
      <c r="K15" s="5"/>
    </row>
    <row r="16" spans="1:11" ht="24.95" customHeight="1" thickBot="1" x14ac:dyDescent="0.3">
      <c r="A16" s="35" t="s">
        <v>24</v>
      </c>
      <c r="B16" s="36" t="s">
        <v>105</v>
      </c>
      <c r="C16" s="37" t="s">
        <v>10</v>
      </c>
      <c r="D16" s="37">
        <v>30</v>
      </c>
      <c r="E16" s="2"/>
      <c r="F16" s="2">
        <f t="shared" si="0"/>
        <v>0</v>
      </c>
      <c r="G16" s="2">
        <v>23</v>
      </c>
      <c r="H16" s="3">
        <f t="shared" si="1"/>
        <v>0</v>
      </c>
      <c r="I16" s="4"/>
      <c r="J16" s="4"/>
      <c r="K16" s="6"/>
    </row>
    <row r="17" spans="1:11" ht="24.95" customHeight="1" thickBot="1" x14ac:dyDescent="0.3">
      <c r="A17" s="35" t="s">
        <v>25</v>
      </c>
      <c r="B17" s="36" t="s">
        <v>106</v>
      </c>
      <c r="C17" s="37" t="s">
        <v>10</v>
      </c>
      <c r="D17" s="37">
        <v>85</v>
      </c>
      <c r="E17" s="2"/>
      <c r="F17" s="2">
        <f t="shared" si="0"/>
        <v>0</v>
      </c>
      <c r="G17" s="2">
        <v>23</v>
      </c>
      <c r="H17" s="3">
        <f t="shared" si="1"/>
        <v>0</v>
      </c>
      <c r="I17" s="4"/>
      <c r="J17" s="4"/>
      <c r="K17" s="5"/>
    </row>
    <row r="18" spans="1:11" ht="24.95" customHeight="1" thickBot="1" x14ac:dyDescent="0.3">
      <c r="A18" s="35" t="s">
        <v>26</v>
      </c>
      <c r="B18" s="36" t="s">
        <v>107</v>
      </c>
      <c r="C18" s="37" t="s">
        <v>10</v>
      </c>
      <c r="D18" s="37">
        <v>60</v>
      </c>
      <c r="E18" s="2"/>
      <c r="F18" s="2">
        <f t="shared" si="0"/>
        <v>0</v>
      </c>
      <c r="G18" s="2">
        <v>23</v>
      </c>
      <c r="H18" s="3">
        <f t="shared" si="1"/>
        <v>0</v>
      </c>
      <c r="I18" s="4"/>
      <c r="J18" s="4"/>
      <c r="K18" s="6"/>
    </row>
    <row r="19" spans="1:11" ht="24.95" customHeight="1" thickBot="1" x14ac:dyDescent="0.3">
      <c r="A19" s="35" t="s">
        <v>27</v>
      </c>
      <c r="B19" s="36" t="s">
        <v>108</v>
      </c>
      <c r="C19" s="37" t="s">
        <v>10</v>
      </c>
      <c r="D19" s="37">
        <v>5</v>
      </c>
      <c r="E19" s="2"/>
      <c r="F19" s="2">
        <f t="shared" si="0"/>
        <v>0</v>
      </c>
      <c r="G19" s="2">
        <v>23</v>
      </c>
      <c r="H19" s="3">
        <f t="shared" si="1"/>
        <v>0</v>
      </c>
      <c r="I19" s="4"/>
      <c r="J19" s="4"/>
      <c r="K19" s="5"/>
    </row>
    <row r="20" spans="1:11" ht="24.95" customHeight="1" thickBot="1" x14ac:dyDescent="0.3">
      <c r="A20" s="35" t="s">
        <v>28</v>
      </c>
      <c r="B20" s="39" t="s">
        <v>109</v>
      </c>
      <c r="C20" s="37" t="s">
        <v>10</v>
      </c>
      <c r="D20" s="37">
        <v>30</v>
      </c>
      <c r="E20" s="2"/>
      <c r="F20" s="2">
        <f t="shared" si="0"/>
        <v>0</v>
      </c>
      <c r="G20" s="2">
        <v>23</v>
      </c>
      <c r="H20" s="3">
        <f t="shared" si="1"/>
        <v>0</v>
      </c>
      <c r="I20" s="4"/>
      <c r="J20" s="4"/>
      <c r="K20" s="6"/>
    </row>
    <row r="21" spans="1:11" ht="24.95" customHeight="1" thickBot="1" x14ac:dyDescent="0.3">
      <c r="A21" s="35" t="s">
        <v>29</v>
      </c>
      <c r="B21" s="39" t="s">
        <v>110</v>
      </c>
      <c r="C21" s="37" t="s">
        <v>10</v>
      </c>
      <c r="D21" s="37">
        <v>5</v>
      </c>
      <c r="E21" s="2"/>
      <c r="F21" s="2">
        <f t="shared" si="0"/>
        <v>0</v>
      </c>
      <c r="G21" s="2">
        <v>23</v>
      </c>
      <c r="H21" s="3">
        <f t="shared" si="1"/>
        <v>0</v>
      </c>
      <c r="I21" s="4"/>
      <c r="J21" s="4"/>
      <c r="K21" s="5"/>
    </row>
    <row r="22" spans="1:11" ht="24.95" customHeight="1" thickBot="1" x14ac:dyDescent="0.3">
      <c r="A22" s="35" t="s">
        <v>30</v>
      </c>
      <c r="B22" s="36" t="s">
        <v>111</v>
      </c>
      <c r="C22" s="37" t="s">
        <v>10</v>
      </c>
      <c r="D22" s="37">
        <v>85</v>
      </c>
      <c r="E22" s="2"/>
      <c r="F22" s="2">
        <f t="shared" si="0"/>
        <v>0</v>
      </c>
      <c r="G22" s="2">
        <v>23</v>
      </c>
      <c r="H22" s="3">
        <f t="shared" si="1"/>
        <v>0</v>
      </c>
      <c r="I22" s="4"/>
      <c r="J22" s="4"/>
      <c r="K22" s="6"/>
    </row>
    <row r="23" spans="1:11" ht="48" customHeight="1" thickBot="1" x14ac:dyDescent="0.3">
      <c r="A23" s="35" t="s">
        <v>31</v>
      </c>
      <c r="B23" s="36" t="s">
        <v>112</v>
      </c>
      <c r="C23" s="37" t="s">
        <v>32</v>
      </c>
      <c r="D23" s="37">
        <v>320</v>
      </c>
      <c r="E23" s="2"/>
      <c r="F23" s="2">
        <f t="shared" si="0"/>
        <v>0</v>
      </c>
      <c r="G23" s="2">
        <v>23</v>
      </c>
      <c r="H23" s="3">
        <f t="shared" si="1"/>
        <v>0</v>
      </c>
      <c r="I23" s="4"/>
      <c r="J23" s="4"/>
      <c r="K23" s="5"/>
    </row>
    <row r="24" spans="1:11" ht="24.95" customHeight="1" thickBot="1" x14ac:dyDescent="0.3">
      <c r="A24" s="35" t="s">
        <v>33</v>
      </c>
      <c r="B24" s="36" t="s">
        <v>113</v>
      </c>
      <c r="C24" s="37" t="s">
        <v>10</v>
      </c>
      <c r="D24" s="37">
        <v>320</v>
      </c>
      <c r="E24" s="2"/>
      <c r="F24" s="2">
        <f t="shared" si="0"/>
        <v>0</v>
      </c>
      <c r="G24" s="2">
        <v>23</v>
      </c>
      <c r="H24" s="3">
        <f t="shared" si="1"/>
        <v>0</v>
      </c>
      <c r="I24" s="4"/>
      <c r="J24" s="4"/>
      <c r="K24" s="6"/>
    </row>
    <row r="25" spans="1:11" ht="24.95" customHeight="1" thickBot="1" x14ac:dyDescent="0.3">
      <c r="A25" s="35" t="s">
        <v>34</v>
      </c>
      <c r="B25" s="36" t="s">
        <v>114</v>
      </c>
      <c r="C25" s="37" t="s">
        <v>10</v>
      </c>
      <c r="D25" s="37">
        <v>400</v>
      </c>
      <c r="E25" s="2"/>
      <c r="F25" s="2">
        <f t="shared" si="0"/>
        <v>0</v>
      </c>
      <c r="G25" s="2">
        <v>23</v>
      </c>
      <c r="H25" s="3">
        <f t="shared" si="1"/>
        <v>0</v>
      </c>
      <c r="I25" s="4"/>
      <c r="J25" s="4"/>
      <c r="K25" s="5"/>
    </row>
    <row r="26" spans="1:11" ht="24.95" customHeight="1" thickBot="1" x14ac:dyDescent="0.3">
      <c r="A26" s="35" t="s">
        <v>35</v>
      </c>
      <c r="B26" s="36" t="s">
        <v>115</v>
      </c>
      <c r="C26" s="37" t="s">
        <v>10</v>
      </c>
      <c r="D26" s="37">
        <v>660</v>
      </c>
      <c r="E26" s="2"/>
      <c r="F26" s="2">
        <f t="shared" si="0"/>
        <v>0</v>
      </c>
      <c r="G26" s="2">
        <v>23</v>
      </c>
      <c r="H26" s="3">
        <f t="shared" si="1"/>
        <v>0</v>
      </c>
      <c r="I26" s="4"/>
      <c r="J26" s="4"/>
      <c r="K26" s="6"/>
    </row>
    <row r="27" spans="1:11" ht="24.95" customHeight="1" thickBot="1" x14ac:dyDescent="0.3">
      <c r="A27" s="35" t="s">
        <v>36</v>
      </c>
      <c r="B27" s="36" t="s">
        <v>116</v>
      </c>
      <c r="C27" s="37" t="s">
        <v>10</v>
      </c>
      <c r="D27" s="37">
        <v>410</v>
      </c>
      <c r="E27" s="2"/>
      <c r="F27" s="2">
        <f t="shared" si="0"/>
        <v>0</v>
      </c>
      <c r="G27" s="2">
        <v>23</v>
      </c>
      <c r="H27" s="3">
        <f t="shared" si="1"/>
        <v>0</v>
      </c>
      <c r="I27" s="4"/>
      <c r="J27" s="4"/>
      <c r="K27" s="5"/>
    </row>
    <row r="28" spans="1:11" ht="24.95" customHeight="1" thickBot="1" x14ac:dyDescent="0.3">
      <c r="A28" s="35" t="s">
        <v>37</v>
      </c>
      <c r="B28" s="36" t="s">
        <v>117</v>
      </c>
      <c r="C28" s="37" t="s">
        <v>10</v>
      </c>
      <c r="D28" s="37">
        <v>160</v>
      </c>
      <c r="E28" s="2"/>
      <c r="F28" s="2">
        <f t="shared" si="0"/>
        <v>0</v>
      </c>
      <c r="G28" s="2">
        <v>23</v>
      </c>
      <c r="H28" s="3">
        <f t="shared" si="1"/>
        <v>0</v>
      </c>
      <c r="I28" s="4"/>
      <c r="J28" s="4"/>
      <c r="K28" s="6"/>
    </row>
    <row r="29" spans="1:11" ht="24.95" customHeight="1" thickBot="1" x14ac:dyDescent="0.3">
      <c r="A29" s="35" t="s">
        <v>38</v>
      </c>
      <c r="B29" s="36" t="s">
        <v>118</v>
      </c>
      <c r="C29" s="37" t="s">
        <v>10</v>
      </c>
      <c r="D29" s="37">
        <v>10</v>
      </c>
      <c r="E29" s="2"/>
      <c r="F29" s="2">
        <f t="shared" si="0"/>
        <v>0</v>
      </c>
      <c r="G29" s="2">
        <v>23</v>
      </c>
      <c r="H29" s="3">
        <f t="shared" si="1"/>
        <v>0</v>
      </c>
      <c r="I29" s="4"/>
      <c r="J29" s="4"/>
      <c r="K29" s="5"/>
    </row>
    <row r="30" spans="1:11" ht="24.95" customHeight="1" thickBot="1" x14ac:dyDescent="0.3">
      <c r="A30" s="35" t="s">
        <v>39</v>
      </c>
      <c r="B30" s="36" t="s">
        <v>119</v>
      </c>
      <c r="C30" s="37" t="s">
        <v>10</v>
      </c>
      <c r="D30" s="37">
        <v>25</v>
      </c>
      <c r="E30" s="2"/>
      <c r="F30" s="2">
        <f t="shared" si="0"/>
        <v>0</v>
      </c>
      <c r="G30" s="2">
        <v>23</v>
      </c>
      <c r="H30" s="3">
        <f t="shared" si="1"/>
        <v>0</v>
      </c>
      <c r="I30" s="4"/>
      <c r="J30" s="4"/>
      <c r="K30" s="6"/>
    </row>
    <row r="31" spans="1:11" ht="24.95" customHeight="1" thickBot="1" x14ac:dyDescent="0.3">
      <c r="A31" s="35" t="s">
        <v>40</v>
      </c>
      <c r="B31" s="36" t="s">
        <v>120</v>
      </c>
      <c r="C31" s="37" t="s">
        <v>10</v>
      </c>
      <c r="D31" s="37">
        <v>80</v>
      </c>
      <c r="E31" s="2"/>
      <c r="F31" s="2">
        <f t="shared" si="0"/>
        <v>0</v>
      </c>
      <c r="G31" s="2">
        <v>23</v>
      </c>
      <c r="H31" s="3">
        <f t="shared" si="1"/>
        <v>0</v>
      </c>
      <c r="I31" s="4"/>
      <c r="J31" s="4"/>
      <c r="K31" s="5"/>
    </row>
    <row r="32" spans="1:11" ht="24.95" customHeight="1" thickBot="1" x14ac:dyDescent="0.3">
      <c r="A32" s="35" t="s">
        <v>41</v>
      </c>
      <c r="B32" s="40" t="s">
        <v>121</v>
      </c>
      <c r="C32" s="41" t="s">
        <v>10</v>
      </c>
      <c r="D32" s="41">
        <v>320</v>
      </c>
      <c r="E32" s="7"/>
      <c r="F32" s="7">
        <f t="shared" si="0"/>
        <v>0</v>
      </c>
      <c r="G32" s="7">
        <v>23</v>
      </c>
      <c r="H32" s="8">
        <f t="shared" si="1"/>
        <v>0</v>
      </c>
      <c r="I32" s="9"/>
      <c r="J32" s="4"/>
      <c r="K32" s="6"/>
    </row>
    <row r="33" spans="1:11" ht="24.95" customHeight="1" thickBot="1" x14ac:dyDescent="0.3">
      <c r="A33" s="35" t="s">
        <v>42</v>
      </c>
      <c r="B33" s="42" t="s">
        <v>122</v>
      </c>
      <c r="C33" s="41" t="s">
        <v>10</v>
      </c>
      <c r="D33" s="41">
        <v>300</v>
      </c>
      <c r="E33" s="7"/>
      <c r="F33" s="7">
        <f t="shared" si="0"/>
        <v>0</v>
      </c>
      <c r="G33" s="7">
        <v>23</v>
      </c>
      <c r="H33" s="8">
        <f t="shared" si="1"/>
        <v>0</v>
      </c>
      <c r="I33" s="9"/>
      <c r="J33" s="4"/>
      <c r="K33" s="5"/>
    </row>
    <row r="34" spans="1:11" ht="24.95" customHeight="1" thickBot="1" x14ac:dyDescent="0.3">
      <c r="A34" s="35" t="s">
        <v>43</v>
      </c>
      <c r="B34" s="36" t="s">
        <v>123</v>
      </c>
      <c r="C34" s="37" t="s">
        <v>10</v>
      </c>
      <c r="D34" s="37">
        <v>400</v>
      </c>
      <c r="E34" s="2"/>
      <c r="F34" s="2">
        <f t="shared" si="0"/>
        <v>0</v>
      </c>
      <c r="G34" s="2">
        <v>23</v>
      </c>
      <c r="H34" s="3">
        <f t="shared" si="1"/>
        <v>0</v>
      </c>
      <c r="I34" s="4"/>
      <c r="J34" s="4"/>
      <c r="K34" s="5"/>
    </row>
    <row r="35" spans="1:11" ht="24.95" customHeight="1" thickBot="1" x14ac:dyDescent="0.3">
      <c r="A35" s="35" t="s">
        <v>44</v>
      </c>
      <c r="B35" s="36" t="s">
        <v>124</v>
      </c>
      <c r="C35" s="37" t="s">
        <v>10</v>
      </c>
      <c r="D35" s="37">
        <v>75</v>
      </c>
      <c r="E35" s="2"/>
      <c r="F35" s="2">
        <f t="shared" si="0"/>
        <v>0</v>
      </c>
      <c r="G35" s="2">
        <v>23</v>
      </c>
      <c r="H35" s="3">
        <f t="shared" si="1"/>
        <v>0</v>
      </c>
      <c r="I35" s="4"/>
      <c r="J35" s="4"/>
      <c r="K35" s="6"/>
    </row>
    <row r="36" spans="1:11" ht="24.95" customHeight="1" thickBot="1" x14ac:dyDescent="0.3">
      <c r="A36" s="35" t="s">
        <v>45</v>
      </c>
      <c r="B36" s="36" t="s">
        <v>125</v>
      </c>
      <c r="C36" s="37" t="s">
        <v>10</v>
      </c>
      <c r="D36" s="37">
        <v>20</v>
      </c>
      <c r="E36" s="2"/>
      <c r="F36" s="2">
        <f>SUM(D36*E36)</f>
        <v>0</v>
      </c>
      <c r="G36" s="2">
        <v>23</v>
      </c>
      <c r="H36" s="3">
        <f t="shared" si="1"/>
        <v>0</v>
      </c>
      <c r="I36" s="4"/>
      <c r="J36" s="4"/>
      <c r="K36" s="5"/>
    </row>
    <row r="37" spans="1:11" ht="24.95" customHeight="1" thickBot="1" x14ac:dyDescent="0.3">
      <c r="A37" s="35" t="s">
        <v>46</v>
      </c>
      <c r="B37" s="36" t="s">
        <v>47</v>
      </c>
      <c r="C37" s="37" t="s">
        <v>48</v>
      </c>
      <c r="D37" s="37">
        <v>80</v>
      </c>
      <c r="E37" s="2"/>
      <c r="F37" s="2">
        <f t="shared" si="0"/>
        <v>0</v>
      </c>
      <c r="G37" s="2">
        <v>23</v>
      </c>
      <c r="H37" s="3">
        <f t="shared" si="1"/>
        <v>0</v>
      </c>
      <c r="I37" s="4"/>
      <c r="J37" s="4"/>
      <c r="K37" s="6"/>
    </row>
    <row r="38" spans="1:11" ht="24.95" customHeight="1" thickBot="1" x14ac:dyDescent="0.3">
      <c r="A38" s="35" t="s">
        <v>49</v>
      </c>
      <c r="B38" s="42" t="s">
        <v>126</v>
      </c>
      <c r="C38" s="41" t="s">
        <v>10</v>
      </c>
      <c r="D38" s="41">
        <v>512</v>
      </c>
      <c r="E38" s="7"/>
      <c r="F38" s="2">
        <f t="shared" si="0"/>
        <v>0</v>
      </c>
      <c r="G38" s="7">
        <v>23</v>
      </c>
      <c r="H38" s="3">
        <f t="shared" si="1"/>
        <v>0</v>
      </c>
      <c r="I38" s="9"/>
      <c r="J38" s="4"/>
      <c r="K38" s="5"/>
    </row>
    <row r="39" spans="1:11" ht="24.95" customHeight="1" thickBot="1" x14ac:dyDescent="0.3">
      <c r="A39" s="35" t="s">
        <v>50</v>
      </c>
      <c r="B39" s="43" t="s">
        <v>127</v>
      </c>
      <c r="C39" s="41" t="s">
        <v>10</v>
      </c>
      <c r="D39" s="41">
        <v>42</v>
      </c>
      <c r="E39" s="7"/>
      <c r="F39" s="2">
        <f t="shared" si="0"/>
        <v>0</v>
      </c>
      <c r="G39" s="7">
        <v>23</v>
      </c>
      <c r="H39" s="3">
        <f t="shared" si="1"/>
        <v>0</v>
      </c>
      <c r="I39" s="9"/>
      <c r="J39" s="71"/>
      <c r="K39" s="6"/>
    </row>
    <row r="40" spans="1:11" ht="24.95" customHeight="1" thickBot="1" x14ac:dyDescent="0.3">
      <c r="A40" s="35" t="s">
        <v>51</v>
      </c>
      <c r="B40" s="44" t="s">
        <v>52</v>
      </c>
      <c r="C40" s="45" t="s">
        <v>10</v>
      </c>
      <c r="D40" s="45">
        <v>5</v>
      </c>
      <c r="E40" s="10"/>
      <c r="F40" s="11">
        <f t="shared" si="0"/>
        <v>0</v>
      </c>
      <c r="G40" s="10">
        <v>23</v>
      </c>
      <c r="H40" s="12">
        <f t="shared" si="1"/>
        <v>0</v>
      </c>
      <c r="I40" s="13"/>
      <c r="J40" s="13"/>
      <c r="K40" s="5"/>
    </row>
    <row r="41" spans="1:11" ht="24.95" customHeight="1" thickBot="1" x14ac:dyDescent="0.3">
      <c r="A41" s="35" t="s">
        <v>53</v>
      </c>
      <c r="B41" s="46" t="s">
        <v>54</v>
      </c>
      <c r="C41" s="45" t="s">
        <v>10</v>
      </c>
      <c r="D41" s="45">
        <v>20</v>
      </c>
      <c r="E41" s="10"/>
      <c r="F41" s="14">
        <f>SUM(D41*E41)</f>
        <v>0</v>
      </c>
      <c r="G41" s="15">
        <v>23</v>
      </c>
      <c r="H41" s="16">
        <v>0</v>
      </c>
      <c r="I41" s="9"/>
      <c r="J41" s="9"/>
      <c r="K41" s="5"/>
    </row>
    <row r="42" spans="1:11" ht="24.95" customHeight="1" thickBot="1" x14ac:dyDescent="0.3">
      <c r="A42" s="35" t="s">
        <v>55</v>
      </c>
      <c r="B42" s="47" t="s">
        <v>56</v>
      </c>
      <c r="C42" s="41" t="s">
        <v>10</v>
      </c>
      <c r="D42" s="41">
        <v>5</v>
      </c>
      <c r="E42" s="7"/>
      <c r="F42" s="14">
        <f t="shared" ref="F42:F52" si="2">SUM(D42*E42)</f>
        <v>0</v>
      </c>
      <c r="G42" s="2">
        <v>23</v>
      </c>
      <c r="H42" s="3">
        <v>0</v>
      </c>
      <c r="I42" s="4"/>
      <c r="J42" s="4"/>
      <c r="K42" s="5"/>
    </row>
    <row r="43" spans="1:11" ht="24.95" customHeight="1" thickBot="1" x14ac:dyDescent="0.3">
      <c r="A43" s="35" t="s">
        <v>57</v>
      </c>
      <c r="B43" s="44" t="s">
        <v>58</v>
      </c>
      <c r="C43" s="45" t="s">
        <v>10</v>
      </c>
      <c r="D43" s="48">
        <v>80</v>
      </c>
      <c r="E43" s="10"/>
      <c r="F43" s="14">
        <f t="shared" si="2"/>
        <v>0</v>
      </c>
      <c r="G43" s="11">
        <v>23</v>
      </c>
      <c r="H43" s="12">
        <v>0</v>
      </c>
      <c r="I43" s="9"/>
      <c r="J43" s="9"/>
      <c r="K43" s="5"/>
    </row>
    <row r="44" spans="1:11" ht="24.95" customHeight="1" thickBot="1" x14ac:dyDescent="0.3">
      <c r="A44" s="35" t="s">
        <v>59</v>
      </c>
      <c r="B44" s="47" t="s">
        <v>56</v>
      </c>
      <c r="C44" s="41" t="s">
        <v>10</v>
      </c>
      <c r="D44" s="41">
        <v>5</v>
      </c>
      <c r="E44" s="7"/>
      <c r="F44" s="14">
        <f t="shared" si="2"/>
        <v>0</v>
      </c>
      <c r="G44" s="7">
        <v>23</v>
      </c>
      <c r="H44" s="8">
        <v>0</v>
      </c>
      <c r="I44" s="9"/>
      <c r="J44" s="9"/>
      <c r="K44" s="5"/>
    </row>
    <row r="45" spans="1:11" ht="24.95" customHeight="1" thickBot="1" x14ac:dyDescent="0.3">
      <c r="A45" s="35" t="s">
        <v>60</v>
      </c>
      <c r="B45" s="47" t="s">
        <v>61</v>
      </c>
      <c r="C45" s="41" t="s">
        <v>10</v>
      </c>
      <c r="D45" s="48">
        <v>5</v>
      </c>
      <c r="E45" s="7"/>
      <c r="F45" s="14">
        <f t="shared" si="2"/>
        <v>0</v>
      </c>
      <c r="G45" s="17">
        <v>23</v>
      </c>
      <c r="H45" s="8">
        <v>0</v>
      </c>
      <c r="I45" s="9"/>
      <c r="J45" s="9"/>
      <c r="K45" s="5"/>
    </row>
    <row r="46" spans="1:11" ht="24.95" customHeight="1" thickBot="1" x14ac:dyDescent="0.3">
      <c r="A46" s="35" t="s">
        <v>62</v>
      </c>
      <c r="B46" s="44" t="s">
        <v>63</v>
      </c>
      <c r="C46" s="45" t="s">
        <v>10</v>
      </c>
      <c r="D46" s="45">
        <v>5</v>
      </c>
      <c r="E46" s="10"/>
      <c r="F46" s="14">
        <f t="shared" si="2"/>
        <v>0</v>
      </c>
      <c r="G46" s="7">
        <v>23</v>
      </c>
      <c r="H46" s="18">
        <v>0</v>
      </c>
      <c r="I46" s="9"/>
      <c r="J46" s="9"/>
      <c r="K46" s="5"/>
    </row>
    <row r="47" spans="1:11" ht="24.95" customHeight="1" thickBot="1" x14ac:dyDescent="0.3">
      <c r="A47" s="35" t="s">
        <v>64</v>
      </c>
      <c r="B47" s="44" t="s">
        <v>65</v>
      </c>
      <c r="C47" s="45" t="s">
        <v>10</v>
      </c>
      <c r="D47" s="41">
        <v>5</v>
      </c>
      <c r="E47" s="7"/>
      <c r="F47" s="14">
        <f t="shared" si="2"/>
        <v>0</v>
      </c>
      <c r="G47" s="19">
        <v>23</v>
      </c>
      <c r="H47" s="8">
        <v>0</v>
      </c>
      <c r="I47" s="9"/>
      <c r="J47" s="9"/>
      <c r="K47" s="5"/>
    </row>
    <row r="48" spans="1:11" ht="24.95" customHeight="1" thickBot="1" x14ac:dyDescent="0.3">
      <c r="A48" s="35" t="s">
        <v>66</v>
      </c>
      <c r="B48" s="44" t="s">
        <v>67</v>
      </c>
      <c r="C48" s="45" t="s">
        <v>10</v>
      </c>
      <c r="D48" s="45">
        <v>5</v>
      </c>
      <c r="E48" s="20"/>
      <c r="F48" s="7">
        <f t="shared" si="2"/>
        <v>0</v>
      </c>
      <c r="G48" s="20">
        <v>23</v>
      </c>
      <c r="H48" s="18">
        <v>0</v>
      </c>
      <c r="I48" s="9"/>
      <c r="J48" s="9"/>
      <c r="K48" s="5"/>
    </row>
    <row r="49" spans="1:11" ht="24.95" customHeight="1" thickBot="1" x14ac:dyDescent="0.3">
      <c r="A49" s="35" t="s">
        <v>68</v>
      </c>
      <c r="B49" s="47" t="s">
        <v>69</v>
      </c>
      <c r="C49" s="45" t="s">
        <v>10</v>
      </c>
      <c r="D49" s="41">
        <v>10</v>
      </c>
      <c r="E49" s="7"/>
      <c r="F49" s="14">
        <f t="shared" si="2"/>
        <v>0</v>
      </c>
      <c r="G49" s="7">
        <v>23</v>
      </c>
      <c r="H49" s="8">
        <v>0</v>
      </c>
      <c r="I49" s="9"/>
      <c r="J49" s="9"/>
      <c r="K49" s="5"/>
    </row>
    <row r="50" spans="1:11" ht="24.95" customHeight="1" thickBot="1" x14ac:dyDescent="0.3">
      <c r="A50" s="35" t="s">
        <v>70</v>
      </c>
      <c r="B50" s="49" t="s">
        <v>71</v>
      </c>
      <c r="C50" s="45" t="s">
        <v>10</v>
      </c>
      <c r="D50" s="50">
        <v>75</v>
      </c>
      <c r="E50" s="7"/>
      <c r="F50" s="14">
        <f t="shared" si="2"/>
        <v>0</v>
      </c>
      <c r="G50" s="7">
        <v>23</v>
      </c>
      <c r="H50" s="22">
        <v>0</v>
      </c>
      <c r="I50" s="9"/>
      <c r="J50" s="9"/>
      <c r="K50" s="5"/>
    </row>
    <row r="51" spans="1:11" ht="24.95" customHeight="1" thickBot="1" x14ac:dyDescent="0.3">
      <c r="A51" s="35" t="s">
        <v>72</v>
      </c>
      <c r="B51" s="51" t="s">
        <v>73</v>
      </c>
      <c r="C51" s="45" t="s">
        <v>10</v>
      </c>
      <c r="D51" s="52">
        <v>10</v>
      </c>
      <c r="E51" s="7"/>
      <c r="F51" s="14">
        <f t="shared" si="2"/>
        <v>0</v>
      </c>
      <c r="G51" s="19">
        <v>23</v>
      </c>
      <c r="H51" s="8">
        <v>0</v>
      </c>
      <c r="I51" s="9"/>
      <c r="J51" s="9"/>
      <c r="K51" s="5"/>
    </row>
    <row r="52" spans="1:11" ht="24.95" customHeight="1" thickBot="1" x14ac:dyDescent="0.3">
      <c r="A52" s="35" t="s">
        <v>74</v>
      </c>
      <c r="B52" s="49" t="s">
        <v>75</v>
      </c>
      <c r="C52" s="41" t="s">
        <v>10</v>
      </c>
      <c r="D52" s="50">
        <v>4</v>
      </c>
      <c r="E52" s="7"/>
      <c r="F52" s="7">
        <f t="shared" si="2"/>
        <v>0</v>
      </c>
      <c r="G52" s="21">
        <v>23</v>
      </c>
      <c r="H52" s="23">
        <v>0</v>
      </c>
      <c r="I52" s="9"/>
      <c r="J52" s="9"/>
      <c r="K52" s="5"/>
    </row>
    <row r="53" spans="1:11" ht="24.95" customHeight="1" thickBot="1" x14ac:dyDescent="0.3">
      <c r="A53" s="53"/>
      <c r="B53" s="54" t="s">
        <v>76</v>
      </c>
      <c r="C53" s="55"/>
      <c r="D53" s="56"/>
      <c r="E53" s="24"/>
      <c r="F53" s="25">
        <f>SUM(F3:F39)</f>
        <v>0</v>
      </c>
      <c r="G53" s="26" t="s">
        <v>77</v>
      </c>
      <c r="H53" s="27">
        <f t="shared" si="1"/>
        <v>0</v>
      </c>
      <c r="I53" s="28"/>
      <c r="J53" s="28"/>
      <c r="K53" s="68"/>
    </row>
    <row r="54" spans="1:11" ht="24.95" customHeight="1" thickBot="1" x14ac:dyDescent="0.3">
      <c r="A54" s="57"/>
      <c r="B54" s="58" t="s">
        <v>78</v>
      </c>
      <c r="C54" s="59"/>
      <c r="D54" s="59"/>
      <c r="E54" s="29"/>
      <c r="F54" s="30">
        <f>F53*1.1</f>
        <v>0</v>
      </c>
      <c r="G54" s="31" t="s">
        <v>77</v>
      </c>
      <c r="H54" s="32">
        <f>F54*1.23</f>
        <v>0</v>
      </c>
      <c r="I54" s="28"/>
      <c r="J54" s="28"/>
      <c r="K54" s="68"/>
    </row>
  </sheetData>
  <sheetProtection algorithmName="SHA-512" hashValue="d3qs3OIwn0i54Gpcon/M1afIbVsM7XmbaJ+A5Zo3uwOwajFmwDYjwwl692sF/PBhG1INY4L/FiMjB/dr4cS0jA==" saltValue="ENGZXMLiS9QxKnPlj2z16w==" spinCount="100000"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42AB56-3E8F-4468-8420-CB29ABD2121F}">
  <sheetPr codeName="Arkusz2"/>
  <dimension ref="A1:K10"/>
  <sheetViews>
    <sheetView workbookViewId="0">
      <selection activeCell="I14" sqref="I14"/>
    </sheetView>
  </sheetViews>
  <sheetFormatPr defaultRowHeight="15" x14ac:dyDescent="0.25"/>
  <cols>
    <col min="1" max="1" width="9.140625" style="1"/>
    <col min="2" max="2" width="32.42578125" style="1" customWidth="1"/>
    <col min="3" max="8" width="9.140625" style="1"/>
    <col min="9" max="10" width="10.85546875" style="1" customWidth="1"/>
    <col min="11" max="11" width="18.28515625" style="1" customWidth="1"/>
    <col min="12" max="16384" width="9.140625" style="1"/>
  </cols>
  <sheetData>
    <row r="1" spans="1:11" ht="15.75" thickBot="1" x14ac:dyDescent="0.3"/>
    <row r="2" spans="1:11" ht="57" thickBot="1" x14ac:dyDescent="0.3">
      <c r="A2" s="33" t="s">
        <v>79</v>
      </c>
      <c r="B2" s="34" t="s">
        <v>1</v>
      </c>
      <c r="C2" s="34" t="s">
        <v>2</v>
      </c>
      <c r="D2" s="34" t="s">
        <v>3</v>
      </c>
      <c r="E2" s="34" t="s">
        <v>80</v>
      </c>
      <c r="F2" s="34" t="s">
        <v>81</v>
      </c>
      <c r="G2" s="34" t="s">
        <v>6</v>
      </c>
      <c r="H2" s="34" t="s">
        <v>82</v>
      </c>
      <c r="I2" s="33" t="s">
        <v>8</v>
      </c>
      <c r="J2" s="34" t="s">
        <v>92</v>
      </c>
      <c r="K2" s="34" t="s">
        <v>91</v>
      </c>
    </row>
    <row r="3" spans="1:11" ht="24.95" customHeight="1" thickBot="1" x14ac:dyDescent="0.3">
      <c r="A3" s="35" t="s">
        <v>9</v>
      </c>
      <c r="B3" s="64" t="s">
        <v>83</v>
      </c>
      <c r="C3" s="65" t="s">
        <v>10</v>
      </c>
      <c r="D3" s="65">
        <v>810</v>
      </c>
      <c r="E3" s="2"/>
      <c r="F3" s="2">
        <f t="shared" ref="F3:F8" si="0">D3*E3</f>
        <v>0</v>
      </c>
      <c r="G3" s="2">
        <v>23</v>
      </c>
      <c r="H3" s="2">
        <f t="shared" ref="H3:H10" si="1">F3*1.23</f>
        <v>0</v>
      </c>
      <c r="I3" s="4"/>
      <c r="J3" s="4"/>
      <c r="K3" s="5"/>
    </row>
    <row r="4" spans="1:11" ht="24.95" customHeight="1" thickBot="1" x14ac:dyDescent="0.3">
      <c r="A4" s="35" t="s">
        <v>11</v>
      </c>
      <c r="B4" s="64" t="s">
        <v>84</v>
      </c>
      <c r="C4" s="65" t="s">
        <v>10</v>
      </c>
      <c r="D4" s="65">
        <v>350</v>
      </c>
      <c r="E4" s="2"/>
      <c r="F4" s="2">
        <f t="shared" si="0"/>
        <v>0</v>
      </c>
      <c r="G4" s="2">
        <v>23</v>
      </c>
      <c r="H4" s="2">
        <f t="shared" si="1"/>
        <v>0</v>
      </c>
      <c r="I4" s="4"/>
      <c r="J4" s="4"/>
      <c r="K4" s="5"/>
    </row>
    <row r="5" spans="1:11" ht="24.95" customHeight="1" thickBot="1" x14ac:dyDescent="0.3">
      <c r="A5" s="35" t="s">
        <v>12</v>
      </c>
      <c r="B5" s="64" t="s">
        <v>85</v>
      </c>
      <c r="C5" s="65" t="s">
        <v>10</v>
      </c>
      <c r="D5" s="65">
        <v>650</v>
      </c>
      <c r="E5" s="2"/>
      <c r="F5" s="2">
        <f t="shared" si="0"/>
        <v>0</v>
      </c>
      <c r="G5" s="2">
        <v>23</v>
      </c>
      <c r="H5" s="2">
        <f t="shared" si="1"/>
        <v>0</v>
      </c>
      <c r="I5" s="4"/>
      <c r="J5" s="4"/>
      <c r="K5" s="5"/>
    </row>
    <row r="6" spans="1:11" ht="24.95" customHeight="1" thickBot="1" x14ac:dyDescent="0.3">
      <c r="A6" s="35" t="s">
        <v>13</v>
      </c>
      <c r="B6" s="64" t="s">
        <v>86</v>
      </c>
      <c r="C6" s="65" t="s">
        <v>10</v>
      </c>
      <c r="D6" s="65">
        <v>350</v>
      </c>
      <c r="E6" s="2"/>
      <c r="F6" s="2">
        <f t="shared" si="0"/>
        <v>0</v>
      </c>
      <c r="G6" s="2">
        <v>23</v>
      </c>
      <c r="H6" s="2">
        <f t="shared" si="1"/>
        <v>0</v>
      </c>
      <c r="I6" s="4"/>
      <c r="J6" s="4"/>
      <c r="K6" s="5"/>
    </row>
    <row r="7" spans="1:11" ht="24.95" customHeight="1" thickBot="1" x14ac:dyDescent="0.3">
      <c r="A7" s="35" t="s">
        <v>14</v>
      </c>
      <c r="B7" s="64" t="s">
        <v>87</v>
      </c>
      <c r="C7" s="65" t="s">
        <v>10</v>
      </c>
      <c r="D7" s="65">
        <v>100</v>
      </c>
      <c r="E7" s="2"/>
      <c r="F7" s="2">
        <f t="shared" si="0"/>
        <v>0</v>
      </c>
      <c r="G7" s="2">
        <v>23</v>
      </c>
      <c r="H7" s="2">
        <f t="shared" si="1"/>
        <v>0</v>
      </c>
      <c r="I7" s="4"/>
      <c r="J7" s="4"/>
      <c r="K7" s="5"/>
    </row>
    <row r="8" spans="1:11" ht="24.95" customHeight="1" thickBot="1" x14ac:dyDescent="0.3">
      <c r="A8" s="35" t="s">
        <v>15</v>
      </c>
      <c r="B8" s="66" t="s">
        <v>88</v>
      </c>
      <c r="C8" s="67" t="s">
        <v>10</v>
      </c>
      <c r="D8" s="67">
        <v>600</v>
      </c>
      <c r="E8" s="7"/>
      <c r="F8" s="7">
        <f t="shared" si="0"/>
        <v>0</v>
      </c>
      <c r="G8" s="7">
        <v>23</v>
      </c>
      <c r="H8" s="7">
        <f t="shared" si="1"/>
        <v>0</v>
      </c>
      <c r="I8" s="9"/>
      <c r="J8" s="4"/>
      <c r="K8" s="60"/>
    </row>
    <row r="9" spans="1:11" ht="15.75" thickBot="1" x14ac:dyDescent="0.3">
      <c r="A9" s="72" t="s">
        <v>89</v>
      </c>
      <c r="B9" s="73"/>
      <c r="C9" s="73"/>
      <c r="D9" s="73"/>
      <c r="E9" s="74"/>
      <c r="F9" s="61">
        <f>SUM(F3:F8)</f>
        <v>0</v>
      </c>
      <c r="G9" s="62" t="s">
        <v>90</v>
      </c>
      <c r="H9" s="61">
        <f t="shared" si="1"/>
        <v>0</v>
      </c>
      <c r="I9" s="68"/>
      <c r="J9" s="68"/>
      <c r="K9" s="69"/>
    </row>
    <row r="10" spans="1:11" ht="15.75" thickBot="1" x14ac:dyDescent="0.3">
      <c r="A10" s="75" t="s">
        <v>78</v>
      </c>
      <c r="B10" s="76"/>
      <c r="C10" s="76"/>
      <c r="D10" s="76"/>
      <c r="E10" s="77"/>
      <c r="F10" s="63">
        <f>F9*1.1</f>
        <v>0</v>
      </c>
      <c r="G10" s="62" t="s">
        <v>90</v>
      </c>
      <c r="H10" s="61">
        <f t="shared" si="1"/>
        <v>0</v>
      </c>
      <c r="I10" s="70"/>
      <c r="J10" s="70"/>
      <c r="K10" s="68"/>
    </row>
  </sheetData>
  <sheetProtection algorithmName="SHA-512" hashValue="rKXEYcluVJj9yeJWwJObkcO6pShZCwQNSC+QUjEz0utpfXityc2g8x9QSjH9KlbQInotD3//eTZyCV+L+PrOJg==" saltValue="kVJURO2G/AGXJJrYBJfBpw==" spinCount="100000" sheet="1" formatCells="0" formatColumns="0" formatRows="0" insertColumns="0" insertRows="0" insertHyperlinks="0" deleteColumns="0" deleteRows="0" sort="0" autoFilter="0" pivotTables="0"/>
  <mergeCells count="2">
    <mergeCell ref="A9:E9"/>
    <mergeCell ref="A10:E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 OPZ - Łożyska</vt:lpstr>
      <vt:lpstr>OPZ - Uszczelnienia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Ostrowska Karolina</dc:creator>
  <cp:lastModifiedBy>Ostrowska Karolina</cp:lastModifiedBy>
  <dcterms:created xsi:type="dcterms:W3CDTF">2015-06-05T18:19:34Z</dcterms:created>
  <dcterms:modified xsi:type="dcterms:W3CDTF">2023-09-22T08:16:21Z</dcterms:modified>
</cp:coreProperties>
</file>