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27" activeTab="0"/>
  </bookViews>
  <sheets>
    <sheet name="leki" sheetId="1" r:id="rId1"/>
    <sheet name="Arkusz1" sheetId="2" state="hidden" r:id="rId2"/>
  </sheets>
  <definedNames>
    <definedName name="_xlnm._FilterDatabase" localSheetId="0" hidden="1">'leki'!$A$5:$CC$532</definedName>
    <definedName name="_xlnm.Print_Area" localSheetId="0">'leki'!$AR$3:$CC$531</definedName>
    <definedName name="_xlnm.Print_Titles" localSheetId="0">'leki'!$4:$5</definedName>
  </definedNames>
  <calcPr fullCalcOnLoad="1"/>
</workbook>
</file>

<file path=xl/sharedStrings.xml><?xml version="1.0" encoding="utf-8"?>
<sst xmlns="http://schemas.openxmlformats.org/spreadsheetml/2006/main" count="719" uniqueCount="532">
  <si>
    <t>FLUCONAZOLUM*</t>
  </si>
  <si>
    <t xml:space="preserve">HYDROCORTISONUM       </t>
  </si>
  <si>
    <t>Ketoprofenum</t>
  </si>
  <si>
    <t>LACTULOSUM LUB LACTULOSUM LIQUIDUM*</t>
  </si>
  <si>
    <t>LEVOFLOXACINUM</t>
  </si>
  <si>
    <t xml:space="preserve">LIDOCAINI HYDROCHLORIDUM 2%       </t>
  </si>
  <si>
    <t>LINII OLEUM VIRGINALE*</t>
  </si>
  <si>
    <t>LOPERAMIDI  HYDROCHLORIDUM</t>
  </si>
  <si>
    <t>LORAZEPAMUM</t>
  </si>
  <si>
    <t>METHADONI HYDROCHLORIDUM</t>
  </si>
  <si>
    <t xml:space="preserve">METOCLOPRAMIDI HYDROCHLORIDUM            </t>
  </si>
  <si>
    <t>METRONIDAZOLUM</t>
  </si>
  <si>
    <t>NATRII PICOSULFAS + MAGNESII OXIDUM LEVE + ACIDUM CITRICUM ANHYDRICUM</t>
  </si>
  <si>
    <t>NEBIVOLOLUM</t>
  </si>
  <si>
    <t>PANCREATINUM  25tys.jPh.Eur.lipazy</t>
  </si>
  <si>
    <t>PARACETAMOLUM</t>
  </si>
  <si>
    <t>Płyn do jamy ustnej działający ochronnie na błonę śluzową jamy ustnej u pacjentów naświetlanych radiologicznie *</t>
  </si>
  <si>
    <t>PROPAFENONI  HYDROCHLORIDUM</t>
  </si>
  <si>
    <t>PROPRANOLOLI  HYDROCHLORIDUM</t>
  </si>
  <si>
    <t>SIMETICONUM</t>
  </si>
  <si>
    <t>SPIRONOLACTONUM</t>
  </si>
  <si>
    <t>TAMSULOSINI HYDROCHLORIDUM</t>
  </si>
  <si>
    <t>ALBUMINUM HUMANUM SOLUTIO 20 %</t>
  </si>
  <si>
    <t xml:space="preserve">AQUA  PRO  INIECTIONE </t>
  </si>
  <si>
    <t>COLISTIMETHATUM NATRICUM</t>
  </si>
  <si>
    <t xml:space="preserve">LIDOCAINI HYDROCHLORIDUM 2%*   REJESTRACJA LEKU do leczenia bólu w okresie okołooperacyjnym do podania dożylnego </t>
  </si>
  <si>
    <t xml:space="preserve">MORPHINI  SULFAS tabletki powlekane o natychmiastowym  uwalnianiu </t>
  </si>
  <si>
    <t>PROTAMINI SULFAS LUB PROTAMIN-HIDROKLORID</t>
  </si>
  <si>
    <t>TAPENTADOLUM</t>
  </si>
  <si>
    <t>TRAMADOLI  HYDROCHLORIDUM</t>
  </si>
  <si>
    <t>TROPICAMIDUM</t>
  </si>
  <si>
    <t>CEFAZOLINUM</t>
  </si>
  <si>
    <t>VANCOMYCINUM</t>
  </si>
  <si>
    <t>BISOPROLOLI
FUMARAS</t>
  </si>
  <si>
    <t>CLARITHROMYCINUM</t>
  </si>
  <si>
    <t>FINASTERIDUM</t>
  </si>
  <si>
    <t>PANTOPRAZOLUM</t>
  </si>
  <si>
    <t>QUETIAPINUM</t>
  </si>
  <si>
    <t>ACIDUM ASCORBICUM</t>
  </si>
  <si>
    <t>AMONII BROMIDUM*</t>
  </si>
  <si>
    <t>BENZOCAINUM        *</t>
  </si>
  <si>
    <t>BORAX        *</t>
  </si>
  <si>
    <t>CARBAMAZEPINUM</t>
  </si>
  <si>
    <t>DIMEGLUMINI GADOBENAS</t>
  </si>
  <si>
    <t>ERTAPENEMUM</t>
  </si>
  <si>
    <t>GADOTERIDOLUM</t>
  </si>
  <si>
    <t>GLUCOSUM 20%</t>
  </si>
  <si>
    <t>GLUCOSUM 40%</t>
  </si>
  <si>
    <t>HYDROGENII PEROXIDUM 3%*</t>
  </si>
  <si>
    <t>IOMEPROLUM</t>
  </si>
  <si>
    <t>NEOSTIGMINI  METILSULFAS</t>
  </si>
  <si>
    <t>NYSTATINUM*</t>
  </si>
  <si>
    <t>SUGAMMADEXUM</t>
  </si>
  <si>
    <t>BENDAMUSTINUM HYDROCHLORIDUM*</t>
  </si>
  <si>
    <t>DOCETAXELUM*</t>
  </si>
  <si>
    <t>DOXORUBICINA LIPOSOMALNA
NIEPEGYLOWANA*</t>
  </si>
  <si>
    <t>TRAMADOLI HYDROCHLORIDUM</t>
  </si>
  <si>
    <t>ANTITHROMBINUM III HUMANUM DENSATUM</t>
  </si>
  <si>
    <t>CEFTRIAXONUM</t>
  </si>
  <si>
    <t>PROTHROMBINUM MULTIPLEX HUMANUM (Zespół
osoczowych czynników krzepnięcia grupy protrombiny o aktywności 500-600 j.zawierający czynnik II, VII, IX, X )</t>
  </si>
  <si>
    <t>CLOTRIMAZOLUM</t>
  </si>
  <si>
    <t>CLOTRIMAZOLUM*</t>
  </si>
  <si>
    <t>KALII CHLORIDUM</t>
  </si>
  <si>
    <t>INDAPAMIDUM</t>
  </si>
  <si>
    <t>PERINDOPRILUM ARGININUM</t>
  </si>
  <si>
    <t>AMIKACINUM*</t>
  </si>
  <si>
    <t>ETOMIDATUM</t>
  </si>
  <si>
    <t>GLUCOSUM 20 %</t>
  </si>
  <si>
    <t>LIDOCAINI HYDROCHLORIDUM 2%</t>
  </si>
  <si>
    <t>TRASTUZUMAB  EMTANZYNY*</t>
  </si>
  <si>
    <t xml:space="preserve">EMULSJA TŁUSCZOWA 20 % ZAWIERAJĄCA M.IN.OMEGA 3 KWASY TŁUSZCZOWE </t>
  </si>
  <si>
    <t>RITUXIMABUM*</t>
  </si>
  <si>
    <t>TRAMETINIBUM*</t>
  </si>
  <si>
    <t>NATRII CHLORIDUM 0.9 %*</t>
  </si>
  <si>
    <t>Roztwór  do  wlewów  dożylnych pierwiastków  śladowych</t>
  </si>
  <si>
    <t>Roztwór żelatyny zmodyfikowanej  płynnej o stężeniu  4%</t>
  </si>
  <si>
    <t>TOBRAMYCYNA</t>
  </si>
  <si>
    <t>WOREK  TRZYKOMOROWY, ZAWIERAJĄCY AMINOKWASY,GLUKOZĘ ,TŁUSZCZE ( W TYM
KWASY OMEGA 3 ),ELEKTROLITY DO  ŻYWIENIA POZAJELITOWEGO DROGĄ ŻYŁ CENTRALNYCH ,  O ZAWARTOŚCI AZOTU OD 5 DO 6,5 G AZOTU  W
OFEROWANEJ OBJĘTOŚCI *</t>
  </si>
  <si>
    <t>WOREK  TRZYKOMOROWY, ZAWIERAJĄCY
AMINOKWASY,GLUKOZĘ ,TŁUSZCZE( W TYM  KWASY OMEGA 3 ),ELEKTROLITY DO  ŻYWIENIA
POZAJELITOWEGO DROGĄ ŻYŁ CENTRALNYCH ,  O ZAWARTOŚCI AZOTU OD 10 DO 12 G AZOTU  W
OFEROWANEJ OBJĘTOŚCI *</t>
  </si>
  <si>
    <t>WOREK  TRZYKOMOROWY, ZAWIERAJĄCY
AMINOKWASY,GLUKOZĘ ,TŁUSZCZE( W TYM  KWASY OMEGA 3 ),ELEKTROLITY DO  ŻYWIENIA
POZAJELITOWEGO DROGĄ ŻYŁ CENTRALNYCH ,  O ZAWARTOŚCI AZOTU OD 15 DO  16G AZOTU  W
OFEROWANEJ OBJĘTOŚCI *</t>
  </si>
  <si>
    <t>GLYCEROLI  TRINITRAS</t>
  </si>
  <si>
    <t xml:space="preserve">AMINOKWASY STANDARTOWE  DLA PACJENTÓW Z NIEWYDOLNOŚCIĄ NEREK </t>
  </si>
  <si>
    <t xml:space="preserve">AQUA  PRO  INJECTIONE </t>
  </si>
  <si>
    <t xml:space="preserve">CEFEPIMUM </t>
  </si>
  <si>
    <t>CEFTAZIDIMUM</t>
  </si>
  <si>
    <t>CIPROFLOXACINUM*</t>
  </si>
  <si>
    <t>DIETA DOUSTNA KOMPLETNA POD WZGLĘDEM ODŻYWCZYM, BOGATOBIAŁKOWA (10G/100ML), WYSOKOENERGETYCZNA (150KCAL/100ML), OSMOLARNOŚĆ 385-435 mOsm/l, ZAWARTOŚĆ EPA 500 MG, DHA 210 MG*</t>
  </si>
  <si>
    <t xml:space="preserve">DIETA DOUSTNA, WYSOKOKALORYCZNA(1,3 kcal/ml), BOGATORESZTKOWA, STOSOWANA W NIEWYDOLNOŚCI  WĄTROBY  O WYSOKIEJ ZAWARTOŚCI AMINOKWASÓW ROZGAŁEZIONYCH * </t>
  </si>
  <si>
    <t>DIETA NORMOKALORYCZNA, BEZRESZTOWA, GOTOWA DO UŻYCIA, PEPTYDOWA – ŹRÓDŁEM BIAŁKA JEST MIESZANINA KRÓTKOŁAŃCUCHOWYCH  PEPTYDÓW I WOLNYCH AMINOKWASÓW, DO STOSOWANIA PRZEZ MIKROJEJUNOSTOMIĘ*</t>
  </si>
  <si>
    <t xml:space="preserve">DIETA PRZEZ ZGŁĘBNIK KOMPLETNA  POD  WZGLĘDEM  ODŻYWCZYM ,BEZRESZTKOWA ,NORMOKALORYCZNA * </t>
  </si>
  <si>
    <t>DIETA W PROSZKU PRZEZNACZONA DLA PACJENTÓW O PODWYŻSZONYM ZAPOTRZEBOWANIU NA BIAŁKO O ZAWARTOŚCI MINIMUM 85 G BIAŁKA/100G*</t>
  </si>
  <si>
    <t>ERLOTINIBUM*</t>
  </si>
  <si>
    <t>Dieta wspomagająca leczenie odleżyn, zawierająca argininę, hiperkaloryczna*</t>
  </si>
  <si>
    <t>GLICYNA 1,5 % lub sorbitol+mannitol *</t>
  </si>
  <si>
    <t>GLUCOSUM 10 %</t>
  </si>
  <si>
    <t>GLUCOSUM 5 %*</t>
  </si>
  <si>
    <t>IMIPENEMUM + CILASTATINUM</t>
  </si>
  <si>
    <t xml:space="preserve">KALII CHLORIDUM  </t>
  </si>
  <si>
    <t>LINEZOLIDUM</t>
  </si>
  <si>
    <t xml:space="preserve">MANNITOLUM  20  % </t>
  </si>
  <si>
    <t xml:space="preserve">MEROPENEMUM wymagana stabilność po rozcieńczeniu przez minimum  3 godziny </t>
  </si>
  <si>
    <t>NATRII CHLORIDUM 0,9 %</t>
  </si>
  <si>
    <t>NATRII CHLORIDUM 0,9 %*</t>
  </si>
  <si>
    <t>PIPERACILLINUM +TAZOBACTAMUM</t>
  </si>
  <si>
    <t>PREPARAT ODŻYWCZY ZAWIERA DWUPEPTYD  ALANYLO-GLUTAMINY</t>
  </si>
  <si>
    <t>PREPARAT ZAGĘSZCZAJĄCY ŻYWNOŚĆ I NAPOJE*</t>
  </si>
  <si>
    <t>Roztwór żelatyny zmodyfikowanej  płynnej o stężeniu  3%</t>
  </si>
  <si>
    <t>Woda do irygacji*</t>
  </si>
  <si>
    <t>EMULSJA  WYSOKOOCZYSZCZONEGO OLEJU RYBIEGO</t>
  </si>
  <si>
    <t>GĄBKA  WCHŁANIANA  ŻELATYNOWA  WIEPRZOWA  STANDARD *</t>
  </si>
  <si>
    <t>ROCURONII  BROMIDUM</t>
  </si>
  <si>
    <t>FONDAPARINUXUM NATRICUM</t>
  </si>
  <si>
    <t>preparat zawierajacy fosforany organiczne</t>
  </si>
  <si>
    <t>ACIDUM TRANEXAMICUM</t>
  </si>
  <si>
    <t>ACIDUM VALPROICUM +NATRII VALPROAS lub NATRII VALPROAS</t>
  </si>
  <si>
    <t>AMIODARONI HYDROCHLORIDUM</t>
  </si>
  <si>
    <t>CLOPIDOGRELUM</t>
  </si>
  <si>
    <t>PHOSPHOLIPIDUM ESSENTIALE</t>
  </si>
  <si>
    <t>RAMIPRILUM</t>
  </si>
  <si>
    <t>TEICOPLANINUM</t>
  </si>
  <si>
    <t>DESFLURANUM*</t>
  </si>
  <si>
    <t>GLUCOSUM 5 %</t>
  </si>
  <si>
    <t>Glucosum 5% + Natrii Chloratum 0,9% w stosunku 2:1</t>
  </si>
  <si>
    <t>DIETA DOUSTNA CZĄSTKOWA W POSTACI EMULSJI TŁUSZCZOWEJ*</t>
  </si>
  <si>
    <t>DIETA DOUSTNA DO PRZEDOPERACYJNEGO POSTĘPOWANIA DIETETYCZNEGO ZAWIERAJĄCA TYLKO WĘGLOWODANY I ELEKTROLITY*</t>
  </si>
  <si>
    <t>CLONIDINUM HYDROCHLORIDUM</t>
  </si>
  <si>
    <t>HYALURONIDASE</t>
  </si>
  <si>
    <t>CHLORHEXIDINI GLUCONAS + LIDOCAINI HYDROCHLORIDUM*</t>
  </si>
  <si>
    <t>DIETA  KOMPLETNA, HIPERKALORYCZNA,WYSOKOBIAŁKOWA ,DO LECZENIA ŻYWIENIOWEGO DROGA PRZEWODU POKARMOWEGO, PODAŻ DOUSTNA, OPAKOWANIE DOSTARCZJĄCE MINIMUM 250 kcal *</t>
  </si>
  <si>
    <t>DIETA DOUSTNA(SMAKOWA) KOMPLETNA POD   WZGLĘDEM   ODŻYWCZYM DOSTOSOWANA  DO  POTRZEB  PACJENTÓW  CHORYCH  NA  CUKRZYCĘ *</t>
  </si>
  <si>
    <t>Płyn do dializy nie zawierający wapnia, o zawartości 4 mmole/l potasu i 22 mmolole/l dwuwęglanu, worek 5000ml kompatybilny z aparatem do hemodiafiltracji ,, Prismaflex ''  firmy GAMBRO posiadanym  przez zamawiającego *</t>
  </si>
  <si>
    <t>Sterylny roztwór do ciągłej terapii nerkozastępczej w trybie antykoagulacji o zawartości 18 mmoli/l cytrynianu, worek 5000ml kompatybilny z aparatem do hemodiafiltracji ,, Prismaflex ''  firmy GAMBRO posiadanym  przez zamawiającego*</t>
  </si>
  <si>
    <t>WODA DO IRYGACJI*</t>
  </si>
  <si>
    <t>WOREK  TRZYKOMOROWY, ZAWIERAJĄCY AMINOKWASY,GLUKOZĘ ,TŁUSZCZE,ELEKTROLITY DO  ŻYWIENIA POZAJELITOWEGO DROGĄ ŻYŁ OBWODOWYCH ,  O ZAWARTOŚCI AZOTU OD 4 DO 5,7 G AZOTU  W OFEROWANEJ OBJĘTOŚCI *</t>
  </si>
  <si>
    <t>WOREK  TRZYKOMOROWY, ZAWIERAJĄCY AMINOKWASY,GLUKOZĘ ,TŁUSZCZE,ELEKTROLITY DO  ŻYWIENIA POZAJELITOWEGO DROGĄ ŻYŁ OBWODOWYCH ,  O ZAWARTOŚCI AZOTU OD 7,2 DO 8 G AZOTU  W OFEROWANEJ OBJĘTOŚCI *</t>
  </si>
  <si>
    <t>BUPIVACAINI  HYDROCHLORIDUM 0.5% roztwór
hiperbaryczny</t>
  </si>
  <si>
    <t>BUPIVACAINI HYDROCHLORIDUM 0.5% + ADRENALINUM</t>
  </si>
  <si>
    <t>DENOSUMAB*</t>
  </si>
  <si>
    <t>CISATRACURIUM</t>
  </si>
  <si>
    <t>REMIFENTANILUM</t>
  </si>
  <si>
    <t>HEMOSTATYCZNA ŁATKA SKŁADAJĄCA SIĘ Z UTLENIONEJ CELULOZY I POLITLENKU ETYLENU, ULEGAJĄCA WCHŁONIĘCIU PO 28 DNIACH*</t>
  </si>
  <si>
    <t>CARBON  DIOXIDE  ABSORBENT*</t>
  </si>
  <si>
    <t>CHLORHEXIDINI DIGLUCONATIS SOLUTIO 20  %*</t>
  </si>
  <si>
    <t>CHLORHEXIDINI GLUCONAS
+ LIDOCAINI HYDROCHLORIDUM*</t>
  </si>
  <si>
    <t>CHLORAMPHENICOLUM*</t>
  </si>
  <si>
    <t xml:space="preserve">PANTOPRAZOLUM </t>
  </si>
  <si>
    <t>CETUXIMAB*</t>
  </si>
  <si>
    <t>Lp.</t>
  </si>
  <si>
    <t>Nazwa miedzynarodowa  substancj czynnej, skład lub zastosowanie</t>
  </si>
  <si>
    <t>Wartość ogółem brutto w złotych (10+11)</t>
  </si>
  <si>
    <t>ACIDUM ACETYLSALICYLICUM</t>
  </si>
  <si>
    <t>BARII SULFAS</t>
  </si>
  <si>
    <t>DIGOXINUM</t>
  </si>
  <si>
    <t>DOPAMINI HYDROCHLORIDUM</t>
  </si>
  <si>
    <t>Ephedrini hydrochloridum</t>
  </si>
  <si>
    <t>FUROSEMIDUM</t>
  </si>
  <si>
    <t>IOVERSOLUM</t>
  </si>
  <si>
    <t>DOBUTAMINUM</t>
  </si>
  <si>
    <t>MAGNESII CHLORIDUM HEXAHYDRICUM + PYRIDOXINI HYDROCHLORIDUM LUB MAGNESII LACTAS DIHYDRICUS + PYRIDOXINI HYDROCHLORIDUM</t>
  </si>
  <si>
    <t>NATRII POLISTYRENI SULFONAS</t>
  </si>
  <si>
    <t>ORCIPRENALINI SULFAS</t>
  </si>
  <si>
    <t>Zestaw do podawania BCG terapii dopęcherzowej pozwalający na przygotowanie i podanie szczepionki BCG dopęcherzowo w sposób zamknięty.  Jedna fiolka (1 dawka)  po odtworzeniu zawiera nie mniej niż 2x10^8 i nie więcej niż 3x10^9 żywych cząstek BCG (Bacillus Calmette-Guerin). Zestaw jednorazowy, pakowany indywidualnie.</t>
  </si>
  <si>
    <t>KETOPROFENUM</t>
  </si>
  <si>
    <t>NALOXONII HYDROCHLORIDUM</t>
  </si>
  <si>
    <t>NATRII  HYDROGENOCARBONAS</t>
  </si>
  <si>
    <t>NATRII CHLORIDUM 10%</t>
  </si>
  <si>
    <t>BLEOMYCINI HYDROCHLORIDUM LUB SULFAS *</t>
  </si>
  <si>
    <t>DACTINOMYCIN*</t>
  </si>
  <si>
    <t>PROCARBAZYNUM*</t>
  </si>
  <si>
    <t>AXITINIB *</t>
  </si>
  <si>
    <t>ACIDUM GADOTERICUM</t>
  </si>
  <si>
    <t>PROPOFOLUM</t>
  </si>
  <si>
    <t>ADENOSINUM</t>
  </si>
  <si>
    <t>ALUMINII PHOSPHAS*</t>
  </si>
  <si>
    <t>AMLODIPINUM</t>
  </si>
  <si>
    <t>BUDESONIDUM</t>
  </si>
  <si>
    <t>CALCII CHLORIDUM</t>
  </si>
  <si>
    <t>CAPTOPRILUM</t>
  </si>
  <si>
    <t>CASPOFUNGIN</t>
  </si>
  <si>
    <t>CEFOTAXIMUM</t>
  </si>
  <si>
    <t>CIPROFLOXACINUM</t>
  </si>
  <si>
    <t>CLONIDINI HYDROCHLORIDUM</t>
  </si>
  <si>
    <t>DEXAMETHASONI PHOSPHAS</t>
  </si>
  <si>
    <t>DEXPANTHENOLUM*</t>
  </si>
  <si>
    <t>DIAZEPAMUM</t>
  </si>
  <si>
    <t>DOXAZOSINUM</t>
  </si>
  <si>
    <t>DOXEPINUM</t>
  </si>
  <si>
    <t>DROTAVERINI  HYDROCHLORIDUM</t>
  </si>
  <si>
    <t>FERROSI  SULPHAS O ZAWARTOŚCI
ŻELAZA MINIMUM 80 MG Fe II</t>
  </si>
  <si>
    <t>GABAPENTINUM</t>
  </si>
  <si>
    <t>GLYCEROLI TRINITRAS</t>
  </si>
  <si>
    <t>HYDROCORTISONUM</t>
  </si>
  <si>
    <t>HYDROCORTISONUM*</t>
  </si>
  <si>
    <t>HYDROXYZINI HYDROCHLORIDUM</t>
  </si>
  <si>
    <t>IBUPROFENUM</t>
  </si>
  <si>
    <t>INSULINI INJECTIO NEUTRALIS
+ISOPHANUM INSULINUM(30/70 ) - INSULINUM HUMANUM*</t>
  </si>
  <si>
    <t>KALII  CANRENOAS</t>
  </si>
  <si>
    <t>LAMIVUDINUM +ZIDOVUDINUM</t>
  </si>
  <si>
    <t>LEVOCETIRIZINI DIHYDROCHLORIDUM</t>
  </si>
  <si>
    <t>LEVOTHYROXINUM  NATRICUM</t>
  </si>
  <si>
    <t>METOPROLOLI SUCCINAS</t>
  </si>
  <si>
    <t>METOPROLOLI TARTRAS</t>
  </si>
  <si>
    <t>METRONIDAZOLUM+CHLORQUINALDOLUM</t>
  </si>
  <si>
    <t>MORPHINI  SULFAS</t>
  </si>
  <si>
    <t>NATRII  DIHYDROGENOPHOSPHAS MONOHYDRICUS+DINATRII PHOSPHAS DODECAHYDRICUS LUB NATRII DIHYDROGENOPHOSPHAS MONOHYDRICUS+DINATRII PHOSPHAS
DODECAHYDRICUS</t>
  </si>
  <si>
    <t>NAWILŻAJĄCY ŻEL  INTYMNY  DLA  KOBIET *</t>
  </si>
  <si>
    <t>OFLOXACINUM*</t>
  </si>
  <si>
    <t>ONDANSETRONUM</t>
  </si>
  <si>
    <t>PREGABALINUM</t>
  </si>
  <si>
    <t>PROMAZINI  HYDROCHLORIDUM</t>
  </si>
  <si>
    <t>PYRIDOXINI HYDROCHLORIDUM</t>
  </si>
  <si>
    <t>RETINOLI PALMITAS + TOCOPHEROLI ACETAS O ZAWARTOŚCI MIN 30 000 j.m.+70
mg</t>
  </si>
  <si>
    <t>RETINOLUM LUB POCHODNE  PALMITAS
ITP.*</t>
  </si>
  <si>
    <t>ROSUVASTATINUM</t>
  </si>
  <si>
    <t>SULFACETAMIDUM NATRICUM  *</t>
  </si>
  <si>
    <t>SUXAMETHONII CHLORIDUM</t>
  </si>
  <si>
    <t>TELMISARTANUM</t>
  </si>
  <si>
    <t>THIAMAZOLUM</t>
  </si>
  <si>
    <t>THIAMINI HYDROCHLORIDUM</t>
  </si>
  <si>
    <t>TIGECYCLINUM</t>
  </si>
  <si>
    <t>TRAMADOLI HYDROCHLORIDUM +
PARACETAMOLUM</t>
  </si>
  <si>
    <t>VALSARTANUM</t>
  </si>
  <si>
    <t>VORICONAZOLUM</t>
  </si>
  <si>
    <t>ALLOPURINOLUM</t>
  </si>
  <si>
    <t>LEVOMEPROMAZINUM</t>
  </si>
  <si>
    <t>LIDOCAINUM 10 %*</t>
  </si>
  <si>
    <t>ALECTINIBUM*</t>
  </si>
  <si>
    <t>Izojonowy, izotoniczny, zbilansowany płyn infuzyjny wolny od mleczanów i cytrynianów,dostosowany do składu elektrolitowego osocza .</t>
  </si>
  <si>
    <t>PROMETHAZINUM</t>
  </si>
  <si>
    <t>ACICLOVIRUM</t>
  </si>
  <si>
    <t>AMOXICILLINUM +ACIDUM CLAVULANICUM</t>
  </si>
  <si>
    <t>CEFUROXIMUM</t>
  </si>
  <si>
    <t>FIBRINOGENUM HUMANUM</t>
  </si>
  <si>
    <t>MAGNESII SULFAS</t>
  </si>
  <si>
    <t>FENTANYLUM</t>
  </si>
  <si>
    <t>OXYCODONI HYDROCHLORIDUM + NALOXONI HYDROCHLORIDUM</t>
  </si>
  <si>
    <t>VANCOMYCINUM  do stosowania doustnego</t>
  </si>
  <si>
    <t>ACICLOVIRUM*</t>
  </si>
  <si>
    <t>AMANTADINI SULFAS</t>
  </si>
  <si>
    <t>AMPHOTERICINUM B POSTAĆ LIPOSOMALNA</t>
  </si>
  <si>
    <t>AMPICYLLINUM+SULBACTAMUM</t>
  </si>
  <si>
    <t>ANIDULAFUNGINUM</t>
  </si>
  <si>
    <t>BENZYDAMINI  HYDROCHLORIDUM*</t>
  </si>
  <si>
    <t>BENZYLPENICILLINUM KALICUM</t>
  </si>
  <si>
    <t>BENZYNA  APTECZNA *</t>
  </si>
  <si>
    <t>BUPRENORPHINUM</t>
  </si>
  <si>
    <t>CARBOCISTEINUM*</t>
  </si>
  <si>
    <t>CARVEDILOLUM</t>
  </si>
  <si>
    <t>Cinchocaini  hydrochloridum +esculinum+ hydrocortisonum+ neomycini sulfas</t>
  </si>
  <si>
    <t>Cinchocaini  hydrochloridum +esculinum+ hydrocortisonum+ neomycini sulfas*</t>
  </si>
  <si>
    <t>CLINDAMYCINUM</t>
  </si>
  <si>
    <t>COLECALCIFEROLUM +RETINOLUM*</t>
  </si>
  <si>
    <t>DEXAMETHASONUM</t>
  </si>
  <si>
    <t>DEXMEDETOMIDINUM</t>
  </si>
  <si>
    <t>DICLOFENACUM NATRICUM</t>
  </si>
  <si>
    <t>Dieta do podawania przez zgłębnik , hiperkaloryczna (dostarczająca minimum 1,2 kcal na 1 ml), wysokobiałkowa (o zawartości białka minimum 6 g/100ml). *</t>
  </si>
  <si>
    <t>DIETA DO PODAWANIA PRZEZ ZGŁĘBNIK, KOMPLETNA POD WZGLĘDEM ODŻYWCZYM, NORMOKALORYCZNA, NORMOBIAŁKOWA, BOGATORESZTKOWA, BŁONNIK (1,5g/100ml)*</t>
  </si>
  <si>
    <t>DIETA DOUSTNA KOMPLETNA POD WZGLĘDEM ODŻYWCZYM, HIPERKALORYCZNA, BOGATORESZTKOWA, BŁONNIK (3,6 G/100 ML)*</t>
  </si>
  <si>
    <t>Dieta kompletna pod względem odżywczym, bezresztkowa, przeznaczona do podawania doustnego w postaci proszku*</t>
  </si>
  <si>
    <t>DIHYDROCODEINI TARTRAS</t>
  </si>
  <si>
    <t xml:space="preserve">DIMETICONUM lub SIMETICONUM </t>
  </si>
  <si>
    <t xml:space="preserve">DIPHENOXYLATI  HYDROCHLORIDUM +ATROPINI  SULFAS  </t>
  </si>
  <si>
    <t xml:space="preserve">DOXYCYCLINUM      </t>
  </si>
  <si>
    <t>EPTACOGUM ALFA (ACTIVATED)</t>
  </si>
  <si>
    <t>Esmololi hydrochloridum</t>
  </si>
  <si>
    <t>ETAMSYLATUM</t>
  </si>
  <si>
    <t>FENOTEROLI  HYDROBROMIDUM + IPRATROPII  BROMIDUM</t>
  </si>
  <si>
    <t>FENPIVERINI  BROMIDUM  +METAMIZOLUM NATRICUM+PITOFENONI  HYDROCHLORIDUM</t>
  </si>
  <si>
    <t xml:space="preserve">FENTANYLUM  * do podawania i.m,i.v.,s.c.,zewnątrzoponowo,podpajęczynówkowo </t>
  </si>
  <si>
    <t>FLUCONAZOLUM</t>
  </si>
  <si>
    <t>FLUMAZENILUM</t>
  </si>
  <si>
    <t>FLUTAMIDUM</t>
  </si>
  <si>
    <t>GADOBUTROLUM</t>
  </si>
  <si>
    <t>GLIMEPIRIDUM</t>
  </si>
  <si>
    <t>GLYCEROLUM 85% lub 86 %*</t>
  </si>
  <si>
    <t>GOSERELINUM</t>
  </si>
  <si>
    <t>HALOPERIDOLUM</t>
  </si>
  <si>
    <t>HEPARINUM  NATRICUM</t>
  </si>
  <si>
    <t>HEPARINUM  NATRICUM  o zaw. minimum 250 j.m./1g*</t>
  </si>
  <si>
    <t>HYOSCINI  BUTYLBROMIDUM</t>
  </si>
  <si>
    <t xml:space="preserve">INT-RAC-ALFA-TOCOPHEROLIS  ACETAS* </t>
  </si>
  <si>
    <t>IODIXANOLUM</t>
  </si>
  <si>
    <t>IOHEXOLUM</t>
  </si>
  <si>
    <t>IOPROMIDUM</t>
  </si>
  <si>
    <t>IPRATROPII BROMIDUM*</t>
  </si>
  <si>
    <t>KALII BROMIDUM*</t>
  </si>
  <si>
    <t>KALII CITRAS + KALII HYDROGENOCARBONAS</t>
  </si>
  <si>
    <t>KETAMINUM</t>
  </si>
  <si>
    <t>KETOPROFENUM*</t>
  </si>
  <si>
    <t xml:space="preserve">AMBROXOLI HYDROCHLORIDUM </t>
  </si>
  <si>
    <t>LEVOSIMENDANUM</t>
  </si>
  <si>
    <t>ACIDUM LEVOFOLINICUM*</t>
  </si>
  <si>
    <t>ACIDUM ZOLEDRONICUM*</t>
  </si>
  <si>
    <t>CAPECITABINUM*</t>
  </si>
  <si>
    <t>CISPLATINUM*</t>
  </si>
  <si>
    <t>CYTARABINUM</t>
  </si>
  <si>
    <t>DACARBAZINUM*</t>
  </si>
  <si>
    <t>FILGRASTIMUM*</t>
  </si>
  <si>
    <t>METHOTREXATUM*</t>
  </si>
  <si>
    <t>PIXANTRONI DIMALEAS*</t>
  </si>
  <si>
    <t>Dabrafenibum*</t>
  </si>
  <si>
    <t>TOPOTECAN *</t>
  </si>
  <si>
    <t>ENZALUTAMIDUM*</t>
  </si>
  <si>
    <t>MITOXANTRONUM*</t>
  </si>
  <si>
    <t>ONDANSETRONUM*</t>
  </si>
  <si>
    <t>OXALIPLATINUM *</t>
  </si>
  <si>
    <t>VINORELBINUM*</t>
  </si>
  <si>
    <t>ETOPOSIDUM*</t>
  </si>
  <si>
    <t>AFATINIBUM*</t>
  </si>
  <si>
    <t>CARBOPLATINUM*</t>
  </si>
  <si>
    <t xml:space="preserve">Everolimusum* leczenie raka nerki i nowotworu neuroendokrynnego trzustki </t>
  </si>
  <si>
    <t>IMATINIBUM  stosowany w gist*</t>
  </si>
  <si>
    <t>IPILIMUMAB*</t>
  </si>
  <si>
    <t>Lanreotidum*</t>
  </si>
  <si>
    <t>MESNUM*</t>
  </si>
  <si>
    <t>NINTEDANIBUM*</t>
  </si>
  <si>
    <t>Octreotidum*</t>
  </si>
  <si>
    <t>APREPITANTUM*</t>
  </si>
  <si>
    <t>DOXORUBICIN  W PEGYLOWANYCH LIPOSOMACH *</t>
  </si>
  <si>
    <t>IMATINIBUM ma być refundowany w nowotworze  - zaawansowany włókniakomięsak
guzowaty skóry*</t>
  </si>
  <si>
    <t>GEMCITABINUM*</t>
  </si>
  <si>
    <t>LOMUSTINUM*</t>
  </si>
  <si>
    <t>CABOZANTINIBUM</t>
  </si>
  <si>
    <t>CRIZOTINIBUM*</t>
  </si>
  <si>
    <t>DARBEPOETINUM  ALFA*</t>
  </si>
  <si>
    <t>Panitumumabum*</t>
  </si>
  <si>
    <t>IRINOTECANUM lub pochodne*</t>
  </si>
  <si>
    <t>CYCLOPHOSPHAMIDUM*</t>
  </si>
  <si>
    <t>IFOSFAMIDUM*</t>
  </si>
  <si>
    <t>ATEZOLIZUMABUM*</t>
  </si>
  <si>
    <t>COBIMETINIBUM</t>
  </si>
  <si>
    <t>Pertuzumabum*</t>
  </si>
  <si>
    <t>GEFITINIB*</t>
  </si>
  <si>
    <t>OLAPARIBUM*</t>
  </si>
  <si>
    <t>LIDOCAINI  HYDROCHLORIDUM</t>
  </si>
  <si>
    <t xml:space="preserve">LIDOCAINI HYDROCHLORIDUM 2%   </t>
  </si>
  <si>
    <t xml:space="preserve">LIDOCAINI HYDROCHLORIDUM 2% *   </t>
  </si>
  <si>
    <t>MACROGOLUM 4000</t>
  </si>
  <si>
    <t>MEGESTROLI  ACETAS</t>
  </si>
  <si>
    <t>MEGLUMINI AMIDOTRIZOAS +NATRII  AMIDOTRIZOAS</t>
  </si>
  <si>
    <t>MESALAZINUM</t>
  </si>
  <si>
    <t>METAMIZOLUM  NATRICUM</t>
  </si>
  <si>
    <t>METFORMINI  HYDROCHLORIDUM</t>
  </si>
  <si>
    <t>METHYLPREDNISOLONUM</t>
  </si>
  <si>
    <t>Midazolamum</t>
  </si>
  <si>
    <t>NATRII BROMIDUM*</t>
  </si>
  <si>
    <t>NEOMYCINI  SULFAS*</t>
  </si>
  <si>
    <t>NORADRENALINUM</t>
  </si>
  <si>
    <t>OCTREOTIDUM</t>
  </si>
  <si>
    <t>ORNITHINI ASPARTAS</t>
  </si>
  <si>
    <t>OXYCODONI HYDROCHLORIDUM</t>
  </si>
  <si>
    <t xml:space="preserve">PARAFFINUM LIQUIDUM *   </t>
  </si>
  <si>
    <t>PIRACETAMUM</t>
  </si>
  <si>
    <t>PREDNISONUM</t>
  </si>
  <si>
    <t>RETINOLI PALMITAS*</t>
  </si>
  <si>
    <t>ROPIVACAINI HYDROCHLORIDUM</t>
  </si>
  <si>
    <t>Roztwór Kwasu Bornego 3%*</t>
  </si>
  <si>
    <t>Sewofluranum *W BUTELCE NIETŁUKĄCEJ Z FABRYCZNIE ZAMONTOWANYM ADAPTEREM</t>
  </si>
  <si>
    <t>SOLIFENACINI SUCCINAS</t>
  </si>
  <si>
    <t>SOMATOSTATINUM</t>
  </si>
  <si>
    <t>SUFENTANILUM</t>
  </si>
  <si>
    <t>SULFAMETHOXAZOLUM +THRIMETHOPRIMUM</t>
  </si>
  <si>
    <t>TESTOSTERONI ENANTAS</t>
  </si>
  <si>
    <t>THEOPHYLLINUM</t>
  </si>
  <si>
    <t>THIETHYLPERAZINUM</t>
  </si>
  <si>
    <t>TORASEMIDUM</t>
  </si>
  <si>
    <t>TRIPTORELINUM</t>
  </si>
  <si>
    <t xml:space="preserve">URAPIDILUM  </t>
  </si>
  <si>
    <t>VASELINUM ALBUM    *</t>
  </si>
  <si>
    <t>Wyciąg gęsty złożony z koszyczków arniki i nagietka +wyciąg  suchy z kory kasztanowca *</t>
  </si>
  <si>
    <t>ZOPICLONUM</t>
  </si>
  <si>
    <t>PHYTOMENADIONUM</t>
  </si>
  <si>
    <t>ADRENALINUM</t>
  </si>
  <si>
    <t>ALCOHOL POLYVINILICUS*</t>
  </si>
  <si>
    <t>ALLANTOINUM*</t>
  </si>
  <si>
    <t xml:space="preserve">ALPRAZOLAMUM </t>
  </si>
  <si>
    <t>ALUMINII  ACETOTARTRAS*</t>
  </si>
  <si>
    <t>AMOXICILLINUM</t>
  </si>
  <si>
    <t>AMPICILLINUM</t>
  </si>
  <si>
    <t xml:space="preserve">ATROPINI  SULFAS </t>
  </si>
  <si>
    <t xml:space="preserve">CEFUROXIMUM </t>
  </si>
  <si>
    <t>CHLORPROMAZINI HYDROCHLORIDUM</t>
  </si>
  <si>
    <t>CLONAZEPAMUM</t>
  </si>
  <si>
    <t>DEXTROMETHORPHANI HYDROBROMIDUM</t>
  </si>
  <si>
    <t>DINATRII PAMIDRONAS LUB ACIDUM PAMIDRONICUM LUB NATRII  PAMIDRONAS</t>
  </si>
  <si>
    <t>FAMOTIDINUM</t>
  </si>
  <si>
    <t xml:space="preserve">FIBRINOGENUM HUMANUM + TROMBINUM HUMANUM  </t>
  </si>
  <si>
    <t>PALBOCICLIBUM*</t>
  </si>
  <si>
    <t xml:space="preserve">ETHYLIS CHLORIDUM </t>
  </si>
  <si>
    <t>DURVALUMAB*</t>
  </si>
  <si>
    <t>SALBUTAMOLUM</t>
  </si>
  <si>
    <t>Trifluridinum + Tipiracilum*</t>
  </si>
  <si>
    <t>ABIRATERONUM *</t>
  </si>
  <si>
    <t>WEMURAFENIBUM*</t>
  </si>
  <si>
    <t>TRASTUZUMABUM*</t>
  </si>
  <si>
    <t>FULVESTRANTUM*</t>
  </si>
  <si>
    <t>OBINUTUZUMABUM</t>
  </si>
  <si>
    <t>LIDOCAINI HYDROCHLORIDUM 2%    +NORADRENALINI TARTRAS</t>
  </si>
  <si>
    <t>CERITINIBUM</t>
  </si>
  <si>
    <t>IBUPROFEN B.BRAUN</t>
  </si>
  <si>
    <t>DIETA KOMPLETNA POD WZGLĘDEM ODŻYWCZYM DOSTOSOWANA DO POTRZEB PACJENTÓW CHORYCH NA CUKRZYCĘ ,DO PODAWANIA PRZEZ SONDĘ*</t>
  </si>
  <si>
    <r>
      <t>Witaminy  rozpuszczalne  w  tłuszczach i  wodzie  do   podawania  dożylnego dla dorosłych .</t>
    </r>
    <r>
      <rPr>
        <strike/>
        <sz val="8"/>
        <color indexed="10"/>
        <rFont val="Arial"/>
        <family val="2"/>
      </rPr>
      <t> </t>
    </r>
  </si>
  <si>
    <t>HEPARINUM  NATRICUM LUB CYTRYNIAN SODU</t>
  </si>
  <si>
    <t>ESCITALOPRAMUM</t>
  </si>
  <si>
    <t>SZYBKI TEST  UREAZOWY-WYSZCZYPKI NA  HELICOBACTER PYROLI MOKRY*</t>
  </si>
  <si>
    <t xml:space="preserve">FOSFOMYCINUM </t>
  </si>
  <si>
    <t>FURAZYDINUM</t>
  </si>
  <si>
    <t>INSULINUM HUMANUM ISOPHANUM  o długim czasie  działania</t>
  </si>
  <si>
    <t>INSULINA  LUDZKA REKOMBINOWANA o krótkim  czasie  działania</t>
  </si>
  <si>
    <t>KALII CHLORIDUM +MACROGOLUM HYDROGENOCARBONAS+NATRII BICARBONAS +NATRII  CHLORIDUM +NATRII  SULFAS ANHYDRICUM</t>
  </si>
  <si>
    <t>MEROPENEMUM TRIHYDRICUM</t>
  </si>
  <si>
    <t>METAMIZOLUM  NATRICUM MONOHYDRICUM</t>
  </si>
  <si>
    <t>NATRII CHLORIDUM + KALII CHLORIDUM + CALCII CHLORIDUM+NATRII LACTAS</t>
  </si>
  <si>
    <t>ADEPS LANAE *</t>
  </si>
  <si>
    <t>CLOXACILLINUM</t>
  </si>
  <si>
    <t>OSELTAMIVIRUM</t>
  </si>
  <si>
    <t>SULFATHIAZOLUM  ARGENTUM</t>
  </si>
  <si>
    <t>NETUPITANUM + PALONOSETRONI HYDROCHLORICUM</t>
  </si>
  <si>
    <t>AFLIBERCEPTUM*</t>
  </si>
  <si>
    <t>LAPATINIBUM*</t>
  </si>
  <si>
    <t>LIPEGFILGRASTIMUM*</t>
  </si>
  <si>
    <t>MITOTANUM*</t>
  </si>
  <si>
    <t>PAZOPANIBUM*</t>
  </si>
  <si>
    <t>PEGFILGRASTIMUM*</t>
  </si>
  <si>
    <t>RIBOCICLIBUM*</t>
  </si>
  <si>
    <t>SORAFENIBUM*</t>
  </si>
  <si>
    <t>TEMOZOLOMIDUM*</t>
  </si>
  <si>
    <t>SUNITINIBUM*</t>
  </si>
  <si>
    <t>TEMISIROLIMUSUM</t>
  </si>
  <si>
    <t>TRABECTEDINUM*</t>
  </si>
  <si>
    <t>WISMODEGIBUM*</t>
  </si>
  <si>
    <t>ABEMACICLIBUM</t>
  </si>
  <si>
    <t>NITROPRUSYDEK SODU</t>
  </si>
  <si>
    <t>MIDAZOLAMUM</t>
  </si>
  <si>
    <t>LABETALOLI  HYDROCHLORIDUM</t>
  </si>
  <si>
    <t>NATRII CHLORIDUM 0,9 %/opakowanie stojące /</t>
  </si>
  <si>
    <t>SULPHAN BLUE</t>
  </si>
  <si>
    <t>CABAZITAXEL</t>
  </si>
  <si>
    <t>BRYGATYNIB</t>
  </si>
  <si>
    <t>BINIMETINIB</t>
  </si>
  <si>
    <t>ENCORAFENIBUM</t>
  </si>
  <si>
    <t>Kompletna dieta do żywienia dojelitowego, przeznaczona dla pacjentów chorych na cukrzycę, o niskiej zawartości węglowodanów (9,25 g /100ml), o dużej  zawartości błonnika, zawierająca białka mleka, ω-3 kwasy tłuszczowe, normokaloryczna - 1 kcal/ml, w worku zabezpieczonym samozasklepiającą się membraną.</t>
  </si>
  <si>
    <t>Dieta wysokokaloryczna min 1,5 kcal/ml , wysokobiałkowa (min 6g/100 ml) zawierająca kwasy tłuszczowe EPA DHA (min 0,5g/100ml)</t>
  </si>
  <si>
    <t>Wysokobiałkowy worek trójkomorowy dedykowany na oddziale Intensywnej terapii, wysokobiałkowa formuła  o niskiej zawartosci glukozy z emulsją tłuszczową zawierającą olej z oliwek, celem pokrycia dobowego zapotrzebowania na białko z uniknięciem nadmiernej podaży płynów i glukozy. Niski stosunek wartości energii niebiałkowej do azotu. 93 kcal/1g azotu. Wysoka zawartość azotu 9g azotu w 1000 ml. Pokrycie zapotrzebowania na białko wynosi około 1,5/kg/dobę.</t>
  </si>
  <si>
    <t xml:space="preserve">Dieta zawierająca min 1,5 kcal/ml, wysokobiałkowa (o zawartości białka minimum 7,5g/100ml) ,preparat do żywienia przez zgłębnik dla chorych z cukrzycą, </t>
  </si>
  <si>
    <t>Wysokobiałkowy worek trójkomorowy dedykowany na oddziale Intensywnej terapii, stosowany podczas ciągłej terapii nerkozastępczej celem kompensacji utraty aminokwasów na filtrze. Stosunek energii niebiałkowej do azotu to 53 kcal/g N . Pokrycie dobowego zapotrzebowania na białko do 2g/kg/dobę 
(12 g N /1000 ml)</t>
  </si>
  <si>
    <t>Oferta 1</t>
  </si>
  <si>
    <t>Oferta 2</t>
  </si>
  <si>
    <t>Oferta 3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</si>
  <si>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</si>
  <si>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</si>
  <si>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</si>
  <si>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</si>
  <si>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</si>
  <si>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</si>
  <si>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</si>
  <si>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</si>
  <si>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</si>
  <si>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Oferta 13</t>
  </si>
  <si>
    <t>Oferta 14</t>
  </si>
  <si>
    <t>Oferta 15</t>
  </si>
  <si>
    <t>Oferta 16</t>
  </si>
  <si>
    <t>Oferta 17</t>
  </si>
  <si>
    <t>Oferta 18</t>
  </si>
  <si>
    <t>Oferta 19</t>
  </si>
  <si>
    <t>Oferta 20</t>
  </si>
  <si>
    <t>Oferta 21</t>
  </si>
  <si>
    <t>Oferta 22</t>
  </si>
  <si>
    <t>Oferta 23</t>
  </si>
  <si>
    <t>Oferta 24</t>
  </si>
  <si>
    <t>Oferta 25</t>
  </si>
  <si>
    <t>Oferta 26</t>
  </si>
  <si>
    <t>Oferta 27</t>
  </si>
  <si>
    <t>Oferta 28</t>
  </si>
  <si>
    <t>Oferta 29</t>
  </si>
  <si>
    <t>Oferta 30</t>
  </si>
  <si>
    <t>Oferta 31</t>
  </si>
  <si>
    <t>Oferta 32</t>
  </si>
  <si>
    <t>Oferta 33</t>
  </si>
  <si>
    <t>Oferta 34</t>
  </si>
  <si>
    <t>Oferta 35</t>
  </si>
  <si>
    <t>Oferta 36</t>
  </si>
  <si>
    <t>Oferta 37</t>
  </si>
  <si>
    <t>Janssen-Cilag Polska Sp. z o.o.
ul. Iłżecka 24
02-135 Warszawa</t>
  </si>
  <si>
    <t>SERVIER POLSKA SERVICES SP. Z O.O.
 01-248 WARSZAWA, UL. JANA KAZIMIERZA 10</t>
  </si>
  <si>
    <t>GENESIS PHARM SP. Z O.O. SP.K. UL. OBYWATELSKA 128/152 94-104 ŁÓDŹ</t>
  </si>
  <si>
    <t>BATIST MEDICAL POLSKA SP. Z O.O.
40-486 KATOWICE, UL. KOLISTA 25</t>
  </si>
  <si>
    <t>ASTELLAS PHARMA SP. Z O. O. 02-823 WARSZAWA, UL. OSMAŃSKA 14</t>
  </si>
  <si>
    <t>MIP Pharma Polska Sp. z o.o. ul. Orzechowa 5, 80-175 Gdańsk</t>
  </si>
  <si>
    <t>AESCULAP CHIFA SP. Z O.O.
UL. TYSIĄCLECIA 14, 64-300 NOWY TOMYŚL</t>
  </si>
  <si>
    <t>BAXTER POLSKA SP. Z O.O.
UL. KRUCZKOWSKIEGO 8, 00-380 WARSZAWA</t>
  </si>
  <si>
    <t>MEDTRONIC POLAND SP. Z O.O.
UL. POLNA 11 00-633 WARSZAWA</t>
  </si>
  <si>
    <t>PROMED Spółka Akcyjna
ul. Działkowa 56
02-234 Warszawa</t>
  </si>
  <si>
    <t>SHIRE POLSKA SP. Z O.O.
00-844 WARSZAWA, PL. EUROPEJSKI 1</t>
  </si>
  <si>
    <t>ROCHE POLSKA SP. Z O.O.
 UL.DOMANIEWSKA 39B, 02-672 WARSZAWA</t>
  </si>
  <si>
    <t>Egis Polska Dystrybucja Sp. z o.o.
 ul. Komitetu Obrony Robotników 45 D
02-146 Warszawa</t>
  </si>
  <si>
    <t>STORKPHARM SP. Z O.O.
UL. PARTYZANTÓW 8/10 LOK.20, 42-200 CZĘSTOCHOWA</t>
  </si>
  <si>
    <t>ASPEN PHARMA IRELAND LIMITED One George’s Quay Plaza
Dublin 2, Irlandia,
Companies Registration Office nr 525086,</t>
  </si>
  <si>
    <t>Lek S.A.
ul. Podlipie 16
95-010 Stryków</t>
  </si>
  <si>
    <t>CENTRALA FARMACEUTYCZNA „CEFARM” S.A.
 ul. Jana Kazimierza 16, 01-248 Warszawa.</t>
  </si>
  <si>
    <t>NEOMED BARBARA STAŃCZYK
05-501 PIASECZNO UL KAJKI 18</t>
  </si>
  <si>
    <t>DELFARMA SP. Z O.O.
UL. ŚW. TERESY OD DZIECIĄTKA JEZUS 111, 91-222 ŁÓDŹ</t>
  </si>
  <si>
    <t>TRAMCO SP. Z O.O.
 WOLSKIE, UL. WOLSKA 14, 05-860 PŁOCHOCIN</t>
  </si>
  <si>
    <t>Amgen SP. z o.o. ul. Puławska 145, 02-715 Warszawa ,</t>
  </si>
  <si>
    <t>ASTRAZENECA AB 151 85 SÖDERTÄLJE, SWEDEN</t>
  </si>
  <si>
    <t>BIALMED SP. Z O.O.
UL. KAZIMIERZOWSKA 46/48/35, 02-546 WARSZAWA</t>
  </si>
  <si>
    <t>„MAGA-HERBA“ JANUSZ OLSZÓWKA SP. J.
UL. KOLEJOWA 46 , 05-870 BŁONIE</t>
  </si>
  <si>
    <t>TAKEDA PHARMA SP. Z O.O.
ADRES WYKONAWCY: 00-838 WARSZAWA, UL. PROSTA 68</t>
  </si>
  <si>
    <t>PROFARM PS SP. ZO.O.
UL. SŁONECZNA 96, 05-500 STARA IWICZNA</t>
  </si>
  <si>
    <t>IMED POLAND SP. Z O.O.
 UL. PUŁAWSKA 314, 02-819 WARSZAWA</t>
  </si>
  <si>
    <t>PFIZER TRADING POLSKA SP. Z O.O.
 UL. ŻWIRKI I WIGURY 16B, 02-092 WARSZAWA</t>
  </si>
  <si>
    <t>FRESENIUS KABI POLSKA SP. Z O.O.
AL. JEROZOLIMSKIE 134, 02-305 WARSZAWA</t>
  </si>
  <si>
    <t>SALUS INTERNATIONAL SP. Z O.O.
 UL. PUŁASKIEGO 9/ 40-273 KATOWICE</t>
  </si>
  <si>
    <t>OPTIFARMA SP. Z O.O. SP. K.
05-806 SOKOŁÓW UL. SOKOŁOWSKA 14</t>
  </si>
  <si>
    <t>FARMACOL LOGISTYKA SP. Z O.O.
UL. SZOPIENICKA 77, 40-431 KATOWICE</t>
  </si>
  <si>
    <t>KOMTUR POLSKA SP. Z O.O.
PLAC FARMACJI 1, 02-699 WARSZAWA</t>
  </si>
  <si>
    <t>NEUCA S.A.
ul. Forteczna 35-37 87-100 Toruń</t>
  </si>
  <si>
    <t>URTICA S P Z O O I P OLSKA G RUPA F ARMACEUTYCZNA S.A.
54-613 WROCŁAW, UL. KRZEMIENIECKA 120 / 91-342 ŁÓDŹ, UL. ZBĄSZYŃSKA 3</t>
  </si>
  <si>
    <t>ASCLEPIOS S.A.
UL: HUBSKA 44 KOD: 50-502 MIEJSCOWOŚĆ: WROCŁAW</t>
  </si>
  <si>
    <t>SANOFI-AVENTIS SP. Z O.O.UL. BONIFRATERSKA 17, 00-203 WARSZAWA</t>
  </si>
  <si>
    <t>min</t>
  </si>
  <si>
    <t>Przekroczenia</t>
  </si>
  <si>
    <t>wadium</t>
  </si>
  <si>
    <t>Odrzucenie 89 ust. 1pkt 6</t>
  </si>
  <si>
    <t>odrzucenie art.. 89 ust.1 pkt 6</t>
  </si>
  <si>
    <t>odrzucenie art.. 89 uts. 1 pkt 2</t>
  </si>
  <si>
    <t>odrzucenie art.. 89 ust. Pkt 2</t>
  </si>
  <si>
    <t>odrzucenie na podst art.. 89 ust. 1 pkt 2</t>
  </si>
  <si>
    <t>odrzucenie na podst art.. 89 ust. 1 pkt 3</t>
  </si>
  <si>
    <t>odrzucenie na podstawie art.. 89 ust. 1 pkt 2</t>
  </si>
  <si>
    <t>WYBÓR W POSZCZEGÓLNYCH ZADANIACH</t>
  </si>
  <si>
    <t xml:space="preserve"> ZP/PN/42/20/LA/JHP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</si>
</sst>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_-* #,##0.0\ _z_ł_-;\-* #,##0.0\ _z_ł_-;_-* &quot;-&quot;??\ _z_ł_-;_-@_-"/>
    <numFmt numFmtId="194" formatCode="_-* #,##0\ _z_ł_-;\-* #,##0\ _z_ł_-;_-* &quot;-&quot;??\ _z_ł_-;_-@_-"/>
    <numFmt numFmtId="195" formatCode="0.0"/>
    <numFmt numFmtId="196" formatCode="[$-415]dddd\,\ d\ mmmm\ yyyy"/>
    <numFmt numFmtId="197" formatCode="0.00\ %"/>
    <numFmt numFmtId="198" formatCode="_-* #,##0.00\ [$zł-415]_-;\-* #,##0.00\ [$zł-415]_-;_-* &quot;-&quot;??\ [$zł-415]_-;_-@_-"/>
    <numFmt numFmtId="199" formatCode="0_ ;\-0\ "/>
  </numFmts>
  <fonts count="57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1" xfId="0" applyNumberFormat="1" applyFont="1" applyFill="1" applyBorder="1" applyAlignment="1">
      <alignment wrapText="1"/>
    </xf>
    <xf numFmtId="0" fontId="1" fillId="0" borderId="11" xfId="5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1" xfId="70" applyNumberFormat="1" applyFont="1" applyFill="1" applyBorder="1" applyAlignment="1" applyProtection="1">
      <alignment wrapText="1"/>
      <protection/>
    </xf>
    <xf numFmtId="0" fontId="1" fillId="0" borderId="11" xfId="80" applyNumberFormat="1" applyFont="1" applyFill="1" applyBorder="1" applyAlignment="1" applyProtection="1">
      <alignment wrapText="1"/>
      <protection/>
    </xf>
    <xf numFmtId="0" fontId="1" fillId="0" borderId="11" xfId="88" applyNumberFormat="1" applyFont="1" applyFill="1" applyBorder="1" applyAlignment="1" applyProtection="1">
      <alignment wrapText="1"/>
      <protection/>
    </xf>
    <xf numFmtId="0" fontId="1" fillId="0" borderId="11" xfId="51" applyNumberFormat="1" applyFont="1" applyFill="1" applyBorder="1" applyAlignment="1" applyProtection="1">
      <alignment wrapText="1"/>
      <protection/>
    </xf>
    <xf numFmtId="0" fontId="1" fillId="0" borderId="11" xfId="99" applyNumberFormat="1" applyFont="1" applyFill="1" applyBorder="1" applyAlignment="1" applyProtection="1">
      <alignment wrapText="1"/>
      <protection/>
    </xf>
    <xf numFmtId="0" fontId="1" fillId="0" borderId="11" xfId="9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>
      <alignment horizontal="left" wrapText="1"/>
    </xf>
    <xf numFmtId="0" fontId="1" fillId="0" borderId="11" xfId="111" applyNumberFormat="1" applyFont="1" applyFill="1" applyBorder="1" applyAlignment="1" applyProtection="1">
      <alignment wrapText="1"/>
      <protection/>
    </xf>
    <xf numFmtId="0" fontId="1" fillId="0" borderId="11" xfId="80" applyNumberFormat="1" applyFont="1" applyFill="1" applyBorder="1" applyAlignment="1">
      <alignment wrapText="1"/>
      <protection/>
    </xf>
    <xf numFmtId="0" fontId="1" fillId="0" borderId="11" xfId="96" applyNumberFormat="1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left" wrapText="1"/>
      <protection/>
    </xf>
    <xf numFmtId="0" fontId="1" fillId="0" borderId="11" xfId="99" applyNumberFormat="1" applyFont="1" applyFill="1" applyBorder="1" applyAlignment="1" applyProtection="1">
      <alignment horizontal="left" wrapText="1"/>
      <protection/>
    </xf>
    <xf numFmtId="0" fontId="1" fillId="0" borderId="11" xfId="5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11" xfId="72" applyNumberFormat="1" applyFont="1" applyFill="1" applyBorder="1" applyAlignment="1" applyProtection="1">
      <alignment wrapText="1"/>
      <protection/>
    </xf>
    <xf numFmtId="0" fontId="1" fillId="0" borderId="11" xfId="93" applyNumberFormat="1" applyFont="1" applyFill="1" applyBorder="1" applyAlignment="1" applyProtection="1">
      <alignment wrapText="1"/>
      <protection/>
    </xf>
    <xf numFmtId="0" fontId="1" fillId="0" borderId="11" xfId="92" applyNumberFormat="1" applyFont="1" applyFill="1" applyBorder="1" applyAlignment="1" applyProtection="1">
      <alignment wrapText="1"/>
      <protection/>
    </xf>
    <xf numFmtId="0" fontId="1" fillId="0" borderId="11" xfId="89" applyNumberFormat="1" applyFont="1" applyFill="1" applyBorder="1" applyAlignment="1" applyProtection="1">
      <alignment wrapText="1"/>
      <protection/>
    </xf>
    <xf numFmtId="0" fontId="1" fillId="0" borderId="11" xfId="96" applyNumberFormat="1" applyFont="1" applyFill="1" applyBorder="1" applyAlignment="1" applyProtection="1">
      <alignment horizontal="left" wrapText="1"/>
      <protection/>
    </xf>
    <xf numFmtId="0" fontId="1" fillId="0" borderId="11" xfId="69" applyNumberFormat="1" applyFont="1" applyFill="1" applyBorder="1" applyAlignment="1">
      <alignment wrapText="1"/>
      <protection/>
    </xf>
    <xf numFmtId="0" fontId="1" fillId="0" borderId="11" xfId="0" applyFont="1" applyFill="1" applyBorder="1" applyAlignment="1">
      <alignment vertical="center" wrapText="1"/>
    </xf>
    <xf numFmtId="49" fontId="54" fillId="0" borderId="11" xfId="81" applyNumberFormat="1" applyFont="1" applyFill="1" applyBorder="1" applyAlignment="1" applyProtection="1">
      <alignment horizontal="left" wrapText="1"/>
      <protection/>
    </xf>
    <xf numFmtId="166" fontId="1" fillId="0" borderId="11" xfId="96" applyNumberFormat="1" applyFont="1" applyFill="1" applyBorder="1" applyAlignment="1" applyProtection="1">
      <alignment horizontal="left" wrapText="1"/>
      <protection/>
    </xf>
    <xf numFmtId="166" fontId="1" fillId="0" borderId="11" xfId="0" applyNumberFormat="1" applyFont="1" applyFill="1" applyBorder="1" applyAlignment="1">
      <alignment horizontal="left" wrapText="1"/>
    </xf>
    <xf numFmtId="3" fontId="1" fillId="0" borderId="11" xfId="50" applyNumberFormat="1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>
      <alignment wrapText="1"/>
    </xf>
    <xf numFmtId="166" fontId="1" fillId="0" borderId="11" xfId="50" applyNumberFormat="1" applyFont="1" applyFill="1" applyBorder="1" applyAlignment="1" applyProtection="1">
      <alignment horizontal="left" wrapText="1"/>
      <protection/>
    </xf>
    <xf numFmtId="166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horizontal="left" wrapText="1"/>
    </xf>
    <xf numFmtId="166" fontId="1" fillId="0" borderId="11" xfId="75" applyNumberFormat="1" applyFont="1" applyFill="1" applyBorder="1" applyAlignment="1" applyProtection="1">
      <alignment horizontal="left" wrapText="1"/>
      <protection/>
    </xf>
    <xf numFmtId="166" fontId="1" fillId="0" borderId="11" xfId="64" applyNumberFormat="1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166" fontId="1" fillId="0" borderId="11" xfId="98" applyNumberFormat="1" applyFont="1" applyFill="1" applyBorder="1" applyAlignment="1" applyProtection="1">
      <alignment horizontal="left" wrapText="1"/>
      <protection/>
    </xf>
    <xf numFmtId="0" fontId="3" fillId="0" borderId="11" xfId="50" applyFont="1" applyFill="1" applyBorder="1" applyAlignment="1" applyProtection="1">
      <alignment horizontal="left" wrapText="1"/>
      <protection/>
    </xf>
    <xf numFmtId="0" fontId="1" fillId="0" borderId="11" xfId="69" applyFont="1" applyFill="1" applyBorder="1" applyAlignment="1">
      <alignment wrapText="1"/>
      <protection/>
    </xf>
    <xf numFmtId="0" fontId="1" fillId="0" borderId="11" xfId="97" applyNumberFormat="1" applyFont="1" applyFill="1" applyBorder="1" applyAlignment="1" applyProtection="1">
      <alignment horizontal="left" wrapText="1"/>
      <protection/>
    </xf>
    <xf numFmtId="166" fontId="1" fillId="0" borderId="11" xfId="93" applyNumberFormat="1" applyFont="1" applyFill="1" applyBorder="1" applyAlignment="1" applyProtection="1">
      <alignment horizontal="left" wrapText="1"/>
      <protection/>
    </xf>
    <xf numFmtId="166" fontId="1" fillId="0" borderId="11" xfId="97" applyNumberFormat="1" applyFont="1" applyFill="1" applyBorder="1" applyAlignment="1" applyProtection="1">
      <alignment horizontal="left" wrapText="1"/>
      <protection/>
    </xf>
    <xf numFmtId="0" fontId="3" fillId="0" borderId="11" xfId="94" applyFont="1" applyFill="1" applyBorder="1" applyAlignment="1" applyProtection="1">
      <alignment horizontal="left" wrapText="1"/>
      <protection/>
    </xf>
    <xf numFmtId="0" fontId="1" fillId="0" borderId="11" xfId="91" applyFont="1" applyFill="1" applyBorder="1" applyAlignment="1" applyProtection="1">
      <alignment horizontal="left" wrapText="1"/>
      <protection/>
    </xf>
    <xf numFmtId="166" fontId="1" fillId="0" borderId="11" xfId="95" applyNumberFormat="1" applyFont="1" applyFill="1" applyBorder="1" applyAlignment="1" applyProtection="1">
      <alignment horizontal="left" wrapText="1"/>
      <protection/>
    </xf>
    <xf numFmtId="0" fontId="1" fillId="0" borderId="11" xfId="95" applyFont="1" applyFill="1" applyBorder="1" applyAlignment="1" applyProtection="1">
      <alignment horizontal="left" wrapText="1"/>
      <protection/>
    </xf>
    <xf numFmtId="166" fontId="3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/>
    </xf>
    <xf numFmtId="1" fontId="9" fillId="34" borderId="11" xfId="0" applyNumberFormat="1" applyFont="1" applyFill="1" applyBorder="1" applyAlignment="1">
      <alignment horizontal="center" vertical="top" shrinkToFit="1"/>
    </xf>
    <xf numFmtId="49" fontId="54" fillId="0" borderId="11" xfId="80" applyNumberFormat="1" applyFont="1" applyFill="1" applyBorder="1" applyAlignment="1" applyProtection="1">
      <alignment horizontal="left" wrapText="1"/>
      <protection/>
    </xf>
    <xf numFmtId="165" fontId="0" fillId="0" borderId="11" xfId="46" applyNumberFormat="1" applyFont="1" applyBorder="1" applyAlignment="1">
      <alignment horizontal="right"/>
    </xf>
    <xf numFmtId="165" fontId="1" fillId="0" borderId="11" xfId="46" applyNumberFormat="1" applyFont="1" applyBorder="1" applyAlignment="1">
      <alignment horizontal="center" wrapText="1"/>
    </xf>
    <xf numFmtId="165" fontId="1" fillId="0" borderId="11" xfId="46" applyNumberFormat="1" applyFont="1" applyFill="1" applyBorder="1" applyAlignment="1">
      <alignment horizontal="center" wrapText="1"/>
    </xf>
    <xf numFmtId="165" fontId="1" fillId="35" borderId="11" xfId="46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165" fontId="0" fillId="0" borderId="11" xfId="46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165" fontId="0" fillId="0" borderId="11" xfId="46" applyNumberFormat="1" applyFont="1" applyFill="1" applyBorder="1" applyAlignment="1">
      <alignment horizontal="right"/>
    </xf>
    <xf numFmtId="165" fontId="0" fillId="0" borderId="11" xfId="46" applyNumberFormat="1" applyFont="1" applyFill="1" applyBorder="1" applyAlignment="1">
      <alignment horizontal="right" vertical="center" wrapText="1"/>
    </xf>
    <xf numFmtId="165" fontId="10" fillId="0" borderId="11" xfId="46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/>
    </xf>
    <xf numFmtId="165" fontId="0" fillId="0" borderId="11" xfId="46" applyNumberFormat="1" applyFont="1" applyFill="1" applyBorder="1" applyAlignment="1">
      <alignment horizontal="right" vertical="center"/>
    </xf>
    <xf numFmtId="165" fontId="1" fillId="0" borderId="12" xfId="46" applyNumberFormat="1" applyFont="1" applyFill="1" applyBorder="1" applyAlignment="1">
      <alignment horizontal="center" wrapText="1"/>
    </xf>
    <xf numFmtId="0" fontId="55" fillId="36" borderId="0" xfId="0" applyFont="1" applyFill="1" applyAlignment="1">
      <alignment/>
    </xf>
    <xf numFmtId="0" fontId="55" fillId="36" borderId="11" xfId="0" applyFont="1" applyFill="1" applyBorder="1" applyAlignment="1">
      <alignment/>
    </xf>
    <xf numFmtId="165" fontId="55" fillId="36" borderId="11" xfId="46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99" fontId="0" fillId="0" borderId="11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99" fontId="10" fillId="0" borderId="0" xfId="0" applyNumberFormat="1" applyFont="1" applyAlignment="1">
      <alignment/>
    </xf>
    <xf numFmtId="165" fontId="0" fillId="35" borderId="11" xfId="46" applyNumberFormat="1" applyFont="1" applyFill="1" applyBorder="1" applyAlignment="1">
      <alignment horizontal="right"/>
    </xf>
    <xf numFmtId="179" fontId="0" fillId="0" borderId="11" xfId="46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center" wrapText="1"/>
    </xf>
    <xf numFmtId="1" fontId="13" fillId="34" borderId="11" xfId="0" applyNumberFormat="1" applyFont="1" applyFill="1" applyBorder="1" applyAlignment="1">
      <alignment horizontal="right" vertical="top" indent="1" shrinkToFit="1"/>
    </xf>
    <xf numFmtId="165" fontId="11" fillId="35" borderId="11" xfId="46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3" fillId="37" borderId="11" xfId="0" applyNumberFormat="1" applyFont="1" applyFill="1" applyBorder="1" applyAlignment="1">
      <alignment horizontal="right" shrinkToFit="1"/>
    </xf>
    <xf numFmtId="0" fontId="14" fillId="38" borderId="11" xfId="0" applyNumberFormat="1" applyFont="1" applyFill="1" applyBorder="1" applyAlignment="1">
      <alignment horizontal="right"/>
    </xf>
    <xf numFmtId="0" fontId="14" fillId="39" borderId="11" xfId="0" applyNumberFormat="1" applyFont="1" applyFill="1" applyBorder="1" applyAlignment="1">
      <alignment horizontal="right"/>
    </xf>
    <xf numFmtId="0" fontId="13" fillId="40" borderId="11" xfId="0" applyNumberFormat="1" applyFont="1" applyFill="1" applyBorder="1" applyAlignment="1">
      <alignment horizontal="right" shrinkToFit="1"/>
    </xf>
    <xf numFmtId="0" fontId="14" fillId="39" borderId="11" xfId="0" applyNumberFormat="1" applyFont="1" applyFill="1" applyBorder="1" applyAlignment="1" applyProtection="1">
      <alignment horizontal="right" wrapText="1"/>
      <protection/>
    </xf>
    <xf numFmtId="0" fontId="14" fillId="38" borderId="11" xfId="0" applyNumberFormat="1" applyFont="1" applyFill="1" applyBorder="1" applyAlignment="1" applyProtection="1">
      <alignment horizontal="right" wrapText="1"/>
      <protection/>
    </xf>
    <xf numFmtId="0" fontId="56" fillId="36" borderId="0" xfId="0" applyFont="1" applyFill="1" applyAlignment="1">
      <alignment/>
    </xf>
    <xf numFmtId="0" fontId="10" fillId="0" borderId="0" xfId="0" applyFont="1" applyAlignment="1">
      <alignment/>
    </xf>
    <xf numFmtId="0" fontId="15" fillId="37" borderId="11" xfId="0" applyNumberFormat="1" applyFont="1" applyFill="1" applyBorder="1" applyAlignment="1">
      <alignment horizontal="right" shrinkToFit="1"/>
    </xf>
    <xf numFmtId="0" fontId="16" fillId="0" borderId="11" xfId="0" applyFont="1" applyBorder="1" applyAlignment="1">
      <alignment/>
    </xf>
    <xf numFmtId="0" fontId="17" fillId="38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0" fontId="17" fillId="39" borderId="11" xfId="0" applyNumberFormat="1" applyFont="1" applyFill="1" applyBorder="1" applyAlignment="1">
      <alignment horizontal="right"/>
    </xf>
    <xf numFmtId="0" fontId="15" fillId="40" borderId="11" xfId="0" applyNumberFormat="1" applyFont="1" applyFill="1" applyBorder="1" applyAlignment="1">
      <alignment horizontal="right" shrinkToFit="1"/>
    </xf>
    <xf numFmtId="0" fontId="17" fillId="39" borderId="11" xfId="0" applyNumberFormat="1" applyFont="1" applyFill="1" applyBorder="1" applyAlignment="1" applyProtection="1">
      <alignment horizontal="right" wrapText="1"/>
      <protection/>
    </xf>
    <xf numFmtId="0" fontId="17" fillId="38" borderId="11" xfId="0" applyNumberFormat="1" applyFont="1" applyFill="1" applyBorder="1" applyAlignment="1" applyProtection="1">
      <alignment horizontal="right" wrapText="1"/>
      <protection/>
    </xf>
    <xf numFmtId="2" fontId="17" fillId="0" borderId="11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12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2 2" xfId="41"/>
    <cellStyle name="Currency 2 3" xfId="42"/>
    <cellStyle name="Dane wejściowe" xfId="43"/>
    <cellStyle name="Dane wyjściowe" xfId="44"/>
    <cellStyle name="Dobry" xfId="45"/>
    <cellStyle name="Comma" xfId="46"/>
    <cellStyle name="Comma [0]" xfId="47"/>
    <cellStyle name="Dziesiętny 2" xfId="48"/>
    <cellStyle name="Dziesiętny 3" xfId="49"/>
    <cellStyle name="Excel Built-in Normal" xfId="50"/>
    <cellStyle name="Excel Built-in Normal 1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 2 2" xfId="61"/>
    <cellStyle name="Normal 2 3" xfId="62"/>
    <cellStyle name="Normal 2_wrocl" xfId="63"/>
    <cellStyle name="Normal 5" xfId="64"/>
    <cellStyle name="Normal 5 2" xfId="65"/>
    <cellStyle name="Normal 5 2 2" xfId="66"/>
    <cellStyle name="Normal 5 3" xfId="67"/>
    <cellStyle name="Normalny 10" xfId="68"/>
    <cellStyle name="Normalny 2" xfId="69"/>
    <cellStyle name="Normalny 2 2" xfId="70"/>
    <cellStyle name="Normalny 2_nowy suprane baxter dopisac do duzych umów" xfId="71"/>
    <cellStyle name="Normalny 2_zestawienie cenowe i punktacja dla p Iwony" xfId="72"/>
    <cellStyle name="Normalny 3" xfId="73"/>
    <cellStyle name="Normalny 31" xfId="74"/>
    <cellStyle name="Normalny 31 2" xfId="75"/>
    <cellStyle name="Normalny 31 3" xfId="76"/>
    <cellStyle name="Normalny 32" xfId="77"/>
    <cellStyle name="Normalny 32 2" xfId="78"/>
    <cellStyle name="Normalny 4" xfId="79"/>
    <cellStyle name="Normalny 40" xfId="80"/>
    <cellStyle name="Normalny 40 2" xfId="81"/>
    <cellStyle name="Normalny 40 2 2" xfId="82"/>
    <cellStyle name="Normalny 40 3" xfId="83"/>
    <cellStyle name="Normalny 41" xfId="84"/>
    <cellStyle name="Normalny 46" xfId="85"/>
    <cellStyle name="Normalny 5" xfId="86"/>
    <cellStyle name="Normalny 55" xfId="87"/>
    <cellStyle name="Normalny_alfacetycznie leki+cyt 2011" xfId="88"/>
    <cellStyle name="Normalny_alfacetycznie leki+cyt 2011_cenowy po zmian(3)" xfId="89"/>
    <cellStyle name="Normalny_alfacetycznie leki+cyt 2011_przetarg wrocław hirszfelda 15-12-2011 dyskietka" xfId="90"/>
    <cellStyle name="Normalny_alfacetycznie leki+cyt 2011_specyfikacje-i-zalaczniki(pop)" xfId="91"/>
    <cellStyle name="Normalny_alfacetycznie leki+cyt 2011_zestawienie cenowe i punktacja dla p Iwony" xfId="92"/>
    <cellStyle name="Normalny_Arkusz1" xfId="93"/>
    <cellStyle name="Normalny_CAŁOŚĆ UMOWY LUTY 2013" xfId="94"/>
    <cellStyle name="Normalny_Kopia załączniki do umów interna lipiec 2013" xfId="95"/>
    <cellStyle name="Normalny_zamówienie z chemioterapi na cytostatyki" xfId="96"/>
    <cellStyle name="Normalny_zamówienie z chemioterapi na cytostatyki_ZAŁĄCZNIKI DO UMÓW APTEKA" xfId="97"/>
    <cellStyle name="Normalny_zamówienie z chemioterapi na cytostatyki_zestawienie cenowe i punktacja dla p Iwony" xfId="98"/>
    <cellStyle name="Normalny_Zeszyt2" xfId="99"/>
    <cellStyle name="Obliczenia" xfId="100"/>
    <cellStyle name="Followed Hyperlink" xfId="101"/>
    <cellStyle name="Percent" xfId="102"/>
    <cellStyle name="Procentowy 2" xfId="103"/>
    <cellStyle name="Procentowy 3" xfId="104"/>
    <cellStyle name="Procentowy 4" xfId="105"/>
    <cellStyle name="Suma" xfId="106"/>
    <cellStyle name="Tekst objaśnienia" xfId="107"/>
    <cellStyle name="Tekst ostrzeżenia" xfId="108"/>
    <cellStyle name="Tytuł" xfId="109"/>
    <cellStyle name="Uwaga" xfId="110"/>
    <cellStyle name="Uwaga 2" xfId="111"/>
    <cellStyle name="Currency" xfId="112"/>
    <cellStyle name="Currency [0]" xfId="113"/>
    <cellStyle name="Walutowy 2" xfId="114"/>
    <cellStyle name="Walutowy 2 2" xfId="115"/>
    <cellStyle name="Walutowy 2 2 2" xfId="116"/>
    <cellStyle name="Walutowy 2 2 2 2" xfId="117"/>
    <cellStyle name="Walutowy 2 2 3" xfId="118"/>
    <cellStyle name="Walutowy 2 3" xfId="119"/>
    <cellStyle name="Walutowy 2 3 2" xfId="120"/>
    <cellStyle name="Walutowy 2 4" xfId="121"/>
    <cellStyle name="Walutowy 3" xfId="122"/>
    <cellStyle name="Walutowy 3 2" xfId="123"/>
    <cellStyle name="Walutowy 3 2 2" xfId="124"/>
    <cellStyle name="Walutowy 3 3" xfId="125"/>
    <cellStyle name="Walutowy 4" xfId="126"/>
    <cellStyle name="Walutowy 4 2" xfId="127"/>
    <cellStyle name="Walutowy 4 2 2" xfId="128"/>
    <cellStyle name="Walutowy 4 3" xfId="129"/>
    <cellStyle name="Walutowy 5" xfId="130"/>
    <cellStyle name="Walutowy 5 2" xfId="131"/>
    <cellStyle name="Walutowy 5 2 2" xfId="132"/>
    <cellStyle name="Walutowy 5 3" xfId="133"/>
    <cellStyle name="Walutowy 6" xfId="134"/>
    <cellStyle name="Walutowy 6 2" xfId="135"/>
    <cellStyle name="Walutowy 6 2 2" xfId="136"/>
    <cellStyle name="Walutowy 6 3" xfId="137"/>
    <cellStyle name="Walutowy 7" xfId="138"/>
    <cellStyle name="Walutowy 7 2" xfId="139"/>
    <cellStyle name="Walutowy 8" xfId="140"/>
    <cellStyle name="Walutowy 8 2" xfId="141"/>
    <cellStyle name="Zły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C535"/>
  <sheetViews>
    <sheetView tabSelected="1" zoomScale="77" zoomScaleNormal="77" zoomScalePageLayoutView="0" workbookViewId="0" topLeftCell="A3">
      <pane xSplit="1" topLeftCell="BC1" activePane="topRight" state="frozen"/>
      <selection pane="topLeft" activeCell="A3" sqref="A3"/>
      <selection pane="topRight" activeCell="G8" sqref="G8"/>
    </sheetView>
  </sheetViews>
  <sheetFormatPr defaultColWidth="9.140625" defaultRowHeight="12.75"/>
  <cols>
    <col min="1" max="1" width="5.57421875" style="85" customWidth="1"/>
    <col min="2" max="2" width="35.140625" style="0" customWidth="1"/>
    <col min="3" max="3" width="14.57421875" style="0" customWidth="1"/>
    <col min="4" max="4" width="12.28125" style="56" customWidth="1"/>
    <col min="5" max="5" width="16.8515625" style="56" customWidth="1"/>
    <col min="6" max="6" width="15.28125" style="56" customWidth="1"/>
    <col min="7" max="7" width="19.00390625" style="56" customWidth="1"/>
    <col min="8" max="8" width="13.7109375" style="56" customWidth="1"/>
    <col min="9" max="9" width="15.140625" style="56" customWidth="1"/>
    <col min="10" max="10" width="14.421875" style="56" customWidth="1"/>
    <col min="11" max="11" width="15.00390625" style="56" customWidth="1"/>
    <col min="12" max="12" width="16.28125" style="56" customWidth="1"/>
    <col min="13" max="14" width="12.28125" style="56" customWidth="1"/>
    <col min="15" max="15" width="16.8515625" style="56" customWidth="1"/>
    <col min="16" max="16" width="15.140625" style="56" customWidth="1"/>
    <col min="17" max="17" width="14.00390625" style="56" customWidth="1"/>
    <col min="18" max="18" width="14.421875" style="56" customWidth="1"/>
    <col min="19" max="19" width="18.7109375" style="56" customWidth="1"/>
    <col min="20" max="20" width="16.7109375" style="56" customWidth="1"/>
    <col min="21" max="21" width="17.421875" style="56" customWidth="1"/>
    <col min="22" max="22" width="14.7109375" style="56" customWidth="1"/>
    <col min="23" max="23" width="16.140625" style="56" customWidth="1"/>
    <col min="24" max="24" width="15.140625" style="56" customWidth="1"/>
    <col min="25" max="25" width="16.28125" style="56" customWidth="1"/>
    <col min="26" max="26" width="15.7109375" style="56" customWidth="1"/>
    <col min="27" max="27" width="18.57421875" style="56" customWidth="1"/>
    <col min="28" max="28" width="16.140625" style="56" customWidth="1"/>
    <col min="29" max="29" width="14.140625" style="56" customWidth="1"/>
    <col min="30" max="30" width="17.7109375" style="56" customWidth="1"/>
    <col min="31" max="31" width="16.00390625" style="56" customWidth="1"/>
    <col min="32" max="32" width="16.140625" style="56" customWidth="1"/>
    <col min="33" max="33" width="16.8515625" style="56" customWidth="1"/>
    <col min="34" max="34" width="17.57421875" style="56" customWidth="1"/>
    <col min="35" max="35" width="16.421875" style="56" customWidth="1"/>
    <col min="36" max="36" width="17.28125" style="56" customWidth="1"/>
    <col min="37" max="37" width="16.8515625" style="56" customWidth="1"/>
    <col min="38" max="38" width="16.57421875" style="56" customWidth="1"/>
    <col min="39" max="40" width="17.140625" style="56" customWidth="1"/>
    <col min="41" max="43" width="23.421875" style="0" customWidth="1"/>
    <col min="44" max="44" width="7.28125" style="85" customWidth="1"/>
    <col min="45" max="45" width="13.421875" style="0" customWidth="1"/>
    <col min="48" max="48" width="13.00390625" style="0" customWidth="1"/>
    <col min="64" max="64" width="12.28125" style="0" customWidth="1"/>
    <col min="69" max="69" width="12.28125" style="0" customWidth="1"/>
  </cols>
  <sheetData>
    <row r="1" ht="15" customHeight="1" hidden="1"/>
    <row r="2" ht="18" customHeight="1" hidden="1"/>
    <row r="3" spans="2:63" ht="18" customHeight="1">
      <c r="B3" s="62" t="s">
        <v>531</v>
      </c>
      <c r="BK3" s="93" t="s">
        <v>530</v>
      </c>
    </row>
    <row r="4" spans="1:81" ht="93" customHeight="1">
      <c r="A4" s="82" t="s">
        <v>147</v>
      </c>
      <c r="B4" s="39" t="s">
        <v>148</v>
      </c>
      <c r="C4" s="39" t="s">
        <v>149</v>
      </c>
      <c r="D4" s="57" t="s">
        <v>483</v>
      </c>
      <c r="E4" s="57" t="s">
        <v>484</v>
      </c>
      <c r="F4" s="57" t="s">
        <v>485</v>
      </c>
      <c r="G4" s="57" t="s">
        <v>519</v>
      </c>
      <c r="H4" s="57" t="s">
        <v>486</v>
      </c>
      <c r="I4" s="58" t="s">
        <v>487</v>
      </c>
      <c r="J4" s="58" t="s">
        <v>488</v>
      </c>
      <c r="K4" s="57" t="s">
        <v>489</v>
      </c>
      <c r="L4" s="57" t="s">
        <v>490</v>
      </c>
      <c r="M4" s="57" t="s">
        <v>491</v>
      </c>
      <c r="N4" s="57" t="s">
        <v>492</v>
      </c>
      <c r="O4" s="58" t="s">
        <v>494</v>
      </c>
      <c r="P4" s="57" t="s">
        <v>493</v>
      </c>
      <c r="Q4" s="58" t="s">
        <v>495</v>
      </c>
      <c r="R4" s="57" t="s">
        <v>496</v>
      </c>
      <c r="S4" s="57" t="s">
        <v>497</v>
      </c>
      <c r="T4" s="57" t="s">
        <v>498</v>
      </c>
      <c r="U4" s="57" t="s">
        <v>499</v>
      </c>
      <c r="V4" s="57" t="s">
        <v>500</v>
      </c>
      <c r="W4" s="57" t="s">
        <v>501</v>
      </c>
      <c r="X4" s="57" t="s">
        <v>502</v>
      </c>
      <c r="Y4" s="57" t="s">
        <v>503</v>
      </c>
      <c r="Z4" s="57" t="s">
        <v>504</v>
      </c>
      <c r="AA4" s="57" t="s">
        <v>505</v>
      </c>
      <c r="AB4" s="57" t="s">
        <v>506</v>
      </c>
      <c r="AC4" s="57" t="s">
        <v>507</v>
      </c>
      <c r="AD4" s="57" t="s">
        <v>508</v>
      </c>
      <c r="AE4" s="57" t="s">
        <v>509</v>
      </c>
      <c r="AF4" s="57" t="s">
        <v>510</v>
      </c>
      <c r="AG4" s="57" t="s">
        <v>511</v>
      </c>
      <c r="AH4" s="58" t="s">
        <v>512</v>
      </c>
      <c r="AI4" s="57" t="s">
        <v>513</v>
      </c>
      <c r="AJ4" s="57" t="s">
        <v>514</v>
      </c>
      <c r="AK4" s="57" t="s">
        <v>515</v>
      </c>
      <c r="AL4" s="57" t="s">
        <v>516</v>
      </c>
      <c r="AM4" s="57" t="s">
        <v>517</v>
      </c>
      <c r="AN4" s="57" t="s">
        <v>518</v>
      </c>
      <c r="AO4" s="69" t="s">
        <v>520</v>
      </c>
      <c r="AP4" s="69" t="s">
        <v>521</v>
      </c>
      <c r="AQ4" s="69" t="s">
        <v>522</v>
      </c>
      <c r="AR4" s="82" t="s">
        <v>147</v>
      </c>
      <c r="AS4" s="57" t="s">
        <v>483</v>
      </c>
      <c r="AT4" s="57" t="s">
        <v>484</v>
      </c>
      <c r="AU4" s="57" t="s">
        <v>485</v>
      </c>
      <c r="AV4" s="57" t="s">
        <v>519</v>
      </c>
      <c r="AW4" s="57" t="s">
        <v>486</v>
      </c>
      <c r="AX4" s="58" t="s">
        <v>487</v>
      </c>
      <c r="AY4" s="58" t="s">
        <v>488</v>
      </c>
      <c r="AZ4" s="57" t="s">
        <v>489</v>
      </c>
      <c r="BA4" s="57" t="s">
        <v>490</v>
      </c>
      <c r="BB4" s="57" t="s">
        <v>491</v>
      </c>
      <c r="BC4" s="57" t="s">
        <v>492</v>
      </c>
      <c r="BD4" s="58" t="s">
        <v>494</v>
      </c>
      <c r="BE4" s="57" t="s">
        <v>493</v>
      </c>
      <c r="BF4" s="58" t="s">
        <v>495</v>
      </c>
      <c r="BG4" s="57" t="s">
        <v>496</v>
      </c>
      <c r="BH4" s="57" t="s">
        <v>497</v>
      </c>
      <c r="BI4" s="57" t="s">
        <v>498</v>
      </c>
      <c r="BJ4" s="57" t="s">
        <v>499</v>
      </c>
      <c r="BK4" s="57" t="s">
        <v>500</v>
      </c>
      <c r="BL4" s="57" t="s">
        <v>501</v>
      </c>
      <c r="BM4" s="57" t="s">
        <v>502</v>
      </c>
      <c r="BN4" s="57" t="s">
        <v>503</v>
      </c>
      <c r="BO4" s="57" t="s">
        <v>504</v>
      </c>
      <c r="BP4" s="57" t="s">
        <v>505</v>
      </c>
      <c r="BQ4" s="57" t="s">
        <v>506</v>
      </c>
      <c r="BR4" s="57" t="s">
        <v>507</v>
      </c>
      <c r="BS4" s="57" t="s">
        <v>508</v>
      </c>
      <c r="BT4" s="57" t="s">
        <v>509</v>
      </c>
      <c r="BU4" s="57" t="s">
        <v>510</v>
      </c>
      <c r="BV4" s="57" t="s">
        <v>511</v>
      </c>
      <c r="BW4" s="58" t="s">
        <v>512</v>
      </c>
      <c r="BX4" s="57" t="s">
        <v>513</v>
      </c>
      <c r="BY4" s="57" t="s">
        <v>514</v>
      </c>
      <c r="BZ4" s="57" t="s">
        <v>515</v>
      </c>
      <c r="CA4" s="57" t="s">
        <v>516</v>
      </c>
      <c r="CB4" s="57" t="s">
        <v>517</v>
      </c>
      <c r="CC4" s="57" t="s">
        <v>518</v>
      </c>
    </row>
    <row r="5" spans="1:81" ht="15.75">
      <c r="A5" s="83"/>
      <c r="B5" s="54"/>
      <c r="C5" s="54"/>
      <c r="D5" s="59" t="s">
        <v>446</v>
      </c>
      <c r="E5" s="59" t="s">
        <v>447</v>
      </c>
      <c r="F5" s="59" t="s">
        <v>448</v>
      </c>
      <c r="G5" s="59" t="s">
        <v>449</v>
      </c>
      <c r="H5" s="59" t="s">
        <v>450</v>
      </c>
      <c r="I5" s="59" t="s">
        <v>451</v>
      </c>
      <c r="J5" s="59" t="s">
        <v>452</v>
      </c>
      <c r="K5" s="59" t="s">
        <v>453</v>
      </c>
      <c r="L5" s="59" t="s">
        <v>454</v>
      </c>
      <c r="M5" s="59" t="s">
        <v>455</v>
      </c>
      <c r="N5" s="59" t="s">
        <v>456</v>
      </c>
      <c r="O5" s="59" t="s">
        <v>457</v>
      </c>
      <c r="P5" s="59" t="s">
        <v>458</v>
      </c>
      <c r="Q5" s="59" t="s">
        <v>459</v>
      </c>
      <c r="R5" s="59" t="s">
        <v>460</v>
      </c>
      <c r="S5" s="59" t="s">
        <v>461</v>
      </c>
      <c r="T5" s="59" t="s">
        <v>462</v>
      </c>
      <c r="U5" s="59" t="s">
        <v>463</v>
      </c>
      <c r="V5" s="59" t="s">
        <v>464</v>
      </c>
      <c r="W5" s="59" t="s">
        <v>465</v>
      </c>
      <c r="X5" s="59" t="s">
        <v>466</v>
      </c>
      <c r="Y5" s="59" t="s">
        <v>467</v>
      </c>
      <c r="Z5" s="59" t="s">
        <v>468</v>
      </c>
      <c r="AA5" s="59" t="s">
        <v>469</v>
      </c>
      <c r="AB5" s="59" t="s">
        <v>470</v>
      </c>
      <c r="AC5" s="59" t="s">
        <v>471</v>
      </c>
      <c r="AD5" s="59" t="s">
        <v>472</v>
      </c>
      <c r="AE5" s="59" t="s">
        <v>473</v>
      </c>
      <c r="AF5" s="59" t="s">
        <v>474</v>
      </c>
      <c r="AG5" s="59" t="s">
        <v>475</v>
      </c>
      <c r="AH5" s="59" t="s">
        <v>476</v>
      </c>
      <c r="AI5" s="59" t="s">
        <v>477</v>
      </c>
      <c r="AJ5" s="59" t="s">
        <v>478</v>
      </c>
      <c r="AK5" s="59" t="s">
        <v>479</v>
      </c>
      <c r="AL5" s="59" t="s">
        <v>480</v>
      </c>
      <c r="AM5" s="59" t="s">
        <v>481</v>
      </c>
      <c r="AN5" s="59" t="s">
        <v>482</v>
      </c>
      <c r="AR5" s="83"/>
      <c r="AS5" s="59" t="s">
        <v>446</v>
      </c>
      <c r="AT5" s="59" t="s">
        <v>447</v>
      </c>
      <c r="AU5" s="59" t="s">
        <v>448</v>
      </c>
      <c r="AV5" s="59" t="s">
        <v>449</v>
      </c>
      <c r="AW5" s="59" t="s">
        <v>450</v>
      </c>
      <c r="AX5" s="59" t="s">
        <v>451</v>
      </c>
      <c r="AY5" s="59" t="s">
        <v>452</v>
      </c>
      <c r="AZ5" s="59" t="s">
        <v>453</v>
      </c>
      <c r="BA5" s="59" t="s">
        <v>454</v>
      </c>
      <c r="BB5" s="59" t="s">
        <v>455</v>
      </c>
      <c r="BC5" s="59" t="s">
        <v>456</v>
      </c>
      <c r="BD5" s="59" t="s">
        <v>457</v>
      </c>
      <c r="BE5" s="59" t="s">
        <v>458</v>
      </c>
      <c r="BF5" s="59" t="s">
        <v>459</v>
      </c>
      <c r="BG5" s="59" t="s">
        <v>460</v>
      </c>
      <c r="BH5" s="59" t="s">
        <v>461</v>
      </c>
      <c r="BI5" s="59" t="s">
        <v>462</v>
      </c>
      <c r="BJ5" s="59" t="s">
        <v>463</v>
      </c>
      <c r="BK5" s="59" t="s">
        <v>464</v>
      </c>
      <c r="BL5" s="59" t="s">
        <v>465</v>
      </c>
      <c r="BM5" s="59" t="s">
        <v>466</v>
      </c>
      <c r="BN5" s="59" t="s">
        <v>467</v>
      </c>
      <c r="BO5" s="59" t="s">
        <v>468</v>
      </c>
      <c r="BP5" s="59" t="s">
        <v>469</v>
      </c>
      <c r="BQ5" s="84" t="s">
        <v>470</v>
      </c>
      <c r="BR5" s="59" t="s">
        <v>471</v>
      </c>
      <c r="BS5" s="59" t="s">
        <v>472</v>
      </c>
      <c r="BT5" s="59" t="s">
        <v>473</v>
      </c>
      <c r="BU5" s="59" t="s">
        <v>474</v>
      </c>
      <c r="BV5" s="59" t="s">
        <v>475</v>
      </c>
      <c r="BW5" s="59" t="s">
        <v>476</v>
      </c>
      <c r="BX5" s="59" t="s">
        <v>477</v>
      </c>
      <c r="BY5" s="59" t="s">
        <v>478</v>
      </c>
      <c r="BZ5" s="59" t="s">
        <v>479</v>
      </c>
      <c r="CA5" s="59" t="s">
        <v>480</v>
      </c>
      <c r="CB5" s="59" t="s">
        <v>481</v>
      </c>
      <c r="CC5" s="59" t="s">
        <v>482</v>
      </c>
    </row>
    <row r="6" spans="1:81" s="60" customFormat="1" ht="13.5" customHeight="1">
      <c r="A6" s="86">
        <v>3</v>
      </c>
      <c r="B6" s="18" t="s">
        <v>229</v>
      </c>
      <c r="C6" s="63">
        <v>1020.6000000000001</v>
      </c>
      <c r="D6" s="64"/>
      <c r="E6" s="64"/>
      <c r="F6" s="64"/>
      <c r="G6" s="64"/>
      <c r="H6" s="64"/>
      <c r="I6" s="64"/>
      <c r="J6" s="64"/>
      <c r="K6" s="64"/>
      <c r="L6" s="6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1"/>
      <c r="AC6" s="64"/>
      <c r="AD6" s="64"/>
      <c r="AE6" s="61"/>
      <c r="AF6" s="64"/>
      <c r="AG6" s="64"/>
      <c r="AH6" s="64">
        <v>1190.7</v>
      </c>
      <c r="AI6" s="64"/>
      <c r="AJ6" s="64"/>
      <c r="AK6" s="64"/>
      <c r="AL6" s="64">
        <v>1258.74</v>
      </c>
      <c r="AM6" s="64">
        <v>1281.74</v>
      </c>
      <c r="AN6" s="64"/>
      <c r="AO6" s="74">
        <f aca="true" t="shared" si="0" ref="AO6:AO63">MIN(D6:AN6)</f>
        <v>1190.7</v>
      </c>
      <c r="AP6" s="74">
        <f aca="true" t="shared" si="1" ref="AP6:AP63">C6-AO6</f>
        <v>-170.0999999999999</v>
      </c>
      <c r="AQ6" s="76">
        <v>9.450000000000001</v>
      </c>
      <c r="AR6" s="94">
        <v>3</v>
      </c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7">
        <f aca="true" t="shared" si="2" ref="BW6:BW11">($AO6/AH6)*100</f>
        <v>100</v>
      </c>
      <c r="BX6" s="95"/>
      <c r="BY6" s="95"/>
      <c r="BZ6" s="95"/>
      <c r="CA6" s="95">
        <f>($AO6/AL6)*100</f>
        <v>94.5945945945946</v>
      </c>
      <c r="CB6" s="95">
        <f>($AO6/AM6)*100</f>
        <v>92.89715542933826</v>
      </c>
      <c r="CC6" s="95"/>
    </row>
    <row r="7" spans="1:81" s="60" customFormat="1" ht="13.5" customHeight="1">
      <c r="A7" s="87">
        <v>4</v>
      </c>
      <c r="B7" s="18" t="s">
        <v>229</v>
      </c>
      <c r="C7" s="63">
        <v>560.4</v>
      </c>
      <c r="D7" s="64"/>
      <c r="E7" s="64"/>
      <c r="F7" s="64"/>
      <c r="G7" s="64"/>
      <c r="H7" s="64"/>
      <c r="I7" s="64"/>
      <c r="J7" s="64"/>
      <c r="K7" s="64"/>
      <c r="L7" s="65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1"/>
      <c r="AC7" s="64"/>
      <c r="AD7" s="64"/>
      <c r="AE7" s="61"/>
      <c r="AF7" s="64"/>
      <c r="AG7" s="64"/>
      <c r="AH7" s="64">
        <v>567.65</v>
      </c>
      <c r="AI7" s="64"/>
      <c r="AJ7" s="64"/>
      <c r="AK7" s="64"/>
      <c r="AL7" s="64">
        <v>563.11</v>
      </c>
      <c r="AM7" s="64">
        <v>569.59</v>
      </c>
      <c r="AN7" s="64"/>
      <c r="AO7" s="74">
        <f t="shared" si="0"/>
        <v>563.11</v>
      </c>
      <c r="AP7" s="74">
        <f t="shared" si="1"/>
        <v>-2.7100000000000364</v>
      </c>
      <c r="AQ7" s="76">
        <v>5.19</v>
      </c>
      <c r="AR7" s="96">
        <v>4</v>
      </c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>
        <f t="shared" si="2"/>
        <v>99.20021139786842</v>
      </c>
      <c r="BX7" s="95"/>
      <c r="BY7" s="95"/>
      <c r="BZ7" s="95"/>
      <c r="CA7" s="97">
        <f>($AO7/AL7)*100</f>
        <v>100</v>
      </c>
      <c r="CB7" s="95">
        <f>($AO7/AM7)*100</f>
        <v>98.8623395775909</v>
      </c>
      <c r="CC7" s="95"/>
    </row>
    <row r="8" spans="1:81" s="60" customFormat="1" ht="13.5" customHeight="1">
      <c r="A8" s="86">
        <v>5</v>
      </c>
      <c r="B8" s="2" t="s">
        <v>237</v>
      </c>
      <c r="C8" s="63">
        <v>187.20000000000002</v>
      </c>
      <c r="D8" s="64"/>
      <c r="E8" s="64"/>
      <c r="F8" s="64"/>
      <c r="G8" s="64"/>
      <c r="H8" s="64"/>
      <c r="I8" s="64"/>
      <c r="J8" s="64"/>
      <c r="K8" s="64"/>
      <c r="L8" s="65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1"/>
      <c r="AC8" s="64"/>
      <c r="AD8" s="64"/>
      <c r="AE8" s="61"/>
      <c r="AF8" s="64"/>
      <c r="AG8" s="64"/>
      <c r="AH8" s="64">
        <v>218.38</v>
      </c>
      <c r="AI8" s="64"/>
      <c r="AJ8" s="64"/>
      <c r="AK8" s="64"/>
      <c r="AL8" s="64"/>
      <c r="AM8" s="64"/>
      <c r="AN8" s="64"/>
      <c r="AO8" s="74">
        <f t="shared" si="0"/>
        <v>218.38</v>
      </c>
      <c r="AP8" s="74">
        <f t="shared" si="1"/>
        <v>-31.17999999999998</v>
      </c>
      <c r="AQ8" s="76">
        <v>1.734</v>
      </c>
      <c r="AR8" s="94">
        <v>5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7">
        <f t="shared" si="2"/>
        <v>100</v>
      </c>
      <c r="BX8" s="95"/>
      <c r="BY8" s="95"/>
      <c r="BZ8" s="95"/>
      <c r="CA8" s="95"/>
      <c r="CB8" s="95"/>
      <c r="CC8" s="95"/>
    </row>
    <row r="9" spans="1:81" s="60" customFormat="1" ht="13.5" customHeight="1">
      <c r="A9" s="87">
        <v>6</v>
      </c>
      <c r="B9" s="8" t="s">
        <v>150</v>
      </c>
      <c r="C9" s="63">
        <v>65</v>
      </c>
      <c r="D9" s="64"/>
      <c r="E9" s="64"/>
      <c r="F9" s="64"/>
      <c r="G9" s="64"/>
      <c r="H9" s="64"/>
      <c r="I9" s="64"/>
      <c r="J9" s="64"/>
      <c r="K9" s="64"/>
      <c r="L9" s="65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1"/>
      <c r="AC9" s="64"/>
      <c r="AD9" s="64"/>
      <c r="AE9" s="61"/>
      <c r="AF9" s="64"/>
      <c r="AG9" s="64"/>
      <c r="AH9" s="80">
        <v>88.34</v>
      </c>
      <c r="AI9" s="64"/>
      <c r="AJ9" s="64"/>
      <c r="AK9" s="64"/>
      <c r="AL9" s="64"/>
      <c r="AM9" s="64">
        <v>93.53</v>
      </c>
      <c r="AN9" s="80">
        <v>86.83</v>
      </c>
      <c r="AO9" s="74">
        <f t="shared" si="0"/>
        <v>86.83</v>
      </c>
      <c r="AP9" s="74">
        <f t="shared" si="1"/>
        <v>-21.83</v>
      </c>
      <c r="AQ9" s="76">
        <v>0.602</v>
      </c>
      <c r="AR9" s="96">
        <v>6</v>
      </c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>
        <f t="shared" si="2"/>
        <v>98.29069504188362</v>
      </c>
      <c r="BX9" s="95"/>
      <c r="BY9" s="95"/>
      <c r="BZ9" s="95"/>
      <c r="CA9" s="95"/>
      <c r="CB9" s="95">
        <f>($AO9/AM9)*100</f>
        <v>92.83652304073559</v>
      </c>
      <c r="CC9" s="97">
        <f>($AO9/AN9)*100</f>
        <v>100</v>
      </c>
    </row>
    <row r="10" spans="1:81" s="60" customFormat="1" ht="13.5" customHeight="1">
      <c r="A10" s="86">
        <v>7</v>
      </c>
      <c r="B10" s="1" t="s">
        <v>150</v>
      </c>
      <c r="C10" s="63">
        <v>27</v>
      </c>
      <c r="D10" s="64"/>
      <c r="E10" s="64"/>
      <c r="F10" s="64"/>
      <c r="G10" s="64"/>
      <c r="H10" s="64"/>
      <c r="I10" s="64"/>
      <c r="J10" s="64"/>
      <c r="K10" s="64"/>
      <c r="L10" s="65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1"/>
      <c r="AC10" s="64"/>
      <c r="AD10" s="64"/>
      <c r="AE10" s="61"/>
      <c r="AF10" s="64"/>
      <c r="AG10" s="64"/>
      <c r="AH10" s="64">
        <v>26.46</v>
      </c>
      <c r="AI10" s="64"/>
      <c r="AJ10" s="64"/>
      <c r="AK10" s="64"/>
      <c r="AL10" s="64"/>
      <c r="AM10" s="64">
        <v>26.78</v>
      </c>
      <c r="AN10" s="64">
        <v>27</v>
      </c>
      <c r="AO10" s="74">
        <f t="shared" si="0"/>
        <v>26.46</v>
      </c>
      <c r="AP10" s="74">
        <f t="shared" si="1"/>
        <v>0.5399999999999991</v>
      </c>
      <c r="AQ10" s="76">
        <v>1</v>
      </c>
      <c r="AR10" s="94">
        <v>7</v>
      </c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7">
        <f t="shared" si="2"/>
        <v>100</v>
      </c>
      <c r="BX10" s="95"/>
      <c r="BY10" s="95"/>
      <c r="BZ10" s="95"/>
      <c r="CA10" s="95"/>
      <c r="CB10" s="95">
        <f>($AO10/AM10)*100</f>
        <v>98.8050784167289</v>
      </c>
      <c r="CC10" s="95">
        <f>($AO10/AN10)*100</f>
        <v>98</v>
      </c>
    </row>
    <row r="11" spans="1:81" s="60" customFormat="1" ht="13.5" customHeight="1">
      <c r="A11" s="87">
        <v>8</v>
      </c>
      <c r="B11" s="2" t="s">
        <v>38</v>
      </c>
      <c r="C11" s="63">
        <v>8316</v>
      </c>
      <c r="D11" s="64"/>
      <c r="E11" s="64"/>
      <c r="F11" s="64"/>
      <c r="G11" s="64"/>
      <c r="H11" s="64"/>
      <c r="I11" s="64"/>
      <c r="J11" s="64"/>
      <c r="K11" s="64"/>
      <c r="L11" s="65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1"/>
      <c r="AC11" s="64"/>
      <c r="AD11" s="64"/>
      <c r="AE11" s="61"/>
      <c r="AF11" s="64"/>
      <c r="AG11" s="64"/>
      <c r="AH11" s="64">
        <v>9642.24</v>
      </c>
      <c r="AI11" s="64"/>
      <c r="AJ11" s="64"/>
      <c r="AK11" s="64"/>
      <c r="AL11" s="64"/>
      <c r="AM11" s="64">
        <v>9594.72</v>
      </c>
      <c r="AN11" s="64"/>
      <c r="AO11" s="74">
        <f t="shared" si="0"/>
        <v>9594.72</v>
      </c>
      <c r="AP11" s="74">
        <f t="shared" si="1"/>
        <v>-1278.7199999999993</v>
      </c>
      <c r="AQ11" s="76">
        <v>77</v>
      </c>
      <c r="AR11" s="96">
        <v>8</v>
      </c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>
        <f t="shared" si="2"/>
        <v>99.50716845878136</v>
      </c>
      <c r="BX11" s="95"/>
      <c r="BY11" s="95"/>
      <c r="BZ11" s="95"/>
      <c r="CA11" s="95"/>
      <c r="CB11" s="97">
        <f>($AO11/AM11)*100</f>
        <v>100</v>
      </c>
      <c r="CC11" s="95"/>
    </row>
    <row r="12" spans="1:81" s="60" customFormat="1" ht="13.5" customHeight="1">
      <c r="A12" s="86">
        <v>11</v>
      </c>
      <c r="B12" s="1" t="s">
        <v>170</v>
      </c>
      <c r="C12" s="63">
        <v>524880</v>
      </c>
      <c r="D12" s="64"/>
      <c r="E12" s="64"/>
      <c r="F12" s="64"/>
      <c r="G12" s="64"/>
      <c r="H12" s="64"/>
      <c r="I12" s="64"/>
      <c r="J12" s="64"/>
      <c r="K12" s="64"/>
      <c r="L12" s="65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1"/>
      <c r="AC12" s="64"/>
      <c r="AD12" s="64"/>
      <c r="AE12" s="61"/>
      <c r="AF12" s="64"/>
      <c r="AG12" s="64"/>
      <c r="AH12" s="64"/>
      <c r="AI12" s="64"/>
      <c r="AJ12" s="64"/>
      <c r="AK12" s="64"/>
      <c r="AL12" s="64"/>
      <c r="AM12" s="64">
        <v>289980</v>
      </c>
      <c r="AN12" s="64">
        <v>331128</v>
      </c>
      <c r="AO12" s="74">
        <f t="shared" si="0"/>
        <v>289980</v>
      </c>
      <c r="AP12" s="74">
        <f t="shared" si="1"/>
        <v>234900</v>
      </c>
      <c r="AQ12" s="76">
        <v>4860</v>
      </c>
      <c r="AR12" s="94">
        <v>11</v>
      </c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7">
        <f>($AO12/AM12)*100</f>
        <v>100</v>
      </c>
      <c r="CC12" s="95">
        <f>($AO12/AN12)*100</f>
        <v>87.573385518591</v>
      </c>
    </row>
    <row r="13" spans="1:81" s="60" customFormat="1" ht="13.5" customHeight="1">
      <c r="A13" s="87">
        <v>12</v>
      </c>
      <c r="B13" s="3" t="s">
        <v>113</v>
      </c>
      <c r="C13" s="63">
        <v>9000</v>
      </c>
      <c r="D13" s="64"/>
      <c r="E13" s="64"/>
      <c r="F13" s="64"/>
      <c r="G13" s="64"/>
      <c r="H13" s="64"/>
      <c r="I13" s="64"/>
      <c r="J13" s="64"/>
      <c r="K13" s="64"/>
      <c r="L13" s="65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1"/>
      <c r="AC13" s="64"/>
      <c r="AD13" s="64"/>
      <c r="AE13" s="61"/>
      <c r="AF13" s="64"/>
      <c r="AG13" s="64"/>
      <c r="AH13" s="64">
        <v>9538.56</v>
      </c>
      <c r="AI13" s="64"/>
      <c r="AJ13" s="64"/>
      <c r="AK13" s="64"/>
      <c r="AL13" s="64"/>
      <c r="AM13" s="64"/>
      <c r="AN13" s="64"/>
      <c r="AO13" s="74">
        <f t="shared" si="0"/>
        <v>9538.56</v>
      </c>
      <c r="AP13" s="74">
        <f t="shared" si="1"/>
        <v>-538.5599999999995</v>
      </c>
      <c r="AQ13" s="76">
        <v>83.28</v>
      </c>
      <c r="AR13" s="96">
        <v>12</v>
      </c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7">
        <f>($AO13/AH13)*100</f>
        <v>100</v>
      </c>
      <c r="BX13" s="95"/>
      <c r="BY13" s="95"/>
      <c r="BZ13" s="95"/>
      <c r="CA13" s="95"/>
      <c r="CB13" s="95"/>
      <c r="CC13" s="95"/>
    </row>
    <row r="14" spans="1:81" s="60" customFormat="1" ht="13.5" customHeight="1">
      <c r="A14" s="86">
        <v>13</v>
      </c>
      <c r="B14" s="4" t="s">
        <v>113</v>
      </c>
      <c r="C14" s="63">
        <v>518.4000000000001</v>
      </c>
      <c r="D14" s="64"/>
      <c r="E14" s="64"/>
      <c r="F14" s="64"/>
      <c r="G14" s="64"/>
      <c r="H14" s="64"/>
      <c r="I14" s="64"/>
      <c r="J14" s="64"/>
      <c r="K14" s="64"/>
      <c r="L14" s="65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1"/>
      <c r="AC14" s="64"/>
      <c r="AD14" s="64"/>
      <c r="AE14" s="61"/>
      <c r="AF14" s="64"/>
      <c r="AG14" s="64"/>
      <c r="AH14" s="64">
        <v>666.79</v>
      </c>
      <c r="AI14" s="64"/>
      <c r="AJ14" s="64"/>
      <c r="AK14" s="64"/>
      <c r="AL14" s="64"/>
      <c r="AM14" s="64"/>
      <c r="AN14" s="64"/>
      <c r="AO14" s="74">
        <f t="shared" si="0"/>
        <v>666.79</v>
      </c>
      <c r="AP14" s="74">
        <f t="shared" si="1"/>
        <v>-148.38999999999987</v>
      </c>
      <c r="AQ14" s="76">
        <v>4.8</v>
      </c>
      <c r="AR14" s="94">
        <v>13</v>
      </c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7">
        <f>($AO14/AH14)*100</f>
        <v>100</v>
      </c>
      <c r="BX14" s="95"/>
      <c r="BY14" s="95"/>
      <c r="BZ14" s="95"/>
      <c r="CA14" s="95"/>
      <c r="CB14" s="95"/>
      <c r="CC14" s="95"/>
    </row>
    <row r="15" spans="1:81" s="60" customFormat="1" ht="26.25" customHeight="1">
      <c r="A15" s="87">
        <v>14</v>
      </c>
      <c r="B15" s="3" t="s">
        <v>114</v>
      </c>
      <c r="C15" s="63">
        <v>180</v>
      </c>
      <c r="D15" s="64"/>
      <c r="E15" s="64"/>
      <c r="F15" s="64"/>
      <c r="G15" s="64">
        <v>216</v>
      </c>
      <c r="H15" s="64"/>
      <c r="I15" s="64"/>
      <c r="J15" s="64"/>
      <c r="K15" s="64"/>
      <c r="L15" s="65"/>
      <c r="M15" s="64"/>
      <c r="N15" s="64"/>
      <c r="O15" s="64"/>
      <c r="P15" s="64"/>
      <c r="Q15" s="64"/>
      <c r="R15" s="64"/>
      <c r="S15" s="64"/>
      <c r="T15" s="64">
        <v>172.8</v>
      </c>
      <c r="U15" s="64"/>
      <c r="V15" s="64"/>
      <c r="W15" s="64"/>
      <c r="X15" s="64"/>
      <c r="Y15" s="64"/>
      <c r="Z15" s="64"/>
      <c r="AA15" s="64"/>
      <c r="AB15" s="61"/>
      <c r="AC15" s="64"/>
      <c r="AD15" s="64"/>
      <c r="AE15" s="61"/>
      <c r="AF15" s="64"/>
      <c r="AG15" s="64"/>
      <c r="AH15" s="64">
        <v>191.59</v>
      </c>
      <c r="AI15" s="64"/>
      <c r="AJ15" s="64"/>
      <c r="AK15" s="64"/>
      <c r="AL15" s="64"/>
      <c r="AM15" s="64"/>
      <c r="AN15" s="64"/>
      <c r="AO15" s="74">
        <f t="shared" si="0"/>
        <v>172.8</v>
      </c>
      <c r="AP15" s="74">
        <f t="shared" si="1"/>
        <v>7.199999999999989</v>
      </c>
      <c r="AQ15" s="76">
        <v>1.666</v>
      </c>
      <c r="AR15" s="96">
        <v>14</v>
      </c>
      <c r="AS15" s="95"/>
      <c r="AT15" s="95"/>
      <c r="AU15" s="95"/>
      <c r="AV15" s="95">
        <f>($AO15/G15)*100</f>
        <v>80</v>
      </c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7">
        <f>($AO15/T15)*100</f>
        <v>100</v>
      </c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>
        <f>($AO15/AH15)*100</f>
        <v>90.1925987786419</v>
      </c>
      <c r="BX15" s="95"/>
      <c r="BY15" s="95"/>
      <c r="BZ15" s="95"/>
      <c r="CA15" s="95"/>
      <c r="CB15" s="95"/>
      <c r="CC15" s="95"/>
    </row>
    <row r="16" spans="1:81" s="60" customFormat="1" ht="26.25" customHeight="1">
      <c r="A16" s="86">
        <v>15</v>
      </c>
      <c r="B16" s="3" t="s">
        <v>114</v>
      </c>
      <c r="C16" s="63">
        <v>270</v>
      </c>
      <c r="D16" s="64"/>
      <c r="E16" s="64"/>
      <c r="F16" s="64"/>
      <c r="G16" s="64">
        <v>302.4</v>
      </c>
      <c r="H16" s="64"/>
      <c r="I16" s="64"/>
      <c r="J16" s="64"/>
      <c r="K16" s="64"/>
      <c r="L16" s="65"/>
      <c r="M16" s="64"/>
      <c r="N16" s="64"/>
      <c r="O16" s="64"/>
      <c r="P16" s="64"/>
      <c r="Q16" s="64"/>
      <c r="R16" s="64"/>
      <c r="S16" s="64"/>
      <c r="T16" s="64">
        <v>269.78400000000005</v>
      </c>
      <c r="U16" s="64"/>
      <c r="V16" s="64"/>
      <c r="W16" s="64"/>
      <c r="X16" s="64"/>
      <c r="Y16" s="64"/>
      <c r="Z16" s="64"/>
      <c r="AA16" s="64"/>
      <c r="AB16" s="61"/>
      <c r="AC16" s="64"/>
      <c r="AD16" s="64"/>
      <c r="AE16" s="61"/>
      <c r="AF16" s="64"/>
      <c r="AG16" s="64"/>
      <c r="AH16" s="64">
        <v>324.65</v>
      </c>
      <c r="AI16" s="64"/>
      <c r="AJ16" s="64"/>
      <c r="AK16" s="64"/>
      <c r="AL16" s="64"/>
      <c r="AM16" s="64"/>
      <c r="AN16" s="64"/>
      <c r="AO16" s="74">
        <f t="shared" si="0"/>
        <v>269.78400000000005</v>
      </c>
      <c r="AP16" s="74">
        <f t="shared" si="1"/>
        <v>0.21599999999995134</v>
      </c>
      <c r="AQ16" s="76">
        <v>2.5</v>
      </c>
      <c r="AR16" s="94">
        <v>15</v>
      </c>
      <c r="AS16" s="95"/>
      <c r="AT16" s="95"/>
      <c r="AU16" s="95"/>
      <c r="AV16" s="95">
        <f>($AO16/G16)*100</f>
        <v>89.21428571428574</v>
      </c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7">
        <f>($AO16/T16)*100</f>
        <v>100</v>
      </c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>
        <f>($AO16/AH16)*100</f>
        <v>83.09995379639614</v>
      </c>
      <c r="BX16" s="95"/>
      <c r="BY16" s="95"/>
      <c r="BZ16" s="95"/>
      <c r="CA16" s="95"/>
      <c r="CB16" s="95"/>
      <c r="CC16" s="95"/>
    </row>
    <row r="17" spans="1:81" s="60" customFormat="1" ht="13.5" customHeight="1">
      <c r="A17" s="87">
        <v>16</v>
      </c>
      <c r="B17" s="1" t="s">
        <v>172</v>
      </c>
      <c r="C17" s="63">
        <v>415.32</v>
      </c>
      <c r="D17" s="64"/>
      <c r="E17" s="64"/>
      <c r="F17" s="64"/>
      <c r="G17" s="64">
        <v>410.4</v>
      </c>
      <c r="H17" s="64"/>
      <c r="I17" s="64"/>
      <c r="J17" s="64"/>
      <c r="K17" s="64"/>
      <c r="L17" s="65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1"/>
      <c r="AC17" s="64"/>
      <c r="AD17" s="64"/>
      <c r="AE17" s="61"/>
      <c r="AF17" s="64"/>
      <c r="AG17" s="64"/>
      <c r="AH17" s="64">
        <v>418.2</v>
      </c>
      <c r="AI17" s="64"/>
      <c r="AJ17" s="64"/>
      <c r="AK17" s="64"/>
      <c r="AL17" s="64"/>
      <c r="AM17" s="64"/>
      <c r="AN17" s="64"/>
      <c r="AO17" s="74">
        <f t="shared" si="0"/>
        <v>410.4</v>
      </c>
      <c r="AP17" s="74">
        <f t="shared" si="1"/>
        <v>4.920000000000016</v>
      </c>
      <c r="AQ17" s="76">
        <v>3.8456</v>
      </c>
      <c r="AR17" s="96">
        <v>16</v>
      </c>
      <c r="AS17" s="95"/>
      <c r="AT17" s="95"/>
      <c r="AU17" s="95"/>
      <c r="AV17" s="97">
        <f>($AO17/G17)*100</f>
        <v>100</v>
      </c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>
        <f>($AO17/AH17)*100</f>
        <v>98.13486370157818</v>
      </c>
      <c r="BX17" s="95"/>
      <c r="BY17" s="95"/>
      <c r="BZ17" s="95"/>
      <c r="CA17" s="95"/>
      <c r="CB17" s="95"/>
      <c r="CC17" s="95"/>
    </row>
    <row r="18" spans="1:81" s="60" customFormat="1" ht="21.75" customHeight="1">
      <c r="A18" s="86">
        <v>17</v>
      </c>
      <c r="B18" s="3" t="s">
        <v>413</v>
      </c>
      <c r="C18" s="63">
        <v>2173.3199999999997</v>
      </c>
      <c r="D18" s="64"/>
      <c r="E18" s="64"/>
      <c r="F18" s="64"/>
      <c r="G18" s="64"/>
      <c r="H18" s="64"/>
      <c r="I18" s="64"/>
      <c r="J18" s="64"/>
      <c r="K18" s="64"/>
      <c r="L18" s="65"/>
      <c r="M18" s="64"/>
      <c r="N18" s="64"/>
      <c r="O18" s="64"/>
      <c r="P18" s="64"/>
      <c r="Q18" s="64"/>
      <c r="R18" s="64"/>
      <c r="S18" s="64"/>
      <c r="T18" s="64"/>
      <c r="U18" s="64">
        <v>2118.8</v>
      </c>
      <c r="V18" s="64"/>
      <c r="W18" s="64"/>
      <c r="X18" s="64"/>
      <c r="Y18" s="64"/>
      <c r="Z18" s="64"/>
      <c r="AA18" s="64"/>
      <c r="AB18" s="61"/>
      <c r="AC18" s="64"/>
      <c r="AD18" s="64"/>
      <c r="AE18" s="61"/>
      <c r="AF18" s="64"/>
      <c r="AG18" s="64"/>
      <c r="AH18" s="64"/>
      <c r="AI18" s="64"/>
      <c r="AJ18" s="64"/>
      <c r="AK18" s="64"/>
      <c r="AL18" s="64"/>
      <c r="AM18" s="61" t="s">
        <v>526</v>
      </c>
      <c r="AN18" s="64"/>
      <c r="AO18" s="74">
        <f t="shared" si="0"/>
        <v>2118.8</v>
      </c>
      <c r="AP18" s="74">
        <f t="shared" si="1"/>
        <v>54.51999999999953</v>
      </c>
      <c r="AQ18" s="76">
        <v>17.6688</v>
      </c>
      <c r="AR18" s="94">
        <v>17</v>
      </c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7">
        <f>($AO18/U18)*100</f>
        <v>100</v>
      </c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s="60" customFormat="1" ht="15" customHeight="1">
      <c r="A19" s="87">
        <v>18</v>
      </c>
      <c r="B19" s="2" t="s">
        <v>372</v>
      </c>
      <c r="C19" s="63">
        <v>4260</v>
      </c>
      <c r="D19" s="64"/>
      <c r="E19" s="64"/>
      <c r="F19" s="64"/>
      <c r="G19" s="64"/>
      <c r="H19" s="64"/>
      <c r="I19" s="64"/>
      <c r="J19" s="64"/>
      <c r="K19" s="64"/>
      <c r="L19" s="65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1"/>
      <c r="AC19" s="64"/>
      <c r="AD19" s="64"/>
      <c r="AE19" s="61"/>
      <c r="AF19" s="64"/>
      <c r="AG19" s="64"/>
      <c r="AH19" s="64">
        <v>4309.2</v>
      </c>
      <c r="AI19" s="64"/>
      <c r="AJ19" s="64"/>
      <c r="AK19" s="64"/>
      <c r="AL19" s="64"/>
      <c r="AM19" s="64">
        <v>4273.56</v>
      </c>
      <c r="AN19" s="64">
        <v>4286.52</v>
      </c>
      <c r="AO19" s="74">
        <f t="shared" si="0"/>
        <v>4273.56</v>
      </c>
      <c r="AP19" s="74">
        <f t="shared" si="1"/>
        <v>-13.5600000000004</v>
      </c>
      <c r="AQ19" s="76">
        <v>39.45</v>
      </c>
      <c r="AR19" s="96">
        <v>18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>
        <f>($AO19/AH19)*100</f>
        <v>99.17293233082708</v>
      </c>
      <c r="BX19" s="95"/>
      <c r="BY19" s="95"/>
      <c r="BZ19" s="95"/>
      <c r="CA19" s="95"/>
      <c r="CB19" s="97">
        <f aca="true" t="shared" si="3" ref="CB19:CB27">($AO19/AM19)*100</f>
        <v>100</v>
      </c>
      <c r="CC19" s="95">
        <f>($AO19/AN19)*100</f>
        <v>99.69765684051399</v>
      </c>
    </row>
    <row r="20" spans="1:81" s="60" customFormat="1" ht="15" customHeight="1">
      <c r="A20" s="86">
        <v>19</v>
      </c>
      <c r="B20" s="18" t="s">
        <v>22</v>
      </c>
      <c r="C20" s="63">
        <v>424520</v>
      </c>
      <c r="D20" s="64"/>
      <c r="E20" s="64"/>
      <c r="F20" s="64"/>
      <c r="G20" s="64"/>
      <c r="H20" s="64"/>
      <c r="I20" s="64"/>
      <c r="J20" s="64"/>
      <c r="K20" s="64"/>
      <c r="L20" s="65"/>
      <c r="M20" s="64"/>
      <c r="N20" s="64"/>
      <c r="O20" s="64"/>
      <c r="P20" s="64">
        <v>311040</v>
      </c>
      <c r="Q20" s="64"/>
      <c r="R20" s="64"/>
      <c r="S20" s="64"/>
      <c r="T20" s="64"/>
      <c r="U20" s="64">
        <v>436060.8</v>
      </c>
      <c r="V20" s="64"/>
      <c r="W20" s="64"/>
      <c r="X20" s="64"/>
      <c r="Y20" s="64"/>
      <c r="Z20" s="64"/>
      <c r="AA20" s="64">
        <v>357264</v>
      </c>
      <c r="AB20" s="61"/>
      <c r="AC20" s="64"/>
      <c r="AD20" s="64"/>
      <c r="AE20" s="61">
        <v>449280</v>
      </c>
      <c r="AF20" s="64"/>
      <c r="AG20" s="64"/>
      <c r="AH20" s="64"/>
      <c r="AI20" s="64"/>
      <c r="AJ20" s="64"/>
      <c r="AK20" s="64"/>
      <c r="AL20" s="64"/>
      <c r="AM20" s="64">
        <v>402710.4</v>
      </c>
      <c r="AN20" s="64"/>
      <c r="AO20" s="74">
        <f t="shared" si="0"/>
        <v>311040</v>
      </c>
      <c r="AP20" s="74">
        <f t="shared" si="1"/>
        <v>113480</v>
      </c>
      <c r="AQ20" s="76">
        <v>3930.8</v>
      </c>
      <c r="AR20" s="94">
        <v>19</v>
      </c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7">
        <f>($AO20/P20)*100</f>
        <v>100</v>
      </c>
      <c r="BF20" s="95"/>
      <c r="BG20" s="95"/>
      <c r="BH20" s="95"/>
      <c r="BI20" s="95"/>
      <c r="BJ20" s="95">
        <f>($AO20/U20)*100</f>
        <v>71.32950267485634</v>
      </c>
      <c r="BK20" s="95"/>
      <c r="BL20" s="95"/>
      <c r="BM20" s="95"/>
      <c r="BN20" s="95"/>
      <c r="BO20" s="95"/>
      <c r="BP20" s="95">
        <f>($AO20/AA20)*100</f>
        <v>87.06166868198308</v>
      </c>
      <c r="BQ20" s="95"/>
      <c r="BR20" s="95"/>
      <c r="BS20" s="95"/>
      <c r="BT20" s="95">
        <f>($AO20/AE20)*100</f>
        <v>69.23076923076923</v>
      </c>
      <c r="BU20" s="95"/>
      <c r="BV20" s="95"/>
      <c r="BW20" s="95"/>
      <c r="BX20" s="95"/>
      <c r="BY20" s="95"/>
      <c r="BZ20" s="95"/>
      <c r="CA20" s="95"/>
      <c r="CB20" s="95">
        <f t="shared" si="3"/>
        <v>77.23664449688907</v>
      </c>
      <c r="CC20" s="95"/>
    </row>
    <row r="21" spans="1:81" s="60" customFormat="1" ht="15" customHeight="1">
      <c r="A21" s="87">
        <v>20</v>
      </c>
      <c r="B21" s="2" t="s">
        <v>373</v>
      </c>
      <c r="C21" s="63">
        <v>532.8000000000001</v>
      </c>
      <c r="D21" s="64"/>
      <c r="E21" s="64"/>
      <c r="F21" s="64"/>
      <c r="G21" s="64"/>
      <c r="H21" s="64"/>
      <c r="I21" s="64"/>
      <c r="J21" s="64"/>
      <c r="K21" s="64"/>
      <c r="L21" s="65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1"/>
      <c r="AC21" s="64"/>
      <c r="AD21" s="64"/>
      <c r="AE21" s="61"/>
      <c r="AF21" s="64"/>
      <c r="AG21" s="64"/>
      <c r="AH21" s="64">
        <v>552.1</v>
      </c>
      <c r="AI21" s="64"/>
      <c r="AJ21" s="64"/>
      <c r="AK21" s="64"/>
      <c r="AL21" s="64">
        <v>552.74</v>
      </c>
      <c r="AM21" s="64">
        <v>553.39</v>
      </c>
      <c r="AN21" s="64"/>
      <c r="AO21" s="74">
        <f t="shared" si="0"/>
        <v>552.1</v>
      </c>
      <c r="AP21" s="74">
        <f t="shared" si="1"/>
        <v>-19.299999999999955</v>
      </c>
      <c r="AQ21" s="76">
        <v>4.932</v>
      </c>
      <c r="AR21" s="96">
        <v>20</v>
      </c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7">
        <f aca="true" t="shared" si="4" ref="BW21:BW28">($AO21/AH21)*100</f>
        <v>100</v>
      </c>
      <c r="BX21" s="95"/>
      <c r="BY21" s="95"/>
      <c r="BZ21" s="95"/>
      <c r="CA21" s="95">
        <f aca="true" t="shared" si="5" ref="CA21:CA26">($AO21/AL21)*100</f>
        <v>99.88421319245938</v>
      </c>
      <c r="CB21" s="95">
        <f t="shared" si="3"/>
        <v>99.7668913424529</v>
      </c>
      <c r="CC21" s="95"/>
    </row>
    <row r="22" spans="1:81" s="60" customFormat="1" ht="15" customHeight="1">
      <c r="A22" s="86">
        <v>21</v>
      </c>
      <c r="B22" s="2" t="s">
        <v>374</v>
      </c>
      <c r="C22" s="63">
        <v>5510</v>
      </c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1"/>
      <c r="AC22" s="64"/>
      <c r="AD22" s="64"/>
      <c r="AE22" s="61"/>
      <c r="AF22" s="64"/>
      <c r="AG22" s="64"/>
      <c r="AH22" s="64">
        <v>6307.2</v>
      </c>
      <c r="AI22" s="64"/>
      <c r="AJ22" s="64"/>
      <c r="AK22" s="64"/>
      <c r="AL22" s="64">
        <v>5832</v>
      </c>
      <c r="AM22" s="64">
        <v>5961.6</v>
      </c>
      <c r="AN22" s="64"/>
      <c r="AO22" s="74">
        <f t="shared" si="0"/>
        <v>5832</v>
      </c>
      <c r="AP22" s="74">
        <f t="shared" si="1"/>
        <v>-322</v>
      </c>
      <c r="AQ22" s="76">
        <v>51</v>
      </c>
      <c r="AR22" s="94">
        <v>21</v>
      </c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>
        <f t="shared" si="4"/>
        <v>92.46575342465754</v>
      </c>
      <c r="BX22" s="95"/>
      <c r="BY22" s="95"/>
      <c r="BZ22" s="95"/>
      <c r="CA22" s="97">
        <f t="shared" si="5"/>
        <v>100</v>
      </c>
      <c r="CB22" s="95">
        <f t="shared" si="3"/>
        <v>97.82608695652173</v>
      </c>
      <c r="CC22" s="95"/>
    </row>
    <row r="23" spans="1:81" s="60" customFormat="1" ht="15" customHeight="1">
      <c r="A23" s="87">
        <v>22</v>
      </c>
      <c r="B23" s="1" t="s">
        <v>223</v>
      </c>
      <c r="C23" s="63">
        <v>277</v>
      </c>
      <c r="D23" s="64"/>
      <c r="E23" s="64"/>
      <c r="F23" s="64"/>
      <c r="G23" s="64"/>
      <c r="H23" s="64"/>
      <c r="I23" s="64"/>
      <c r="J23" s="64"/>
      <c r="K23" s="64"/>
      <c r="L23" s="65"/>
      <c r="M23" s="64"/>
      <c r="N23" s="64"/>
      <c r="O23" s="64"/>
      <c r="P23" s="64"/>
      <c r="Q23" s="64">
        <v>277.02</v>
      </c>
      <c r="R23" s="64"/>
      <c r="S23" s="64"/>
      <c r="T23" s="64">
        <v>273.78000000000003</v>
      </c>
      <c r="U23" s="64"/>
      <c r="V23" s="64"/>
      <c r="W23" s="64"/>
      <c r="X23" s="64"/>
      <c r="Y23" s="64"/>
      <c r="Z23" s="64"/>
      <c r="AA23" s="64"/>
      <c r="AB23" s="61"/>
      <c r="AC23" s="64"/>
      <c r="AD23" s="64"/>
      <c r="AE23" s="61"/>
      <c r="AF23" s="64"/>
      <c r="AG23" s="64"/>
      <c r="AH23" s="64">
        <v>282.42</v>
      </c>
      <c r="AI23" s="64"/>
      <c r="AJ23" s="64"/>
      <c r="AK23" s="64"/>
      <c r="AL23" s="64">
        <v>292.14</v>
      </c>
      <c r="AM23" s="64">
        <v>295.92</v>
      </c>
      <c r="AN23" s="64"/>
      <c r="AO23" s="74">
        <f t="shared" si="0"/>
        <v>273.78000000000003</v>
      </c>
      <c r="AP23" s="74">
        <f t="shared" si="1"/>
        <v>3.2199999999999704</v>
      </c>
      <c r="AQ23" s="76">
        <v>2.565</v>
      </c>
      <c r="AR23" s="96">
        <v>22</v>
      </c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>
        <f>($AO23/Q23)*100</f>
        <v>98.83040935672517</v>
      </c>
      <c r="BG23" s="95"/>
      <c r="BH23" s="95"/>
      <c r="BI23" s="97">
        <f>($AO23/T23)*100</f>
        <v>100</v>
      </c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>
        <f t="shared" si="4"/>
        <v>96.94072657743786</v>
      </c>
      <c r="BX23" s="95"/>
      <c r="BY23" s="95"/>
      <c r="BZ23" s="95"/>
      <c r="CA23" s="95">
        <f t="shared" si="5"/>
        <v>93.71534195933458</v>
      </c>
      <c r="CB23" s="95">
        <f t="shared" si="3"/>
        <v>92.51824817518248</v>
      </c>
      <c r="CC23" s="95"/>
    </row>
    <row r="24" spans="1:81" s="60" customFormat="1" ht="15" customHeight="1">
      <c r="A24" s="86">
        <v>23</v>
      </c>
      <c r="B24" s="1" t="s">
        <v>375</v>
      </c>
      <c r="C24" s="63">
        <v>337.59999999999997</v>
      </c>
      <c r="D24" s="64"/>
      <c r="E24" s="64"/>
      <c r="F24" s="64"/>
      <c r="G24" s="64"/>
      <c r="H24" s="64"/>
      <c r="I24" s="64"/>
      <c r="J24" s="64"/>
      <c r="K24" s="64"/>
      <c r="L24" s="65"/>
      <c r="M24" s="64"/>
      <c r="N24" s="64"/>
      <c r="O24" s="64"/>
      <c r="P24" s="64"/>
      <c r="Q24" s="64">
        <v>317.09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1"/>
      <c r="AC24" s="64"/>
      <c r="AD24" s="64"/>
      <c r="AE24" s="61"/>
      <c r="AF24" s="64"/>
      <c r="AG24" s="64"/>
      <c r="AH24" s="64">
        <v>378.43</v>
      </c>
      <c r="AI24" s="64"/>
      <c r="AJ24" s="64"/>
      <c r="AK24" s="64"/>
      <c r="AL24" s="64">
        <v>343.01</v>
      </c>
      <c r="AM24" s="64">
        <v>348.19</v>
      </c>
      <c r="AN24" s="64"/>
      <c r="AO24" s="74">
        <f t="shared" si="0"/>
        <v>317.09</v>
      </c>
      <c r="AP24" s="74">
        <f t="shared" si="1"/>
        <v>20.50999999999999</v>
      </c>
      <c r="AQ24" s="76">
        <v>3.128</v>
      </c>
      <c r="AR24" s="94">
        <v>23</v>
      </c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7">
        <f>($AO24/Q24)*100</f>
        <v>100</v>
      </c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>
        <f t="shared" si="4"/>
        <v>83.79092566656978</v>
      </c>
      <c r="BX24" s="95"/>
      <c r="BY24" s="95"/>
      <c r="BZ24" s="95"/>
      <c r="CA24" s="95">
        <f t="shared" si="5"/>
        <v>92.4433689979884</v>
      </c>
      <c r="CB24" s="95">
        <f t="shared" si="3"/>
        <v>91.06809500560038</v>
      </c>
      <c r="CC24" s="95"/>
    </row>
    <row r="25" spans="1:81" s="60" customFormat="1" ht="15" customHeight="1">
      <c r="A25" s="87">
        <v>24</v>
      </c>
      <c r="B25" s="2" t="s">
        <v>376</v>
      </c>
      <c r="C25" s="63">
        <v>1442.9999999999998</v>
      </c>
      <c r="D25" s="64"/>
      <c r="E25" s="64"/>
      <c r="F25" s="64"/>
      <c r="G25" s="64"/>
      <c r="H25" s="64"/>
      <c r="I25" s="64"/>
      <c r="J25" s="64"/>
      <c r="K25" s="64"/>
      <c r="L25" s="65"/>
      <c r="M25" s="64"/>
      <c r="N25" s="64"/>
      <c r="O25" s="64"/>
      <c r="P25" s="64"/>
      <c r="Q25" s="64"/>
      <c r="R25" s="64"/>
      <c r="S25" s="64"/>
      <c r="T25" s="64">
        <v>1522.8000000000002</v>
      </c>
      <c r="U25" s="64"/>
      <c r="V25" s="64"/>
      <c r="W25" s="64"/>
      <c r="X25" s="64"/>
      <c r="Y25" s="64"/>
      <c r="Z25" s="64"/>
      <c r="AA25" s="64"/>
      <c r="AB25" s="61"/>
      <c r="AC25" s="64"/>
      <c r="AD25" s="64"/>
      <c r="AE25" s="61"/>
      <c r="AF25" s="64"/>
      <c r="AG25" s="64"/>
      <c r="AH25" s="64">
        <v>1872.72</v>
      </c>
      <c r="AI25" s="64"/>
      <c r="AJ25" s="64"/>
      <c r="AK25" s="64"/>
      <c r="AL25" s="64">
        <v>3538.08</v>
      </c>
      <c r="AM25" s="64">
        <v>1671.84</v>
      </c>
      <c r="AN25" s="64"/>
      <c r="AO25" s="74">
        <f t="shared" si="0"/>
        <v>1522.8000000000002</v>
      </c>
      <c r="AP25" s="74">
        <f t="shared" si="1"/>
        <v>-79.80000000000041</v>
      </c>
      <c r="AQ25" s="76">
        <v>13.35</v>
      </c>
      <c r="AR25" s="96">
        <v>24</v>
      </c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7">
        <f>($AO25/T25)*100</f>
        <v>100</v>
      </c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>
        <f t="shared" si="4"/>
        <v>81.31487889273357</v>
      </c>
      <c r="BX25" s="95"/>
      <c r="BY25" s="95"/>
      <c r="BZ25" s="95"/>
      <c r="CA25" s="95">
        <f t="shared" si="5"/>
        <v>43.04029304029305</v>
      </c>
      <c r="CB25" s="95">
        <f t="shared" si="3"/>
        <v>91.08527131782948</v>
      </c>
      <c r="CC25" s="95"/>
    </row>
    <row r="26" spans="1:81" s="60" customFormat="1" ht="15" customHeight="1">
      <c r="A26" s="86">
        <v>25</v>
      </c>
      <c r="B26" s="1" t="s">
        <v>173</v>
      </c>
      <c r="C26" s="63">
        <v>665.6</v>
      </c>
      <c r="D26" s="64"/>
      <c r="E26" s="64"/>
      <c r="F26" s="64"/>
      <c r="G26" s="64"/>
      <c r="H26" s="64"/>
      <c r="I26" s="64"/>
      <c r="J26" s="64"/>
      <c r="K26" s="64"/>
      <c r="L26" s="65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1"/>
      <c r="AC26" s="64"/>
      <c r="AD26" s="64"/>
      <c r="AE26" s="61"/>
      <c r="AF26" s="64"/>
      <c r="AG26" s="64"/>
      <c r="AH26" s="64">
        <v>707.62</v>
      </c>
      <c r="AI26" s="64"/>
      <c r="AJ26" s="64"/>
      <c r="AK26" s="64"/>
      <c r="AL26" s="64">
        <v>682.34</v>
      </c>
      <c r="AM26" s="64">
        <v>710.42</v>
      </c>
      <c r="AN26" s="64"/>
      <c r="AO26" s="74">
        <f t="shared" si="0"/>
        <v>682.34</v>
      </c>
      <c r="AP26" s="74">
        <f t="shared" si="1"/>
        <v>-16.74000000000001</v>
      </c>
      <c r="AQ26" s="76">
        <v>6.162000000000001</v>
      </c>
      <c r="AR26" s="94">
        <v>25</v>
      </c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>
        <f t="shared" si="4"/>
        <v>96.4274610666742</v>
      </c>
      <c r="BX26" s="95"/>
      <c r="BY26" s="95"/>
      <c r="BZ26" s="95"/>
      <c r="CA26" s="97">
        <f t="shared" si="5"/>
        <v>100</v>
      </c>
      <c r="CB26" s="95">
        <f t="shared" si="3"/>
        <v>96.04740857520903</v>
      </c>
      <c r="CC26" s="95"/>
    </row>
    <row r="27" spans="1:81" s="60" customFormat="1" ht="15" customHeight="1">
      <c r="A27" s="87">
        <v>26</v>
      </c>
      <c r="B27" s="5" t="s">
        <v>238</v>
      </c>
      <c r="C27" s="63">
        <v>1504.26</v>
      </c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4"/>
      <c r="P27" s="64"/>
      <c r="Q27" s="64"/>
      <c r="R27" s="64"/>
      <c r="S27" s="64"/>
      <c r="T27" s="64"/>
      <c r="U27" s="64">
        <v>1461.05</v>
      </c>
      <c r="V27" s="64"/>
      <c r="W27" s="64"/>
      <c r="X27" s="64"/>
      <c r="Y27" s="64"/>
      <c r="Z27" s="64"/>
      <c r="AA27" s="64"/>
      <c r="AB27" s="61"/>
      <c r="AC27" s="64"/>
      <c r="AD27" s="64"/>
      <c r="AE27" s="61"/>
      <c r="AF27" s="64"/>
      <c r="AG27" s="64"/>
      <c r="AH27" s="64">
        <v>1558.8</v>
      </c>
      <c r="AI27" s="64"/>
      <c r="AJ27" s="64"/>
      <c r="AK27" s="64"/>
      <c r="AL27" s="64"/>
      <c r="AM27" s="64">
        <v>1557.89</v>
      </c>
      <c r="AN27" s="64"/>
      <c r="AO27" s="74">
        <f t="shared" si="0"/>
        <v>1461.05</v>
      </c>
      <c r="AP27" s="74">
        <f t="shared" si="1"/>
        <v>43.210000000000036</v>
      </c>
      <c r="AQ27" s="76">
        <v>13.9284</v>
      </c>
      <c r="AR27" s="96">
        <v>26</v>
      </c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7">
        <f>($AO27/U27)*100</f>
        <v>100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>
        <f t="shared" si="4"/>
        <v>93.72915062868874</v>
      </c>
      <c r="BX27" s="95"/>
      <c r="BY27" s="95"/>
      <c r="BZ27" s="95"/>
      <c r="CA27" s="95"/>
      <c r="CB27" s="95">
        <f t="shared" si="3"/>
        <v>93.7839000186149</v>
      </c>
      <c r="CC27" s="95"/>
    </row>
    <row r="28" spans="1:81" s="60" customFormat="1" ht="15" customHeight="1">
      <c r="A28" s="86">
        <v>27</v>
      </c>
      <c r="B28" s="3" t="s">
        <v>289</v>
      </c>
      <c r="C28" s="63">
        <v>1821</v>
      </c>
      <c r="D28" s="64"/>
      <c r="E28" s="64"/>
      <c r="F28" s="64"/>
      <c r="G28" s="64"/>
      <c r="H28" s="64"/>
      <c r="I28" s="64"/>
      <c r="J28" s="64"/>
      <c r="K28" s="64"/>
      <c r="L28" s="65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1"/>
      <c r="AC28" s="64"/>
      <c r="AD28" s="64"/>
      <c r="AE28" s="61"/>
      <c r="AF28" s="64"/>
      <c r="AG28" s="64"/>
      <c r="AH28" s="64">
        <v>2014.2</v>
      </c>
      <c r="AI28" s="64"/>
      <c r="AJ28" s="64"/>
      <c r="AK28" s="64"/>
      <c r="AL28" s="64"/>
      <c r="AM28" s="64"/>
      <c r="AN28" s="64"/>
      <c r="AO28" s="74">
        <f t="shared" si="0"/>
        <v>2014.2</v>
      </c>
      <c r="AP28" s="74">
        <f t="shared" si="1"/>
        <v>-193.20000000000005</v>
      </c>
      <c r="AQ28" s="76">
        <v>16.86</v>
      </c>
      <c r="AR28" s="94">
        <v>27</v>
      </c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7">
        <f t="shared" si="4"/>
        <v>100</v>
      </c>
      <c r="BX28" s="95"/>
      <c r="BY28" s="95"/>
      <c r="BZ28" s="95"/>
      <c r="CA28" s="95"/>
      <c r="CB28" s="95"/>
      <c r="CC28" s="95"/>
    </row>
    <row r="29" spans="1:81" s="60" customFormat="1" ht="27" customHeight="1">
      <c r="A29" s="87">
        <v>28</v>
      </c>
      <c r="B29" s="1" t="s">
        <v>65</v>
      </c>
      <c r="C29" s="63">
        <v>6750</v>
      </c>
      <c r="D29" s="64"/>
      <c r="E29" s="64"/>
      <c r="F29" s="64"/>
      <c r="G29" s="64"/>
      <c r="H29" s="64"/>
      <c r="I29" s="64"/>
      <c r="J29" s="64"/>
      <c r="K29" s="61" t="s">
        <v>523</v>
      </c>
      <c r="L29" s="65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1"/>
      <c r="AC29" s="64"/>
      <c r="AD29" s="64"/>
      <c r="AE29" s="61"/>
      <c r="AF29" s="64"/>
      <c r="AG29" s="64"/>
      <c r="AH29" s="64"/>
      <c r="AI29" s="64"/>
      <c r="AJ29" s="64"/>
      <c r="AK29" s="64"/>
      <c r="AL29" s="64"/>
      <c r="AM29" s="64"/>
      <c r="AN29" s="64"/>
      <c r="AO29" s="74">
        <f t="shared" si="0"/>
        <v>0</v>
      </c>
      <c r="AP29" s="74">
        <f t="shared" si="1"/>
        <v>6750</v>
      </c>
      <c r="AQ29" s="76">
        <v>62.5</v>
      </c>
      <c r="AR29" s="96">
        <v>28</v>
      </c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s="60" customFormat="1" ht="30" customHeight="1">
      <c r="A30" s="87">
        <v>30</v>
      </c>
      <c r="B30" s="2" t="s">
        <v>81</v>
      </c>
      <c r="C30" s="63">
        <v>3024</v>
      </c>
      <c r="D30" s="64"/>
      <c r="E30" s="64"/>
      <c r="F30" s="64"/>
      <c r="G30" s="64"/>
      <c r="H30" s="64"/>
      <c r="I30" s="64"/>
      <c r="J30" s="64"/>
      <c r="K30" s="64"/>
      <c r="L30" s="65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1"/>
      <c r="AC30" s="64"/>
      <c r="AD30" s="64"/>
      <c r="AE30" s="61"/>
      <c r="AF30" s="64"/>
      <c r="AG30" s="64">
        <v>3024</v>
      </c>
      <c r="AH30" s="64"/>
      <c r="AI30" s="64"/>
      <c r="AJ30" s="64"/>
      <c r="AK30" s="64"/>
      <c r="AL30" s="64"/>
      <c r="AM30" s="64"/>
      <c r="AN30" s="64"/>
      <c r="AO30" s="74">
        <f t="shared" si="0"/>
        <v>3024</v>
      </c>
      <c r="AP30" s="74">
        <f t="shared" si="1"/>
        <v>0</v>
      </c>
      <c r="AQ30" s="76">
        <v>28</v>
      </c>
      <c r="AR30" s="96">
        <v>30</v>
      </c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7">
        <f>($AO30/AG30)*100</f>
        <v>100</v>
      </c>
      <c r="BW30" s="95"/>
      <c r="BX30" s="95"/>
      <c r="BY30" s="95"/>
      <c r="BZ30" s="95"/>
      <c r="CA30" s="95"/>
      <c r="CB30" s="95"/>
      <c r="CC30" s="95"/>
    </row>
    <row r="31" spans="1:81" s="60" customFormat="1" ht="15" customHeight="1">
      <c r="A31" s="86">
        <v>31</v>
      </c>
      <c r="B31" s="2" t="s">
        <v>115</v>
      </c>
      <c r="C31" s="63">
        <v>1814</v>
      </c>
      <c r="D31" s="64"/>
      <c r="E31" s="64"/>
      <c r="F31" s="64"/>
      <c r="G31" s="64">
        <v>2376</v>
      </c>
      <c r="H31" s="64"/>
      <c r="I31" s="64"/>
      <c r="J31" s="64"/>
      <c r="K31" s="64"/>
      <c r="L31" s="65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1"/>
      <c r="AC31" s="64"/>
      <c r="AD31" s="64"/>
      <c r="AE31" s="61">
        <v>2073.6</v>
      </c>
      <c r="AF31" s="64"/>
      <c r="AG31" s="64"/>
      <c r="AH31" s="64"/>
      <c r="AI31" s="64"/>
      <c r="AJ31" s="64"/>
      <c r="AK31" s="64"/>
      <c r="AL31" s="64"/>
      <c r="AM31" s="64">
        <v>1710.72</v>
      </c>
      <c r="AN31" s="64"/>
      <c r="AO31" s="74">
        <f t="shared" si="0"/>
        <v>1710.72</v>
      </c>
      <c r="AP31" s="74">
        <f t="shared" si="1"/>
        <v>103.27999999999997</v>
      </c>
      <c r="AQ31" s="76">
        <v>16.8</v>
      </c>
      <c r="AR31" s="94">
        <v>31</v>
      </c>
      <c r="AS31" s="95"/>
      <c r="AT31" s="95"/>
      <c r="AU31" s="95"/>
      <c r="AV31" s="95">
        <f>($AO31/G31)*100</f>
        <v>72</v>
      </c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>
        <f>($AO31/AE31)*100</f>
        <v>82.5</v>
      </c>
      <c r="BU31" s="95"/>
      <c r="BV31" s="95"/>
      <c r="BW31" s="95"/>
      <c r="BX31" s="95"/>
      <c r="BY31" s="95"/>
      <c r="BZ31" s="95"/>
      <c r="CA31" s="95"/>
      <c r="CB31" s="97">
        <f>($AO31/AM31)*100</f>
        <v>100</v>
      </c>
      <c r="CC31" s="95"/>
    </row>
    <row r="32" spans="1:81" s="60" customFormat="1" ht="15" customHeight="1">
      <c r="A32" s="87">
        <v>32</v>
      </c>
      <c r="B32" s="1" t="s">
        <v>115</v>
      </c>
      <c r="C32" s="63">
        <v>39.25</v>
      </c>
      <c r="D32" s="64"/>
      <c r="E32" s="64"/>
      <c r="F32" s="64"/>
      <c r="G32" s="64">
        <v>54</v>
      </c>
      <c r="H32" s="64"/>
      <c r="I32" s="64"/>
      <c r="J32" s="64"/>
      <c r="K32" s="64"/>
      <c r="L32" s="65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1"/>
      <c r="AC32" s="64"/>
      <c r="AD32" s="64"/>
      <c r="AE32" s="61"/>
      <c r="AF32" s="64"/>
      <c r="AG32" s="64"/>
      <c r="AH32" s="64">
        <v>41.69</v>
      </c>
      <c r="AI32" s="64"/>
      <c r="AJ32" s="64"/>
      <c r="AK32" s="64"/>
      <c r="AL32" s="64"/>
      <c r="AM32" s="64"/>
      <c r="AN32" s="64"/>
      <c r="AO32" s="74">
        <f t="shared" si="0"/>
        <v>41.69</v>
      </c>
      <c r="AP32" s="74">
        <f t="shared" si="1"/>
        <v>-2.4399999999999977</v>
      </c>
      <c r="AQ32" s="76">
        <v>1</v>
      </c>
      <c r="AR32" s="96">
        <v>32</v>
      </c>
      <c r="AS32" s="95"/>
      <c r="AT32" s="95"/>
      <c r="AU32" s="95"/>
      <c r="AV32" s="95">
        <f>($AO32/G32)*100</f>
        <v>77.2037037037037</v>
      </c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7">
        <f>($AO32/AH32)*100</f>
        <v>100</v>
      </c>
      <c r="BX32" s="95"/>
      <c r="BY32" s="95"/>
      <c r="BZ32" s="95"/>
      <c r="CA32" s="95"/>
      <c r="CB32" s="95"/>
      <c r="CC32" s="95"/>
    </row>
    <row r="33" spans="1:81" s="60" customFormat="1" ht="15" customHeight="1">
      <c r="A33" s="86">
        <v>33</v>
      </c>
      <c r="B33" s="1" t="s">
        <v>174</v>
      </c>
      <c r="C33" s="63">
        <v>144</v>
      </c>
      <c r="D33" s="64"/>
      <c r="E33" s="64"/>
      <c r="F33" s="64"/>
      <c r="G33" s="64"/>
      <c r="H33" s="64"/>
      <c r="I33" s="64"/>
      <c r="J33" s="64"/>
      <c r="K33" s="64"/>
      <c r="L33" s="65"/>
      <c r="M33" s="64"/>
      <c r="N33" s="64"/>
      <c r="O33" s="64"/>
      <c r="P33" s="64"/>
      <c r="Q33" s="64">
        <v>178.2</v>
      </c>
      <c r="R33" s="64"/>
      <c r="S33" s="64"/>
      <c r="T33" s="64">
        <v>128.52</v>
      </c>
      <c r="U33" s="64">
        <v>305.64</v>
      </c>
      <c r="V33" s="64"/>
      <c r="W33" s="64"/>
      <c r="X33" s="64"/>
      <c r="Y33" s="64"/>
      <c r="Z33" s="64"/>
      <c r="AA33" s="64"/>
      <c r="AB33" s="61"/>
      <c r="AC33" s="64"/>
      <c r="AD33" s="64"/>
      <c r="AE33" s="61"/>
      <c r="AF33" s="64"/>
      <c r="AG33" s="64"/>
      <c r="AH33" s="64">
        <v>130.68</v>
      </c>
      <c r="AI33" s="64"/>
      <c r="AJ33" s="64"/>
      <c r="AK33" s="64"/>
      <c r="AL33" s="64">
        <v>129.6</v>
      </c>
      <c r="AM33" s="64">
        <v>132.84</v>
      </c>
      <c r="AN33" s="64">
        <v>140.4</v>
      </c>
      <c r="AO33" s="74">
        <f t="shared" si="0"/>
        <v>128.52</v>
      </c>
      <c r="AP33" s="74">
        <f t="shared" si="1"/>
        <v>15.47999999999999</v>
      </c>
      <c r="AQ33" s="76">
        <v>1.33</v>
      </c>
      <c r="AR33" s="94">
        <v>33</v>
      </c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>
        <f>($AO33/Q33)*100</f>
        <v>72.12121212121212</v>
      </c>
      <c r="BG33" s="95"/>
      <c r="BH33" s="95"/>
      <c r="BI33" s="97">
        <f>($AO33/T33)*100</f>
        <v>100</v>
      </c>
      <c r="BJ33" s="95">
        <f>($AO33/U33)*100</f>
        <v>42.04946996466432</v>
      </c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>
        <f>($AO33/AH33)*100</f>
        <v>98.34710743801654</v>
      </c>
      <c r="BX33" s="95"/>
      <c r="BY33" s="95"/>
      <c r="BZ33" s="95"/>
      <c r="CA33" s="95">
        <f>($AO33/AL33)*100</f>
        <v>99.16666666666669</v>
      </c>
      <c r="CB33" s="95">
        <f>($AO33/AM33)*100</f>
        <v>96.7479674796748</v>
      </c>
      <c r="CC33" s="95">
        <f>($AO33/AN33)*100</f>
        <v>91.53846153846155</v>
      </c>
    </row>
    <row r="34" spans="1:81" s="60" customFormat="1" ht="15" customHeight="1">
      <c r="A34" s="87">
        <v>34</v>
      </c>
      <c r="B34" s="3" t="s">
        <v>39</v>
      </c>
      <c r="C34" s="63">
        <v>522.3</v>
      </c>
      <c r="D34" s="64"/>
      <c r="E34" s="64"/>
      <c r="F34" s="64"/>
      <c r="G34" s="64"/>
      <c r="H34" s="64"/>
      <c r="I34" s="64"/>
      <c r="J34" s="64"/>
      <c r="K34" s="64"/>
      <c r="L34" s="65"/>
      <c r="M34" s="64"/>
      <c r="N34" s="64"/>
      <c r="O34" s="64"/>
      <c r="P34" s="64"/>
      <c r="Q34" s="64"/>
      <c r="R34" s="64"/>
      <c r="S34" s="64"/>
      <c r="T34" s="64"/>
      <c r="U34" s="64">
        <v>1107</v>
      </c>
      <c r="V34" s="64"/>
      <c r="W34" s="64"/>
      <c r="X34" s="64"/>
      <c r="Y34" s="64"/>
      <c r="Z34" s="64"/>
      <c r="AA34" s="64"/>
      <c r="AB34" s="61"/>
      <c r="AC34" s="64"/>
      <c r="AD34" s="64"/>
      <c r="AE34" s="61"/>
      <c r="AF34" s="64"/>
      <c r="AG34" s="64"/>
      <c r="AH34" s="64"/>
      <c r="AI34" s="64"/>
      <c r="AJ34" s="64"/>
      <c r="AK34" s="64"/>
      <c r="AL34" s="64"/>
      <c r="AM34" s="64">
        <v>429.19</v>
      </c>
      <c r="AN34" s="64"/>
      <c r="AO34" s="74">
        <f t="shared" si="0"/>
        <v>429.19</v>
      </c>
      <c r="AP34" s="74">
        <f t="shared" si="1"/>
        <v>93.10999999999996</v>
      </c>
      <c r="AQ34" s="76">
        <v>4.246</v>
      </c>
      <c r="AR34" s="96">
        <v>34</v>
      </c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>
        <f>($AO34/U34)*100</f>
        <v>38.77055103884372</v>
      </c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7">
        <f aca="true" t="shared" si="6" ref="CB34:CB41">($AO34/AM34)*100</f>
        <v>100</v>
      </c>
      <c r="CC34" s="95"/>
    </row>
    <row r="35" spans="1:81" s="60" customFormat="1" ht="15" customHeight="1">
      <c r="A35" s="86">
        <v>35</v>
      </c>
      <c r="B35" s="2" t="s">
        <v>377</v>
      </c>
      <c r="C35" s="63">
        <v>474</v>
      </c>
      <c r="D35" s="64"/>
      <c r="E35" s="64"/>
      <c r="F35" s="64"/>
      <c r="G35" s="64"/>
      <c r="H35" s="64"/>
      <c r="I35" s="64"/>
      <c r="J35" s="64"/>
      <c r="K35" s="64"/>
      <c r="L35" s="65"/>
      <c r="M35" s="64"/>
      <c r="N35" s="64"/>
      <c r="O35" s="64"/>
      <c r="P35" s="64"/>
      <c r="Q35" s="64"/>
      <c r="R35" s="64"/>
      <c r="S35" s="64"/>
      <c r="T35" s="64">
        <v>387.9360000000001</v>
      </c>
      <c r="U35" s="64">
        <v>423.36</v>
      </c>
      <c r="V35" s="64"/>
      <c r="W35" s="64"/>
      <c r="X35" s="64">
        <v>405.22</v>
      </c>
      <c r="Y35" s="64"/>
      <c r="Z35" s="64"/>
      <c r="AA35" s="64"/>
      <c r="AB35" s="61"/>
      <c r="AC35" s="64"/>
      <c r="AD35" s="64"/>
      <c r="AE35" s="61"/>
      <c r="AF35" s="64"/>
      <c r="AG35" s="64"/>
      <c r="AH35" s="64">
        <v>404.78</v>
      </c>
      <c r="AI35" s="64"/>
      <c r="AJ35" s="64"/>
      <c r="AK35" s="64"/>
      <c r="AL35" s="64">
        <v>423.36</v>
      </c>
      <c r="AM35" s="64">
        <v>410.83</v>
      </c>
      <c r="AN35" s="64"/>
      <c r="AO35" s="74">
        <f t="shared" si="0"/>
        <v>387.9360000000001</v>
      </c>
      <c r="AP35" s="74">
        <f t="shared" si="1"/>
        <v>86.06399999999991</v>
      </c>
      <c r="AQ35" s="76">
        <v>4.388</v>
      </c>
      <c r="AR35" s="94">
        <v>35</v>
      </c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7">
        <f>($AO35/T35)*100</f>
        <v>100</v>
      </c>
      <c r="BJ35" s="95">
        <f>($AO35/U35)*100</f>
        <v>91.63265306122452</v>
      </c>
      <c r="BK35" s="95"/>
      <c r="BL35" s="95"/>
      <c r="BM35" s="95">
        <f>($AO35/X35)*100</f>
        <v>95.73466265238638</v>
      </c>
      <c r="BN35" s="95"/>
      <c r="BO35" s="95"/>
      <c r="BP35" s="95"/>
      <c r="BQ35" s="95"/>
      <c r="BR35" s="95"/>
      <c r="BS35" s="95"/>
      <c r="BT35" s="95"/>
      <c r="BU35" s="95"/>
      <c r="BV35" s="95"/>
      <c r="BW35" s="95">
        <f aca="true" t="shared" si="7" ref="BW35:BW40">($AO35/AH35)*100</f>
        <v>95.83872720984242</v>
      </c>
      <c r="BX35" s="95"/>
      <c r="BY35" s="95"/>
      <c r="BZ35" s="95"/>
      <c r="CA35" s="95">
        <f>($AO35/AL35)*100</f>
        <v>91.63265306122452</v>
      </c>
      <c r="CB35" s="95">
        <f t="shared" si="6"/>
        <v>94.42737872112555</v>
      </c>
      <c r="CC35" s="95"/>
    </row>
    <row r="36" spans="1:81" s="60" customFormat="1" ht="15" customHeight="1">
      <c r="A36" s="87">
        <v>36</v>
      </c>
      <c r="B36" s="18" t="s">
        <v>230</v>
      </c>
      <c r="C36" s="63">
        <v>23120</v>
      </c>
      <c r="D36" s="64"/>
      <c r="E36" s="64"/>
      <c r="F36" s="64"/>
      <c r="G36" s="64"/>
      <c r="H36" s="64"/>
      <c r="I36" s="64"/>
      <c r="J36" s="64"/>
      <c r="K36" s="64"/>
      <c r="L36" s="65"/>
      <c r="M36" s="64"/>
      <c r="N36" s="64"/>
      <c r="O36" s="64"/>
      <c r="P36" s="64"/>
      <c r="Q36" s="64"/>
      <c r="R36" s="64"/>
      <c r="S36" s="64"/>
      <c r="T36" s="64"/>
      <c r="U36" s="64">
        <v>24580.8</v>
      </c>
      <c r="V36" s="64"/>
      <c r="W36" s="64"/>
      <c r="X36" s="64">
        <v>24883.2</v>
      </c>
      <c r="Y36" s="64"/>
      <c r="Z36" s="64"/>
      <c r="AA36" s="64"/>
      <c r="AB36" s="61"/>
      <c r="AC36" s="64"/>
      <c r="AD36" s="64"/>
      <c r="AE36" s="61"/>
      <c r="AF36" s="64"/>
      <c r="AG36" s="64"/>
      <c r="AH36" s="64">
        <v>25056</v>
      </c>
      <c r="AI36" s="64"/>
      <c r="AJ36" s="64"/>
      <c r="AK36" s="64"/>
      <c r="AL36" s="64">
        <v>25056</v>
      </c>
      <c r="AM36" s="64">
        <v>25099.2</v>
      </c>
      <c r="AN36" s="64"/>
      <c r="AO36" s="74">
        <f t="shared" si="0"/>
        <v>24580.8</v>
      </c>
      <c r="AP36" s="74">
        <f t="shared" si="1"/>
        <v>-1460.7999999999993</v>
      </c>
      <c r="AQ36" s="76">
        <v>214</v>
      </c>
      <c r="AR36" s="96">
        <v>36</v>
      </c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7">
        <f>($AO36/U36)*100</f>
        <v>100</v>
      </c>
      <c r="BK36" s="95"/>
      <c r="BL36" s="95"/>
      <c r="BM36" s="95">
        <f>($AO36/X36)*100</f>
        <v>98.78472222222221</v>
      </c>
      <c r="BN36" s="95"/>
      <c r="BO36" s="95"/>
      <c r="BP36" s="95"/>
      <c r="BQ36" s="95"/>
      <c r="BR36" s="95"/>
      <c r="BS36" s="95"/>
      <c r="BT36" s="95"/>
      <c r="BU36" s="95"/>
      <c r="BV36" s="95"/>
      <c r="BW36" s="95">
        <f t="shared" si="7"/>
        <v>98.10344827586206</v>
      </c>
      <c r="BX36" s="95"/>
      <c r="BY36" s="95"/>
      <c r="BZ36" s="95"/>
      <c r="CA36" s="95">
        <f>($AO36/AL36)*100</f>
        <v>98.10344827586206</v>
      </c>
      <c r="CB36" s="95">
        <f t="shared" si="6"/>
        <v>97.93459552495698</v>
      </c>
      <c r="CC36" s="95"/>
    </row>
    <row r="37" spans="1:81" s="60" customFormat="1" ht="15" customHeight="1">
      <c r="A37" s="86">
        <v>37</v>
      </c>
      <c r="B37" s="18" t="s">
        <v>230</v>
      </c>
      <c r="C37" s="63">
        <v>3240</v>
      </c>
      <c r="D37" s="64"/>
      <c r="E37" s="64"/>
      <c r="F37" s="64"/>
      <c r="G37" s="64"/>
      <c r="H37" s="64"/>
      <c r="I37" s="64"/>
      <c r="J37" s="64"/>
      <c r="K37" s="64"/>
      <c r="L37" s="65"/>
      <c r="M37" s="64"/>
      <c r="N37" s="64"/>
      <c r="O37" s="64"/>
      <c r="P37" s="64"/>
      <c r="Q37" s="64"/>
      <c r="R37" s="64"/>
      <c r="S37" s="64"/>
      <c r="T37" s="64">
        <v>1903.5000000000002</v>
      </c>
      <c r="U37" s="64">
        <v>3518.1</v>
      </c>
      <c r="V37" s="64"/>
      <c r="W37" s="64"/>
      <c r="X37" s="64">
        <v>3499.2</v>
      </c>
      <c r="Y37" s="64"/>
      <c r="Z37" s="64"/>
      <c r="AA37" s="64"/>
      <c r="AB37" s="61"/>
      <c r="AC37" s="64"/>
      <c r="AD37" s="64"/>
      <c r="AE37" s="61"/>
      <c r="AF37" s="64"/>
      <c r="AG37" s="64"/>
      <c r="AH37" s="64">
        <v>3534.3</v>
      </c>
      <c r="AI37" s="64"/>
      <c r="AJ37" s="64"/>
      <c r="AK37" s="64"/>
      <c r="AL37" s="64">
        <v>3485.7</v>
      </c>
      <c r="AM37" s="64">
        <v>3515.4</v>
      </c>
      <c r="AN37" s="64"/>
      <c r="AO37" s="74">
        <f t="shared" si="0"/>
        <v>1903.5000000000002</v>
      </c>
      <c r="AP37" s="74">
        <f t="shared" si="1"/>
        <v>1336.4999999999998</v>
      </c>
      <c r="AQ37" s="76">
        <v>30</v>
      </c>
      <c r="AR37" s="94">
        <v>37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7">
        <f>($AO37/T37)*100</f>
        <v>100</v>
      </c>
      <c r="BJ37" s="95">
        <f>($AO37/U37)*100</f>
        <v>54.10590943975442</v>
      </c>
      <c r="BK37" s="95"/>
      <c r="BL37" s="95"/>
      <c r="BM37" s="95">
        <f>($AO37/X37)*100</f>
        <v>54.39814814814816</v>
      </c>
      <c r="BN37" s="95"/>
      <c r="BO37" s="95"/>
      <c r="BP37" s="95"/>
      <c r="BQ37" s="95"/>
      <c r="BR37" s="95"/>
      <c r="BS37" s="95"/>
      <c r="BT37" s="95"/>
      <c r="BU37" s="95"/>
      <c r="BV37" s="95"/>
      <c r="BW37" s="95">
        <f t="shared" si="7"/>
        <v>53.857906799083274</v>
      </c>
      <c r="BX37" s="95"/>
      <c r="BY37" s="95"/>
      <c r="BZ37" s="95"/>
      <c r="CA37" s="95">
        <f>($AO37/AL37)*100</f>
        <v>54.60883036405888</v>
      </c>
      <c r="CB37" s="95">
        <f t="shared" si="6"/>
        <v>54.14746543778802</v>
      </c>
      <c r="CC37" s="95"/>
    </row>
    <row r="38" spans="1:81" s="60" customFormat="1" ht="15" customHeight="1">
      <c r="A38" s="87">
        <v>38</v>
      </c>
      <c r="B38" s="1" t="s">
        <v>239</v>
      </c>
      <c r="C38" s="63">
        <v>40608.5</v>
      </c>
      <c r="D38" s="64"/>
      <c r="E38" s="64"/>
      <c r="F38" s="64"/>
      <c r="G38" s="64"/>
      <c r="H38" s="64"/>
      <c r="I38" s="64"/>
      <c r="J38" s="64"/>
      <c r="K38" s="64"/>
      <c r="L38" s="65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1"/>
      <c r="AC38" s="64"/>
      <c r="AD38" s="64"/>
      <c r="AE38" s="61"/>
      <c r="AF38" s="64"/>
      <c r="AG38" s="64"/>
      <c r="AH38" s="64">
        <v>40851.54</v>
      </c>
      <c r="AI38" s="64"/>
      <c r="AJ38" s="64"/>
      <c r="AK38" s="64"/>
      <c r="AL38" s="64"/>
      <c r="AM38" s="64">
        <v>40608</v>
      </c>
      <c r="AN38" s="64"/>
      <c r="AO38" s="74">
        <f t="shared" si="0"/>
        <v>40608</v>
      </c>
      <c r="AP38" s="74">
        <f t="shared" si="1"/>
        <v>0.5</v>
      </c>
      <c r="AQ38" s="76">
        <v>376.005</v>
      </c>
      <c r="AR38" s="96">
        <v>38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>
        <f t="shared" si="7"/>
        <v>99.40384132397456</v>
      </c>
      <c r="BX38" s="95"/>
      <c r="BY38" s="95"/>
      <c r="BZ38" s="95"/>
      <c r="CA38" s="95"/>
      <c r="CB38" s="97">
        <f t="shared" si="6"/>
        <v>100</v>
      </c>
      <c r="CC38" s="95"/>
    </row>
    <row r="39" spans="1:81" s="60" customFormat="1" ht="15" customHeight="1">
      <c r="A39" s="86">
        <v>39</v>
      </c>
      <c r="B39" s="3" t="s">
        <v>378</v>
      </c>
      <c r="C39" s="63">
        <v>6096</v>
      </c>
      <c r="D39" s="64"/>
      <c r="E39" s="64"/>
      <c r="F39" s="64"/>
      <c r="G39" s="64"/>
      <c r="H39" s="64"/>
      <c r="I39" s="64"/>
      <c r="J39" s="64"/>
      <c r="K39" s="64"/>
      <c r="L39" s="65"/>
      <c r="M39" s="64"/>
      <c r="N39" s="64"/>
      <c r="O39" s="64"/>
      <c r="P39" s="64"/>
      <c r="Q39" s="64"/>
      <c r="R39" s="64"/>
      <c r="S39" s="64"/>
      <c r="T39" s="64"/>
      <c r="U39" s="64">
        <v>6078.240000000001</v>
      </c>
      <c r="V39" s="64"/>
      <c r="W39" s="64"/>
      <c r="X39" s="64">
        <v>6214.32</v>
      </c>
      <c r="Y39" s="64"/>
      <c r="Z39" s="64"/>
      <c r="AA39" s="64"/>
      <c r="AB39" s="61"/>
      <c r="AC39" s="64"/>
      <c r="AD39" s="64"/>
      <c r="AE39" s="61"/>
      <c r="AF39" s="64"/>
      <c r="AG39" s="64"/>
      <c r="AH39" s="64">
        <v>6097.68</v>
      </c>
      <c r="AI39" s="64"/>
      <c r="AJ39" s="64"/>
      <c r="AK39" s="64"/>
      <c r="AL39" s="64">
        <v>6149.52</v>
      </c>
      <c r="AM39" s="64">
        <v>6143.04</v>
      </c>
      <c r="AN39" s="64"/>
      <c r="AO39" s="74">
        <f t="shared" si="0"/>
        <v>6078.240000000001</v>
      </c>
      <c r="AP39" s="74">
        <f t="shared" si="1"/>
        <v>17.75999999999931</v>
      </c>
      <c r="AQ39" s="76">
        <v>56.46</v>
      </c>
      <c r="AR39" s="94">
        <v>39</v>
      </c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7">
        <f>($AO39/U39)*100</f>
        <v>100</v>
      </c>
      <c r="BK39" s="95"/>
      <c r="BL39" s="95"/>
      <c r="BM39" s="95">
        <f>($AO39/X39)*100</f>
        <v>97.8102189781022</v>
      </c>
      <c r="BN39" s="95"/>
      <c r="BO39" s="95"/>
      <c r="BP39" s="95"/>
      <c r="BQ39" s="95"/>
      <c r="BR39" s="95"/>
      <c r="BS39" s="95"/>
      <c r="BT39" s="95"/>
      <c r="BU39" s="95"/>
      <c r="BV39" s="95"/>
      <c r="BW39" s="95">
        <f t="shared" si="7"/>
        <v>99.68119022316685</v>
      </c>
      <c r="BX39" s="95"/>
      <c r="BY39" s="95"/>
      <c r="BZ39" s="95"/>
      <c r="CA39" s="95">
        <f>($AO39/AL39)*100</f>
        <v>98.840885142255</v>
      </c>
      <c r="CB39" s="95">
        <f t="shared" si="6"/>
        <v>98.9451476793249</v>
      </c>
      <c r="CC39" s="95"/>
    </row>
    <row r="40" spans="1:81" s="60" customFormat="1" ht="15" customHeight="1">
      <c r="A40" s="87">
        <v>40</v>
      </c>
      <c r="B40" s="3" t="s">
        <v>240</v>
      </c>
      <c r="C40" s="63">
        <v>5967</v>
      </c>
      <c r="D40" s="64"/>
      <c r="E40" s="64"/>
      <c r="F40" s="64"/>
      <c r="G40" s="64"/>
      <c r="H40" s="64"/>
      <c r="I40" s="64"/>
      <c r="J40" s="64"/>
      <c r="K40" s="64"/>
      <c r="L40" s="65"/>
      <c r="M40" s="64"/>
      <c r="N40" s="64"/>
      <c r="O40" s="64"/>
      <c r="P40" s="64"/>
      <c r="Q40" s="64"/>
      <c r="R40" s="64"/>
      <c r="S40" s="64"/>
      <c r="T40" s="64"/>
      <c r="U40" s="64">
        <v>5955.12</v>
      </c>
      <c r="V40" s="64"/>
      <c r="W40" s="64"/>
      <c r="X40" s="64">
        <v>6021.54</v>
      </c>
      <c r="Y40" s="64"/>
      <c r="Z40" s="64"/>
      <c r="AA40" s="64"/>
      <c r="AB40" s="61"/>
      <c r="AC40" s="64"/>
      <c r="AD40" s="64"/>
      <c r="AE40" s="61"/>
      <c r="AF40" s="64"/>
      <c r="AG40" s="64"/>
      <c r="AH40" s="64">
        <v>5963.22</v>
      </c>
      <c r="AI40" s="64"/>
      <c r="AJ40" s="64"/>
      <c r="AK40" s="64"/>
      <c r="AL40" s="64">
        <v>6021.54</v>
      </c>
      <c r="AM40" s="64">
        <v>6015.06</v>
      </c>
      <c r="AN40" s="64"/>
      <c r="AO40" s="74">
        <f t="shared" si="0"/>
        <v>5955.12</v>
      </c>
      <c r="AP40" s="74">
        <f t="shared" si="1"/>
        <v>11.88000000000011</v>
      </c>
      <c r="AQ40" s="76">
        <v>55.245000000000005</v>
      </c>
      <c r="AR40" s="96">
        <v>40</v>
      </c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7">
        <f>($AO40/U40)*100</f>
        <v>100</v>
      </c>
      <c r="BK40" s="95"/>
      <c r="BL40" s="95"/>
      <c r="BM40" s="95">
        <f>($AO40/X40)*100</f>
        <v>98.89695991390907</v>
      </c>
      <c r="BN40" s="95"/>
      <c r="BO40" s="95"/>
      <c r="BP40" s="95"/>
      <c r="BQ40" s="95"/>
      <c r="BR40" s="95"/>
      <c r="BS40" s="95"/>
      <c r="BT40" s="95"/>
      <c r="BU40" s="95"/>
      <c r="BV40" s="95"/>
      <c r="BW40" s="95">
        <f t="shared" si="7"/>
        <v>99.86416734582994</v>
      </c>
      <c r="BX40" s="95"/>
      <c r="BY40" s="95"/>
      <c r="BZ40" s="95"/>
      <c r="CA40" s="95">
        <f>($AO40/AL40)*100</f>
        <v>98.89695991390907</v>
      </c>
      <c r="CB40" s="95">
        <f t="shared" si="6"/>
        <v>99.00350121195798</v>
      </c>
      <c r="CC40" s="95"/>
    </row>
    <row r="41" spans="1:81" s="60" customFormat="1" ht="15" customHeight="1">
      <c r="A41" s="86">
        <v>41</v>
      </c>
      <c r="B41" s="2" t="s">
        <v>241</v>
      </c>
      <c r="C41" s="63">
        <v>25401.6</v>
      </c>
      <c r="D41" s="64"/>
      <c r="E41" s="64"/>
      <c r="F41" s="64"/>
      <c r="G41" s="64"/>
      <c r="H41" s="64"/>
      <c r="I41" s="64"/>
      <c r="J41" s="64"/>
      <c r="K41" s="64"/>
      <c r="L41" s="65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1"/>
      <c r="AC41" s="64"/>
      <c r="AD41" s="64"/>
      <c r="AE41" s="61"/>
      <c r="AF41" s="64"/>
      <c r="AG41" s="64"/>
      <c r="AH41" s="64"/>
      <c r="AI41" s="64"/>
      <c r="AJ41" s="64"/>
      <c r="AK41" s="64"/>
      <c r="AL41" s="64"/>
      <c r="AM41" s="64">
        <v>20865.6</v>
      </c>
      <c r="AN41" s="64"/>
      <c r="AO41" s="74">
        <f t="shared" si="0"/>
        <v>20865.6</v>
      </c>
      <c r="AP41" s="74">
        <f t="shared" si="1"/>
        <v>4536</v>
      </c>
      <c r="AQ41" s="76">
        <v>235.20000000000002</v>
      </c>
      <c r="AR41" s="94">
        <v>41</v>
      </c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7">
        <f t="shared" si="6"/>
        <v>100</v>
      </c>
      <c r="CC41" s="95"/>
    </row>
    <row r="42" spans="1:81" s="60" customFormat="1" ht="15" customHeight="1">
      <c r="A42" s="87">
        <v>42</v>
      </c>
      <c r="B42" s="1" t="s">
        <v>57</v>
      </c>
      <c r="C42" s="63">
        <v>6436.799999999999</v>
      </c>
      <c r="D42" s="64"/>
      <c r="E42" s="64"/>
      <c r="F42" s="64"/>
      <c r="G42" s="64"/>
      <c r="H42" s="64"/>
      <c r="I42" s="64"/>
      <c r="J42" s="64"/>
      <c r="K42" s="64"/>
      <c r="L42" s="65"/>
      <c r="M42" s="64"/>
      <c r="N42" s="64"/>
      <c r="O42" s="64"/>
      <c r="P42" s="65">
        <v>6156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>
        <v>6264</v>
      </c>
      <c r="AB42" s="61"/>
      <c r="AC42" s="64"/>
      <c r="AD42" s="64"/>
      <c r="AE42" s="61"/>
      <c r="AF42" s="64"/>
      <c r="AG42" s="64"/>
      <c r="AH42" s="64"/>
      <c r="AI42" s="64"/>
      <c r="AJ42" s="64"/>
      <c r="AK42" s="64"/>
      <c r="AL42" s="64"/>
      <c r="AM42" s="64"/>
      <c r="AN42" s="64">
        <v>6458.4</v>
      </c>
      <c r="AO42" s="74">
        <f t="shared" si="0"/>
        <v>6156</v>
      </c>
      <c r="AP42" s="74">
        <f t="shared" si="1"/>
        <v>280.7999999999993</v>
      </c>
      <c r="AQ42" s="76">
        <v>59.6</v>
      </c>
      <c r="AR42" s="96">
        <v>42</v>
      </c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7">
        <f>($AO42/P42)*100</f>
        <v>100</v>
      </c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>
        <f>($AO42/AA42)*100</f>
        <v>98.27586206896551</v>
      </c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>
        <f>($AO42/AN42)*100</f>
        <v>95.31772575250837</v>
      </c>
    </row>
    <row r="43" spans="1:81" s="60" customFormat="1" ht="15" customHeight="1">
      <c r="A43" s="86">
        <v>43</v>
      </c>
      <c r="B43" s="18" t="s">
        <v>23</v>
      </c>
      <c r="C43" s="63">
        <v>16247.999999999998</v>
      </c>
      <c r="D43" s="64"/>
      <c r="E43" s="64"/>
      <c r="F43" s="64"/>
      <c r="G43" s="64"/>
      <c r="H43" s="64"/>
      <c r="I43" s="64"/>
      <c r="J43" s="64"/>
      <c r="K43" s="64"/>
      <c r="L43" s="65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1"/>
      <c r="AC43" s="64"/>
      <c r="AD43" s="64"/>
      <c r="AE43" s="61"/>
      <c r="AF43" s="64"/>
      <c r="AG43" s="64"/>
      <c r="AH43" s="80">
        <v>19591.2</v>
      </c>
      <c r="AI43" s="64"/>
      <c r="AJ43" s="64"/>
      <c r="AK43" s="64"/>
      <c r="AL43" s="64"/>
      <c r="AM43" s="80">
        <v>19552.32</v>
      </c>
      <c r="AN43" s="64">
        <v>19686.24</v>
      </c>
      <c r="AO43" s="74">
        <f t="shared" si="0"/>
        <v>19552.32</v>
      </c>
      <c r="AP43" s="74">
        <f t="shared" si="1"/>
        <v>-3304.3200000000015</v>
      </c>
      <c r="AQ43" s="76">
        <v>150.44</v>
      </c>
      <c r="AR43" s="94">
        <v>43</v>
      </c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>
        <f>($AO43/AH43)*100</f>
        <v>99.80154355016538</v>
      </c>
      <c r="BX43" s="95"/>
      <c r="BY43" s="95"/>
      <c r="BZ43" s="95"/>
      <c r="CA43" s="95"/>
      <c r="CB43" s="97">
        <f>($AO43/AM43)*100</f>
        <v>100</v>
      </c>
      <c r="CC43" s="95">
        <f>($AO43/AN43)*100</f>
        <v>99.31972789115645</v>
      </c>
    </row>
    <row r="44" spans="1:81" s="60" customFormat="1" ht="29.25" customHeight="1">
      <c r="A44" s="87">
        <v>44</v>
      </c>
      <c r="B44" s="2" t="s">
        <v>82</v>
      </c>
      <c r="C44" s="63">
        <v>1384</v>
      </c>
      <c r="D44" s="64"/>
      <c r="E44" s="64"/>
      <c r="F44" s="64"/>
      <c r="G44" s="64"/>
      <c r="H44" s="64"/>
      <c r="I44" s="64"/>
      <c r="J44" s="64"/>
      <c r="K44" s="64">
        <v>1555.2</v>
      </c>
      <c r="L44" s="66">
        <v>1555.2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1"/>
      <c r="AC44" s="64"/>
      <c r="AD44" s="64"/>
      <c r="AE44" s="61"/>
      <c r="AF44" s="64"/>
      <c r="AG44" s="64">
        <v>1451.52</v>
      </c>
      <c r="AH44" s="64"/>
      <c r="AI44" s="64"/>
      <c r="AJ44" s="64"/>
      <c r="AK44" s="64"/>
      <c r="AL44" s="64"/>
      <c r="AM44" s="64"/>
      <c r="AN44" s="64"/>
      <c r="AO44" s="74">
        <f t="shared" si="0"/>
        <v>1451.52</v>
      </c>
      <c r="AP44" s="74">
        <f t="shared" si="1"/>
        <v>-67.51999999999998</v>
      </c>
      <c r="AQ44" s="76">
        <v>12.8</v>
      </c>
      <c r="AR44" s="96">
        <v>44</v>
      </c>
      <c r="AS44" s="95"/>
      <c r="AT44" s="95"/>
      <c r="AU44" s="95"/>
      <c r="AV44" s="95"/>
      <c r="AW44" s="95"/>
      <c r="AX44" s="95"/>
      <c r="AY44" s="95"/>
      <c r="AZ44" s="95">
        <f>(AO44/K44)*100</f>
        <v>93.33333333333333</v>
      </c>
      <c r="BA44" s="95">
        <f>($AO44/L44)*100</f>
        <v>93.33333333333333</v>
      </c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7">
        <f>($AO44/AG44)*100</f>
        <v>100</v>
      </c>
      <c r="BW44" s="95"/>
      <c r="BX44" s="95"/>
      <c r="BY44" s="95"/>
      <c r="BZ44" s="95"/>
      <c r="CA44" s="95"/>
      <c r="CB44" s="95"/>
      <c r="CC44" s="95"/>
    </row>
    <row r="45" spans="1:81" s="60" customFormat="1" ht="14.25" customHeight="1">
      <c r="A45" s="86">
        <v>45</v>
      </c>
      <c r="B45" s="2" t="s">
        <v>379</v>
      </c>
      <c r="C45" s="63">
        <v>27210</v>
      </c>
      <c r="D45" s="64"/>
      <c r="E45" s="64"/>
      <c r="F45" s="64"/>
      <c r="G45" s="64"/>
      <c r="H45" s="64"/>
      <c r="I45" s="64"/>
      <c r="J45" s="64"/>
      <c r="K45" s="64"/>
      <c r="L45" s="65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1"/>
      <c r="AC45" s="64"/>
      <c r="AD45" s="64"/>
      <c r="AE45" s="61"/>
      <c r="AF45" s="64"/>
      <c r="AG45" s="64"/>
      <c r="AH45" s="64">
        <v>27432</v>
      </c>
      <c r="AI45" s="64"/>
      <c r="AJ45" s="64"/>
      <c r="AK45" s="64"/>
      <c r="AL45" s="64"/>
      <c r="AM45" s="64">
        <v>27302.4</v>
      </c>
      <c r="AN45" s="64">
        <v>27205.2</v>
      </c>
      <c r="AO45" s="74">
        <f t="shared" si="0"/>
        <v>27205.2</v>
      </c>
      <c r="AP45" s="74">
        <f t="shared" si="1"/>
        <v>4.799999999999272</v>
      </c>
      <c r="AQ45" s="76">
        <v>251.9</v>
      </c>
      <c r="AR45" s="94">
        <v>45</v>
      </c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>
        <f>($AO45/AH45)*100</f>
        <v>99.1732283464567</v>
      </c>
      <c r="BX45" s="95"/>
      <c r="BY45" s="95"/>
      <c r="BZ45" s="95"/>
      <c r="CA45" s="95"/>
      <c r="CB45" s="95">
        <f>($AO45/AM45)*100</f>
        <v>99.64398734177215</v>
      </c>
      <c r="CC45" s="97">
        <f>($AO45/AN45)*100</f>
        <v>100</v>
      </c>
    </row>
    <row r="46" spans="1:81" s="60" customFormat="1" ht="14.25" customHeight="1">
      <c r="A46" s="87">
        <v>46</v>
      </c>
      <c r="B46" s="1" t="s">
        <v>151</v>
      </c>
      <c r="C46" s="63">
        <v>310.3</v>
      </c>
      <c r="D46" s="64"/>
      <c r="E46" s="64"/>
      <c r="F46" s="64"/>
      <c r="G46" s="64"/>
      <c r="H46" s="64"/>
      <c r="I46" s="64"/>
      <c r="J46" s="64"/>
      <c r="K46" s="64"/>
      <c r="L46" s="65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1"/>
      <c r="AC46" s="64"/>
      <c r="AD46" s="64"/>
      <c r="AE46" s="61"/>
      <c r="AF46" s="64"/>
      <c r="AG46" s="64"/>
      <c r="AH46" s="64">
        <v>380.38</v>
      </c>
      <c r="AI46" s="64"/>
      <c r="AJ46" s="64"/>
      <c r="AK46" s="64"/>
      <c r="AL46" s="64"/>
      <c r="AM46" s="64"/>
      <c r="AN46" s="64">
        <v>372.28</v>
      </c>
      <c r="AO46" s="74">
        <f t="shared" si="0"/>
        <v>372.28</v>
      </c>
      <c r="AP46" s="74">
        <f t="shared" si="1"/>
        <v>-61.97999999999996</v>
      </c>
      <c r="AQ46" s="76">
        <v>2.873</v>
      </c>
      <c r="AR46" s="96">
        <v>46</v>
      </c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>
        <f>($AO46/AH46)*100</f>
        <v>97.87055050212943</v>
      </c>
      <c r="BX46" s="95"/>
      <c r="BY46" s="95"/>
      <c r="BZ46" s="95"/>
      <c r="CA46" s="95"/>
      <c r="CB46" s="95"/>
      <c r="CC46" s="97">
        <f>($AO46/AN46)*100</f>
        <v>100</v>
      </c>
    </row>
    <row r="47" spans="1:81" s="60" customFormat="1" ht="14.25" customHeight="1">
      <c r="A47" s="86">
        <v>47</v>
      </c>
      <c r="B47" s="2" t="s">
        <v>40</v>
      </c>
      <c r="C47" s="63">
        <v>408.84000000000003</v>
      </c>
      <c r="D47" s="64"/>
      <c r="E47" s="64"/>
      <c r="F47" s="64"/>
      <c r="G47" s="64"/>
      <c r="H47" s="64"/>
      <c r="I47" s="64"/>
      <c r="J47" s="64"/>
      <c r="K47" s="64"/>
      <c r="L47" s="65"/>
      <c r="M47" s="64"/>
      <c r="N47" s="64"/>
      <c r="O47" s="64"/>
      <c r="P47" s="64"/>
      <c r="Q47" s="64"/>
      <c r="R47" s="64"/>
      <c r="S47" s="64"/>
      <c r="T47" s="64"/>
      <c r="U47" s="64">
        <v>534.9399999999999</v>
      </c>
      <c r="V47" s="64"/>
      <c r="W47" s="64"/>
      <c r="X47" s="64"/>
      <c r="Y47" s="64"/>
      <c r="Z47" s="64"/>
      <c r="AA47" s="64"/>
      <c r="AB47" s="61"/>
      <c r="AC47" s="64"/>
      <c r="AD47" s="64"/>
      <c r="AE47" s="61"/>
      <c r="AF47" s="64"/>
      <c r="AG47" s="64"/>
      <c r="AH47" s="64"/>
      <c r="AI47" s="64"/>
      <c r="AJ47" s="64"/>
      <c r="AK47" s="64"/>
      <c r="AL47" s="64"/>
      <c r="AM47" s="64"/>
      <c r="AN47" s="64"/>
      <c r="AO47" s="74">
        <f t="shared" si="0"/>
        <v>534.9399999999999</v>
      </c>
      <c r="AP47" s="74">
        <f t="shared" si="1"/>
        <v>-126.09999999999991</v>
      </c>
      <c r="AQ47" s="76">
        <v>3.324</v>
      </c>
      <c r="AR47" s="94">
        <v>47</v>
      </c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7">
        <f>($AO47/U47)*100</f>
        <v>100</v>
      </c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1:81" s="60" customFormat="1" ht="14.25" customHeight="1">
      <c r="A48" s="87">
        <v>48</v>
      </c>
      <c r="B48" s="2" t="s">
        <v>242</v>
      </c>
      <c r="C48" s="63">
        <v>3843.0000000000005</v>
      </c>
      <c r="D48" s="64"/>
      <c r="E48" s="64"/>
      <c r="F48" s="64"/>
      <c r="G48" s="64"/>
      <c r="H48" s="64"/>
      <c r="I48" s="64"/>
      <c r="J48" s="64"/>
      <c r="K48" s="64"/>
      <c r="L48" s="65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1"/>
      <c r="AC48" s="64"/>
      <c r="AD48" s="64"/>
      <c r="AE48" s="61"/>
      <c r="AF48" s="64"/>
      <c r="AG48" s="64"/>
      <c r="AH48" s="64">
        <v>3847.18</v>
      </c>
      <c r="AI48" s="64"/>
      <c r="AJ48" s="64"/>
      <c r="AK48" s="64"/>
      <c r="AL48" s="64"/>
      <c r="AM48" s="64">
        <v>3825.79</v>
      </c>
      <c r="AN48" s="64"/>
      <c r="AO48" s="74">
        <f t="shared" si="0"/>
        <v>3825.79</v>
      </c>
      <c r="AP48" s="74">
        <f t="shared" si="1"/>
        <v>17.21000000000049</v>
      </c>
      <c r="AQ48" s="76">
        <v>35.586</v>
      </c>
      <c r="AR48" s="96">
        <v>48</v>
      </c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>
        <f>($AO48/AH48)*100</f>
        <v>99.44400833857527</v>
      </c>
      <c r="BX48" s="95"/>
      <c r="BY48" s="95"/>
      <c r="BZ48" s="95"/>
      <c r="CA48" s="95"/>
      <c r="CB48" s="97">
        <f>($AO48/AM48)*100</f>
        <v>100</v>
      </c>
      <c r="CC48" s="95"/>
    </row>
    <row r="49" spans="1:81" s="60" customFormat="1" ht="23.25" customHeight="1">
      <c r="A49" s="86">
        <v>49</v>
      </c>
      <c r="B49" s="2" t="s">
        <v>242</v>
      </c>
      <c r="C49" s="63">
        <v>336.90000000000003</v>
      </c>
      <c r="D49" s="64"/>
      <c r="E49" s="64"/>
      <c r="F49" s="64"/>
      <c r="G49" s="64"/>
      <c r="H49" s="64"/>
      <c r="I49" s="64"/>
      <c r="J49" s="64"/>
      <c r="K49" s="64"/>
      <c r="L49" s="65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1"/>
      <c r="AC49" s="64"/>
      <c r="AD49" s="64"/>
      <c r="AE49" s="61"/>
      <c r="AF49" s="64"/>
      <c r="AG49" s="64"/>
      <c r="AH49" s="64">
        <v>369.68</v>
      </c>
      <c r="AI49" s="64"/>
      <c r="AJ49" s="64"/>
      <c r="AK49" s="64"/>
      <c r="AL49" s="64"/>
      <c r="AM49" s="64">
        <v>382.97</v>
      </c>
      <c r="AN49" s="64"/>
      <c r="AO49" s="74">
        <f t="shared" si="0"/>
        <v>369.68</v>
      </c>
      <c r="AP49" s="74">
        <f t="shared" si="1"/>
        <v>-32.77999999999997</v>
      </c>
      <c r="AQ49" s="76">
        <v>3.12</v>
      </c>
      <c r="AR49" s="94">
        <v>49</v>
      </c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7">
        <f>($AO49/AH49)*100</f>
        <v>100</v>
      </c>
      <c r="BX49" s="95"/>
      <c r="BY49" s="95"/>
      <c r="BZ49" s="95"/>
      <c r="CA49" s="95"/>
      <c r="CB49" s="95">
        <f>($AO49/AM49)*100</f>
        <v>96.52975428884768</v>
      </c>
      <c r="CC49" s="95"/>
    </row>
    <row r="50" spans="1:81" s="60" customFormat="1" ht="20.25" customHeight="1">
      <c r="A50" s="87">
        <v>50</v>
      </c>
      <c r="B50" s="1" t="s">
        <v>243</v>
      </c>
      <c r="C50" s="63">
        <v>1821</v>
      </c>
      <c r="D50" s="64"/>
      <c r="E50" s="64"/>
      <c r="F50" s="64"/>
      <c r="G50" s="64"/>
      <c r="H50" s="64"/>
      <c r="I50" s="64"/>
      <c r="J50" s="64"/>
      <c r="K50" s="64"/>
      <c r="L50" s="65"/>
      <c r="M50" s="64"/>
      <c r="N50" s="64"/>
      <c r="O50" s="64"/>
      <c r="P50" s="64"/>
      <c r="Q50" s="64"/>
      <c r="R50" s="64"/>
      <c r="S50" s="64"/>
      <c r="T50" s="64"/>
      <c r="U50" s="64">
        <v>5469.12</v>
      </c>
      <c r="V50" s="64"/>
      <c r="W50" s="64"/>
      <c r="X50" s="64">
        <v>5611.68</v>
      </c>
      <c r="Y50" s="64"/>
      <c r="Z50" s="64"/>
      <c r="AA50" s="64"/>
      <c r="AB50" s="61"/>
      <c r="AC50" s="64"/>
      <c r="AD50" s="64"/>
      <c r="AE50" s="61"/>
      <c r="AF50" s="64"/>
      <c r="AG50" s="64"/>
      <c r="AH50" s="64">
        <v>5475.6</v>
      </c>
      <c r="AI50" s="64"/>
      <c r="AJ50" s="64"/>
      <c r="AK50" s="64"/>
      <c r="AL50" s="64"/>
      <c r="AM50" s="64">
        <v>5524.2</v>
      </c>
      <c r="AN50" s="64"/>
      <c r="AO50" s="74">
        <f t="shared" si="0"/>
        <v>5469.12</v>
      </c>
      <c r="AP50" s="74">
        <f t="shared" si="1"/>
        <v>-3648.12</v>
      </c>
      <c r="AQ50" s="76">
        <v>16.86</v>
      </c>
      <c r="AR50" s="96">
        <v>50</v>
      </c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7">
        <f>($AO50/U50)*100</f>
        <v>100</v>
      </c>
      <c r="BK50" s="95"/>
      <c r="BL50" s="95"/>
      <c r="BM50" s="95">
        <f>($AO50/X50)*100</f>
        <v>97.459584295612</v>
      </c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f>($AO50/AH50)*100</f>
        <v>99.88165680473372</v>
      </c>
      <c r="BX50" s="95"/>
      <c r="BY50" s="95"/>
      <c r="BZ50" s="95"/>
      <c r="CA50" s="95"/>
      <c r="CB50" s="95">
        <f>($AO50/AM50)*100</f>
        <v>99.00293255131965</v>
      </c>
      <c r="CC50" s="95"/>
    </row>
    <row r="51" spans="1:81" s="60" customFormat="1" ht="26.25" customHeight="1">
      <c r="A51" s="86">
        <v>51</v>
      </c>
      <c r="B51" s="3" t="s">
        <v>244</v>
      </c>
      <c r="C51" s="63">
        <v>936.8000000000001</v>
      </c>
      <c r="D51" s="64"/>
      <c r="E51" s="64"/>
      <c r="F51" s="64"/>
      <c r="G51" s="64"/>
      <c r="H51" s="64"/>
      <c r="I51" s="64"/>
      <c r="J51" s="64"/>
      <c r="K51" s="64"/>
      <c r="L51" s="65"/>
      <c r="M51" s="64"/>
      <c r="N51" s="64"/>
      <c r="O51" s="64"/>
      <c r="P51" s="64"/>
      <c r="Q51" s="64"/>
      <c r="R51" s="64"/>
      <c r="S51" s="64"/>
      <c r="T51" s="64"/>
      <c r="U51" s="64">
        <v>1271.33</v>
      </c>
      <c r="V51" s="64"/>
      <c r="W51" s="64"/>
      <c r="X51" s="64"/>
      <c r="Y51" s="64"/>
      <c r="Z51" s="64"/>
      <c r="AA51" s="64"/>
      <c r="AB51" s="61">
        <v>2066.4</v>
      </c>
      <c r="AC51" s="64"/>
      <c r="AD51" s="64"/>
      <c r="AE51" s="61"/>
      <c r="AF51" s="64"/>
      <c r="AG51" s="64"/>
      <c r="AH51" s="64">
        <v>801.96</v>
      </c>
      <c r="AI51" s="64"/>
      <c r="AJ51" s="64"/>
      <c r="AK51" s="64"/>
      <c r="AL51" s="64">
        <v>861.49</v>
      </c>
      <c r="AM51" s="64"/>
      <c r="AN51" s="64"/>
      <c r="AO51" s="74">
        <f t="shared" si="0"/>
        <v>801.96</v>
      </c>
      <c r="AP51" s="74">
        <f t="shared" si="1"/>
        <v>134.84000000000003</v>
      </c>
      <c r="AQ51" s="76">
        <v>7.616</v>
      </c>
      <c r="AR51" s="94">
        <v>51</v>
      </c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>
        <f>($AO51/U51)*100</f>
        <v>63.080396120598124</v>
      </c>
      <c r="BK51" s="95"/>
      <c r="BL51" s="95"/>
      <c r="BM51" s="95"/>
      <c r="BN51" s="95"/>
      <c r="BO51" s="95"/>
      <c r="BP51" s="95"/>
      <c r="BQ51" s="95">
        <f>($AO51/AB51)*100</f>
        <v>38.80952380952381</v>
      </c>
      <c r="BR51" s="95"/>
      <c r="BS51" s="95"/>
      <c r="BT51" s="95"/>
      <c r="BU51" s="95"/>
      <c r="BV51" s="95"/>
      <c r="BW51" s="97">
        <f>($AO51/AH51)*100</f>
        <v>100</v>
      </c>
      <c r="BX51" s="95"/>
      <c r="BY51" s="95"/>
      <c r="BZ51" s="95"/>
      <c r="CA51" s="95">
        <f>($AO51/AL51)*100</f>
        <v>93.08987916284576</v>
      </c>
      <c r="CB51" s="95"/>
      <c r="CC51" s="95"/>
    </row>
    <row r="52" spans="1:81" s="60" customFormat="1" ht="20.25" customHeight="1">
      <c r="A52" s="87">
        <v>52</v>
      </c>
      <c r="B52" s="1" t="s">
        <v>33</v>
      </c>
      <c r="C52" s="63">
        <v>158</v>
      </c>
      <c r="D52" s="64"/>
      <c r="E52" s="64"/>
      <c r="F52" s="64"/>
      <c r="G52" s="64"/>
      <c r="H52" s="64"/>
      <c r="I52" s="64"/>
      <c r="J52" s="64"/>
      <c r="K52" s="64"/>
      <c r="L52" s="65"/>
      <c r="M52" s="64"/>
      <c r="N52" s="64"/>
      <c r="O52" s="64"/>
      <c r="P52" s="64"/>
      <c r="Q52" s="64"/>
      <c r="R52" s="64"/>
      <c r="S52" s="64"/>
      <c r="T52" s="64">
        <v>156.60000000000002</v>
      </c>
      <c r="U52" s="64"/>
      <c r="V52" s="64"/>
      <c r="W52" s="64"/>
      <c r="X52" s="64"/>
      <c r="Y52" s="64"/>
      <c r="Z52" s="64"/>
      <c r="AA52" s="64"/>
      <c r="AB52" s="61"/>
      <c r="AC52" s="64"/>
      <c r="AD52" s="64"/>
      <c r="AE52" s="61"/>
      <c r="AF52" s="64"/>
      <c r="AG52" s="64"/>
      <c r="AH52" s="64">
        <v>176.04</v>
      </c>
      <c r="AI52" s="64"/>
      <c r="AJ52" s="64"/>
      <c r="AK52" s="64"/>
      <c r="AL52" s="64">
        <v>190.08</v>
      </c>
      <c r="AM52" s="64">
        <v>167.4</v>
      </c>
      <c r="AN52" s="64"/>
      <c r="AO52" s="74">
        <f t="shared" si="0"/>
        <v>156.60000000000002</v>
      </c>
      <c r="AP52" s="74">
        <f t="shared" si="1"/>
        <v>1.3999999999999773</v>
      </c>
      <c r="AQ52" s="76">
        <v>1.46</v>
      </c>
      <c r="AR52" s="96">
        <v>52</v>
      </c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7">
        <f>($AO52/T52)*100</f>
        <v>100</v>
      </c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>
        <f>($AO52/AH52)*100</f>
        <v>88.95705521472395</v>
      </c>
      <c r="BX52" s="95"/>
      <c r="BY52" s="95"/>
      <c r="BZ52" s="95"/>
      <c r="CA52" s="95">
        <f>($AO52/AL52)*100</f>
        <v>82.38636363636364</v>
      </c>
      <c r="CB52" s="95">
        <f>($AO52/AM52)*100</f>
        <v>93.5483870967742</v>
      </c>
      <c r="CC52" s="95"/>
    </row>
    <row r="53" spans="1:81" s="60" customFormat="1" ht="20.25" customHeight="1">
      <c r="A53" s="86">
        <v>53</v>
      </c>
      <c r="B53" s="2" t="s">
        <v>41</v>
      </c>
      <c r="C53" s="63">
        <v>81.6</v>
      </c>
      <c r="D53" s="64"/>
      <c r="E53" s="64"/>
      <c r="F53" s="64"/>
      <c r="G53" s="64"/>
      <c r="H53" s="64"/>
      <c r="I53" s="64"/>
      <c r="J53" s="64"/>
      <c r="K53" s="64"/>
      <c r="L53" s="65"/>
      <c r="M53" s="64"/>
      <c r="N53" s="64"/>
      <c r="O53" s="64"/>
      <c r="P53" s="64"/>
      <c r="Q53" s="64"/>
      <c r="R53" s="64"/>
      <c r="S53" s="64"/>
      <c r="T53" s="64"/>
      <c r="U53" s="64">
        <v>92.89</v>
      </c>
      <c r="V53" s="64"/>
      <c r="W53" s="64"/>
      <c r="X53" s="64"/>
      <c r="Y53" s="64"/>
      <c r="Z53" s="64"/>
      <c r="AA53" s="64"/>
      <c r="AB53" s="61"/>
      <c r="AC53" s="64"/>
      <c r="AD53" s="64"/>
      <c r="AE53" s="61"/>
      <c r="AF53" s="64"/>
      <c r="AG53" s="64"/>
      <c r="AH53" s="64"/>
      <c r="AI53" s="64"/>
      <c r="AJ53" s="64"/>
      <c r="AK53" s="64"/>
      <c r="AL53" s="64"/>
      <c r="AM53" s="61" t="s">
        <v>526</v>
      </c>
      <c r="AN53" s="64"/>
      <c r="AO53" s="74">
        <f t="shared" si="0"/>
        <v>92.89</v>
      </c>
      <c r="AP53" s="74">
        <f t="shared" si="1"/>
        <v>-11.290000000000006</v>
      </c>
      <c r="AQ53" s="76">
        <v>0.6634000000000001</v>
      </c>
      <c r="AR53" s="94">
        <v>53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7">
        <f>($AO53/U53)*100</f>
        <v>100</v>
      </c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1:81" s="60" customFormat="1" ht="30" customHeight="1">
      <c r="A54" s="87">
        <v>54</v>
      </c>
      <c r="B54" s="1" t="s">
        <v>175</v>
      </c>
      <c r="C54" s="63">
        <v>1303.8</v>
      </c>
      <c r="D54" s="64"/>
      <c r="E54" s="64"/>
      <c r="F54" s="64"/>
      <c r="G54" s="64"/>
      <c r="H54" s="64"/>
      <c r="I54" s="64"/>
      <c r="J54" s="64"/>
      <c r="K54" s="64"/>
      <c r="L54" s="65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1"/>
      <c r="AC54" s="64"/>
      <c r="AD54" s="64"/>
      <c r="AE54" s="61"/>
      <c r="AF54" s="64"/>
      <c r="AG54" s="64"/>
      <c r="AH54" s="64">
        <v>1386.72</v>
      </c>
      <c r="AI54" s="64"/>
      <c r="AJ54" s="64"/>
      <c r="AK54" s="64"/>
      <c r="AL54" s="64">
        <v>1388.02</v>
      </c>
      <c r="AM54" s="64">
        <v>1866.89</v>
      </c>
      <c r="AN54" s="64">
        <v>1439.86</v>
      </c>
      <c r="AO54" s="74">
        <f t="shared" si="0"/>
        <v>1386.72</v>
      </c>
      <c r="AP54" s="74">
        <f t="shared" si="1"/>
        <v>-82.92000000000007</v>
      </c>
      <c r="AQ54" s="76">
        <v>12.072000000000001</v>
      </c>
      <c r="AR54" s="96">
        <v>54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7">
        <f>($AO54/AH54)*100</f>
        <v>100</v>
      </c>
      <c r="BX54" s="95"/>
      <c r="BY54" s="95"/>
      <c r="BZ54" s="95"/>
      <c r="CA54" s="95">
        <f>($AO54/AL54)*100</f>
        <v>99.90634140718434</v>
      </c>
      <c r="CB54" s="95">
        <f>($AO54/AM54)*100</f>
        <v>74.27968439490274</v>
      </c>
      <c r="CC54" s="95">
        <f>($AO54/AN54)*100</f>
        <v>96.30936341033157</v>
      </c>
    </row>
    <row r="55" spans="1:81" s="60" customFormat="1" ht="30" customHeight="1">
      <c r="A55" s="86">
        <v>55</v>
      </c>
      <c r="B55" s="1" t="s">
        <v>135</v>
      </c>
      <c r="C55" s="63">
        <v>3628.8</v>
      </c>
      <c r="D55" s="64"/>
      <c r="E55" s="64"/>
      <c r="F55" s="64"/>
      <c r="G55" s="64"/>
      <c r="H55" s="64"/>
      <c r="I55" s="64"/>
      <c r="J55" s="64"/>
      <c r="K55" s="64"/>
      <c r="L55" s="65"/>
      <c r="M55" s="64"/>
      <c r="N55" s="64"/>
      <c r="O55" s="64"/>
      <c r="P55" s="64"/>
      <c r="Q55" s="64"/>
      <c r="R55" s="64"/>
      <c r="S55" s="64">
        <v>3456</v>
      </c>
      <c r="T55" s="64"/>
      <c r="U55" s="64"/>
      <c r="V55" s="64"/>
      <c r="W55" s="64"/>
      <c r="X55" s="64"/>
      <c r="Y55" s="64"/>
      <c r="Z55" s="64"/>
      <c r="AA55" s="64"/>
      <c r="AB55" s="61"/>
      <c r="AC55" s="64"/>
      <c r="AD55" s="64"/>
      <c r="AE55" s="61"/>
      <c r="AF55" s="64"/>
      <c r="AG55" s="64"/>
      <c r="AH55" s="80">
        <v>3188.16</v>
      </c>
      <c r="AI55" s="64"/>
      <c r="AJ55" s="64"/>
      <c r="AK55" s="64"/>
      <c r="AL55" s="64"/>
      <c r="AM55" s="64">
        <v>3243.46</v>
      </c>
      <c r="AN55" s="80">
        <v>3172.61</v>
      </c>
      <c r="AO55" s="74">
        <f t="shared" si="0"/>
        <v>3172.61</v>
      </c>
      <c r="AP55" s="74">
        <f t="shared" si="1"/>
        <v>456.19000000000005</v>
      </c>
      <c r="AQ55" s="76">
        <v>33.6</v>
      </c>
      <c r="AR55" s="94">
        <v>55</v>
      </c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>
        <f>($AO55/S55)*100</f>
        <v>91.80005787037038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>
        <f>($AO55/AH55)*100</f>
        <v>99.51225785406002</v>
      </c>
      <c r="BX55" s="95"/>
      <c r="BY55" s="95"/>
      <c r="BZ55" s="95"/>
      <c r="CA55" s="95"/>
      <c r="CB55" s="95">
        <f>($AO55/AM55)*100</f>
        <v>97.81560432377769</v>
      </c>
      <c r="CC55" s="97">
        <f>($AO55/AN55)*100</f>
        <v>100</v>
      </c>
    </row>
    <row r="56" spans="1:81" s="60" customFormat="1" ht="20.25" customHeight="1">
      <c r="A56" s="87">
        <v>56</v>
      </c>
      <c r="B56" s="1" t="s">
        <v>136</v>
      </c>
      <c r="C56" s="63">
        <v>6372</v>
      </c>
      <c r="D56" s="64"/>
      <c r="E56" s="64"/>
      <c r="F56" s="64"/>
      <c r="G56" s="64"/>
      <c r="H56" s="64"/>
      <c r="I56" s="64"/>
      <c r="J56" s="64"/>
      <c r="K56" s="64"/>
      <c r="L56" s="65"/>
      <c r="M56" s="64"/>
      <c r="N56" s="64"/>
      <c r="O56" s="64"/>
      <c r="P56" s="64"/>
      <c r="Q56" s="64"/>
      <c r="R56" s="64"/>
      <c r="S56" s="64">
        <v>6372</v>
      </c>
      <c r="T56" s="64"/>
      <c r="U56" s="64"/>
      <c r="V56" s="64"/>
      <c r="W56" s="64"/>
      <c r="X56" s="64"/>
      <c r="Y56" s="64"/>
      <c r="Z56" s="64"/>
      <c r="AA56" s="64"/>
      <c r="AB56" s="61"/>
      <c r="AC56" s="64"/>
      <c r="AD56" s="64"/>
      <c r="AE56" s="61"/>
      <c r="AF56" s="64"/>
      <c r="AG56" s="64"/>
      <c r="AH56" s="64"/>
      <c r="AI56" s="64"/>
      <c r="AJ56" s="64"/>
      <c r="AK56" s="64"/>
      <c r="AL56" s="64"/>
      <c r="AM56" s="64"/>
      <c r="AN56" s="64"/>
      <c r="AO56" s="74">
        <f t="shared" si="0"/>
        <v>6372</v>
      </c>
      <c r="AP56" s="74">
        <f t="shared" si="1"/>
        <v>0</v>
      </c>
      <c r="AQ56" s="76">
        <v>59</v>
      </c>
      <c r="AR56" s="96">
        <v>56</v>
      </c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7">
        <f>($AO56/S56)*100</f>
        <v>100</v>
      </c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1:81" s="60" customFormat="1" ht="30" customHeight="1">
      <c r="A57" s="87">
        <v>58</v>
      </c>
      <c r="B57" s="2" t="s">
        <v>245</v>
      </c>
      <c r="C57" s="63">
        <v>8186</v>
      </c>
      <c r="D57" s="64"/>
      <c r="E57" s="64"/>
      <c r="F57" s="64"/>
      <c r="G57" s="64"/>
      <c r="H57" s="64"/>
      <c r="I57" s="64"/>
      <c r="J57" s="64"/>
      <c r="K57" s="64"/>
      <c r="L57" s="65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1"/>
      <c r="AC57" s="64"/>
      <c r="AD57" s="64"/>
      <c r="AE57" s="61"/>
      <c r="AF57" s="64"/>
      <c r="AG57" s="64"/>
      <c r="AH57" s="64">
        <v>7963.92</v>
      </c>
      <c r="AI57" s="64"/>
      <c r="AJ57" s="64"/>
      <c r="AK57" s="64"/>
      <c r="AL57" s="64"/>
      <c r="AM57" s="64">
        <v>8538.48</v>
      </c>
      <c r="AN57" s="64"/>
      <c r="AO57" s="74">
        <f t="shared" si="0"/>
        <v>7963.92</v>
      </c>
      <c r="AP57" s="74">
        <f t="shared" si="1"/>
        <v>222.07999999999993</v>
      </c>
      <c r="AQ57" s="76">
        <v>75.8</v>
      </c>
      <c r="AR57" s="96">
        <v>58</v>
      </c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7">
        <f aca="true" t="shared" si="8" ref="BW57:BW62">($AO57/AH57)*100</f>
        <v>100</v>
      </c>
      <c r="BX57" s="95"/>
      <c r="BY57" s="95"/>
      <c r="BZ57" s="95"/>
      <c r="CA57" s="95"/>
      <c r="CB57" s="95">
        <f>($AO57/AM57)*100</f>
        <v>93.27093346825197</v>
      </c>
      <c r="CC57" s="95"/>
    </row>
    <row r="58" spans="1:81" s="60" customFormat="1" ht="20.25" customHeight="1">
      <c r="A58" s="86">
        <v>59</v>
      </c>
      <c r="B58" s="2" t="s">
        <v>245</v>
      </c>
      <c r="C58" s="63">
        <v>5007.200000000001</v>
      </c>
      <c r="D58" s="64"/>
      <c r="E58" s="64"/>
      <c r="F58" s="64"/>
      <c r="G58" s="64"/>
      <c r="H58" s="64"/>
      <c r="I58" s="64"/>
      <c r="J58" s="64"/>
      <c r="K58" s="64"/>
      <c r="L58" s="65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1"/>
      <c r="AC58" s="64"/>
      <c r="AD58" s="64"/>
      <c r="AE58" s="61"/>
      <c r="AF58" s="64"/>
      <c r="AG58" s="64"/>
      <c r="AH58" s="64">
        <v>4945.54</v>
      </c>
      <c r="AI58" s="64"/>
      <c r="AJ58" s="64"/>
      <c r="AK58" s="64"/>
      <c r="AL58" s="64"/>
      <c r="AM58" s="64">
        <v>5181.41</v>
      </c>
      <c r="AN58" s="64"/>
      <c r="AO58" s="74">
        <f t="shared" si="0"/>
        <v>4945.54</v>
      </c>
      <c r="AP58" s="74">
        <f t="shared" si="1"/>
        <v>61.660000000000764</v>
      </c>
      <c r="AQ58" s="76">
        <v>46.36</v>
      </c>
      <c r="AR58" s="94">
        <v>59</v>
      </c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7">
        <f t="shared" si="8"/>
        <v>100</v>
      </c>
      <c r="BX58" s="95"/>
      <c r="BY58" s="95"/>
      <c r="BZ58" s="95"/>
      <c r="CA58" s="95"/>
      <c r="CB58" s="95">
        <f>($AO58/AM58)*100</f>
        <v>95.44776421862004</v>
      </c>
      <c r="CC58" s="95"/>
    </row>
    <row r="59" spans="1:81" s="60" customFormat="1" ht="30" customHeight="1">
      <c r="A59" s="87">
        <v>60</v>
      </c>
      <c r="B59" s="1" t="s">
        <v>176</v>
      </c>
      <c r="C59" s="63">
        <v>29668.500000000004</v>
      </c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1"/>
      <c r="AC59" s="64"/>
      <c r="AD59" s="64"/>
      <c r="AE59" s="61"/>
      <c r="AF59" s="64"/>
      <c r="AG59" s="64"/>
      <c r="AH59" s="64">
        <v>35905.68</v>
      </c>
      <c r="AI59" s="64"/>
      <c r="AJ59" s="64"/>
      <c r="AK59" s="64"/>
      <c r="AL59" s="64">
        <v>34855.92</v>
      </c>
      <c r="AM59" s="64">
        <v>35691.84</v>
      </c>
      <c r="AN59" s="64">
        <v>36046.62</v>
      </c>
      <c r="AO59" s="74">
        <f t="shared" si="0"/>
        <v>34855.92</v>
      </c>
      <c r="AP59" s="74">
        <f t="shared" si="1"/>
        <v>-5187.419999999995</v>
      </c>
      <c r="AQ59" s="76">
        <v>274.725</v>
      </c>
      <c r="AR59" s="96">
        <v>60</v>
      </c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>
        <f t="shared" si="8"/>
        <v>97.07634001082836</v>
      </c>
      <c r="BX59" s="95"/>
      <c r="BY59" s="95"/>
      <c r="BZ59" s="95"/>
      <c r="CA59" s="97">
        <f>($AO59/AL59)*100</f>
        <v>100</v>
      </c>
      <c r="CB59" s="95">
        <f>($AO59/AM59)*100</f>
        <v>97.65795206971679</v>
      </c>
      <c r="CC59" s="95">
        <f>($AO59/AN59)*100</f>
        <v>96.69677767291357</v>
      </c>
    </row>
    <row r="60" spans="1:81" s="60" customFormat="1" ht="16.5" customHeight="1">
      <c r="A60" s="86">
        <v>61</v>
      </c>
      <c r="B60" s="1" t="s">
        <v>177</v>
      </c>
      <c r="C60" s="63">
        <v>387.6</v>
      </c>
      <c r="D60" s="64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1"/>
      <c r="AC60" s="64"/>
      <c r="AD60" s="64"/>
      <c r="AE60" s="61"/>
      <c r="AF60" s="64"/>
      <c r="AG60" s="64"/>
      <c r="AH60" s="64">
        <v>317.52</v>
      </c>
      <c r="AI60" s="64"/>
      <c r="AJ60" s="64"/>
      <c r="AK60" s="64"/>
      <c r="AL60" s="64">
        <v>343.44</v>
      </c>
      <c r="AM60" s="64">
        <v>324</v>
      </c>
      <c r="AN60" s="64"/>
      <c r="AO60" s="74">
        <f t="shared" si="0"/>
        <v>317.52</v>
      </c>
      <c r="AP60" s="74">
        <f t="shared" si="1"/>
        <v>70.08000000000004</v>
      </c>
      <c r="AQ60" s="76">
        <v>3.588</v>
      </c>
      <c r="AR60" s="94">
        <v>61</v>
      </c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7">
        <f t="shared" si="8"/>
        <v>100</v>
      </c>
      <c r="BX60" s="95"/>
      <c r="BY60" s="95"/>
      <c r="BZ60" s="95"/>
      <c r="CA60" s="95">
        <f>($AO60/AL60)*100</f>
        <v>92.45283018867923</v>
      </c>
      <c r="CB60" s="95">
        <f>($AO60/AM60)*100</f>
        <v>98</v>
      </c>
      <c r="CC60" s="95"/>
    </row>
    <row r="61" spans="1:81" s="60" customFormat="1" ht="16.5" customHeight="1">
      <c r="A61" s="87">
        <v>62</v>
      </c>
      <c r="B61" s="2" t="s">
        <v>42</v>
      </c>
      <c r="C61" s="63">
        <v>205</v>
      </c>
      <c r="D61" s="64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1"/>
      <c r="AC61" s="64"/>
      <c r="AD61" s="64"/>
      <c r="AE61" s="61"/>
      <c r="AF61" s="64"/>
      <c r="AG61" s="64"/>
      <c r="AH61" s="64">
        <v>206.93</v>
      </c>
      <c r="AI61" s="64"/>
      <c r="AJ61" s="64"/>
      <c r="AK61" s="64"/>
      <c r="AL61" s="64">
        <v>220.1</v>
      </c>
      <c r="AM61" s="64">
        <v>209.95</v>
      </c>
      <c r="AN61" s="64">
        <v>211.25</v>
      </c>
      <c r="AO61" s="74">
        <f t="shared" si="0"/>
        <v>206.93</v>
      </c>
      <c r="AP61" s="74">
        <f t="shared" si="1"/>
        <v>-1.9300000000000068</v>
      </c>
      <c r="AQ61" s="76">
        <v>1.8980000000000001</v>
      </c>
      <c r="AR61" s="96">
        <v>62</v>
      </c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7">
        <f t="shared" si="8"/>
        <v>100</v>
      </c>
      <c r="BX61" s="95"/>
      <c r="BY61" s="95"/>
      <c r="BZ61" s="95"/>
      <c r="CA61" s="95">
        <f>($AO61/AL61)*100</f>
        <v>94.0163562017265</v>
      </c>
      <c r="CB61" s="95">
        <f>($AO61/AM61)*100</f>
        <v>98.56156227673256</v>
      </c>
      <c r="CC61" s="95">
        <f>($AO61/AN61)*100</f>
        <v>97.95502958579883</v>
      </c>
    </row>
    <row r="62" spans="1:81" s="60" customFormat="1" ht="16.5" customHeight="1">
      <c r="A62" s="86">
        <v>63</v>
      </c>
      <c r="B62" s="2" t="s">
        <v>246</v>
      </c>
      <c r="C62" s="63">
        <v>364</v>
      </c>
      <c r="D62" s="64"/>
      <c r="E62" s="64"/>
      <c r="F62" s="64"/>
      <c r="G62" s="64"/>
      <c r="H62" s="64"/>
      <c r="I62" s="64"/>
      <c r="J62" s="64"/>
      <c r="K62" s="64"/>
      <c r="L62" s="65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1"/>
      <c r="AC62" s="64"/>
      <c r="AD62" s="64"/>
      <c r="AE62" s="61"/>
      <c r="AF62" s="64"/>
      <c r="AG62" s="64"/>
      <c r="AH62" s="64">
        <v>360.29</v>
      </c>
      <c r="AI62" s="64"/>
      <c r="AJ62" s="64"/>
      <c r="AK62" s="64"/>
      <c r="AL62" s="64"/>
      <c r="AM62" s="64"/>
      <c r="AN62" s="64"/>
      <c r="AO62" s="74">
        <f t="shared" si="0"/>
        <v>360.29</v>
      </c>
      <c r="AP62" s="74">
        <f t="shared" si="1"/>
        <v>3.7099999999999795</v>
      </c>
      <c r="AQ62" s="76">
        <v>3.3680000000000003</v>
      </c>
      <c r="AR62" s="94">
        <v>63</v>
      </c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7">
        <f t="shared" si="8"/>
        <v>100</v>
      </c>
      <c r="BX62" s="95"/>
      <c r="BY62" s="95"/>
      <c r="BZ62" s="95"/>
      <c r="CA62" s="95"/>
      <c r="CB62" s="95"/>
      <c r="CC62" s="95"/>
    </row>
    <row r="63" spans="1:81" s="60" customFormat="1" ht="16.5" customHeight="1">
      <c r="A63" s="87">
        <v>64</v>
      </c>
      <c r="B63" s="1" t="s">
        <v>141</v>
      </c>
      <c r="C63" s="63">
        <v>9180</v>
      </c>
      <c r="D63" s="64"/>
      <c r="E63" s="64"/>
      <c r="F63" s="64"/>
      <c r="G63" s="64"/>
      <c r="H63" s="64"/>
      <c r="I63" s="64"/>
      <c r="J63" s="64"/>
      <c r="K63" s="64"/>
      <c r="L63" s="65"/>
      <c r="M63" s="64"/>
      <c r="N63" s="64">
        <v>9158.4</v>
      </c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1"/>
      <c r="AC63" s="64"/>
      <c r="AD63" s="64"/>
      <c r="AE63" s="61"/>
      <c r="AF63" s="64"/>
      <c r="AG63" s="64"/>
      <c r="AH63" s="64"/>
      <c r="AI63" s="64"/>
      <c r="AJ63" s="64"/>
      <c r="AK63" s="64"/>
      <c r="AL63" s="64"/>
      <c r="AM63" s="64"/>
      <c r="AN63" s="64"/>
      <c r="AO63" s="74">
        <f t="shared" si="0"/>
        <v>9158.4</v>
      </c>
      <c r="AP63" s="74">
        <f t="shared" si="1"/>
        <v>21.600000000000364</v>
      </c>
      <c r="AQ63" s="76">
        <v>85</v>
      </c>
      <c r="AR63" s="96">
        <v>64</v>
      </c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7">
        <f>($AO63/N63)*100</f>
        <v>100</v>
      </c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1:81" s="60" customFormat="1" ht="16.5" customHeight="1">
      <c r="A64" s="86">
        <v>65</v>
      </c>
      <c r="B64" s="3" t="s">
        <v>247</v>
      </c>
      <c r="C64" s="63">
        <v>111.9</v>
      </c>
      <c r="D64" s="64"/>
      <c r="E64" s="64"/>
      <c r="F64" s="64"/>
      <c r="G64" s="64"/>
      <c r="H64" s="64"/>
      <c r="I64" s="64"/>
      <c r="J64" s="64"/>
      <c r="K64" s="64"/>
      <c r="L64" s="65"/>
      <c r="M64" s="64"/>
      <c r="N64" s="64"/>
      <c r="O64" s="64"/>
      <c r="P64" s="64"/>
      <c r="Q64" s="64">
        <v>97.85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1"/>
      <c r="AC64" s="64"/>
      <c r="AD64" s="64">
        <v>112.104</v>
      </c>
      <c r="AE64" s="61"/>
      <c r="AF64" s="64"/>
      <c r="AG64" s="64"/>
      <c r="AH64" s="64">
        <v>99.14</v>
      </c>
      <c r="AI64" s="64"/>
      <c r="AJ64" s="64"/>
      <c r="AK64" s="64"/>
      <c r="AL64" s="64">
        <v>67.39</v>
      </c>
      <c r="AM64" s="64">
        <v>100.44</v>
      </c>
      <c r="AN64" s="64">
        <v>74.2</v>
      </c>
      <c r="AO64" s="74">
        <f aca="true" t="shared" si="9" ref="AO64:AO121">MIN(D64:AN64)</f>
        <v>67.39</v>
      </c>
      <c r="AP64" s="74">
        <f aca="true" t="shared" si="10" ref="AP64:AP121">C64-AO64</f>
        <v>44.510000000000005</v>
      </c>
      <c r="AQ64" s="76">
        <v>1.035</v>
      </c>
      <c r="AR64" s="94">
        <v>65</v>
      </c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>
        <f>($AO64/Q64)*100</f>
        <v>68.87072049054676</v>
      </c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>
        <f>($AO64/AD64)*100</f>
        <v>60.11382287875544</v>
      </c>
      <c r="BT64" s="95"/>
      <c r="BU64" s="95"/>
      <c r="BV64" s="95"/>
      <c r="BW64" s="95">
        <f>($AO64/AH64)*100</f>
        <v>67.97458140004035</v>
      </c>
      <c r="BX64" s="95"/>
      <c r="BY64" s="95"/>
      <c r="BZ64" s="95"/>
      <c r="CA64" s="97">
        <f>($AO64/AL64)*100</f>
        <v>100</v>
      </c>
      <c r="CB64" s="95">
        <f>($AO64/AM64)*100</f>
        <v>67.09478295499801</v>
      </c>
      <c r="CC64" s="95">
        <f>($AO64/AN64)*100</f>
        <v>90.82210242587601</v>
      </c>
    </row>
    <row r="65" spans="1:81" s="60" customFormat="1" ht="16.5" customHeight="1">
      <c r="A65" s="87">
        <v>66</v>
      </c>
      <c r="B65" s="1" t="s">
        <v>178</v>
      </c>
      <c r="C65" s="63">
        <v>30844</v>
      </c>
      <c r="D65" s="64"/>
      <c r="E65" s="64"/>
      <c r="F65" s="64"/>
      <c r="G65" s="64"/>
      <c r="H65" s="64"/>
      <c r="I65" s="64"/>
      <c r="J65" s="64"/>
      <c r="K65" s="64"/>
      <c r="L65" s="65"/>
      <c r="M65" s="64"/>
      <c r="N65" s="64"/>
      <c r="O65" s="64"/>
      <c r="P65" s="64"/>
      <c r="Q65" s="64"/>
      <c r="R65" s="64"/>
      <c r="S65" s="64"/>
      <c r="T65" s="64"/>
      <c r="U65" s="64">
        <v>32894.64</v>
      </c>
      <c r="V65" s="64"/>
      <c r="W65" s="64"/>
      <c r="X65" s="64"/>
      <c r="Y65" s="64"/>
      <c r="Z65" s="64"/>
      <c r="AA65" s="64"/>
      <c r="AB65" s="61"/>
      <c r="AC65" s="64"/>
      <c r="AD65" s="64">
        <v>28753.920000000002</v>
      </c>
      <c r="AE65" s="61"/>
      <c r="AF65" s="64"/>
      <c r="AG65" s="64"/>
      <c r="AH65" s="64">
        <v>30924.72</v>
      </c>
      <c r="AI65" s="64"/>
      <c r="AJ65" s="64"/>
      <c r="AK65" s="64"/>
      <c r="AL65" s="64"/>
      <c r="AM65" s="64">
        <v>27460.08</v>
      </c>
      <c r="AN65" s="64">
        <v>30924.72</v>
      </c>
      <c r="AO65" s="74">
        <f t="shared" si="9"/>
        <v>27460.08</v>
      </c>
      <c r="AP65" s="74">
        <f t="shared" si="10"/>
        <v>3383.9199999999983</v>
      </c>
      <c r="AQ65" s="76">
        <v>285.6</v>
      </c>
      <c r="AR65" s="96">
        <v>66</v>
      </c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>
        <f>($AO65/U65)*100</f>
        <v>83.47888896184911</v>
      </c>
      <c r="BK65" s="95"/>
      <c r="BL65" s="95"/>
      <c r="BM65" s="95"/>
      <c r="BN65" s="95"/>
      <c r="BO65" s="95"/>
      <c r="BP65" s="95"/>
      <c r="BQ65" s="95"/>
      <c r="BR65" s="95"/>
      <c r="BS65" s="95">
        <f>($AO65/AD65)*100</f>
        <v>95.50030048076923</v>
      </c>
      <c r="BT65" s="95"/>
      <c r="BU65" s="95"/>
      <c r="BV65" s="95"/>
      <c r="BW65" s="95">
        <f>($AO65/AH65)*100</f>
        <v>88.79653558706433</v>
      </c>
      <c r="BX65" s="95"/>
      <c r="BY65" s="95"/>
      <c r="BZ65" s="95"/>
      <c r="CA65" s="95"/>
      <c r="CB65" s="97">
        <f>($AO65/AM65)*100</f>
        <v>100</v>
      </c>
      <c r="CC65" s="95">
        <f>($AO65/AN65)*100</f>
        <v>88.79653558706433</v>
      </c>
    </row>
    <row r="66" spans="1:81" s="60" customFormat="1" ht="16.5" customHeight="1">
      <c r="A66" s="86">
        <v>67</v>
      </c>
      <c r="B66" s="1" t="s">
        <v>31</v>
      </c>
      <c r="C66" s="63">
        <v>27918</v>
      </c>
      <c r="D66" s="64"/>
      <c r="E66" s="64"/>
      <c r="F66" s="64"/>
      <c r="G66" s="64"/>
      <c r="H66" s="64"/>
      <c r="I66" s="64"/>
      <c r="J66" s="64">
        <v>28512.000000000004</v>
      </c>
      <c r="K66" s="64"/>
      <c r="L66" s="65"/>
      <c r="M66" s="64"/>
      <c r="N66" s="64"/>
      <c r="O66" s="64"/>
      <c r="P66" s="64"/>
      <c r="Q66" s="64"/>
      <c r="R66" s="64"/>
      <c r="S66" s="64"/>
      <c r="T66" s="64">
        <v>60469.200000000004</v>
      </c>
      <c r="U66" s="64"/>
      <c r="V66" s="64"/>
      <c r="W66" s="64"/>
      <c r="X66" s="64"/>
      <c r="Y66" s="64"/>
      <c r="Z66" s="64"/>
      <c r="AA66" s="64"/>
      <c r="AB66" s="61"/>
      <c r="AC66" s="64"/>
      <c r="AD66" s="64"/>
      <c r="AE66" s="61"/>
      <c r="AF66" s="64"/>
      <c r="AG66" s="64"/>
      <c r="AH66" s="64"/>
      <c r="AI66" s="64"/>
      <c r="AJ66" s="64"/>
      <c r="AK66" s="64"/>
      <c r="AL66" s="64"/>
      <c r="AM66" s="64">
        <v>57499.2</v>
      </c>
      <c r="AN66" s="64"/>
      <c r="AO66" s="74">
        <f t="shared" si="9"/>
        <v>28512.000000000004</v>
      </c>
      <c r="AP66" s="74">
        <f t="shared" si="10"/>
        <v>-594.0000000000036</v>
      </c>
      <c r="AQ66" s="76">
        <v>258.5</v>
      </c>
      <c r="AR66" s="94">
        <v>67</v>
      </c>
      <c r="AS66" s="95"/>
      <c r="AT66" s="95"/>
      <c r="AU66" s="95"/>
      <c r="AV66" s="95"/>
      <c r="AW66" s="95"/>
      <c r="AX66" s="95"/>
      <c r="AY66" s="97">
        <f>($AO66/J66)*100</f>
        <v>100</v>
      </c>
      <c r="AZ66" s="95"/>
      <c r="BA66" s="95"/>
      <c r="BB66" s="95"/>
      <c r="BC66" s="95"/>
      <c r="BD66" s="95"/>
      <c r="BE66" s="95"/>
      <c r="BF66" s="95"/>
      <c r="BG66" s="95"/>
      <c r="BH66" s="95"/>
      <c r="BI66" s="95">
        <f>($AO66/T66)*100</f>
        <v>47.151277013752456</v>
      </c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>
        <f>($AO66/AM66)*100</f>
        <v>49.58677685950414</v>
      </c>
      <c r="CC66" s="95"/>
    </row>
    <row r="67" spans="1:81" s="60" customFormat="1" ht="16.5" customHeight="1">
      <c r="A67" s="87">
        <v>68</v>
      </c>
      <c r="B67" s="8" t="s">
        <v>83</v>
      </c>
      <c r="C67" s="63">
        <v>3780</v>
      </c>
      <c r="D67" s="64"/>
      <c r="E67" s="64"/>
      <c r="F67" s="64"/>
      <c r="G67" s="64"/>
      <c r="H67" s="64"/>
      <c r="I67" s="64"/>
      <c r="J67" s="64"/>
      <c r="K67" s="64"/>
      <c r="L67" s="65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1"/>
      <c r="AC67" s="64"/>
      <c r="AD67" s="64"/>
      <c r="AE67" s="61"/>
      <c r="AF67" s="64"/>
      <c r="AG67" s="64">
        <v>3456</v>
      </c>
      <c r="AH67" s="64"/>
      <c r="AI67" s="64"/>
      <c r="AJ67" s="64"/>
      <c r="AK67" s="64"/>
      <c r="AL67" s="64"/>
      <c r="AM67" s="64"/>
      <c r="AN67" s="64"/>
      <c r="AO67" s="74">
        <f t="shared" si="9"/>
        <v>3456</v>
      </c>
      <c r="AP67" s="74">
        <f t="shared" si="10"/>
        <v>324</v>
      </c>
      <c r="AQ67" s="76">
        <v>35</v>
      </c>
      <c r="AR67" s="96">
        <v>68</v>
      </c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7">
        <f>($AO67/AG67)*100</f>
        <v>100</v>
      </c>
      <c r="BW67" s="95"/>
      <c r="BX67" s="95"/>
      <c r="BY67" s="95"/>
      <c r="BZ67" s="95"/>
      <c r="CA67" s="95"/>
      <c r="CB67" s="95"/>
      <c r="CC67" s="95"/>
    </row>
    <row r="68" spans="1:81" s="60" customFormat="1" ht="16.5" customHeight="1">
      <c r="A68" s="86">
        <v>69</v>
      </c>
      <c r="B68" s="1" t="s">
        <v>179</v>
      </c>
      <c r="C68" s="63">
        <v>16110</v>
      </c>
      <c r="D68" s="64"/>
      <c r="E68" s="64"/>
      <c r="F68" s="64"/>
      <c r="G68" s="64"/>
      <c r="H68" s="64"/>
      <c r="I68" s="64"/>
      <c r="J68" s="64">
        <v>11016</v>
      </c>
      <c r="K68" s="64"/>
      <c r="L68" s="65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1"/>
      <c r="AC68" s="64"/>
      <c r="AD68" s="64"/>
      <c r="AE68" s="61"/>
      <c r="AF68" s="64"/>
      <c r="AG68" s="64"/>
      <c r="AH68" s="64">
        <v>11793.6</v>
      </c>
      <c r="AI68" s="64"/>
      <c r="AJ68" s="64"/>
      <c r="AK68" s="64"/>
      <c r="AL68" s="64">
        <v>11372.4</v>
      </c>
      <c r="AM68" s="64">
        <v>11664</v>
      </c>
      <c r="AN68" s="64">
        <v>11534.4</v>
      </c>
      <c r="AO68" s="74">
        <f t="shared" si="9"/>
        <v>11016</v>
      </c>
      <c r="AP68" s="74">
        <f t="shared" si="10"/>
        <v>5094</v>
      </c>
      <c r="AQ68" s="76">
        <v>149.1</v>
      </c>
      <c r="AR68" s="94">
        <v>69</v>
      </c>
      <c r="AS68" s="95"/>
      <c r="AT68" s="95"/>
      <c r="AU68" s="95"/>
      <c r="AV68" s="95"/>
      <c r="AW68" s="95"/>
      <c r="AX68" s="95"/>
      <c r="AY68" s="97">
        <f>($AO68/J68)*100</f>
        <v>100</v>
      </c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>
        <f aca="true" t="shared" si="11" ref="BW68:BW73">($AO68/AH68)*100</f>
        <v>93.4065934065934</v>
      </c>
      <c r="BX68" s="95"/>
      <c r="BY68" s="95"/>
      <c r="BZ68" s="95"/>
      <c r="CA68" s="95">
        <f>($AO68/AL68)*100</f>
        <v>96.86609686609687</v>
      </c>
      <c r="CB68" s="95">
        <f>($AO68/AM68)*100</f>
        <v>94.44444444444444</v>
      </c>
      <c r="CC68" s="95">
        <f>($AO68/AN68)*100</f>
        <v>95.50561797752809</v>
      </c>
    </row>
    <row r="69" spans="1:81" s="60" customFormat="1" ht="16.5" customHeight="1">
      <c r="A69" s="87">
        <v>70</v>
      </c>
      <c r="B69" s="8" t="s">
        <v>84</v>
      </c>
      <c r="C69" s="63">
        <v>10643.6</v>
      </c>
      <c r="D69" s="64"/>
      <c r="E69" s="64"/>
      <c r="F69" s="64"/>
      <c r="G69" s="64"/>
      <c r="H69" s="64"/>
      <c r="I69" s="64"/>
      <c r="J69" s="64">
        <v>10929.6</v>
      </c>
      <c r="K69" s="64"/>
      <c r="L69" s="65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1"/>
      <c r="AC69" s="64"/>
      <c r="AD69" s="64"/>
      <c r="AE69" s="61"/>
      <c r="AF69" s="64"/>
      <c r="AG69" s="64">
        <v>11143.44</v>
      </c>
      <c r="AH69" s="64">
        <v>17154.72</v>
      </c>
      <c r="AI69" s="64"/>
      <c r="AJ69" s="64"/>
      <c r="AK69" s="64"/>
      <c r="AL69" s="64"/>
      <c r="AM69" s="64">
        <v>16655.76</v>
      </c>
      <c r="AN69" s="64">
        <v>10549.44</v>
      </c>
      <c r="AO69" s="74">
        <f t="shared" si="9"/>
        <v>10549.44</v>
      </c>
      <c r="AP69" s="74">
        <f t="shared" si="10"/>
        <v>94.15999999999985</v>
      </c>
      <c r="AQ69" s="76">
        <v>98.56</v>
      </c>
      <c r="AR69" s="96">
        <v>70</v>
      </c>
      <c r="AS69" s="95"/>
      <c r="AT69" s="95"/>
      <c r="AU69" s="95"/>
      <c r="AV69" s="95"/>
      <c r="AW69" s="95"/>
      <c r="AX69" s="95"/>
      <c r="AY69" s="95">
        <f>($AO69/J69)*100</f>
        <v>96.52173913043478</v>
      </c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>
        <f>($AO69/AG69)*100</f>
        <v>94.66950959488273</v>
      </c>
      <c r="BW69" s="95">
        <f t="shared" si="11"/>
        <v>61.495844875346265</v>
      </c>
      <c r="BX69" s="95"/>
      <c r="BY69" s="95"/>
      <c r="BZ69" s="95"/>
      <c r="CA69" s="95"/>
      <c r="CB69" s="95">
        <f aca="true" t="shared" si="12" ref="CB69:CC72">($AO69/AM69)*100</f>
        <v>63.33808844507847</v>
      </c>
      <c r="CC69" s="97">
        <f t="shared" si="12"/>
        <v>100</v>
      </c>
    </row>
    <row r="70" spans="1:81" s="60" customFormat="1" ht="16.5" customHeight="1">
      <c r="A70" s="86">
        <v>71</v>
      </c>
      <c r="B70" s="1" t="s">
        <v>58</v>
      </c>
      <c r="C70" s="63">
        <v>77090</v>
      </c>
      <c r="D70" s="64"/>
      <c r="E70" s="64"/>
      <c r="F70" s="64"/>
      <c r="G70" s="64"/>
      <c r="H70" s="64"/>
      <c r="I70" s="64"/>
      <c r="J70" s="64"/>
      <c r="K70" s="64"/>
      <c r="L70" s="65"/>
      <c r="M70" s="64"/>
      <c r="N70" s="64"/>
      <c r="O70" s="64"/>
      <c r="P70" s="64"/>
      <c r="Q70" s="64"/>
      <c r="R70" s="64"/>
      <c r="S70" s="64"/>
      <c r="T70" s="64"/>
      <c r="U70" s="64">
        <v>41418</v>
      </c>
      <c r="V70" s="64"/>
      <c r="W70" s="64"/>
      <c r="X70" s="64">
        <v>41979.6</v>
      </c>
      <c r="Y70" s="64"/>
      <c r="Z70" s="64"/>
      <c r="AA70" s="64"/>
      <c r="AB70" s="61"/>
      <c r="AC70" s="64"/>
      <c r="AD70" s="64"/>
      <c r="AE70" s="61"/>
      <c r="AF70" s="64"/>
      <c r="AG70" s="64"/>
      <c r="AH70" s="64">
        <v>39171.6</v>
      </c>
      <c r="AI70" s="64"/>
      <c r="AJ70" s="64"/>
      <c r="AK70" s="64"/>
      <c r="AL70" s="64">
        <v>34538.4</v>
      </c>
      <c r="AM70" s="64">
        <v>38048.4</v>
      </c>
      <c r="AN70" s="64">
        <v>34959.6</v>
      </c>
      <c r="AO70" s="74">
        <f t="shared" si="9"/>
        <v>34538.4</v>
      </c>
      <c r="AP70" s="74">
        <f t="shared" si="10"/>
        <v>42551.6</v>
      </c>
      <c r="AQ70" s="76">
        <v>713.7</v>
      </c>
      <c r="AR70" s="94">
        <v>71</v>
      </c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>
        <f>($AO70/U70)*100</f>
        <v>83.38983050847459</v>
      </c>
      <c r="BK70" s="95"/>
      <c r="BL70" s="95"/>
      <c r="BM70" s="95">
        <f>($AO70/X70)*100</f>
        <v>82.2742474916388</v>
      </c>
      <c r="BN70" s="95"/>
      <c r="BO70" s="95"/>
      <c r="BP70" s="95"/>
      <c r="BQ70" s="95"/>
      <c r="BR70" s="95"/>
      <c r="BS70" s="95"/>
      <c r="BT70" s="95"/>
      <c r="BU70" s="95"/>
      <c r="BV70" s="95"/>
      <c r="BW70" s="95">
        <f t="shared" si="11"/>
        <v>88.1720430107527</v>
      </c>
      <c r="BX70" s="95"/>
      <c r="BY70" s="95"/>
      <c r="BZ70" s="95"/>
      <c r="CA70" s="97">
        <f>($AO70/AL70)*100</f>
        <v>100</v>
      </c>
      <c r="CB70" s="95">
        <f t="shared" si="12"/>
        <v>90.7749077490775</v>
      </c>
      <c r="CC70" s="95">
        <f t="shared" si="12"/>
        <v>98.79518072289157</v>
      </c>
    </row>
    <row r="71" spans="1:81" s="60" customFormat="1" ht="16.5" customHeight="1">
      <c r="A71" s="87">
        <v>72</v>
      </c>
      <c r="B71" s="18" t="s">
        <v>231</v>
      </c>
      <c r="C71" s="63">
        <v>15390</v>
      </c>
      <c r="D71" s="64"/>
      <c r="E71" s="64"/>
      <c r="F71" s="64"/>
      <c r="G71" s="64"/>
      <c r="H71" s="64"/>
      <c r="I71" s="64"/>
      <c r="J71" s="64">
        <v>6318</v>
      </c>
      <c r="K71" s="64"/>
      <c r="L71" s="65"/>
      <c r="M71" s="64"/>
      <c r="N71" s="64"/>
      <c r="O71" s="64"/>
      <c r="P71" s="64"/>
      <c r="Q71" s="64"/>
      <c r="R71" s="64"/>
      <c r="S71" s="64"/>
      <c r="T71" s="64"/>
      <c r="U71" s="64">
        <v>6156</v>
      </c>
      <c r="V71" s="64"/>
      <c r="W71" s="64"/>
      <c r="X71" s="64">
        <v>6123.6</v>
      </c>
      <c r="Y71" s="64"/>
      <c r="Z71" s="64"/>
      <c r="AA71" s="64"/>
      <c r="AB71" s="61"/>
      <c r="AC71" s="64"/>
      <c r="AD71" s="64"/>
      <c r="AE71" s="61"/>
      <c r="AF71" s="64"/>
      <c r="AG71" s="64"/>
      <c r="AH71" s="64">
        <v>6642</v>
      </c>
      <c r="AI71" s="64"/>
      <c r="AJ71" s="64"/>
      <c r="AK71" s="64"/>
      <c r="AL71" s="64">
        <v>6334.2</v>
      </c>
      <c r="AM71" s="64">
        <v>6480</v>
      </c>
      <c r="AN71" s="64">
        <v>6415.2</v>
      </c>
      <c r="AO71" s="74">
        <f t="shared" si="9"/>
        <v>6123.6</v>
      </c>
      <c r="AP71" s="74">
        <f t="shared" si="10"/>
        <v>9266.4</v>
      </c>
      <c r="AQ71" s="76">
        <v>142.5</v>
      </c>
      <c r="AR71" s="96">
        <v>72</v>
      </c>
      <c r="AS71" s="95"/>
      <c r="AT71" s="95"/>
      <c r="AU71" s="95"/>
      <c r="AV71" s="95"/>
      <c r="AW71" s="95"/>
      <c r="AX71" s="95"/>
      <c r="AY71" s="95">
        <f>($AO71/J71)*100</f>
        <v>96.92307692307693</v>
      </c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>
        <f>($AO71/U71)*100</f>
        <v>99.47368421052633</v>
      </c>
      <c r="BK71" s="95"/>
      <c r="BL71" s="95"/>
      <c r="BM71" s="97">
        <f>($AO71/X71)*100</f>
        <v>100</v>
      </c>
      <c r="BN71" s="95"/>
      <c r="BO71" s="95"/>
      <c r="BP71" s="95"/>
      <c r="BQ71" s="95"/>
      <c r="BR71" s="95"/>
      <c r="BS71" s="95"/>
      <c r="BT71" s="95"/>
      <c r="BU71" s="95"/>
      <c r="BV71" s="95"/>
      <c r="BW71" s="95">
        <f t="shared" si="11"/>
        <v>92.19512195121952</v>
      </c>
      <c r="BX71" s="95"/>
      <c r="BY71" s="95"/>
      <c r="BZ71" s="95"/>
      <c r="CA71" s="95">
        <f>($AO71/AL71)*100</f>
        <v>96.67519181585679</v>
      </c>
      <c r="CB71" s="95">
        <f t="shared" si="12"/>
        <v>94.5</v>
      </c>
      <c r="CC71" s="95">
        <f t="shared" si="12"/>
        <v>95.45454545454545</v>
      </c>
    </row>
    <row r="72" spans="1:81" s="60" customFormat="1" ht="16.5" customHeight="1">
      <c r="A72" s="86">
        <v>73</v>
      </c>
      <c r="B72" s="8" t="s">
        <v>380</v>
      </c>
      <c r="C72" s="63">
        <v>337.2</v>
      </c>
      <c r="D72" s="64"/>
      <c r="E72" s="64"/>
      <c r="F72" s="64"/>
      <c r="G72" s="64"/>
      <c r="H72" s="64"/>
      <c r="I72" s="64"/>
      <c r="J72" s="64"/>
      <c r="K72" s="64"/>
      <c r="L72" s="65"/>
      <c r="M72" s="64"/>
      <c r="N72" s="64"/>
      <c r="O72" s="64"/>
      <c r="P72" s="64"/>
      <c r="Q72" s="64"/>
      <c r="R72" s="64"/>
      <c r="S72" s="64"/>
      <c r="T72" s="64"/>
      <c r="U72" s="64">
        <v>327.24</v>
      </c>
      <c r="V72" s="64"/>
      <c r="W72" s="64"/>
      <c r="X72" s="64"/>
      <c r="Y72" s="64"/>
      <c r="Z72" s="64"/>
      <c r="AA72" s="64"/>
      <c r="AB72" s="61"/>
      <c r="AC72" s="64"/>
      <c r="AD72" s="64"/>
      <c r="AE72" s="61"/>
      <c r="AF72" s="64"/>
      <c r="AG72" s="64"/>
      <c r="AH72" s="64">
        <v>343.44</v>
      </c>
      <c r="AI72" s="64"/>
      <c r="AJ72" s="64"/>
      <c r="AK72" s="64"/>
      <c r="AL72" s="64"/>
      <c r="AM72" s="64">
        <v>382.54</v>
      </c>
      <c r="AN72" s="64">
        <v>333.72</v>
      </c>
      <c r="AO72" s="74">
        <f t="shared" si="9"/>
        <v>327.24</v>
      </c>
      <c r="AP72" s="74">
        <f t="shared" si="10"/>
        <v>9.95999999999998</v>
      </c>
      <c r="AQ72" s="76">
        <v>3.122</v>
      </c>
      <c r="AR72" s="94">
        <v>73</v>
      </c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7">
        <f>($AO72/U72)*100</f>
        <v>100</v>
      </c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>
        <f t="shared" si="11"/>
        <v>95.28301886792453</v>
      </c>
      <c r="BX72" s="95"/>
      <c r="BY72" s="95"/>
      <c r="BZ72" s="95"/>
      <c r="CA72" s="95"/>
      <c r="CB72" s="95">
        <f t="shared" si="12"/>
        <v>85.54399539917395</v>
      </c>
      <c r="CC72" s="95">
        <f t="shared" si="12"/>
        <v>98.05825242718446</v>
      </c>
    </row>
    <row r="73" spans="1:81" s="60" customFormat="1" ht="16.5" customHeight="1">
      <c r="A73" s="87">
        <v>74</v>
      </c>
      <c r="B73" s="18" t="s">
        <v>144</v>
      </c>
      <c r="C73" s="63">
        <v>17928</v>
      </c>
      <c r="D73" s="64"/>
      <c r="E73" s="64"/>
      <c r="F73" s="64"/>
      <c r="G73" s="64"/>
      <c r="H73" s="64"/>
      <c r="I73" s="64"/>
      <c r="J73" s="64"/>
      <c r="K73" s="64"/>
      <c r="L73" s="65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1"/>
      <c r="AC73" s="64"/>
      <c r="AD73" s="64"/>
      <c r="AE73" s="61"/>
      <c r="AF73" s="64"/>
      <c r="AG73" s="64"/>
      <c r="AH73" s="64">
        <v>19751.04</v>
      </c>
      <c r="AI73" s="64"/>
      <c r="AJ73" s="64"/>
      <c r="AK73" s="64"/>
      <c r="AL73" s="64">
        <v>19070.64</v>
      </c>
      <c r="AM73" s="64">
        <v>18584.64</v>
      </c>
      <c r="AN73" s="64"/>
      <c r="AO73" s="74">
        <f t="shared" si="9"/>
        <v>18584.64</v>
      </c>
      <c r="AP73" s="74">
        <f t="shared" si="10"/>
        <v>-656.6399999999994</v>
      </c>
      <c r="AQ73" s="76">
        <v>165.96</v>
      </c>
      <c r="AR73" s="96">
        <v>74</v>
      </c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>
        <f t="shared" si="11"/>
        <v>94.09448818897637</v>
      </c>
      <c r="BX73" s="95"/>
      <c r="BY73" s="95"/>
      <c r="BZ73" s="95"/>
      <c r="CA73" s="95">
        <f>($AO73/AL73)*100</f>
        <v>97.45158002038737</v>
      </c>
      <c r="CB73" s="97">
        <f>($AO73/AM73)*100</f>
        <v>100</v>
      </c>
      <c r="CC73" s="95"/>
    </row>
    <row r="74" spans="1:81" s="60" customFormat="1" ht="16.5" customHeight="1">
      <c r="A74" s="86">
        <v>75</v>
      </c>
      <c r="B74" s="3" t="s">
        <v>142</v>
      </c>
      <c r="C74" s="63">
        <v>646.4399999999999</v>
      </c>
      <c r="D74" s="64"/>
      <c r="E74" s="64"/>
      <c r="F74" s="64"/>
      <c r="G74" s="64"/>
      <c r="H74" s="64"/>
      <c r="I74" s="64"/>
      <c r="J74" s="64"/>
      <c r="K74" s="64"/>
      <c r="L74" s="65"/>
      <c r="M74" s="64"/>
      <c r="N74" s="64"/>
      <c r="O74" s="64"/>
      <c r="P74" s="64"/>
      <c r="Q74" s="64"/>
      <c r="R74" s="64"/>
      <c r="S74" s="64"/>
      <c r="T74" s="64"/>
      <c r="U74" s="64">
        <v>1032.94</v>
      </c>
      <c r="V74" s="64"/>
      <c r="W74" s="64"/>
      <c r="X74" s="64"/>
      <c r="Y74" s="64"/>
      <c r="Z74" s="64"/>
      <c r="AA74" s="64"/>
      <c r="AB74" s="61"/>
      <c r="AC74" s="64"/>
      <c r="AD74" s="64"/>
      <c r="AE74" s="61"/>
      <c r="AF74" s="64"/>
      <c r="AG74" s="64"/>
      <c r="AH74" s="64"/>
      <c r="AI74" s="64"/>
      <c r="AJ74" s="64"/>
      <c r="AK74" s="64"/>
      <c r="AL74" s="64"/>
      <c r="AM74" s="64"/>
      <c r="AN74" s="64"/>
      <c r="AO74" s="74">
        <f t="shared" si="9"/>
        <v>1032.94</v>
      </c>
      <c r="AP74" s="74">
        <f t="shared" si="10"/>
        <v>-386.5000000000001</v>
      </c>
      <c r="AQ74" s="76">
        <v>5.255699999999999</v>
      </c>
      <c r="AR74" s="94">
        <v>75</v>
      </c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7">
        <f>($AO74/U74)*100</f>
        <v>100</v>
      </c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1:81" s="60" customFormat="1" ht="34.5" customHeight="1">
      <c r="A75" s="87">
        <v>76</v>
      </c>
      <c r="B75" s="18" t="s">
        <v>127</v>
      </c>
      <c r="C75" s="63">
        <v>25920</v>
      </c>
      <c r="D75" s="64"/>
      <c r="E75" s="64"/>
      <c r="F75" s="64"/>
      <c r="G75" s="64"/>
      <c r="H75" s="64">
        <v>27216</v>
      </c>
      <c r="I75" s="64"/>
      <c r="J75" s="64"/>
      <c r="K75" s="64"/>
      <c r="L75" s="65"/>
      <c r="M75" s="64"/>
      <c r="N75" s="64"/>
      <c r="O75" s="64"/>
      <c r="P75" s="64"/>
      <c r="Q75" s="64"/>
      <c r="R75" s="64"/>
      <c r="S75" s="64"/>
      <c r="T75" s="64"/>
      <c r="U75" s="64">
        <v>37989.00000000001</v>
      </c>
      <c r="V75" s="64">
        <v>21870</v>
      </c>
      <c r="W75" s="64"/>
      <c r="X75" s="64"/>
      <c r="Y75" s="64"/>
      <c r="Z75" s="64"/>
      <c r="AA75" s="64"/>
      <c r="AB75" s="61"/>
      <c r="AC75" s="64"/>
      <c r="AD75" s="64"/>
      <c r="AE75" s="61"/>
      <c r="AF75" s="64"/>
      <c r="AG75" s="64"/>
      <c r="AH75" s="64"/>
      <c r="AI75" s="64"/>
      <c r="AJ75" s="64"/>
      <c r="AK75" s="64"/>
      <c r="AL75" s="64"/>
      <c r="AM75" s="64"/>
      <c r="AN75" s="64"/>
      <c r="AO75" s="74">
        <f t="shared" si="9"/>
        <v>21870</v>
      </c>
      <c r="AP75" s="74">
        <f t="shared" si="10"/>
        <v>4050</v>
      </c>
      <c r="AQ75" s="76">
        <v>240</v>
      </c>
      <c r="AR75" s="96">
        <v>76</v>
      </c>
      <c r="AS75" s="95"/>
      <c r="AT75" s="95"/>
      <c r="AU75" s="95"/>
      <c r="AV75" s="95"/>
      <c r="AW75" s="95">
        <f>($AO75/H75)*100</f>
        <v>80.35714285714286</v>
      </c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>
        <f>($AO75/U75)*100</f>
        <v>57.56929637526651</v>
      </c>
      <c r="BK75" s="97">
        <f>($AO75/V75)*100</f>
        <v>100</v>
      </c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1:81" s="60" customFormat="1" ht="27" customHeight="1">
      <c r="A76" s="86">
        <v>77</v>
      </c>
      <c r="B76" s="1" t="s">
        <v>143</v>
      </c>
      <c r="C76" s="63">
        <v>15930</v>
      </c>
      <c r="D76" s="64"/>
      <c r="E76" s="64"/>
      <c r="F76" s="64"/>
      <c r="G76" s="64"/>
      <c r="H76" s="64">
        <v>17415</v>
      </c>
      <c r="I76" s="64"/>
      <c r="J76" s="64"/>
      <c r="K76" s="64"/>
      <c r="L76" s="65"/>
      <c r="M76" s="64"/>
      <c r="N76" s="64"/>
      <c r="O76" s="64"/>
      <c r="P76" s="64"/>
      <c r="Q76" s="64"/>
      <c r="R76" s="64"/>
      <c r="S76" s="64"/>
      <c r="T76" s="64"/>
      <c r="U76" s="64">
        <v>25447.5</v>
      </c>
      <c r="V76" s="64">
        <v>15862.5</v>
      </c>
      <c r="W76" s="64"/>
      <c r="X76" s="64"/>
      <c r="Y76" s="64"/>
      <c r="Z76" s="64"/>
      <c r="AA76" s="64"/>
      <c r="AB76" s="61"/>
      <c r="AC76" s="64"/>
      <c r="AD76" s="64"/>
      <c r="AE76" s="61"/>
      <c r="AF76" s="64"/>
      <c r="AG76" s="64"/>
      <c r="AH76" s="64"/>
      <c r="AI76" s="64"/>
      <c r="AJ76" s="64"/>
      <c r="AK76" s="64"/>
      <c r="AL76" s="64"/>
      <c r="AM76" s="64"/>
      <c r="AN76" s="64"/>
      <c r="AO76" s="74">
        <f t="shared" si="9"/>
        <v>15862.5</v>
      </c>
      <c r="AP76" s="74">
        <f t="shared" si="10"/>
        <v>67.5</v>
      </c>
      <c r="AQ76" s="76">
        <v>147.5</v>
      </c>
      <c r="AR76" s="94">
        <v>77</v>
      </c>
      <c r="AS76" s="95"/>
      <c r="AT76" s="95"/>
      <c r="AU76" s="95"/>
      <c r="AV76" s="95"/>
      <c r="AW76" s="95">
        <f>($AO76/H76)*100</f>
        <v>91.08527131782945</v>
      </c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>
        <f>($AO76/U76)*100</f>
        <v>62.3342175066313</v>
      </c>
      <c r="BK76" s="97">
        <f>($AO76/V76)*100</f>
        <v>100</v>
      </c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1:81" s="60" customFormat="1" ht="20.25" customHeight="1">
      <c r="A77" s="87">
        <v>78</v>
      </c>
      <c r="B77" s="2" t="s">
        <v>381</v>
      </c>
      <c r="C77" s="63">
        <v>1315.5</v>
      </c>
      <c r="D77" s="64"/>
      <c r="E77" s="64"/>
      <c r="F77" s="64"/>
      <c r="G77" s="64"/>
      <c r="H77" s="64"/>
      <c r="I77" s="64"/>
      <c r="J77" s="64"/>
      <c r="K77" s="64"/>
      <c r="L77" s="65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1"/>
      <c r="AC77" s="64"/>
      <c r="AD77" s="64"/>
      <c r="AE77" s="61"/>
      <c r="AF77" s="64"/>
      <c r="AG77" s="64"/>
      <c r="AH77" s="64">
        <v>1592.46</v>
      </c>
      <c r="AI77" s="64"/>
      <c r="AJ77" s="64"/>
      <c r="AK77" s="64"/>
      <c r="AL77" s="64"/>
      <c r="AM77" s="64">
        <v>1585.44</v>
      </c>
      <c r="AN77" s="64">
        <v>1612.98</v>
      </c>
      <c r="AO77" s="74">
        <f t="shared" si="9"/>
        <v>1585.44</v>
      </c>
      <c r="AP77" s="74">
        <f t="shared" si="10"/>
        <v>-269.94000000000005</v>
      </c>
      <c r="AQ77" s="76">
        <v>12.18</v>
      </c>
      <c r="AR77" s="96">
        <v>78</v>
      </c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>
        <f>($AO77/AH77)*100</f>
        <v>99.55917260088165</v>
      </c>
      <c r="BX77" s="95"/>
      <c r="BY77" s="95"/>
      <c r="BZ77" s="95"/>
      <c r="CA77" s="95"/>
      <c r="CB77" s="97">
        <f>($AO77/AM77)*100</f>
        <v>100</v>
      </c>
      <c r="CC77" s="95">
        <f>($AO77/AN77)*100</f>
        <v>98.29260127217945</v>
      </c>
    </row>
    <row r="78" spans="1:81" s="60" customFormat="1" ht="27.75" customHeight="1">
      <c r="A78" s="86">
        <v>79</v>
      </c>
      <c r="B78" s="3" t="s">
        <v>248</v>
      </c>
      <c r="C78" s="63">
        <v>1830.9999999999998</v>
      </c>
      <c r="D78" s="64"/>
      <c r="E78" s="64"/>
      <c r="F78" s="64"/>
      <c r="G78" s="64"/>
      <c r="H78" s="64"/>
      <c r="I78" s="64"/>
      <c r="J78" s="64"/>
      <c r="K78" s="64"/>
      <c r="L78" s="65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1"/>
      <c r="AC78" s="64"/>
      <c r="AD78" s="64"/>
      <c r="AE78" s="61"/>
      <c r="AF78" s="64"/>
      <c r="AG78" s="64"/>
      <c r="AH78" s="64">
        <v>1841.4</v>
      </c>
      <c r="AI78" s="64"/>
      <c r="AJ78" s="64"/>
      <c r="AK78" s="64"/>
      <c r="AL78" s="64"/>
      <c r="AM78" s="64">
        <v>1913.76</v>
      </c>
      <c r="AN78" s="64"/>
      <c r="AO78" s="74">
        <f t="shared" si="9"/>
        <v>1841.4</v>
      </c>
      <c r="AP78" s="74">
        <f t="shared" si="10"/>
        <v>-10.400000000000318</v>
      </c>
      <c r="AQ78" s="76">
        <v>16.955</v>
      </c>
      <c r="AR78" s="94">
        <v>79</v>
      </c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7">
        <f>($AO78/AH78)*100</f>
        <v>100</v>
      </c>
      <c r="BX78" s="95"/>
      <c r="BY78" s="95"/>
      <c r="BZ78" s="95"/>
      <c r="CA78" s="95"/>
      <c r="CB78" s="95">
        <f aca="true" t="shared" si="13" ref="CB78:CB84">($AO78/AM78)*100</f>
        <v>96.21896162528218</v>
      </c>
      <c r="CC78" s="95"/>
    </row>
    <row r="79" spans="1:81" s="60" customFormat="1" ht="24.75" customHeight="1">
      <c r="A79" s="87">
        <v>80</v>
      </c>
      <c r="B79" s="3" t="s">
        <v>249</v>
      </c>
      <c r="C79" s="63">
        <v>1006.8000000000001</v>
      </c>
      <c r="D79" s="64"/>
      <c r="E79" s="64"/>
      <c r="F79" s="64"/>
      <c r="G79" s="64"/>
      <c r="H79" s="64"/>
      <c r="I79" s="64"/>
      <c r="J79" s="64"/>
      <c r="K79" s="64"/>
      <c r="L79" s="65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1"/>
      <c r="AC79" s="64"/>
      <c r="AD79" s="64"/>
      <c r="AE79" s="61"/>
      <c r="AF79" s="64"/>
      <c r="AG79" s="64"/>
      <c r="AH79" s="64">
        <v>1016.93</v>
      </c>
      <c r="AI79" s="64"/>
      <c r="AJ79" s="64"/>
      <c r="AK79" s="64"/>
      <c r="AL79" s="64"/>
      <c r="AM79" s="64">
        <v>1052.78</v>
      </c>
      <c r="AN79" s="64"/>
      <c r="AO79" s="74">
        <f t="shared" si="9"/>
        <v>1016.93</v>
      </c>
      <c r="AP79" s="74">
        <f t="shared" si="10"/>
        <v>-10.129999999999882</v>
      </c>
      <c r="AQ79" s="76">
        <v>9.324</v>
      </c>
      <c r="AR79" s="96">
        <v>80</v>
      </c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7">
        <f>($AO79/AH79)*100</f>
        <v>100</v>
      </c>
      <c r="BX79" s="95"/>
      <c r="BY79" s="95"/>
      <c r="BZ79" s="95"/>
      <c r="CA79" s="95"/>
      <c r="CB79" s="95">
        <f t="shared" si="13"/>
        <v>96.59473014304982</v>
      </c>
      <c r="CC79" s="95"/>
    </row>
    <row r="80" spans="1:81" s="60" customFormat="1" ht="18" customHeight="1">
      <c r="A80" s="86">
        <v>81</v>
      </c>
      <c r="B80" s="1" t="s">
        <v>180</v>
      </c>
      <c r="C80" s="63">
        <v>1149</v>
      </c>
      <c r="D80" s="64"/>
      <c r="E80" s="64"/>
      <c r="F80" s="64"/>
      <c r="G80" s="64"/>
      <c r="H80" s="64"/>
      <c r="I80" s="64"/>
      <c r="J80" s="64"/>
      <c r="K80" s="64"/>
      <c r="L80" s="65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1"/>
      <c r="AC80" s="64"/>
      <c r="AD80" s="64"/>
      <c r="AE80" s="61"/>
      <c r="AF80" s="64"/>
      <c r="AG80" s="64"/>
      <c r="AH80" s="64">
        <v>1056.24</v>
      </c>
      <c r="AI80" s="64"/>
      <c r="AJ80" s="64"/>
      <c r="AK80" s="64"/>
      <c r="AL80" s="64"/>
      <c r="AM80" s="64">
        <v>1053</v>
      </c>
      <c r="AN80" s="64">
        <v>884.52</v>
      </c>
      <c r="AO80" s="74">
        <f t="shared" si="9"/>
        <v>884.52</v>
      </c>
      <c r="AP80" s="74">
        <f t="shared" si="10"/>
        <v>264.48</v>
      </c>
      <c r="AQ80" s="76">
        <v>10.65</v>
      </c>
      <c r="AR80" s="94">
        <v>81</v>
      </c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>
        <f>($AO80/AH80)*100</f>
        <v>83.74233128834355</v>
      </c>
      <c r="BX80" s="95"/>
      <c r="BY80" s="95"/>
      <c r="BZ80" s="95"/>
      <c r="CA80" s="95"/>
      <c r="CB80" s="95">
        <f t="shared" si="13"/>
        <v>84</v>
      </c>
      <c r="CC80" s="97">
        <f>($AO80/AN80)*100</f>
        <v>100</v>
      </c>
    </row>
    <row r="81" spans="1:81" s="60" customFormat="1" ht="18" customHeight="1">
      <c r="A81" s="87">
        <v>82</v>
      </c>
      <c r="B81" s="8" t="s">
        <v>85</v>
      </c>
      <c r="C81" s="63">
        <v>13478.4</v>
      </c>
      <c r="D81" s="64"/>
      <c r="E81" s="64"/>
      <c r="F81" s="64"/>
      <c r="G81" s="64"/>
      <c r="H81" s="64"/>
      <c r="I81" s="64"/>
      <c r="J81" s="64"/>
      <c r="K81" s="64"/>
      <c r="L81" s="65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1"/>
      <c r="AC81" s="64"/>
      <c r="AD81" s="64"/>
      <c r="AE81" s="61"/>
      <c r="AF81" s="64"/>
      <c r="AG81" s="64">
        <v>14860.8</v>
      </c>
      <c r="AH81" s="64">
        <v>91556.35</v>
      </c>
      <c r="AI81" s="64"/>
      <c r="AJ81" s="64"/>
      <c r="AK81" s="64"/>
      <c r="AL81" s="64"/>
      <c r="AM81" s="64">
        <v>19422.72</v>
      </c>
      <c r="AN81" s="64">
        <v>15344.64</v>
      </c>
      <c r="AO81" s="74">
        <f t="shared" si="9"/>
        <v>14860.8</v>
      </c>
      <c r="AP81" s="74">
        <f t="shared" si="10"/>
        <v>-1382.3999999999996</v>
      </c>
      <c r="AQ81" s="76">
        <v>124.8</v>
      </c>
      <c r="AR81" s="96">
        <v>82</v>
      </c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7">
        <f>($AO81/AG81)*100</f>
        <v>100</v>
      </c>
      <c r="BW81" s="95">
        <f>($AO81/AH81)*100</f>
        <v>16.231315468561164</v>
      </c>
      <c r="BX81" s="95"/>
      <c r="BY81" s="95"/>
      <c r="BZ81" s="95"/>
      <c r="CA81" s="95"/>
      <c r="CB81" s="95">
        <f t="shared" si="13"/>
        <v>76.51245551601423</v>
      </c>
      <c r="CC81" s="95">
        <f>($AO81/AN81)*100</f>
        <v>96.84684684684684</v>
      </c>
    </row>
    <row r="82" spans="1:81" s="60" customFormat="1" ht="18" customHeight="1">
      <c r="A82" s="86">
        <v>83</v>
      </c>
      <c r="B82" s="1" t="s">
        <v>138</v>
      </c>
      <c r="C82" s="63">
        <v>745.2</v>
      </c>
      <c r="D82" s="64"/>
      <c r="E82" s="64"/>
      <c r="F82" s="64"/>
      <c r="G82" s="64"/>
      <c r="H82" s="64"/>
      <c r="I82" s="64"/>
      <c r="J82" s="64"/>
      <c r="K82" s="64"/>
      <c r="L82" s="65"/>
      <c r="M82" s="64"/>
      <c r="N82" s="64"/>
      <c r="O82" s="64"/>
      <c r="P82" s="64"/>
      <c r="Q82" s="64"/>
      <c r="R82" s="64"/>
      <c r="S82" s="64">
        <v>745.2</v>
      </c>
      <c r="T82" s="64"/>
      <c r="U82" s="64"/>
      <c r="V82" s="64"/>
      <c r="W82" s="64"/>
      <c r="X82" s="64"/>
      <c r="Y82" s="64"/>
      <c r="Z82" s="64"/>
      <c r="AA82" s="64"/>
      <c r="AB82" s="61"/>
      <c r="AC82" s="64"/>
      <c r="AD82" s="64"/>
      <c r="AE82" s="61"/>
      <c r="AF82" s="64"/>
      <c r="AG82" s="64"/>
      <c r="AH82" s="64"/>
      <c r="AI82" s="64"/>
      <c r="AJ82" s="64"/>
      <c r="AK82" s="64"/>
      <c r="AL82" s="64"/>
      <c r="AM82" s="64">
        <v>709.24</v>
      </c>
      <c r="AN82" s="64"/>
      <c r="AO82" s="74">
        <f t="shared" si="9"/>
        <v>709.24</v>
      </c>
      <c r="AP82" s="74">
        <f t="shared" si="10"/>
        <v>35.960000000000036</v>
      </c>
      <c r="AQ82" s="76">
        <v>6.9</v>
      </c>
      <c r="AR82" s="94">
        <v>83</v>
      </c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>
        <f>($AO82/S82)*100</f>
        <v>95.17444981213097</v>
      </c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7">
        <f t="shared" si="13"/>
        <v>100</v>
      </c>
      <c r="CC82" s="95"/>
    </row>
    <row r="83" spans="1:81" s="60" customFormat="1" ht="18" customHeight="1">
      <c r="A83" s="87">
        <v>84</v>
      </c>
      <c r="B83" s="1" t="s">
        <v>34</v>
      </c>
      <c r="C83" s="63">
        <v>438</v>
      </c>
      <c r="D83" s="64"/>
      <c r="E83" s="64"/>
      <c r="F83" s="64"/>
      <c r="G83" s="64"/>
      <c r="H83" s="64"/>
      <c r="I83" s="64"/>
      <c r="J83" s="64"/>
      <c r="K83" s="64"/>
      <c r="L83" s="65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>
        <v>511.27</v>
      </c>
      <c r="Y83" s="64"/>
      <c r="Z83" s="64"/>
      <c r="AA83" s="64"/>
      <c r="AB83" s="61"/>
      <c r="AC83" s="64"/>
      <c r="AD83" s="64"/>
      <c r="AE83" s="61"/>
      <c r="AF83" s="64"/>
      <c r="AG83" s="64"/>
      <c r="AH83" s="64">
        <v>462.35</v>
      </c>
      <c r="AI83" s="64"/>
      <c r="AJ83" s="64"/>
      <c r="AK83" s="64"/>
      <c r="AL83" s="64">
        <v>489.89</v>
      </c>
      <c r="AM83" s="64">
        <v>469.15</v>
      </c>
      <c r="AN83" s="64">
        <v>479.2</v>
      </c>
      <c r="AO83" s="74">
        <f t="shared" si="9"/>
        <v>462.35</v>
      </c>
      <c r="AP83" s="74">
        <f t="shared" si="10"/>
        <v>-24.350000000000023</v>
      </c>
      <c r="AQ83" s="76">
        <v>4.056</v>
      </c>
      <c r="AR83" s="96">
        <v>84</v>
      </c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>
        <f>($AO83/X83)*100</f>
        <v>90.43167015471279</v>
      </c>
      <c r="BN83" s="95"/>
      <c r="BO83" s="95"/>
      <c r="BP83" s="95"/>
      <c r="BQ83" s="95"/>
      <c r="BR83" s="95"/>
      <c r="BS83" s="95"/>
      <c r="BT83" s="95"/>
      <c r="BU83" s="95"/>
      <c r="BV83" s="95"/>
      <c r="BW83" s="97">
        <f>($AO83/AH83)*100</f>
        <v>100</v>
      </c>
      <c r="BX83" s="95"/>
      <c r="BY83" s="95"/>
      <c r="BZ83" s="95"/>
      <c r="CA83" s="95">
        <f>($AO83/AL83)*100</f>
        <v>94.37832982914533</v>
      </c>
      <c r="CB83" s="95">
        <f t="shared" si="13"/>
        <v>98.55057018011298</v>
      </c>
      <c r="CC83" s="95">
        <f>($AO83/AN83)*100</f>
        <v>96.48372287145243</v>
      </c>
    </row>
    <row r="84" spans="1:81" s="60" customFormat="1" ht="18" customHeight="1">
      <c r="A84" s="86">
        <v>85</v>
      </c>
      <c r="B84" s="18" t="s">
        <v>34</v>
      </c>
      <c r="C84" s="63">
        <v>7781.999999999999</v>
      </c>
      <c r="D84" s="64"/>
      <c r="E84" s="64"/>
      <c r="F84" s="64"/>
      <c r="G84" s="64"/>
      <c r="H84" s="64"/>
      <c r="I84" s="64"/>
      <c r="J84" s="64"/>
      <c r="K84" s="64"/>
      <c r="L84" s="65"/>
      <c r="M84" s="64"/>
      <c r="N84" s="64"/>
      <c r="O84" s="64"/>
      <c r="P84" s="64"/>
      <c r="Q84" s="64"/>
      <c r="R84" s="64"/>
      <c r="S84" s="64"/>
      <c r="T84" s="64"/>
      <c r="U84" s="64">
        <v>5287.68</v>
      </c>
      <c r="V84" s="64"/>
      <c r="W84" s="64"/>
      <c r="X84" s="64">
        <v>5317.92</v>
      </c>
      <c r="Y84" s="64"/>
      <c r="Z84" s="64"/>
      <c r="AA84" s="64"/>
      <c r="AB84" s="61"/>
      <c r="AC84" s="64"/>
      <c r="AD84" s="64"/>
      <c r="AE84" s="61"/>
      <c r="AF84" s="64"/>
      <c r="AG84" s="64"/>
      <c r="AH84" s="64">
        <v>5371.92</v>
      </c>
      <c r="AI84" s="64"/>
      <c r="AJ84" s="64"/>
      <c r="AK84" s="64"/>
      <c r="AL84" s="64">
        <v>5292</v>
      </c>
      <c r="AM84" s="64">
        <v>6212.16</v>
      </c>
      <c r="AN84" s="64">
        <v>6058.8</v>
      </c>
      <c r="AO84" s="74">
        <f t="shared" si="9"/>
        <v>5287.68</v>
      </c>
      <c r="AP84" s="74">
        <f t="shared" si="10"/>
        <v>2494.319999999999</v>
      </c>
      <c r="AQ84" s="76">
        <v>72.06</v>
      </c>
      <c r="AR84" s="94">
        <v>85</v>
      </c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7">
        <f>($AO84/U84)*100</f>
        <v>100</v>
      </c>
      <c r="BK84" s="95"/>
      <c r="BL84" s="95"/>
      <c r="BM84" s="95">
        <f>($AO84/X84)*100</f>
        <v>99.43135662063364</v>
      </c>
      <c r="BN84" s="95"/>
      <c r="BO84" s="95"/>
      <c r="BP84" s="95"/>
      <c r="BQ84" s="95"/>
      <c r="BR84" s="95"/>
      <c r="BS84" s="95"/>
      <c r="BT84" s="95"/>
      <c r="BU84" s="95"/>
      <c r="BV84" s="95"/>
      <c r="BW84" s="95">
        <f>($AO84/AH84)*100</f>
        <v>98.43184559710495</v>
      </c>
      <c r="BX84" s="95"/>
      <c r="BY84" s="95"/>
      <c r="BZ84" s="95"/>
      <c r="CA84" s="95">
        <f>($AO84/AL84)*100</f>
        <v>99.91836734693878</v>
      </c>
      <c r="CB84" s="95">
        <f t="shared" si="13"/>
        <v>85.1182197496523</v>
      </c>
      <c r="CC84" s="95">
        <f>($AO84/AN84)*100</f>
        <v>87.27272727272728</v>
      </c>
    </row>
    <row r="85" spans="1:81" s="60" customFormat="1" ht="18" customHeight="1">
      <c r="A85" s="86">
        <v>87</v>
      </c>
      <c r="B85" s="1" t="s">
        <v>250</v>
      </c>
      <c r="C85" s="63">
        <v>388.8</v>
      </c>
      <c r="D85" s="64"/>
      <c r="E85" s="64"/>
      <c r="F85" s="64"/>
      <c r="G85" s="64"/>
      <c r="H85" s="64"/>
      <c r="I85" s="64"/>
      <c r="J85" s="64">
        <v>372.6</v>
      </c>
      <c r="K85" s="64"/>
      <c r="L85" s="65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1"/>
      <c r="AC85" s="64"/>
      <c r="AD85" s="64"/>
      <c r="AE85" s="61"/>
      <c r="AF85" s="64"/>
      <c r="AG85" s="64"/>
      <c r="AH85" s="64">
        <v>396.25</v>
      </c>
      <c r="AI85" s="64"/>
      <c r="AJ85" s="64"/>
      <c r="AK85" s="64"/>
      <c r="AL85" s="64"/>
      <c r="AM85" s="64"/>
      <c r="AN85" s="64"/>
      <c r="AO85" s="74">
        <f t="shared" si="9"/>
        <v>372.6</v>
      </c>
      <c r="AP85" s="74">
        <f t="shared" si="10"/>
        <v>16.19999999999999</v>
      </c>
      <c r="AQ85" s="76">
        <v>3.6</v>
      </c>
      <c r="AR85" s="94">
        <v>87</v>
      </c>
      <c r="AS85" s="95"/>
      <c r="AT85" s="95"/>
      <c r="AU85" s="95"/>
      <c r="AV85" s="95"/>
      <c r="AW85" s="95"/>
      <c r="AX85" s="95"/>
      <c r="AY85" s="97">
        <f>($AO85/J85)*100</f>
        <v>100</v>
      </c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>
        <f>($AO85/AH85)*100</f>
        <v>94.03154574132493</v>
      </c>
      <c r="BX85" s="95"/>
      <c r="BY85" s="95"/>
      <c r="BZ85" s="95"/>
      <c r="CA85" s="95"/>
      <c r="CB85" s="95"/>
      <c r="CC85" s="95"/>
    </row>
    <row r="86" spans="1:81" s="60" customFormat="1" ht="18" customHeight="1">
      <c r="A86" s="87">
        <v>88</v>
      </c>
      <c r="B86" s="2" t="s">
        <v>250</v>
      </c>
      <c r="C86" s="63">
        <v>1535</v>
      </c>
      <c r="D86" s="64"/>
      <c r="E86" s="64"/>
      <c r="F86" s="64"/>
      <c r="G86" s="64"/>
      <c r="H86" s="64"/>
      <c r="I86" s="64"/>
      <c r="J86" s="64">
        <v>2700</v>
      </c>
      <c r="K86" s="64"/>
      <c r="L86" s="66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1"/>
      <c r="AC86" s="64"/>
      <c r="AD86" s="64"/>
      <c r="AE86" s="61"/>
      <c r="AF86" s="64"/>
      <c r="AG86" s="64">
        <v>1944</v>
      </c>
      <c r="AH86" s="64"/>
      <c r="AI86" s="64"/>
      <c r="AJ86" s="64"/>
      <c r="AK86" s="64"/>
      <c r="AL86" s="64"/>
      <c r="AM86" s="64">
        <v>9126</v>
      </c>
      <c r="AN86" s="64"/>
      <c r="AO86" s="74">
        <f t="shared" si="9"/>
        <v>1944</v>
      </c>
      <c r="AP86" s="74">
        <f t="shared" si="10"/>
        <v>-409</v>
      </c>
      <c r="AQ86" s="76">
        <v>14.200000000000001</v>
      </c>
      <c r="AR86" s="96">
        <v>88</v>
      </c>
      <c r="AS86" s="95"/>
      <c r="AT86" s="95"/>
      <c r="AU86" s="95"/>
      <c r="AV86" s="95"/>
      <c r="AW86" s="95"/>
      <c r="AX86" s="95"/>
      <c r="AY86" s="95">
        <f>($AO86/J86)*100</f>
        <v>72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7">
        <f>($AO86/AG86)*100</f>
        <v>100</v>
      </c>
      <c r="BW86" s="95"/>
      <c r="BX86" s="95"/>
      <c r="BY86" s="95"/>
      <c r="BZ86" s="95"/>
      <c r="CA86" s="95"/>
      <c r="CB86" s="95">
        <f>($AO86/AM86)*100</f>
        <v>21.301775147928996</v>
      </c>
      <c r="CC86" s="95"/>
    </row>
    <row r="87" spans="1:81" s="60" customFormat="1" ht="18" customHeight="1">
      <c r="A87" s="86">
        <v>89</v>
      </c>
      <c r="B87" s="8" t="s">
        <v>382</v>
      </c>
      <c r="C87" s="63">
        <v>2940</v>
      </c>
      <c r="D87" s="64"/>
      <c r="E87" s="64"/>
      <c r="F87" s="64"/>
      <c r="G87" s="64"/>
      <c r="H87" s="64"/>
      <c r="I87" s="64"/>
      <c r="J87" s="64"/>
      <c r="K87" s="64"/>
      <c r="L87" s="65"/>
      <c r="M87" s="64"/>
      <c r="N87" s="64"/>
      <c r="O87" s="64"/>
      <c r="P87" s="64"/>
      <c r="Q87" s="64"/>
      <c r="R87" s="64"/>
      <c r="S87" s="64"/>
      <c r="T87" s="64"/>
      <c r="U87" s="64">
        <v>2935.0099999999998</v>
      </c>
      <c r="V87" s="64"/>
      <c r="W87" s="64"/>
      <c r="X87" s="64">
        <v>3011.04</v>
      </c>
      <c r="Y87" s="64"/>
      <c r="Z87" s="64"/>
      <c r="AA87" s="64"/>
      <c r="AB87" s="61"/>
      <c r="AC87" s="64"/>
      <c r="AD87" s="64"/>
      <c r="AE87" s="61"/>
      <c r="AF87" s="64"/>
      <c r="AG87" s="64"/>
      <c r="AH87" s="64">
        <v>2981.66</v>
      </c>
      <c r="AI87" s="64"/>
      <c r="AJ87" s="64"/>
      <c r="AK87" s="64"/>
      <c r="AL87" s="64">
        <v>2996.35</v>
      </c>
      <c r="AM87" s="64">
        <v>2964.38</v>
      </c>
      <c r="AN87" s="64"/>
      <c r="AO87" s="74">
        <f t="shared" si="9"/>
        <v>2935.0099999999998</v>
      </c>
      <c r="AP87" s="74">
        <f t="shared" si="10"/>
        <v>4.9900000000002365</v>
      </c>
      <c r="AQ87" s="76">
        <v>27.224</v>
      </c>
      <c r="AR87" s="94">
        <v>89</v>
      </c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7">
        <f>($AO87/U87)*100</f>
        <v>100</v>
      </c>
      <c r="BK87" s="95"/>
      <c r="BL87" s="95"/>
      <c r="BM87" s="95">
        <f>($AO87/X87)*100</f>
        <v>97.47495881821563</v>
      </c>
      <c r="BN87" s="95"/>
      <c r="BO87" s="95"/>
      <c r="BP87" s="95"/>
      <c r="BQ87" s="95"/>
      <c r="BR87" s="95"/>
      <c r="BS87" s="95"/>
      <c r="BT87" s="95"/>
      <c r="BU87" s="95"/>
      <c r="BV87" s="95"/>
      <c r="BW87" s="95">
        <f>($AO87/AH87)*100</f>
        <v>98.4354352944333</v>
      </c>
      <c r="BX87" s="95"/>
      <c r="BY87" s="95"/>
      <c r="BZ87" s="95"/>
      <c r="CA87" s="95">
        <f>($AO87/AL87)*100</f>
        <v>97.95284262519398</v>
      </c>
      <c r="CB87" s="95">
        <f>($AO87/AM87)*100</f>
        <v>99.00923633272386</v>
      </c>
      <c r="CC87" s="95"/>
    </row>
    <row r="88" spans="1:81" s="60" customFormat="1" ht="18" customHeight="1">
      <c r="A88" s="87">
        <v>90</v>
      </c>
      <c r="B88" s="1" t="s">
        <v>181</v>
      </c>
      <c r="C88" s="63">
        <v>88</v>
      </c>
      <c r="D88" s="64"/>
      <c r="E88" s="64"/>
      <c r="F88" s="64"/>
      <c r="G88" s="64"/>
      <c r="H88" s="64"/>
      <c r="I88" s="64"/>
      <c r="J88" s="64"/>
      <c r="K88" s="64"/>
      <c r="L88" s="65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1"/>
      <c r="AC88" s="64"/>
      <c r="AD88" s="64"/>
      <c r="AE88" s="61"/>
      <c r="AF88" s="64"/>
      <c r="AG88" s="64"/>
      <c r="AH88" s="64">
        <v>116.64</v>
      </c>
      <c r="AI88" s="64"/>
      <c r="AJ88" s="64"/>
      <c r="AK88" s="64"/>
      <c r="AL88" s="64">
        <v>112.21</v>
      </c>
      <c r="AM88" s="64">
        <v>118.37</v>
      </c>
      <c r="AN88" s="64"/>
      <c r="AO88" s="74">
        <f t="shared" si="9"/>
        <v>112.21</v>
      </c>
      <c r="AP88" s="74">
        <f t="shared" si="10"/>
        <v>-24.209999999999994</v>
      </c>
      <c r="AQ88" s="76">
        <v>0.8150000000000001</v>
      </c>
      <c r="AR88" s="96">
        <v>90</v>
      </c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>
        <f>($AO88/AH88)*100</f>
        <v>96.20198902606309</v>
      </c>
      <c r="BX88" s="95"/>
      <c r="BY88" s="95"/>
      <c r="BZ88" s="95"/>
      <c r="CA88" s="97">
        <f>($AO88/AL88)*100</f>
        <v>100</v>
      </c>
      <c r="CB88" s="95">
        <f>($AO88/AM88)*100</f>
        <v>94.795978710822</v>
      </c>
      <c r="CC88" s="95"/>
    </row>
    <row r="89" spans="1:81" s="60" customFormat="1" ht="18" customHeight="1">
      <c r="A89" s="86">
        <v>91</v>
      </c>
      <c r="B89" s="1" t="s">
        <v>125</v>
      </c>
      <c r="C89" s="63">
        <v>143.88</v>
      </c>
      <c r="D89" s="64"/>
      <c r="E89" s="64"/>
      <c r="F89" s="64"/>
      <c r="G89" s="64"/>
      <c r="H89" s="64"/>
      <c r="I89" s="64"/>
      <c r="J89" s="64"/>
      <c r="K89" s="64"/>
      <c r="L89" s="65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1"/>
      <c r="AC89" s="64"/>
      <c r="AD89" s="64"/>
      <c r="AE89" s="61"/>
      <c r="AF89" s="64"/>
      <c r="AG89" s="64"/>
      <c r="AH89" s="64"/>
      <c r="AI89" s="64">
        <v>151.31</v>
      </c>
      <c r="AJ89" s="64"/>
      <c r="AK89" s="64"/>
      <c r="AL89" s="64"/>
      <c r="AM89" s="64"/>
      <c r="AN89" s="64"/>
      <c r="AO89" s="74">
        <f t="shared" si="9"/>
        <v>151.31</v>
      </c>
      <c r="AP89" s="74">
        <f t="shared" si="10"/>
        <v>-7.430000000000007</v>
      </c>
      <c r="AQ89" s="76">
        <v>1.3319999999999999</v>
      </c>
      <c r="AR89" s="94">
        <v>91</v>
      </c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7">
        <f>($AO89/AI89)*100</f>
        <v>100</v>
      </c>
      <c r="BY89" s="95"/>
      <c r="BZ89" s="95"/>
      <c r="CA89" s="95"/>
      <c r="CB89" s="95"/>
      <c r="CC89" s="95"/>
    </row>
    <row r="90" spans="1:81" s="60" customFormat="1" ht="18" customHeight="1">
      <c r="A90" s="87">
        <v>92</v>
      </c>
      <c r="B90" s="2" t="s">
        <v>116</v>
      </c>
      <c r="C90" s="63">
        <v>32.25</v>
      </c>
      <c r="D90" s="64"/>
      <c r="E90" s="64"/>
      <c r="F90" s="64"/>
      <c r="G90" s="64">
        <v>90.07</v>
      </c>
      <c r="H90" s="64"/>
      <c r="I90" s="64"/>
      <c r="J90" s="64"/>
      <c r="K90" s="64"/>
      <c r="L90" s="65"/>
      <c r="M90" s="64"/>
      <c r="N90" s="64"/>
      <c r="O90" s="64"/>
      <c r="P90" s="64"/>
      <c r="Q90" s="64"/>
      <c r="R90" s="64"/>
      <c r="S90" s="64"/>
      <c r="T90" s="64"/>
      <c r="U90" s="64">
        <v>291.28</v>
      </c>
      <c r="V90" s="64"/>
      <c r="W90" s="64"/>
      <c r="X90" s="64"/>
      <c r="Y90" s="64"/>
      <c r="Z90" s="64"/>
      <c r="AA90" s="64"/>
      <c r="AB90" s="61"/>
      <c r="AC90" s="64"/>
      <c r="AD90" s="64"/>
      <c r="AE90" s="61"/>
      <c r="AF90" s="64"/>
      <c r="AG90" s="64"/>
      <c r="AH90" s="64">
        <v>96.07</v>
      </c>
      <c r="AI90" s="64"/>
      <c r="AJ90" s="64"/>
      <c r="AK90" s="64"/>
      <c r="AL90" s="64">
        <v>94.45</v>
      </c>
      <c r="AM90" s="64">
        <v>97.52</v>
      </c>
      <c r="AN90" s="64">
        <v>98.98</v>
      </c>
      <c r="AO90" s="74">
        <f t="shared" si="9"/>
        <v>90.07</v>
      </c>
      <c r="AP90" s="74">
        <f t="shared" si="10"/>
        <v>-57.81999999999999</v>
      </c>
      <c r="AQ90" s="76">
        <v>1</v>
      </c>
      <c r="AR90" s="96">
        <v>92</v>
      </c>
      <c r="AS90" s="95"/>
      <c r="AT90" s="95"/>
      <c r="AU90" s="95"/>
      <c r="AV90" s="97">
        <f>($AO90/G90)*100</f>
        <v>100</v>
      </c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>
        <f>($AO90/U90)*100</f>
        <v>30.922136775611097</v>
      </c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>
        <f aca="true" t="shared" si="14" ref="BW90:BW96">($AO90/AH90)*100</f>
        <v>93.75455397106278</v>
      </c>
      <c r="BX90" s="95"/>
      <c r="BY90" s="95"/>
      <c r="BZ90" s="95"/>
      <c r="CA90" s="95">
        <f>($AO90/AL90)*100</f>
        <v>95.36262572789835</v>
      </c>
      <c r="CB90" s="95">
        <f>($AO90/AM90)*100</f>
        <v>92.3605414273995</v>
      </c>
      <c r="CC90" s="95">
        <f>($AO90/AN90)*100</f>
        <v>90.99818145079813</v>
      </c>
    </row>
    <row r="91" spans="1:81" s="60" customFormat="1" ht="18" customHeight="1">
      <c r="A91" s="86">
        <v>93</v>
      </c>
      <c r="B91" s="1" t="s">
        <v>60</v>
      </c>
      <c r="C91" s="63">
        <v>126.6</v>
      </c>
      <c r="D91" s="64"/>
      <c r="E91" s="64"/>
      <c r="F91" s="64"/>
      <c r="G91" s="64"/>
      <c r="H91" s="64"/>
      <c r="I91" s="64"/>
      <c r="J91" s="64"/>
      <c r="K91" s="64"/>
      <c r="L91" s="65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1"/>
      <c r="AC91" s="64"/>
      <c r="AD91" s="64"/>
      <c r="AE91" s="61"/>
      <c r="AF91" s="64"/>
      <c r="AG91" s="64"/>
      <c r="AH91" s="64">
        <v>157.68</v>
      </c>
      <c r="AI91" s="64"/>
      <c r="AJ91" s="64"/>
      <c r="AK91" s="64"/>
      <c r="AL91" s="64">
        <v>157.03</v>
      </c>
      <c r="AM91" s="64"/>
      <c r="AN91" s="64"/>
      <c r="AO91" s="74">
        <f t="shared" si="9"/>
        <v>157.03</v>
      </c>
      <c r="AP91" s="74">
        <f t="shared" si="10"/>
        <v>-30.430000000000007</v>
      </c>
      <c r="AQ91" s="76">
        <v>1.1720000000000002</v>
      </c>
      <c r="AR91" s="94">
        <v>93</v>
      </c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>
        <f t="shared" si="14"/>
        <v>99.58777270421105</v>
      </c>
      <c r="BX91" s="95"/>
      <c r="BY91" s="95"/>
      <c r="BZ91" s="95"/>
      <c r="CA91" s="97">
        <f>($AO91/AL91)*100</f>
        <v>100</v>
      </c>
      <c r="CB91" s="95"/>
      <c r="CC91" s="95"/>
    </row>
    <row r="92" spans="1:81" s="60" customFormat="1" ht="18" customHeight="1">
      <c r="A92" s="87">
        <v>94</v>
      </c>
      <c r="B92" s="1" t="s">
        <v>61</v>
      </c>
      <c r="C92" s="63">
        <v>185</v>
      </c>
      <c r="D92" s="64"/>
      <c r="E92" s="64"/>
      <c r="F92" s="64"/>
      <c r="G92" s="64"/>
      <c r="H92" s="64"/>
      <c r="I92" s="64"/>
      <c r="J92" s="64"/>
      <c r="K92" s="64"/>
      <c r="L92" s="65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1"/>
      <c r="AC92" s="64"/>
      <c r="AD92" s="64"/>
      <c r="AE92" s="61"/>
      <c r="AF92" s="64"/>
      <c r="AG92" s="64"/>
      <c r="AH92" s="64">
        <v>184.68</v>
      </c>
      <c r="AI92" s="64"/>
      <c r="AJ92" s="64"/>
      <c r="AK92" s="64"/>
      <c r="AL92" s="64">
        <v>437.4</v>
      </c>
      <c r="AM92" s="64">
        <v>187.92</v>
      </c>
      <c r="AN92" s="64"/>
      <c r="AO92" s="74">
        <f t="shared" si="9"/>
        <v>184.68</v>
      </c>
      <c r="AP92" s="74">
        <f t="shared" si="10"/>
        <v>0.3199999999999932</v>
      </c>
      <c r="AQ92" s="76">
        <v>1.71</v>
      </c>
      <c r="AR92" s="96">
        <v>94</v>
      </c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7">
        <f t="shared" si="14"/>
        <v>100</v>
      </c>
      <c r="BX92" s="95"/>
      <c r="BY92" s="95"/>
      <c r="BZ92" s="95"/>
      <c r="CA92" s="95">
        <f>($AO92/AL92)*100</f>
        <v>42.22222222222223</v>
      </c>
      <c r="CB92" s="95">
        <f>($AO92/AM92)*100</f>
        <v>98.27586206896552</v>
      </c>
      <c r="CC92" s="95"/>
    </row>
    <row r="93" spans="1:81" s="60" customFormat="1" ht="18" customHeight="1">
      <c r="A93" s="86">
        <v>95</v>
      </c>
      <c r="B93" s="1" t="s">
        <v>414</v>
      </c>
      <c r="C93" s="63">
        <v>16476</v>
      </c>
      <c r="D93" s="64"/>
      <c r="E93" s="64"/>
      <c r="F93" s="64"/>
      <c r="G93" s="64"/>
      <c r="H93" s="64"/>
      <c r="I93" s="64"/>
      <c r="J93" s="64"/>
      <c r="K93" s="64"/>
      <c r="L93" s="65"/>
      <c r="M93" s="64"/>
      <c r="N93" s="64"/>
      <c r="O93" s="64"/>
      <c r="P93" s="64"/>
      <c r="Q93" s="64"/>
      <c r="R93" s="64"/>
      <c r="S93" s="64"/>
      <c r="T93" s="64"/>
      <c r="U93" s="64">
        <v>16420.32</v>
      </c>
      <c r="V93" s="64"/>
      <c r="W93" s="64"/>
      <c r="X93" s="64">
        <v>16614.72</v>
      </c>
      <c r="Y93" s="64"/>
      <c r="Z93" s="64"/>
      <c r="AA93" s="64"/>
      <c r="AB93" s="61"/>
      <c r="AC93" s="64"/>
      <c r="AD93" s="64"/>
      <c r="AE93" s="61"/>
      <c r="AF93" s="64"/>
      <c r="AG93" s="64"/>
      <c r="AH93" s="64">
        <v>16472.16</v>
      </c>
      <c r="AI93" s="64"/>
      <c r="AJ93" s="64"/>
      <c r="AK93" s="64"/>
      <c r="AL93" s="64">
        <v>16783.2</v>
      </c>
      <c r="AM93" s="64">
        <v>16524</v>
      </c>
      <c r="AN93" s="64"/>
      <c r="AO93" s="74">
        <f t="shared" si="9"/>
        <v>16420.32</v>
      </c>
      <c r="AP93" s="74">
        <f t="shared" si="10"/>
        <v>55.68000000000029</v>
      </c>
      <c r="AQ93" s="76">
        <v>152.52</v>
      </c>
      <c r="AR93" s="94">
        <v>95</v>
      </c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7">
        <f>($AO93/U93)*100</f>
        <v>100</v>
      </c>
      <c r="BK93" s="95"/>
      <c r="BL93" s="95"/>
      <c r="BM93" s="95">
        <f>($AO93/X93)*100</f>
        <v>98.82995319812792</v>
      </c>
      <c r="BN93" s="95"/>
      <c r="BO93" s="95"/>
      <c r="BP93" s="95"/>
      <c r="BQ93" s="95"/>
      <c r="BR93" s="95"/>
      <c r="BS93" s="95"/>
      <c r="BT93" s="95"/>
      <c r="BU93" s="95"/>
      <c r="BV93" s="95"/>
      <c r="BW93" s="95">
        <f t="shared" si="14"/>
        <v>99.6852871754524</v>
      </c>
      <c r="BX93" s="95"/>
      <c r="BY93" s="95"/>
      <c r="BZ93" s="95"/>
      <c r="CA93" s="95">
        <f>($AO93/AL93)*100</f>
        <v>97.83783783783782</v>
      </c>
      <c r="CB93" s="95">
        <f>($AO93/AM93)*100</f>
        <v>99.37254901960783</v>
      </c>
      <c r="CC93" s="95"/>
    </row>
    <row r="94" spans="1:81" s="60" customFormat="1" ht="18" customHeight="1">
      <c r="A94" s="87">
        <v>96</v>
      </c>
      <c r="B94" s="1" t="s">
        <v>414</v>
      </c>
      <c r="C94" s="63">
        <v>540.6</v>
      </c>
      <c r="D94" s="64"/>
      <c r="E94" s="64"/>
      <c r="F94" s="64"/>
      <c r="G94" s="64"/>
      <c r="H94" s="64"/>
      <c r="I94" s="64"/>
      <c r="J94" s="64"/>
      <c r="K94" s="64"/>
      <c r="L94" s="65"/>
      <c r="M94" s="64"/>
      <c r="N94" s="64"/>
      <c r="O94" s="64"/>
      <c r="P94" s="64"/>
      <c r="Q94" s="64"/>
      <c r="R94" s="64"/>
      <c r="S94" s="64"/>
      <c r="T94" s="64"/>
      <c r="U94" s="64">
        <v>541.08</v>
      </c>
      <c r="V94" s="64"/>
      <c r="W94" s="64"/>
      <c r="X94" s="64">
        <v>549.07</v>
      </c>
      <c r="Y94" s="64"/>
      <c r="Z94" s="64"/>
      <c r="AA94" s="64"/>
      <c r="AB94" s="61"/>
      <c r="AC94" s="64"/>
      <c r="AD94" s="64"/>
      <c r="AE94" s="61"/>
      <c r="AF94" s="64"/>
      <c r="AG94" s="64"/>
      <c r="AH94" s="64">
        <v>545.83</v>
      </c>
      <c r="AI94" s="64"/>
      <c r="AJ94" s="64"/>
      <c r="AK94" s="64"/>
      <c r="AL94" s="64">
        <v>546.48</v>
      </c>
      <c r="AM94" s="64">
        <v>553.82</v>
      </c>
      <c r="AN94" s="64"/>
      <c r="AO94" s="74">
        <f t="shared" si="9"/>
        <v>541.08</v>
      </c>
      <c r="AP94" s="74">
        <f t="shared" si="10"/>
        <v>-0.4800000000000182</v>
      </c>
      <c r="AQ94" s="76">
        <v>5.006</v>
      </c>
      <c r="AR94" s="96">
        <v>96</v>
      </c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7">
        <f>($AO94/U94)*100</f>
        <v>100</v>
      </c>
      <c r="BK94" s="95"/>
      <c r="BL94" s="95"/>
      <c r="BM94" s="95">
        <f>($AO94/X94)*100</f>
        <v>98.54481213688601</v>
      </c>
      <c r="BN94" s="95"/>
      <c r="BO94" s="95"/>
      <c r="BP94" s="95"/>
      <c r="BQ94" s="95"/>
      <c r="BR94" s="95"/>
      <c r="BS94" s="95"/>
      <c r="BT94" s="95"/>
      <c r="BU94" s="95"/>
      <c r="BV94" s="95"/>
      <c r="BW94" s="95">
        <f t="shared" si="14"/>
        <v>99.12976567795833</v>
      </c>
      <c r="BX94" s="95"/>
      <c r="BY94" s="95"/>
      <c r="BZ94" s="95"/>
      <c r="CA94" s="95">
        <f>($AO94/AL94)*100</f>
        <v>99.01185770750989</v>
      </c>
      <c r="CB94" s="95">
        <f>($AO94/AM94)*100</f>
        <v>97.69961359286411</v>
      </c>
      <c r="CC94" s="95"/>
    </row>
    <row r="95" spans="1:81" s="60" customFormat="1" ht="18" customHeight="1">
      <c r="A95" s="86">
        <v>97</v>
      </c>
      <c r="B95" s="2" t="s">
        <v>251</v>
      </c>
      <c r="C95" s="63">
        <v>259.20000000000005</v>
      </c>
      <c r="D95" s="64"/>
      <c r="E95" s="64"/>
      <c r="F95" s="64"/>
      <c r="G95" s="64"/>
      <c r="H95" s="64"/>
      <c r="I95" s="64"/>
      <c r="J95" s="64"/>
      <c r="K95" s="64"/>
      <c r="L95" s="65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1"/>
      <c r="AC95" s="64"/>
      <c r="AD95" s="64"/>
      <c r="AE95" s="61"/>
      <c r="AF95" s="64"/>
      <c r="AG95" s="64"/>
      <c r="AH95" s="64">
        <v>256.61</v>
      </c>
      <c r="AI95" s="64"/>
      <c r="AJ95" s="64"/>
      <c r="AK95" s="64"/>
      <c r="AL95" s="64"/>
      <c r="AM95" s="64">
        <v>260.5</v>
      </c>
      <c r="AN95" s="64"/>
      <c r="AO95" s="74">
        <f t="shared" si="9"/>
        <v>256.61</v>
      </c>
      <c r="AP95" s="74">
        <f t="shared" si="10"/>
        <v>2.590000000000032</v>
      </c>
      <c r="AQ95" s="76">
        <v>2.4</v>
      </c>
      <c r="AR95" s="94">
        <v>97</v>
      </c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7">
        <f t="shared" si="14"/>
        <v>100</v>
      </c>
      <c r="BX95" s="95"/>
      <c r="BY95" s="95"/>
      <c r="BZ95" s="95"/>
      <c r="CA95" s="95"/>
      <c r="CB95" s="95">
        <f>($AO95/AM95)*100</f>
        <v>98.50671785028791</v>
      </c>
      <c r="CC95" s="95"/>
    </row>
    <row r="96" spans="1:81" s="60" customFormat="1" ht="18" customHeight="1">
      <c r="A96" s="87">
        <v>98</v>
      </c>
      <c r="B96" s="1" t="s">
        <v>24</v>
      </c>
      <c r="C96" s="63">
        <v>19518</v>
      </c>
      <c r="D96" s="64"/>
      <c r="E96" s="64"/>
      <c r="F96" s="64"/>
      <c r="G96" s="64"/>
      <c r="H96" s="64"/>
      <c r="I96" s="64"/>
      <c r="J96" s="64"/>
      <c r="K96" s="64"/>
      <c r="L96" s="65"/>
      <c r="M96" s="64"/>
      <c r="N96" s="64"/>
      <c r="O96" s="64"/>
      <c r="P96" s="64"/>
      <c r="Q96" s="64"/>
      <c r="R96" s="64"/>
      <c r="S96" s="64"/>
      <c r="T96" s="64"/>
      <c r="U96" s="64">
        <v>19634.4</v>
      </c>
      <c r="V96" s="64"/>
      <c r="W96" s="64"/>
      <c r="X96" s="64">
        <v>19764</v>
      </c>
      <c r="Y96" s="64"/>
      <c r="Z96" s="64"/>
      <c r="AA96" s="64"/>
      <c r="AB96" s="61"/>
      <c r="AC96" s="64"/>
      <c r="AD96" s="64"/>
      <c r="AE96" s="61"/>
      <c r="AF96" s="64"/>
      <c r="AG96" s="64"/>
      <c r="AH96" s="64">
        <v>19556.64</v>
      </c>
      <c r="AI96" s="64"/>
      <c r="AJ96" s="64"/>
      <c r="AK96" s="64"/>
      <c r="AL96" s="64">
        <v>19828.8</v>
      </c>
      <c r="AM96" s="64">
        <v>19478.88</v>
      </c>
      <c r="AN96" s="64"/>
      <c r="AO96" s="74">
        <f t="shared" si="9"/>
        <v>19478.88</v>
      </c>
      <c r="AP96" s="74">
        <f t="shared" si="10"/>
        <v>39.11999999999898</v>
      </c>
      <c r="AQ96" s="76">
        <v>180.72</v>
      </c>
      <c r="AR96" s="96">
        <v>98</v>
      </c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>
        <f>($AO96/U96)*100</f>
        <v>99.20792079207921</v>
      </c>
      <c r="BK96" s="95"/>
      <c r="BL96" s="95"/>
      <c r="BM96" s="95">
        <f>($AO96/X96)*100</f>
        <v>98.55737704918033</v>
      </c>
      <c r="BN96" s="95"/>
      <c r="BO96" s="95"/>
      <c r="BP96" s="95"/>
      <c r="BQ96" s="95"/>
      <c r="BR96" s="95"/>
      <c r="BS96" s="95"/>
      <c r="BT96" s="95"/>
      <c r="BU96" s="95"/>
      <c r="BV96" s="95"/>
      <c r="BW96" s="95">
        <f t="shared" si="14"/>
        <v>99.6023856858847</v>
      </c>
      <c r="BX96" s="95"/>
      <c r="BY96" s="95"/>
      <c r="BZ96" s="95"/>
      <c r="CA96" s="95">
        <f>($AO96/AL96)*100</f>
        <v>98.23529411764707</v>
      </c>
      <c r="CB96" s="97">
        <f>($AO96/AM96)*100</f>
        <v>100</v>
      </c>
      <c r="CC96" s="95"/>
    </row>
    <row r="97" spans="1:81" s="60" customFormat="1" ht="18" customHeight="1">
      <c r="A97" s="87">
        <v>104</v>
      </c>
      <c r="B97" s="22" t="s">
        <v>120</v>
      </c>
      <c r="C97" s="63">
        <v>451980</v>
      </c>
      <c r="D97" s="64"/>
      <c r="E97" s="64"/>
      <c r="F97" s="64"/>
      <c r="G97" s="64"/>
      <c r="H97" s="64"/>
      <c r="I97" s="64"/>
      <c r="J97" s="64"/>
      <c r="K97" s="64"/>
      <c r="L97" s="66">
        <v>456840.00000000006</v>
      </c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1"/>
      <c r="AC97" s="64"/>
      <c r="AD97" s="64"/>
      <c r="AE97" s="61"/>
      <c r="AF97" s="64"/>
      <c r="AG97" s="64"/>
      <c r="AH97" s="64"/>
      <c r="AI97" s="64"/>
      <c r="AJ97" s="64"/>
      <c r="AK97" s="64"/>
      <c r="AL97" s="64"/>
      <c r="AM97" s="64"/>
      <c r="AN97" s="64"/>
      <c r="AO97" s="74">
        <f t="shared" si="9"/>
        <v>456840.00000000006</v>
      </c>
      <c r="AP97" s="74">
        <f t="shared" si="10"/>
        <v>-4860.000000000058</v>
      </c>
      <c r="AQ97" s="76">
        <v>4185</v>
      </c>
      <c r="AR97" s="96">
        <v>104</v>
      </c>
      <c r="AS97" s="95"/>
      <c r="AT97" s="95"/>
      <c r="AU97" s="95"/>
      <c r="AV97" s="95"/>
      <c r="AW97" s="95"/>
      <c r="AX97" s="95"/>
      <c r="AY97" s="95"/>
      <c r="AZ97" s="95"/>
      <c r="BA97" s="97">
        <f>($AO97/L97)*100</f>
        <v>100</v>
      </c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1:81" s="60" customFormat="1" ht="18" customHeight="1">
      <c r="A98" s="86">
        <v>105</v>
      </c>
      <c r="B98" s="1" t="s">
        <v>182</v>
      </c>
      <c r="C98" s="63">
        <v>27586</v>
      </c>
      <c r="D98" s="64"/>
      <c r="E98" s="64"/>
      <c r="F98" s="64"/>
      <c r="G98" s="64"/>
      <c r="H98" s="64"/>
      <c r="I98" s="64"/>
      <c r="J98" s="64"/>
      <c r="K98" s="64"/>
      <c r="L98" s="65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1"/>
      <c r="AC98" s="64"/>
      <c r="AD98" s="64">
        <v>67953.6</v>
      </c>
      <c r="AE98" s="61"/>
      <c r="AF98" s="64"/>
      <c r="AG98" s="64"/>
      <c r="AH98" s="64">
        <v>57844.8</v>
      </c>
      <c r="AI98" s="64"/>
      <c r="AJ98" s="64"/>
      <c r="AK98" s="64"/>
      <c r="AL98" s="64">
        <v>62506.08</v>
      </c>
      <c r="AM98" s="64">
        <v>40716</v>
      </c>
      <c r="AN98" s="64">
        <v>66661.92</v>
      </c>
      <c r="AO98" s="74">
        <f t="shared" si="9"/>
        <v>40716</v>
      </c>
      <c r="AP98" s="74">
        <f t="shared" si="10"/>
        <v>-13130</v>
      </c>
      <c r="AQ98" s="76">
        <v>255.32</v>
      </c>
      <c r="AR98" s="94">
        <v>105</v>
      </c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>
        <f>($AO98/AD98)*100</f>
        <v>59.917355371900825</v>
      </c>
      <c r="BT98" s="95"/>
      <c r="BU98" s="95"/>
      <c r="BV98" s="95"/>
      <c r="BW98" s="95">
        <f aca="true" t="shared" si="15" ref="BW98:BW113">($AO98/AH98)*100</f>
        <v>70.3883495145631</v>
      </c>
      <c r="BX98" s="95"/>
      <c r="BY98" s="95"/>
      <c r="BZ98" s="95"/>
      <c r="CA98" s="95">
        <f aca="true" t="shared" si="16" ref="CA98:CC99">($AO98/AL98)*100</f>
        <v>65.1392632524708</v>
      </c>
      <c r="CB98" s="97">
        <f t="shared" si="16"/>
        <v>100</v>
      </c>
      <c r="CC98" s="95">
        <f t="shared" si="16"/>
        <v>61.078348778433025</v>
      </c>
    </row>
    <row r="99" spans="1:81" s="60" customFormat="1" ht="18" customHeight="1">
      <c r="A99" s="87">
        <v>106</v>
      </c>
      <c r="B99" s="1" t="s">
        <v>182</v>
      </c>
      <c r="C99" s="63">
        <v>17304</v>
      </c>
      <c r="D99" s="64"/>
      <c r="E99" s="64"/>
      <c r="F99" s="64"/>
      <c r="G99" s="64"/>
      <c r="H99" s="64"/>
      <c r="I99" s="64"/>
      <c r="J99" s="64"/>
      <c r="K99" s="64"/>
      <c r="L99" s="65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1"/>
      <c r="AC99" s="64"/>
      <c r="AD99" s="64">
        <v>42048.72</v>
      </c>
      <c r="AE99" s="61"/>
      <c r="AF99" s="64"/>
      <c r="AG99" s="64"/>
      <c r="AH99" s="64">
        <v>39712.68</v>
      </c>
      <c r="AI99" s="64"/>
      <c r="AJ99" s="64"/>
      <c r="AK99" s="64"/>
      <c r="AL99" s="64">
        <v>42865.2</v>
      </c>
      <c r="AM99" s="64">
        <v>28486.08</v>
      </c>
      <c r="AN99" s="64">
        <v>41232.24</v>
      </c>
      <c r="AO99" s="74">
        <f t="shared" si="9"/>
        <v>28486.08</v>
      </c>
      <c r="AP99" s="74">
        <f t="shared" si="10"/>
        <v>-11182.080000000002</v>
      </c>
      <c r="AQ99" s="76">
        <v>160.23</v>
      </c>
      <c r="AR99" s="96">
        <v>106</v>
      </c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>
        <f>($AO99/AD99)*100</f>
        <v>67.74541531823085</v>
      </c>
      <c r="BT99" s="95"/>
      <c r="BU99" s="95"/>
      <c r="BV99" s="95"/>
      <c r="BW99" s="95">
        <f t="shared" si="15"/>
        <v>71.73043974871503</v>
      </c>
      <c r="BX99" s="95"/>
      <c r="BY99" s="95"/>
      <c r="BZ99" s="95"/>
      <c r="CA99" s="95">
        <f t="shared" si="16"/>
        <v>66.45502645502647</v>
      </c>
      <c r="CB99" s="97">
        <f t="shared" si="16"/>
        <v>100</v>
      </c>
      <c r="CC99" s="95">
        <f t="shared" si="16"/>
        <v>69.0869086908691</v>
      </c>
    </row>
    <row r="100" spans="1:81" s="60" customFormat="1" ht="18" customHeight="1">
      <c r="A100" s="86">
        <v>107</v>
      </c>
      <c r="B100" s="1" t="s">
        <v>252</v>
      </c>
      <c r="C100" s="63">
        <v>25132.5</v>
      </c>
      <c r="D100" s="64"/>
      <c r="E100" s="64"/>
      <c r="F100" s="64"/>
      <c r="G100" s="64"/>
      <c r="H100" s="64"/>
      <c r="I100" s="64"/>
      <c r="J100" s="64"/>
      <c r="K100" s="64"/>
      <c r="L100" s="65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1"/>
      <c r="AC100" s="64"/>
      <c r="AD100" s="64"/>
      <c r="AE100" s="61"/>
      <c r="AF100" s="64"/>
      <c r="AG100" s="64"/>
      <c r="AH100" s="64">
        <v>25234.2</v>
      </c>
      <c r="AI100" s="64"/>
      <c r="AJ100" s="64"/>
      <c r="AK100" s="64"/>
      <c r="AL100" s="64"/>
      <c r="AM100" s="64">
        <v>25258.5</v>
      </c>
      <c r="AN100" s="64"/>
      <c r="AO100" s="74">
        <f t="shared" si="9"/>
        <v>25234.2</v>
      </c>
      <c r="AP100" s="74">
        <f t="shared" si="10"/>
        <v>-101.70000000000073</v>
      </c>
      <c r="AQ100" s="76">
        <v>232.70000000000002</v>
      </c>
      <c r="AR100" s="94">
        <v>107</v>
      </c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7">
        <f t="shared" si="15"/>
        <v>100</v>
      </c>
      <c r="BX100" s="95"/>
      <c r="BY100" s="95"/>
      <c r="BZ100" s="95"/>
      <c r="CA100" s="95"/>
      <c r="CB100" s="95">
        <f>($AO100/AM100)*100</f>
        <v>99.90379476215928</v>
      </c>
      <c r="CC100" s="95"/>
    </row>
    <row r="101" spans="1:81" s="60" customFormat="1" ht="18" customHeight="1">
      <c r="A101" s="87">
        <v>108</v>
      </c>
      <c r="B101" s="1" t="s">
        <v>252</v>
      </c>
      <c r="C101" s="63">
        <v>6033.6</v>
      </c>
      <c r="D101" s="64"/>
      <c r="E101" s="64"/>
      <c r="F101" s="64"/>
      <c r="G101" s="64"/>
      <c r="H101" s="64"/>
      <c r="I101" s="64"/>
      <c r="J101" s="64"/>
      <c r="K101" s="64"/>
      <c r="L101" s="65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1"/>
      <c r="AC101" s="64"/>
      <c r="AD101" s="64"/>
      <c r="AE101" s="61"/>
      <c r="AF101" s="64"/>
      <c r="AG101" s="64"/>
      <c r="AH101" s="64">
        <v>5130.86</v>
      </c>
      <c r="AI101" s="64"/>
      <c r="AJ101" s="64"/>
      <c r="AK101" s="64"/>
      <c r="AL101" s="64"/>
      <c r="AM101" s="64">
        <v>4955.9</v>
      </c>
      <c r="AN101" s="64">
        <v>5235.84</v>
      </c>
      <c r="AO101" s="74">
        <f t="shared" si="9"/>
        <v>4955.9</v>
      </c>
      <c r="AP101" s="74">
        <f t="shared" si="10"/>
        <v>1077.7000000000007</v>
      </c>
      <c r="AQ101" s="76">
        <v>55.87200000000001</v>
      </c>
      <c r="AR101" s="96">
        <v>108</v>
      </c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>
        <f t="shared" si="15"/>
        <v>96.59004533353082</v>
      </c>
      <c r="BX101" s="95"/>
      <c r="BY101" s="95"/>
      <c r="BZ101" s="95"/>
      <c r="CA101" s="95"/>
      <c r="CB101" s="97">
        <f>($AO101/AM101)*100</f>
        <v>100</v>
      </c>
      <c r="CC101" s="95">
        <f>($AO101/AN101)*100</f>
        <v>94.6533889500061</v>
      </c>
    </row>
    <row r="102" spans="1:81" s="60" customFormat="1" ht="18" customHeight="1">
      <c r="A102" s="86">
        <v>109</v>
      </c>
      <c r="B102" s="2" t="s">
        <v>252</v>
      </c>
      <c r="C102" s="63">
        <v>17090</v>
      </c>
      <c r="D102" s="64"/>
      <c r="E102" s="64"/>
      <c r="F102" s="64"/>
      <c r="G102" s="64"/>
      <c r="H102" s="64"/>
      <c r="I102" s="64"/>
      <c r="J102" s="64"/>
      <c r="K102" s="64"/>
      <c r="L102" s="65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1"/>
      <c r="AC102" s="64"/>
      <c r="AD102" s="64"/>
      <c r="AE102" s="61"/>
      <c r="AF102" s="64"/>
      <c r="AG102" s="64"/>
      <c r="AH102" s="64">
        <v>10594.8</v>
      </c>
      <c r="AI102" s="64"/>
      <c r="AJ102" s="64"/>
      <c r="AK102" s="64"/>
      <c r="AL102" s="64">
        <v>9817.2</v>
      </c>
      <c r="AM102" s="64">
        <v>9784.8</v>
      </c>
      <c r="AN102" s="64">
        <v>10908</v>
      </c>
      <c r="AO102" s="74">
        <f t="shared" si="9"/>
        <v>9784.8</v>
      </c>
      <c r="AP102" s="74">
        <f t="shared" si="10"/>
        <v>7305.200000000001</v>
      </c>
      <c r="AQ102" s="76">
        <v>158.20000000000002</v>
      </c>
      <c r="AR102" s="94">
        <v>109</v>
      </c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>
        <f t="shared" si="15"/>
        <v>92.35474006116208</v>
      </c>
      <c r="BX102" s="95"/>
      <c r="BY102" s="95"/>
      <c r="BZ102" s="95"/>
      <c r="CA102" s="95">
        <f>($AO102/AL102)*100</f>
        <v>99.66996699669966</v>
      </c>
      <c r="CB102" s="97">
        <f>($AO102/AM102)*100</f>
        <v>100</v>
      </c>
      <c r="CC102" s="95">
        <f>($AO102/AN102)*100</f>
        <v>89.7029702970297</v>
      </c>
    </row>
    <row r="103" spans="1:81" s="60" customFormat="1" ht="18" customHeight="1">
      <c r="A103" s="87">
        <v>110</v>
      </c>
      <c r="B103" s="3" t="s">
        <v>253</v>
      </c>
      <c r="C103" s="63">
        <v>65323</v>
      </c>
      <c r="D103" s="64"/>
      <c r="E103" s="64"/>
      <c r="F103" s="64"/>
      <c r="G103" s="64"/>
      <c r="H103" s="64"/>
      <c r="I103" s="64"/>
      <c r="J103" s="64"/>
      <c r="K103" s="64"/>
      <c r="L103" s="65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1"/>
      <c r="AC103" s="64"/>
      <c r="AD103" s="64">
        <v>7477.919999999999</v>
      </c>
      <c r="AE103" s="61"/>
      <c r="AF103" s="64"/>
      <c r="AG103" s="64"/>
      <c r="AH103" s="64">
        <v>8391.6</v>
      </c>
      <c r="AI103" s="64"/>
      <c r="AJ103" s="64">
        <v>5837.4</v>
      </c>
      <c r="AK103" s="64"/>
      <c r="AL103" s="64">
        <v>8268.48</v>
      </c>
      <c r="AM103" s="64"/>
      <c r="AN103" s="64">
        <v>7702.56</v>
      </c>
      <c r="AO103" s="74">
        <f t="shared" si="9"/>
        <v>5837.4</v>
      </c>
      <c r="AP103" s="74">
        <f t="shared" si="10"/>
        <v>59485.6</v>
      </c>
      <c r="AQ103" s="76">
        <v>604.84</v>
      </c>
      <c r="AR103" s="96">
        <v>110</v>
      </c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>
        <f>($AO103/AD103)*100</f>
        <v>78.06181398035818</v>
      </c>
      <c r="BT103" s="95"/>
      <c r="BU103" s="95"/>
      <c r="BV103" s="95"/>
      <c r="BW103" s="95">
        <f t="shared" si="15"/>
        <v>69.56241956241955</v>
      </c>
      <c r="BX103" s="95"/>
      <c r="BY103" s="97">
        <f>($AO103/AJ103)*100</f>
        <v>100</v>
      </c>
      <c r="BZ103" s="95"/>
      <c r="CA103" s="95">
        <f>($AO103/AL103)*100</f>
        <v>70.59822361546499</v>
      </c>
      <c r="CB103" s="95"/>
      <c r="CC103" s="95">
        <f>($AO103/AN103)*100</f>
        <v>75.78519349411104</v>
      </c>
    </row>
    <row r="104" spans="1:81" s="60" customFormat="1" ht="18" customHeight="1">
      <c r="A104" s="86">
        <v>111</v>
      </c>
      <c r="B104" s="1" t="s">
        <v>183</v>
      </c>
      <c r="C104" s="63">
        <v>2610</v>
      </c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>
        <v>2928.96</v>
      </c>
      <c r="X104" s="64"/>
      <c r="Y104" s="64"/>
      <c r="Z104" s="64"/>
      <c r="AA104" s="64"/>
      <c r="AB104" s="61"/>
      <c r="AC104" s="64"/>
      <c r="AD104" s="64"/>
      <c r="AE104" s="61"/>
      <c r="AF104" s="64"/>
      <c r="AG104" s="64"/>
      <c r="AH104" s="64">
        <v>3049.92</v>
      </c>
      <c r="AI104" s="64"/>
      <c r="AJ104" s="64"/>
      <c r="AK104" s="64"/>
      <c r="AL104" s="64"/>
      <c r="AM104" s="64"/>
      <c r="AN104" s="64"/>
      <c r="AO104" s="74">
        <f t="shared" si="9"/>
        <v>2928.96</v>
      </c>
      <c r="AP104" s="74">
        <f t="shared" si="10"/>
        <v>-318.96000000000004</v>
      </c>
      <c r="AQ104" s="76">
        <v>24.16</v>
      </c>
      <c r="AR104" s="94">
        <v>111</v>
      </c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103">
        <f>($AO104/W104)*100</f>
        <v>100</v>
      </c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>
        <f t="shared" si="15"/>
        <v>96.03399433427762</v>
      </c>
      <c r="BX104" s="95"/>
      <c r="BY104" s="95"/>
      <c r="BZ104" s="95"/>
      <c r="CA104" s="95"/>
      <c r="CB104" s="95"/>
      <c r="CC104" s="95"/>
    </row>
    <row r="105" spans="1:81" s="60" customFormat="1" ht="18" customHeight="1">
      <c r="A105" s="87">
        <v>112</v>
      </c>
      <c r="B105" s="1" t="s">
        <v>383</v>
      </c>
      <c r="C105" s="63">
        <v>819</v>
      </c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1"/>
      <c r="AC105" s="64"/>
      <c r="AD105" s="64"/>
      <c r="AE105" s="61"/>
      <c r="AF105" s="64"/>
      <c r="AG105" s="64"/>
      <c r="AH105" s="64">
        <v>531.36</v>
      </c>
      <c r="AI105" s="64"/>
      <c r="AJ105" s="64"/>
      <c r="AK105" s="64"/>
      <c r="AL105" s="64"/>
      <c r="AM105" s="64">
        <v>537.84</v>
      </c>
      <c r="AN105" s="64"/>
      <c r="AO105" s="74">
        <f t="shared" si="9"/>
        <v>531.36</v>
      </c>
      <c r="AP105" s="74">
        <f t="shared" si="10"/>
        <v>287.64</v>
      </c>
      <c r="AQ105" s="76">
        <v>7.589999999999999</v>
      </c>
      <c r="AR105" s="96">
        <v>112</v>
      </c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8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7">
        <f t="shared" si="15"/>
        <v>100</v>
      </c>
      <c r="BX105" s="95"/>
      <c r="BY105" s="95"/>
      <c r="BZ105" s="95"/>
      <c r="CA105" s="95"/>
      <c r="CB105" s="95">
        <f>($AO105/AM105)*100</f>
        <v>98.79518072289156</v>
      </c>
      <c r="CC105" s="95"/>
    </row>
    <row r="106" spans="1:81" s="60" customFormat="1" ht="18" customHeight="1">
      <c r="A106" s="86">
        <v>113</v>
      </c>
      <c r="B106" s="1" t="s">
        <v>184</v>
      </c>
      <c r="C106" s="63">
        <v>378.2</v>
      </c>
      <c r="D106" s="64"/>
      <c r="E106" s="64"/>
      <c r="F106" s="64"/>
      <c r="G106" s="64"/>
      <c r="H106" s="64"/>
      <c r="I106" s="64"/>
      <c r="J106" s="64"/>
      <c r="K106" s="64"/>
      <c r="L106" s="65"/>
      <c r="M106" s="64"/>
      <c r="N106" s="64"/>
      <c r="O106" s="64"/>
      <c r="P106" s="64"/>
      <c r="Q106" s="64"/>
      <c r="R106" s="64"/>
      <c r="S106" s="64"/>
      <c r="T106" s="64"/>
      <c r="U106" s="64">
        <v>372.22</v>
      </c>
      <c r="V106" s="64"/>
      <c r="W106" s="64"/>
      <c r="X106" s="64">
        <v>381.94</v>
      </c>
      <c r="Y106" s="64"/>
      <c r="Z106" s="64"/>
      <c r="AA106" s="64"/>
      <c r="AB106" s="61"/>
      <c r="AC106" s="64"/>
      <c r="AD106" s="64"/>
      <c r="AE106" s="61"/>
      <c r="AF106" s="64"/>
      <c r="AG106" s="64"/>
      <c r="AH106" s="64">
        <v>379.67</v>
      </c>
      <c r="AI106" s="64"/>
      <c r="AJ106" s="64"/>
      <c r="AK106" s="64"/>
      <c r="AL106" s="64">
        <v>368.66</v>
      </c>
      <c r="AM106" s="64">
        <v>385.29</v>
      </c>
      <c r="AN106" s="64">
        <v>659.88</v>
      </c>
      <c r="AO106" s="74">
        <f t="shared" si="9"/>
        <v>368.66</v>
      </c>
      <c r="AP106" s="74">
        <f t="shared" si="10"/>
        <v>9.539999999999964</v>
      </c>
      <c r="AQ106" s="76">
        <v>3.5020000000000007</v>
      </c>
      <c r="AR106" s="94">
        <v>113</v>
      </c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>
        <f>($AO106/U106)*100</f>
        <v>99.04357637956048</v>
      </c>
      <c r="BK106" s="95"/>
      <c r="BL106" s="98"/>
      <c r="BM106" s="95">
        <f>($AO106/X106)*100</f>
        <v>96.5230140859821</v>
      </c>
      <c r="BN106" s="95"/>
      <c r="BO106" s="95"/>
      <c r="BP106" s="95"/>
      <c r="BQ106" s="95"/>
      <c r="BR106" s="95"/>
      <c r="BS106" s="95"/>
      <c r="BT106" s="95"/>
      <c r="BU106" s="95"/>
      <c r="BV106" s="95"/>
      <c r="BW106" s="95">
        <f t="shared" si="15"/>
        <v>97.10011325624886</v>
      </c>
      <c r="BX106" s="95"/>
      <c r="BY106" s="95"/>
      <c r="BZ106" s="95"/>
      <c r="CA106" s="97">
        <f>($AO106/AL106)*100</f>
        <v>100</v>
      </c>
      <c r="CB106" s="95">
        <f>($AO106/AM106)*100</f>
        <v>95.6837706662514</v>
      </c>
      <c r="CC106" s="95">
        <f>($AO106/AN106)*100</f>
        <v>55.867733527308</v>
      </c>
    </row>
    <row r="107" spans="1:81" s="60" customFormat="1" ht="18" customHeight="1">
      <c r="A107" s="87">
        <v>114</v>
      </c>
      <c r="B107" s="1" t="s">
        <v>254</v>
      </c>
      <c r="C107" s="63">
        <v>16.05</v>
      </c>
      <c r="D107" s="64"/>
      <c r="E107" s="64"/>
      <c r="F107" s="64"/>
      <c r="G107" s="64"/>
      <c r="H107" s="64"/>
      <c r="I107" s="64"/>
      <c r="J107" s="64"/>
      <c r="K107" s="64"/>
      <c r="L107" s="65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1"/>
      <c r="AC107" s="64"/>
      <c r="AD107" s="64"/>
      <c r="AE107" s="61"/>
      <c r="AF107" s="64"/>
      <c r="AG107" s="64"/>
      <c r="AH107" s="64">
        <v>17.6</v>
      </c>
      <c r="AI107" s="64"/>
      <c r="AJ107" s="64"/>
      <c r="AK107" s="64"/>
      <c r="AL107" s="64">
        <v>17.39</v>
      </c>
      <c r="AM107" s="64">
        <v>17.87</v>
      </c>
      <c r="AN107" s="64"/>
      <c r="AO107" s="74">
        <f t="shared" si="9"/>
        <v>17.39</v>
      </c>
      <c r="AP107" s="74">
        <f t="shared" si="10"/>
        <v>-1.3399999999999999</v>
      </c>
      <c r="AQ107" s="76">
        <v>1</v>
      </c>
      <c r="AR107" s="96">
        <v>114</v>
      </c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8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>
        <f t="shared" si="15"/>
        <v>98.80681818181817</v>
      </c>
      <c r="BX107" s="95"/>
      <c r="BY107" s="95"/>
      <c r="BZ107" s="95"/>
      <c r="CA107" s="97">
        <f>($AO107/AL107)*100</f>
        <v>100</v>
      </c>
      <c r="CB107" s="95">
        <f>($AO107/AM107)*100</f>
        <v>97.31393396754336</v>
      </c>
      <c r="CC107" s="95"/>
    </row>
    <row r="108" spans="1:81" s="60" customFormat="1" ht="18" customHeight="1">
      <c r="A108" s="86">
        <v>115</v>
      </c>
      <c r="B108" s="1" t="s">
        <v>254</v>
      </c>
      <c r="C108" s="63">
        <v>78.5</v>
      </c>
      <c r="D108" s="64"/>
      <c r="E108" s="64"/>
      <c r="F108" s="64"/>
      <c r="G108" s="64"/>
      <c r="H108" s="64"/>
      <c r="I108" s="64"/>
      <c r="J108" s="64"/>
      <c r="K108" s="64"/>
      <c r="L108" s="65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1"/>
      <c r="AC108" s="64"/>
      <c r="AD108" s="64"/>
      <c r="AE108" s="61"/>
      <c r="AF108" s="64"/>
      <c r="AG108" s="64"/>
      <c r="AH108" s="64">
        <v>78.73</v>
      </c>
      <c r="AI108" s="64"/>
      <c r="AJ108" s="64"/>
      <c r="AK108" s="64"/>
      <c r="AL108" s="64"/>
      <c r="AM108" s="64">
        <v>81.65</v>
      </c>
      <c r="AN108" s="64"/>
      <c r="AO108" s="74">
        <f t="shared" si="9"/>
        <v>78.73</v>
      </c>
      <c r="AP108" s="74">
        <f t="shared" si="10"/>
        <v>-0.23000000000000398</v>
      </c>
      <c r="AQ108" s="76">
        <v>0.7269999999999999</v>
      </c>
      <c r="AR108" s="94">
        <v>115</v>
      </c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8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7">
        <f t="shared" si="15"/>
        <v>100</v>
      </c>
      <c r="BX108" s="95"/>
      <c r="BY108" s="95"/>
      <c r="BZ108" s="95"/>
      <c r="CA108" s="95"/>
      <c r="CB108" s="95">
        <f>($AO108/AM108)*100</f>
        <v>96.42375995101041</v>
      </c>
      <c r="CC108" s="95"/>
    </row>
    <row r="109" spans="1:81" s="60" customFormat="1" ht="29.25" customHeight="1">
      <c r="A109" s="87">
        <v>116</v>
      </c>
      <c r="B109" s="1" t="s">
        <v>254</v>
      </c>
      <c r="C109" s="63">
        <v>115.1</v>
      </c>
      <c r="D109" s="64"/>
      <c r="E109" s="64"/>
      <c r="F109" s="64"/>
      <c r="G109" s="64"/>
      <c r="H109" s="64"/>
      <c r="I109" s="64"/>
      <c r="J109" s="64"/>
      <c r="K109" s="64"/>
      <c r="L109" s="65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1"/>
      <c r="AC109" s="64"/>
      <c r="AD109" s="64"/>
      <c r="AE109" s="61"/>
      <c r="AF109" s="64"/>
      <c r="AG109" s="64"/>
      <c r="AH109" s="64">
        <v>129.82</v>
      </c>
      <c r="AI109" s="64"/>
      <c r="AJ109" s="64"/>
      <c r="AK109" s="64"/>
      <c r="AL109" s="64"/>
      <c r="AM109" s="64"/>
      <c r="AN109" s="64"/>
      <c r="AO109" s="74">
        <f t="shared" si="9"/>
        <v>129.82</v>
      </c>
      <c r="AP109" s="74">
        <f t="shared" si="10"/>
        <v>-14.719999999999999</v>
      </c>
      <c r="AQ109" s="76">
        <v>1.066</v>
      </c>
      <c r="AR109" s="96">
        <v>116</v>
      </c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8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7">
        <f t="shared" si="15"/>
        <v>100</v>
      </c>
      <c r="BX109" s="95"/>
      <c r="BY109" s="95"/>
      <c r="BZ109" s="95"/>
      <c r="CA109" s="95"/>
      <c r="CB109" s="95"/>
      <c r="CC109" s="95"/>
    </row>
    <row r="110" spans="1:81" s="60" customFormat="1" ht="69" customHeight="1">
      <c r="A110" s="86">
        <v>117</v>
      </c>
      <c r="B110" s="18" t="s">
        <v>128</v>
      </c>
      <c r="C110" s="63">
        <v>43560</v>
      </c>
      <c r="D110" s="64"/>
      <c r="E110" s="64"/>
      <c r="F110" s="64"/>
      <c r="G110" s="64"/>
      <c r="H110" s="64"/>
      <c r="I110" s="64"/>
      <c r="J110" s="64"/>
      <c r="K110" s="64"/>
      <c r="L110" s="65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1"/>
      <c r="AC110" s="64"/>
      <c r="AD110" s="64"/>
      <c r="AE110" s="61"/>
      <c r="AF110" s="64"/>
      <c r="AG110" s="64">
        <v>37422</v>
      </c>
      <c r="AH110" s="64">
        <v>41958</v>
      </c>
      <c r="AI110" s="64"/>
      <c r="AJ110" s="64"/>
      <c r="AK110" s="64"/>
      <c r="AL110" s="64">
        <v>41721.75</v>
      </c>
      <c r="AM110" s="64">
        <v>41958</v>
      </c>
      <c r="AN110" s="64">
        <v>42147</v>
      </c>
      <c r="AO110" s="74">
        <f t="shared" si="9"/>
        <v>37422</v>
      </c>
      <c r="AP110" s="74">
        <f t="shared" si="10"/>
        <v>6138</v>
      </c>
      <c r="AQ110" s="76">
        <v>414</v>
      </c>
      <c r="AR110" s="94">
        <v>117</v>
      </c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8"/>
      <c r="BM110" s="95"/>
      <c r="BN110" s="95"/>
      <c r="BO110" s="95"/>
      <c r="BP110" s="95"/>
      <c r="BQ110" s="95"/>
      <c r="BR110" s="95"/>
      <c r="BS110" s="95"/>
      <c r="BT110" s="95"/>
      <c r="BU110" s="95"/>
      <c r="BV110" s="97">
        <f>($AO110/AG110)*100</f>
        <v>100</v>
      </c>
      <c r="BW110" s="95">
        <f t="shared" si="15"/>
        <v>89.1891891891892</v>
      </c>
      <c r="BX110" s="95"/>
      <c r="BY110" s="95"/>
      <c r="BZ110" s="95"/>
      <c r="CA110" s="95">
        <f aca="true" t="shared" si="17" ref="CA110:CC114">($AO110/AL110)*100</f>
        <v>89.6942242355606</v>
      </c>
      <c r="CB110" s="95">
        <f t="shared" si="17"/>
        <v>89.1891891891892</v>
      </c>
      <c r="CC110" s="95">
        <f t="shared" si="17"/>
        <v>88.78923766816143</v>
      </c>
    </row>
    <row r="111" spans="1:81" s="60" customFormat="1" ht="48" customHeight="1">
      <c r="A111" s="87">
        <v>118</v>
      </c>
      <c r="B111" s="3" t="s">
        <v>255</v>
      </c>
      <c r="C111" s="63">
        <v>8145</v>
      </c>
      <c r="D111" s="64"/>
      <c r="E111" s="64"/>
      <c r="F111" s="64"/>
      <c r="G111" s="64"/>
      <c r="H111" s="64"/>
      <c r="I111" s="64"/>
      <c r="J111" s="64"/>
      <c r="K111" s="64">
        <v>14175</v>
      </c>
      <c r="L111" s="65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1"/>
      <c r="AC111" s="64"/>
      <c r="AD111" s="64"/>
      <c r="AE111" s="61"/>
      <c r="AF111" s="64"/>
      <c r="AG111" s="64">
        <v>9765</v>
      </c>
      <c r="AH111" s="64">
        <v>9103.5</v>
      </c>
      <c r="AI111" s="64"/>
      <c r="AJ111" s="64"/>
      <c r="AK111" s="64"/>
      <c r="AL111" s="64">
        <v>9024.75</v>
      </c>
      <c r="AM111" s="64">
        <v>9040.5</v>
      </c>
      <c r="AN111" s="64">
        <v>9182.25</v>
      </c>
      <c r="AO111" s="74">
        <f t="shared" si="9"/>
        <v>9024.75</v>
      </c>
      <c r="AP111" s="74">
        <f t="shared" si="10"/>
        <v>-879.75</v>
      </c>
      <c r="AQ111" s="76">
        <v>77.55</v>
      </c>
      <c r="AR111" s="96">
        <v>118</v>
      </c>
      <c r="AS111" s="95"/>
      <c r="AT111" s="95"/>
      <c r="AU111" s="95"/>
      <c r="AV111" s="95"/>
      <c r="AW111" s="95"/>
      <c r="AX111" s="95"/>
      <c r="AY111" s="95"/>
      <c r="AZ111" s="95">
        <f>($AO111/K111)*100</f>
        <v>63.66666666666667</v>
      </c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8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>
        <f>($AO111/AG111)*100</f>
        <v>92.41935483870968</v>
      </c>
      <c r="BW111" s="95">
        <f t="shared" si="15"/>
        <v>99.13494809688581</v>
      </c>
      <c r="BX111" s="95"/>
      <c r="BY111" s="95"/>
      <c r="BZ111" s="95"/>
      <c r="CA111" s="97">
        <f t="shared" si="17"/>
        <v>100</v>
      </c>
      <c r="CB111" s="95">
        <f t="shared" si="17"/>
        <v>99.82578397212544</v>
      </c>
      <c r="CC111" s="95">
        <f t="shared" si="17"/>
        <v>98.28473413379074</v>
      </c>
    </row>
    <row r="112" spans="1:81" s="60" customFormat="1" ht="46.5" customHeight="1">
      <c r="A112" s="86">
        <v>119</v>
      </c>
      <c r="B112" s="3" t="s">
        <v>256</v>
      </c>
      <c r="C112" s="63">
        <v>1517.9999999999998</v>
      </c>
      <c r="D112" s="64"/>
      <c r="E112" s="64"/>
      <c r="F112" s="64"/>
      <c r="G112" s="64"/>
      <c r="H112" s="64"/>
      <c r="I112" s="64"/>
      <c r="J112" s="64"/>
      <c r="K112" s="64">
        <v>2205</v>
      </c>
      <c r="L112" s="65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1"/>
      <c r="AC112" s="64"/>
      <c r="AD112" s="64"/>
      <c r="AE112" s="61"/>
      <c r="AF112" s="64"/>
      <c r="AG112" s="64">
        <v>1827</v>
      </c>
      <c r="AH112" s="64">
        <v>1757.7</v>
      </c>
      <c r="AI112" s="64"/>
      <c r="AJ112" s="64"/>
      <c r="AK112" s="64"/>
      <c r="AL112" s="64">
        <v>1735.65</v>
      </c>
      <c r="AM112" s="64">
        <v>1738.8</v>
      </c>
      <c r="AN112" s="64">
        <v>1767.15</v>
      </c>
      <c r="AO112" s="74">
        <f t="shared" si="9"/>
        <v>1735.65</v>
      </c>
      <c r="AP112" s="74">
        <f t="shared" si="10"/>
        <v>-217.65000000000032</v>
      </c>
      <c r="AQ112" s="76">
        <v>14.46</v>
      </c>
      <c r="AR112" s="94">
        <v>119</v>
      </c>
      <c r="AS112" s="95"/>
      <c r="AT112" s="95"/>
      <c r="AU112" s="95"/>
      <c r="AV112" s="95"/>
      <c r="AW112" s="95"/>
      <c r="AX112" s="95"/>
      <c r="AY112" s="95"/>
      <c r="AZ112" s="95">
        <f>($AO112/K112)*100</f>
        <v>78.71428571428571</v>
      </c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8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>
        <f>($AO112/AG112)*100</f>
        <v>95</v>
      </c>
      <c r="BW112" s="95">
        <f t="shared" si="15"/>
        <v>98.74551971326166</v>
      </c>
      <c r="BX112" s="95"/>
      <c r="BY112" s="95"/>
      <c r="BZ112" s="95"/>
      <c r="CA112" s="97">
        <f t="shared" si="17"/>
        <v>100</v>
      </c>
      <c r="CB112" s="95">
        <f t="shared" si="17"/>
        <v>99.81884057971016</v>
      </c>
      <c r="CC112" s="95">
        <f t="shared" si="17"/>
        <v>98.2174688057041</v>
      </c>
    </row>
    <row r="113" spans="1:81" s="60" customFormat="1" ht="27.75" customHeight="1">
      <c r="A113" s="87">
        <v>120</v>
      </c>
      <c r="B113" s="3" t="s">
        <v>123</v>
      </c>
      <c r="C113" s="63">
        <v>1168.1999999999998</v>
      </c>
      <c r="D113" s="64"/>
      <c r="E113" s="64"/>
      <c r="F113" s="64"/>
      <c r="G113" s="64"/>
      <c r="H113" s="64"/>
      <c r="I113" s="64"/>
      <c r="J113" s="64"/>
      <c r="K113" s="64"/>
      <c r="L113" s="65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1"/>
      <c r="AC113" s="64"/>
      <c r="AD113" s="64"/>
      <c r="AE113" s="61"/>
      <c r="AF113" s="64"/>
      <c r="AG113" s="64"/>
      <c r="AH113" s="64">
        <v>1155.42</v>
      </c>
      <c r="AI113" s="64"/>
      <c r="AJ113" s="64"/>
      <c r="AK113" s="64"/>
      <c r="AL113" s="64">
        <v>1134.32</v>
      </c>
      <c r="AM113" s="64">
        <v>1138.41</v>
      </c>
      <c r="AN113" s="64">
        <v>1156.68</v>
      </c>
      <c r="AO113" s="74">
        <f t="shared" si="9"/>
        <v>1134.32</v>
      </c>
      <c r="AP113" s="74">
        <f t="shared" si="10"/>
        <v>33.87999999999988</v>
      </c>
      <c r="AQ113" s="76">
        <v>10.818000000000001</v>
      </c>
      <c r="AR113" s="96">
        <v>120</v>
      </c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8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>
        <f t="shared" si="15"/>
        <v>98.17382423707394</v>
      </c>
      <c r="BX113" s="95"/>
      <c r="BY113" s="95"/>
      <c r="BZ113" s="95"/>
      <c r="CA113" s="97">
        <f t="shared" si="17"/>
        <v>100</v>
      </c>
      <c r="CB113" s="95">
        <f t="shared" si="17"/>
        <v>99.64072697885646</v>
      </c>
      <c r="CC113" s="95">
        <f t="shared" si="17"/>
        <v>98.06688107341701</v>
      </c>
    </row>
    <row r="114" spans="1:81" s="60" customFormat="1" ht="57" customHeight="1">
      <c r="A114" s="86">
        <v>121</v>
      </c>
      <c r="B114" s="3" t="s">
        <v>124</v>
      </c>
      <c r="C114" s="63">
        <v>4389</v>
      </c>
      <c r="D114" s="64"/>
      <c r="E114" s="64"/>
      <c r="F114" s="64"/>
      <c r="G114" s="64"/>
      <c r="H114" s="64"/>
      <c r="I114" s="64"/>
      <c r="J114" s="64"/>
      <c r="K114" s="64"/>
      <c r="L114" s="65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1"/>
      <c r="AC114" s="64"/>
      <c r="AD114" s="64"/>
      <c r="AE114" s="61"/>
      <c r="AF114" s="64"/>
      <c r="AG114" s="64"/>
      <c r="AH114" s="61" t="s">
        <v>525</v>
      </c>
      <c r="AI114" s="64"/>
      <c r="AJ114" s="64"/>
      <c r="AK114" s="64"/>
      <c r="AL114" s="81" t="s">
        <v>525</v>
      </c>
      <c r="AM114" s="64">
        <v>4280.85</v>
      </c>
      <c r="AN114" s="64">
        <v>4350.15</v>
      </c>
      <c r="AO114" s="74">
        <f t="shared" si="9"/>
        <v>4280.85</v>
      </c>
      <c r="AP114" s="74">
        <f t="shared" si="10"/>
        <v>108.14999999999964</v>
      </c>
      <c r="AQ114" s="76">
        <v>41.79</v>
      </c>
      <c r="AR114" s="94">
        <v>121</v>
      </c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8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7">
        <f t="shared" si="17"/>
        <v>100</v>
      </c>
      <c r="CC114" s="95">
        <f t="shared" si="17"/>
        <v>98.40695148443159</v>
      </c>
    </row>
    <row r="115" spans="1:81" s="60" customFormat="1" ht="60" customHeight="1">
      <c r="A115" s="87">
        <v>122</v>
      </c>
      <c r="B115" s="3" t="s">
        <v>86</v>
      </c>
      <c r="C115" s="63">
        <v>10800</v>
      </c>
      <c r="D115" s="64"/>
      <c r="E115" s="64"/>
      <c r="F115" s="64"/>
      <c r="G115" s="64"/>
      <c r="H115" s="64"/>
      <c r="I115" s="64"/>
      <c r="J115" s="64"/>
      <c r="K115" s="64"/>
      <c r="L115" s="65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1"/>
      <c r="AC115" s="64"/>
      <c r="AD115" s="64"/>
      <c r="AE115" s="61"/>
      <c r="AF115" s="64"/>
      <c r="AG115" s="64">
        <v>10500</v>
      </c>
      <c r="AH115" s="64" t="s">
        <v>525</v>
      </c>
      <c r="AI115" s="64"/>
      <c r="AJ115" s="64"/>
      <c r="AK115" s="64"/>
      <c r="AL115" s="64"/>
      <c r="AM115" s="64"/>
      <c r="AN115" s="64"/>
      <c r="AO115" s="74">
        <f t="shared" si="9"/>
        <v>10500</v>
      </c>
      <c r="AP115" s="74">
        <f t="shared" si="10"/>
        <v>300</v>
      </c>
      <c r="AQ115" s="76">
        <v>100</v>
      </c>
      <c r="AR115" s="96">
        <v>122</v>
      </c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8"/>
      <c r="BM115" s="95"/>
      <c r="BN115" s="95"/>
      <c r="BO115" s="95"/>
      <c r="BP115" s="95"/>
      <c r="BQ115" s="95"/>
      <c r="BR115" s="95"/>
      <c r="BS115" s="95"/>
      <c r="BT115" s="95"/>
      <c r="BU115" s="95"/>
      <c r="BV115" s="97">
        <f>($AO115/AG115)*100</f>
        <v>100</v>
      </c>
      <c r="BW115" s="95"/>
      <c r="BX115" s="95"/>
      <c r="BY115" s="95"/>
      <c r="BZ115" s="95"/>
      <c r="CA115" s="95"/>
      <c r="CB115" s="95"/>
      <c r="CC115" s="95"/>
    </row>
    <row r="116" spans="1:81" s="60" customFormat="1" ht="42" customHeight="1">
      <c r="A116" s="86">
        <v>123</v>
      </c>
      <c r="B116" s="3" t="s">
        <v>257</v>
      </c>
      <c r="C116" s="63">
        <v>8100</v>
      </c>
      <c r="D116" s="64"/>
      <c r="E116" s="64"/>
      <c r="F116" s="64"/>
      <c r="G116" s="64"/>
      <c r="H116" s="64"/>
      <c r="I116" s="64"/>
      <c r="J116" s="64"/>
      <c r="K116" s="64"/>
      <c r="L116" s="65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1"/>
      <c r="AC116" s="64"/>
      <c r="AD116" s="64"/>
      <c r="AE116" s="61"/>
      <c r="AF116" s="64"/>
      <c r="AG116" s="64">
        <v>7140</v>
      </c>
      <c r="AH116" s="61" t="s">
        <v>525</v>
      </c>
      <c r="AI116" s="64"/>
      <c r="AJ116" s="64"/>
      <c r="AK116" s="64"/>
      <c r="AL116" s="81" t="s">
        <v>525</v>
      </c>
      <c r="AM116" s="64">
        <v>7602</v>
      </c>
      <c r="AN116" s="64">
        <v>7728</v>
      </c>
      <c r="AO116" s="74">
        <f t="shared" si="9"/>
        <v>7140</v>
      </c>
      <c r="AP116" s="74">
        <f t="shared" si="10"/>
        <v>960</v>
      </c>
      <c r="AQ116" s="76">
        <v>75</v>
      </c>
      <c r="AR116" s="94">
        <v>123</v>
      </c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8"/>
      <c r="BM116" s="95"/>
      <c r="BN116" s="95"/>
      <c r="BO116" s="95"/>
      <c r="BP116" s="95"/>
      <c r="BQ116" s="95"/>
      <c r="BR116" s="95"/>
      <c r="BS116" s="95"/>
      <c r="BT116" s="95"/>
      <c r="BU116" s="95"/>
      <c r="BV116" s="97">
        <f>($AO116/AG116)*100</f>
        <v>100</v>
      </c>
      <c r="BW116" s="95"/>
      <c r="BX116" s="95"/>
      <c r="BY116" s="95"/>
      <c r="BZ116" s="95"/>
      <c r="CA116" s="95"/>
      <c r="CB116" s="95">
        <f aca="true" t="shared" si="18" ref="CA116:CC117">($AO116/AM116)*100</f>
        <v>93.92265193370166</v>
      </c>
      <c r="CC116" s="95">
        <f t="shared" si="18"/>
        <v>92.3913043478261</v>
      </c>
    </row>
    <row r="117" spans="1:81" s="60" customFormat="1" ht="51.75" customHeight="1">
      <c r="A117" s="87">
        <v>124</v>
      </c>
      <c r="B117" s="18" t="s">
        <v>129</v>
      </c>
      <c r="C117" s="63">
        <v>8176</v>
      </c>
      <c r="D117" s="64"/>
      <c r="E117" s="64"/>
      <c r="F117" s="64"/>
      <c r="G117" s="64"/>
      <c r="H117" s="64"/>
      <c r="I117" s="64"/>
      <c r="J117" s="64"/>
      <c r="K117" s="64"/>
      <c r="L117" s="65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1"/>
      <c r="AC117" s="64"/>
      <c r="AD117" s="64"/>
      <c r="AE117" s="61"/>
      <c r="AF117" s="64"/>
      <c r="AG117" s="64">
        <v>8173.199999999999</v>
      </c>
      <c r="AH117" s="64">
        <v>8437.8</v>
      </c>
      <c r="AI117" s="64"/>
      <c r="AJ117" s="64"/>
      <c r="AK117" s="64"/>
      <c r="AL117" s="64">
        <v>8364.3</v>
      </c>
      <c r="AM117" s="64">
        <v>8379</v>
      </c>
      <c r="AN117" s="64">
        <v>8526</v>
      </c>
      <c r="AO117" s="74">
        <f t="shared" si="9"/>
        <v>8173.199999999999</v>
      </c>
      <c r="AP117" s="74">
        <f t="shared" si="10"/>
        <v>2.8000000000010914</v>
      </c>
      <c r="AQ117" s="76">
        <v>77.83999999999999</v>
      </c>
      <c r="AR117" s="96">
        <v>124</v>
      </c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8"/>
      <c r="BM117" s="95"/>
      <c r="BN117" s="95"/>
      <c r="BO117" s="95"/>
      <c r="BP117" s="95"/>
      <c r="BQ117" s="95"/>
      <c r="BR117" s="95"/>
      <c r="BS117" s="95"/>
      <c r="BT117" s="95"/>
      <c r="BU117" s="95"/>
      <c r="BV117" s="97">
        <f>($AO117/AG117)*100</f>
        <v>100</v>
      </c>
      <c r="BW117" s="95">
        <f>($AO117/AH117)*100</f>
        <v>96.86411149825783</v>
      </c>
      <c r="BX117" s="95"/>
      <c r="BY117" s="95"/>
      <c r="BZ117" s="95"/>
      <c r="CA117" s="95">
        <f t="shared" si="18"/>
        <v>97.7152899824253</v>
      </c>
      <c r="CB117" s="95">
        <f t="shared" si="18"/>
        <v>97.5438596491228</v>
      </c>
      <c r="CC117" s="95">
        <f t="shared" si="18"/>
        <v>95.86206896551724</v>
      </c>
    </row>
    <row r="118" spans="1:81" s="60" customFormat="1" ht="59.25" customHeight="1">
      <c r="A118" s="86">
        <v>125</v>
      </c>
      <c r="B118" s="3" t="s">
        <v>87</v>
      </c>
      <c r="C118" s="63">
        <v>1965.6</v>
      </c>
      <c r="D118" s="64"/>
      <c r="E118" s="64"/>
      <c r="F118" s="64"/>
      <c r="G118" s="64"/>
      <c r="H118" s="64"/>
      <c r="I118" s="64"/>
      <c r="J118" s="64"/>
      <c r="K118" s="64"/>
      <c r="L118" s="65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1"/>
      <c r="AC118" s="64"/>
      <c r="AD118" s="64"/>
      <c r="AE118" s="61"/>
      <c r="AF118" s="64"/>
      <c r="AG118" s="64">
        <v>1890</v>
      </c>
      <c r="AH118" s="64"/>
      <c r="AI118" s="64"/>
      <c r="AJ118" s="64"/>
      <c r="AK118" s="64"/>
      <c r="AL118" s="64"/>
      <c r="AM118" s="64"/>
      <c r="AN118" s="64"/>
      <c r="AO118" s="74">
        <f t="shared" si="9"/>
        <v>1890</v>
      </c>
      <c r="AP118" s="74">
        <f t="shared" si="10"/>
        <v>75.59999999999991</v>
      </c>
      <c r="AQ118" s="76">
        <v>18.72</v>
      </c>
      <c r="AR118" s="94">
        <v>125</v>
      </c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8"/>
      <c r="BM118" s="95"/>
      <c r="BN118" s="95"/>
      <c r="BO118" s="95"/>
      <c r="BP118" s="95"/>
      <c r="BQ118" s="95"/>
      <c r="BR118" s="95"/>
      <c r="BS118" s="95"/>
      <c r="BT118" s="95"/>
      <c r="BU118" s="95"/>
      <c r="BV118" s="97">
        <f>($AO118/AG118)*100</f>
        <v>100</v>
      </c>
      <c r="BW118" s="95"/>
      <c r="BX118" s="95"/>
      <c r="BY118" s="95"/>
      <c r="BZ118" s="95"/>
      <c r="CA118" s="95"/>
      <c r="CB118" s="95"/>
      <c r="CC118" s="95"/>
    </row>
    <row r="119" spans="1:81" s="60" customFormat="1" ht="48.75" customHeight="1">
      <c r="A119" s="87">
        <v>126</v>
      </c>
      <c r="B119" s="16" t="s">
        <v>400</v>
      </c>
      <c r="C119" s="63">
        <v>2332</v>
      </c>
      <c r="D119" s="64"/>
      <c r="E119" s="64"/>
      <c r="F119" s="64"/>
      <c r="G119" s="64"/>
      <c r="H119" s="64"/>
      <c r="I119" s="64"/>
      <c r="J119" s="64"/>
      <c r="K119" s="64"/>
      <c r="L119" s="65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1"/>
      <c r="AC119" s="64"/>
      <c r="AD119" s="64"/>
      <c r="AE119" s="61"/>
      <c r="AF119" s="64"/>
      <c r="AG119" s="64">
        <v>2205</v>
      </c>
      <c r="AH119" s="64">
        <v>2345.7</v>
      </c>
      <c r="AI119" s="64"/>
      <c r="AJ119" s="64"/>
      <c r="AK119" s="64"/>
      <c r="AL119" s="64">
        <v>2423.52</v>
      </c>
      <c r="AM119" s="64">
        <v>2341.5</v>
      </c>
      <c r="AN119" s="64">
        <v>2356.2</v>
      </c>
      <c r="AO119" s="74">
        <f t="shared" si="9"/>
        <v>2205</v>
      </c>
      <c r="AP119" s="74">
        <f t="shared" si="10"/>
        <v>127</v>
      </c>
      <c r="AQ119" s="76">
        <v>22.2</v>
      </c>
      <c r="AR119" s="96">
        <v>126</v>
      </c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7">
        <f>($AO119/AG119)*100</f>
        <v>100</v>
      </c>
      <c r="BW119" s="95">
        <f>($AO119/AH119)*100</f>
        <v>94.00179051029545</v>
      </c>
      <c r="BX119" s="95"/>
      <c r="BY119" s="95"/>
      <c r="BZ119" s="95"/>
      <c r="CA119" s="95">
        <f aca="true" t="shared" si="19" ref="CA119:CC122">($AO119/AL119)*100</f>
        <v>90.98336304218657</v>
      </c>
      <c r="CB119" s="95">
        <f t="shared" si="19"/>
        <v>94.17040358744396</v>
      </c>
      <c r="CC119" s="95">
        <f t="shared" si="19"/>
        <v>93.58288770053477</v>
      </c>
    </row>
    <row r="120" spans="1:81" s="60" customFormat="1" ht="39" customHeight="1">
      <c r="A120" s="86">
        <v>127</v>
      </c>
      <c r="B120" s="3" t="s">
        <v>258</v>
      </c>
      <c r="C120" s="63">
        <v>245.79999999999998</v>
      </c>
      <c r="D120" s="64"/>
      <c r="E120" s="64"/>
      <c r="F120" s="64"/>
      <c r="G120" s="64"/>
      <c r="H120" s="64"/>
      <c r="I120" s="64"/>
      <c r="J120" s="64"/>
      <c r="K120" s="64"/>
      <c r="L120" s="65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1"/>
      <c r="AC120" s="64"/>
      <c r="AD120" s="64"/>
      <c r="AE120" s="61"/>
      <c r="AF120" s="64"/>
      <c r="AG120" s="64"/>
      <c r="AH120" s="64">
        <v>279.3</v>
      </c>
      <c r="AI120" s="64"/>
      <c r="AJ120" s="64"/>
      <c r="AK120" s="64"/>
      <c r="AL120" s="64">
        <v>274.16</v>
      </c>
      <c r="AM120" s="64">
        <v>275.1</v>
      </c>
      <c r="AN120" s="64">
        <v>284.97</v>
      </c>
      <c r="AO120" s="74">
        <f t="shared" si="9"/>
        <v>274.16</v>
      </c>
      <c r="AP120" s="74">
        <f t="shared" si="10"/>
        <v>-28.360000000000042</v>
      </c>
      <c r="AQ120" s="76">
        <v>2.341</v>
      </c>
      <c r="AR120" s="94">
        <v>127</v>
      </c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>
        <f>($AO120/AH120)*100</f>
        <v>98.15968492660222</v>
      </c>
      <c r="BX120" s="95"/>
      <c r="BY120" s="95"/>
      <c r="BZ120" s="95"/>
      <c r="CA120" s="97">
        <f t="shared" si="19"/>
        <v>100</v>
      </c>
      <c r="CB120" s="95">
        <f t="shared" si="19"/>
        <v>99.65830607051981</v>
      </c>
      <c r="CC120" s="95">
        <f t="shared" si="19"/>
        <v>96.20661824051655</v>
      </c>
    </row>
    <row r="121" spans="1:81" s="60" customFormat="1" ht="72" customHeight="1">
      <c r="A121" s="87">
        <v>128</v>
      </c>
      <c r="B121" s="3" t="s">
        <v>88</v>
      </c>
      <c r="C121" s="63">
        <v>8189.999999999999</v>
      </c>
      <c r="D121" s="64"/>
      <c r="E121" s="64"/>
      <c r="F121" s="64"/>
      <c r="G121" s="64"/>
      <c r="H121" s="64"/>
      <c r="I121" s="64"/>
      <c r="J121" s="64"/>
      <c r="K121" s="64">
        <v>11550</v>
      </c>
      <c r="L121" s="65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1"/>
      <c r="AC121" s="64"/>
      <c r="AD121" s="64"/>
      <c r="AE121" s="61"/>
      <c r="AF121" s="64"/>
      <c r="AG121" s="64">
        <v>8190</v>
      </c>
      <c r="AH121" s="64">
        <v>7728</v>
      </c>
      <c r="AI121" s="64"/>
      <c r="AJ121" s="64"/>
      <c r="AK121" s="64"/>
      <c r="AL121" s="64">
        <v>7665</v>
      </c>
      <c r="AM121" s="64">
        <v>7675.5</v>
      </c>
      <c r="AN121" s="64">
        <v>7812</v>
      </c>
      <c r="AO121" s="74">
        <f t="shared" si="9"/>
        <v>7665</v>
      </c>
      <c r="AP121" s="74">
        <f t="shared" si="10"/>
        <v>524.9999999999991</v>
      </c>
      <c r="AQ121" s="76">
        <v>78</v>
      </c>
      <c r="AR121" s="96">
        <v>128</v>
      </c>
      <c r="AS121" s="95"/>
      <c r="AT121" s="95"/>
      <c r="AU121" s="95"/>
      <c r="AV121" s="95"/>
      <c r="AW121" s="95"/>
      <c r="AX121" s="95"/>
      <c r="AY121" s="95"/>
      <c r="AZ121" s="95">
        <f>($AO121/K121)*100</f>
        <v>66.36363636363637</v>
      </c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>
        <f>($AO121/AG121)*100</f>
        <v>93.58974358974359</v>
      </c>
      <c r="BW121" s="95">
        <f>($AO121/AH121)*100</f>
        <v>99.18478260869566</v>
      </c>
      <c r="BX121" s="95"/>
      <c r="BY121" s="95"/>
      <c r="BZ121" s="95"/>
      <c r="CA121" s="97">
        <f t="shared" si="19"/>
        <v>100</v>
      </c>
      <c r="CB121" s="95">
        <f t="shared" si="19"/>
        <v>99.86320109439124</v>
      </c>
      <c r="CC121" s="95">
        <f t="shared" si="19"/>
        <v>98.11827956989248</v>
      </c>
    </row>
    <row r="122" spans="1:81" s="60" customFormat="1" ht="39" customHeight="1">
      <c r="A122" s="86">
        <v>129</v>
      </c>
      <c r="B122" s="2" t="s">
        <v>89</v>
      </c>
      <c r="C122" s="63">
        <v>2364</v>
      </c>
      <c r="D122" s="64"/>
      <c r="E122" s="64"/>
      <c r="F122" s="64"/>
      <c r="G122" s="64"/>
      <c r="H122" s="64"/>
      <c r="I122" s="64"/>
      <c r="J122" s="64"/>
      <c r="K122" s="64">
        <v>4347</v>
      </c>
      <c r="L122" s="65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1"/>
      <c r="AC122" s="64"/>
      <c r="AD122" s="64"/>
      <c r="AE122" s="61"/>
      <c r="AF122" s="64"/>
      <c r="AG122" s="64">
        <v>2362.5</v>
      </c>
      <c r="AH122" s="64">
        <v>3339</v>
      </c>
      <c r="AI122" s="64"/>
      <c r="AJ122" s="64"/>
      <c r="AK122" s="64"/>
      <c r="AL122" s="64">
        <v>3294.9</v>
      </c>
      <c r="AM122" s="64">
        <v>3301.2</v>
      </c>
      <c r="AN122" s="64">
        <v>3351.6</v>
      </c>
      <c r="AO122" s="74">
        <f aca="true" t="shared" si="20" ref="AO122:AO175">MIN(D122:AN122)</f>
        <v>2362.5</v>
      </c>
      <c r="AP122" s="74">
        <f aca="true" t="shared" si="21" ref="AP122:AP175">C122-AO122</f>
        <v>1.5</v>
      </c>
      <c r="AQ122" s="76">
        <v>22.5</v>
      </c>
      <c r="AR122" s="94">
        <v>129</v>
      </c>
      <c r="AS122" s="95"/>
      <c r="AT122" s="95"/>
      <c r="AU122" s="95"/>
      <c r="AV122" s="95"/>
      <c r="AW122" s="95"/>
      <c r="AX122" s="95"/>
      <c r="AY122" s="95"/>
      <c r="AZ122" s="95">
        <f>($AO122/K122)*100</f>
        <v>54.347826086956516</v>
      </c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7">
        <f>($AO122/AG122)*100</f>
        <v>100</v>
      </c>
      <c r="BW122" s="95">
        <f>($AO122/AH122)*100</f>
        <v>70.75471698113208</v>
      </c>
      <c r="BX122" s="95"/>
      <c r="BY122" s="95"/>
      <c r="BZ122" s="95"/>
      <c r="CA122" s="95">
        <f t="shared" si="19"/>
        <v>71.70172084130019</v>
      </c>
      <c r="CB122" s="95">
        <f t="shared" si="19"/>
        <v>71.56488549618321</v>
      </c>
      <c r="CC122" s="95">
        <f t="shared" si="19"/>
        <v>70.48872180451127</v>
      </c>
    </row>
    <row r="123" spans="1:81" s="60" customFormat="1" ht="51" customHeight="1">
      <c r="A123" s="87">
        <v>130</v>
      </c>
      <c r="B123" s="1" t="s">
        <v>90</v>
      </c>
      <c r="C123" s="63">
        <v>567</v>
      </c>
      <c r="D123" s="64"/>
      <c r="E123" s="64"/>
      <c r="F123" s="64"/>
      <c r="G123" s="64"/>
      <c r="H123" s="64"/>
      <c r="I123" s="64"/>
      <c r="J123" s="64"/>
      <c r="K123" s="64"/>
      <c r="L123" s="65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1"/>
      <c r="AC123" s="64"/>
      <c r="AD123" s="64"/>
      <c r="AE123" s="61"/>
      <c r="AF123" s="64"/>
      <c r="AG123" s="64">
        <v>588</v>
      </c>
      <c r="AH123" s="64"/>
      <c r="AI123" s="64"/>
      <c r="AJ123" s="64"/>
      <c r="AK123" s="64"/>
      <c r="AL123" s="64"/>
      <c r="AM123" s="64"/>
      <c r="AN123" s="64"/>
      <c r="AO123" s="74">
        <f t="shared" si="20"/>
        <v>588</v>
      </c>
      <c r="AP123" s="74">
        <f t="shared" si="21"/>
        <v>-21</v>
      </c>
      <c r="AQ123" s="76">
        <v>5.4</v>
      </c>
      <c r="AR123" s="96">
        <v>130</v>
      </c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7">
        <f>($AO123/AG123)*100</f>
        <v>100</v>
      </c>
      <c r="BW123" s="95"/>
      <c r="BX123" s="95"/>
      <c r="BY123" s="95"/>
      <c r="BZ123" s="95"/>
      <c r="CA123" s="95"/>
      <c r="CB123" s="95"/>
      <c r="CC123" s="95"/>
    </row>
    <row r="124" spans="1:81" s="60" customFormat="1" ht="24.75" customHeight="1">
      <c r="A124" s="86">
        <v>131</v>
      </c>
      <c r="B124" s="3" t="s">
        <v>92</v>
      </c>
      <c r="C124" s="63">
        <v>1192</v>
      </c>
      <c r="D124" s="64"/>
      <c r="E124" s="64"/>
      <c r="F124" s="64"/>
      <c r="G124" s="64"/>
      <c r="H124" s="64"/>
      <c r="I124" s="64"/>
      <c r="J124" s="64"/>
      <c r="K124" s="64"/>
      <c r="L124" s="65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1"/>
      <c r="AC124" s="64"/>
      <c r="AD124" s="64"/>
      <c r="AE124" s="61"/>
      <c r="AF124" s="64"/>
      <c r="AG124" s="64">
        <v>831.6</v>
      </c>
      <c r="AH124" s="64">
        <v>1507.8</v>
      </c>
      <c r="AI124" s="64"/>
      <c r="AJ124" s="64"/>
      <c r="AK124" s="64"/>
      <c r="AL124" s="64">
        <v>1478.4</v>
      </c>
      <c r="AM124" s="64">
        <v>1482.6</v>
      </c>
      <c r="AN124" s="64">
        <v>1507.8</v>
      </c>
      <c r="AO124" s="74">
        <f t="shared" si="20"/>
        <v>831.6</v>
      </c>
      <c r="AP124" s="74">
        <f t="shared" si="21"/>
        <v>360.4</v>
      </c>
      <c r="AQ124" s="76">
        <v>11.36</v>
      </c>
      <c r="AR124" s="94">
        <v>131</v>
      </c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7">
        <f>($AO124/AG124)*100</f>
        <v>100</v>
      </c>
      <c r="BW124" s="95">
        <f>($AO124/AH124)*100</f>
        <v>55.15320334261838</v>
      </c>
      <c r="BX124" s="95"/>
      <c r="BY124" s="95"/>
      <c r="BZ124" s="95"/>
      <c r="CA124" s="95">
        <f>($AO124/AL124)*100</f>
        <v>56.25</v>
      </c>
      <c r="CB124" s="95">
        <f>($AO124/AM124)*100</f>
        <v>56.09065155807366</v>
      </c>
      <c r="CC124" s="95">
        <f>($AO124/AN124)*100</f>
        <v>55.15320334261838</v>
      </c>
    </row>
    <row r="125" spans="1:81" s="60" customFormat="1" ht="18" customHeight="1">
      <c r="A125" s="87">
        <v>132</v>
      </c>
      <c r="B125" s="1" t="s">
        <v>152</v>
      </c>
      <c r="C125" s="63">
        <v>1629</v>
      </c>
      <c r="D125" s="64"/>
      <c r="E125" s="64"/>
      <c r="F125" s="64"/>
      <c r="G125" s="64"/>
      <c r="H125" s="64"/>
      <c r="I125" s="64"/>
      <c r="J125" s="64"/>
      <c r="K125" s="64"/>
      <c r="L125" s="65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1"/>
      <c r="AC125" s="64"/>
      <c r="AD125" s="64"/>
      <c r="AE125" s="61"/>
      <c r="AF125" s="64"/>
      <c r="AG125" s="64"/>
      <c r="AH125" s="64">
        <v>1988.28</v>
      </c>
      <c r="AI125" s="64"/>
      <c r="AJ125" s="64"/>
      <c r="AK125" s="64"/>
      <c r="AL125" s="64"/>
      <c r="AM125" s="64">
        <v>1987.2</v>
      </c>
      <c r="AN125" s="64">
        <v>1917</v>
      </c>
      <c r="AO125" s="74">
        <f t="shared" si="20"/>
        <v>1917</v>
      </c>
      <c r="AP125" s="74">
        <f t="shared" si="21"/>
        <v>-288</v>
      </c>
      <c r="AQ125" s="76">
        <v>15.08</v>
      </c>
      <c r="AR125" s="96">
        <v>132</v>
      </c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>
        <f>($AO125/AH125)*100</f>
        <v>96.4149918522542</v>
      </c>
      <c r="BX125" s="95"/>
      <c r="BY125" s="95"/>
      <c r="BZ125" s="95"/>
      <c r="CA125" s="95"/>
      <c r="CB125" s="95">
        <f>($AO125/AM125)*100</f>
        <v>96.46739130434783</v>
      </c>
      <c r="CC125" s="97">
        <f>($AO125/AN125)*100</f>
        <v>100</v>
      </c>
    </row>
    <row r="126" spans="1:81" s="60" customFormat="1" ht="18" customHeight="1">
      <c r="A126" s="86">
        <v>133</v>
      </c>
      <c r="B126" s="2" t="s">
        <v>259</v>
      </c>
      <c r="C126" s="63">
        <v>175.95</v>
      </c>
      <c r="D126" s="64"/>
      <c r="E126" s="64"/>
      <c r="F126" s="64"/>
      <c r="G126" s="64"/>
      <c r="H126" s="64"/>
      <c r="I126" s="64"/>
      <c r="J126" s="64"/>
      <c r="K126" s="64"/>
      <c r="L126" s="65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1"/>
      <c r="AC126" s="64"/>
      <c r="AD126" s="64"/>
      <c r="AE126" s="61"/>
      <c r="AF126" s="64"/>
      <c r="AG126" s="64"/>
      <c r="AH126" s="64">
        <v>171.72</v>
      </c>
      <c r="AI126" s="64"/>
      <c r="AJ126" s="64"/>
      <c r="AK126" s="64"/>
      <c r="AL126" s="64"/>
      <c r="AM126" s="64">
        <v>174.26</v>
      </c>
      <c r="AN126" s="64"/>
      <c r="AO126" s="74">
        <f t="shared" si="20"/>
        <v>171.72</v>
      </c>
      <c r="AP126" s="74">
        <f t="shared" si="21"/>
        <v>4.22999999999999</v>
      </c>
      <c r="AQ126" s="76">
        <v>1.6289999999999998</v>
      </c>
      <c r="AR126" s="94">
        <v>133</v>
      </c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7">
        <f>($AO126/AH126)*100</f>
        <v>100</v>
      </c>
      <c r="BX126" s="95"/>
      <c r="BY126" s="95"/>
      <c r="BZ126" s="95"/>
      <c r="CA126" s="95"/>
      <c r="CB126" s="95">
        <f>($AO126/AM126)*100</f>
        <v>98.54240789624698</v>
      </c>
      <c r="CC126" s="95"/>
    </row>
    <row r="127" spans="1:81" s="60" customFormat="1" ht="18" customHeight="1">
      <c r="A127" s="87">
        <v>134</v>
      </c>
      <c r="B127" s="1" t="s">
        <v>43</v>
      </c>
      <c r="C127" s="63">
        <v>103451.99999999999</v>
      </c>
      <c r="D127" s="64"/>
      <c r="E127" s="64"/>
      <c r="F127" s="64"/>
      <c r="G127" s="64"/>
      <c r="H127" s="64"/>
      <c r="I127" s="64"/>
      <c r="J127" s="64"/>
      <c r="K127" s="64"/>
      <c r="L127" s="65"/>
      <c r="M127" s="64"/>
      <c r="N127" s="64"/>
      <c r="O127" s="64"/>
      <c r="P127" s="64"/>
      <c r="Q127" s="64"/>
      <c r="R127" s="64"/>
      <c r="S127" s="64"/>
      <c r="T127" s="64"/>
      <c r="U127" s="64">
        <v>104120.64</v>
      </c>
      <c r="V127" s="64"/>
      <c r="W127" s="64"/>
      <c r="X127" s="64"/>
      <c r="Y127" s="64"/>
      <c r="Z127" s="64"/>
      <c r="AA127" s="64"/>
      <c r="AB127" s="61"/>
      <c r="AC127" s="64"/>
      <c r="AD127" s="64"/>
      <c r="AE127" s="61"/>
      <c r="AF127" s="64"/>
      <c r="AG127" s="64"/>
      <c r="AH127" s="64"/>
      <c r="AI127" s="64"/>
      <c r="AJ127" s="64"/>
      <c r="AK127" s="64"/>
      <c r="AL127" s="64"/>
      <c r="AM127" s="64"/>
      <c r="AN127" s="64"/>
      <c r="AO127" s="74">
        <f t="shared" si="20"/>
        <v>104120.64</v>
      </c>
      <c r="AP127" s="74">
        <f t="shared" si="21"/>
        <v>-668.640000000014</v>
      </c>
      <c r="AQ127" s="76">
        <v>957.9</v>
      </c>
      <c r="AR127" s="96">
        <v>134</v>
      </c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7">
        <f>($AO127/U127)*100</f>
        <v>100</v>
      </c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1:81" s="60" customFormat="1" ht="18" customHeight="1">
      <c r="A128" s="87">
        <v>136</v>
      </c>
      <c r="B128" s="3" t="s">
        <v>260</v>
      </c>
      <c r="C128" s="63">
        <v>1630.1999999999998</v>
      </c>
      <c r="D128" s="64"/>
      <c r="E128" s="64"/>
      <c r="F128" s="64"/>
      <c r="G128" s="64"/>
      <c r="H128" s="64"/>
      <c r="I128" s="64"/>
      <c r="J128" s="64"/>
      <c r="K128" s="64"/>
      <c r="L128" s="65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1"/>
      <c r="AC128" s="64"/>
      <c r="AD128" s="64"/>
      <c r="AE128" s="61"/>
      <c r="AF128" s="64"/>
      <c r="AG128" s="64"/>
      <c r="AH128" s="80">
        <v>1736.75</v>
      </c>
      <c r="AI128" s="64"/>
      <c r="AJ128" s="64"/>
      <c r="AK128" s="64"/>
      <c r="AL128" s="64"/>
      <c r="AM128" s="80">
        <v>1726.92</v>
      </c>
      <c r="AN128" s="64"/>
      <c r="AO128" s="74">
        <f t="shared" si="20"/>
        <v>1726.92</v>
      </c>
      <c r="AP128" s="74">
        <f t="shared" si="21"/>
        <v>-96.72000000000025</v>
      </c>
      <c r="AQ128" s="76">
        <v>15.093</v>
      </c>
      <c r="AR128" s="96">
        <v>136</v>
      </c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>
        <f>($AO128/AH128)*100</f>
        <v>99.43400028789407</v>
      </c>
      <c r="BX128" s="95"/>
      <c r="BY128" s="95"/>
      <c r="BZ128" s="95"/>
      <c r="CA128" s="95"/>
      <c r="CB128" s="97">
        <f aca="true" t="shared" si="22" ref="CB128:CB133">($AO128/AM128)*100</f>
        <v>100</v>
      </c>
      <c r="CC128" s="95"/>
    </row>
    <row r="129" spans="1:81" s="60" customFormat="1" ht="25.5" customHeight="1">
      <c r="A129" s="87">
        <v>138</v>
      </c>
      <c r="B129" s="3" t="s">
        <v>384</v>
      </c>
      <c r="C129" s="63">
        <v>3245.4</v>
      </c>
      <c r="D129" s="64"/>
      <c r="E129" s="64"/>
      <c r="F129" s="64"/>
      <c r="G129" s="64"/>
      <c r="H129" s="64"/>
      <c r="I129" s="64"/>
      <c r="J129" s="64"/>
      <c r="K129" s="64"/>
      <c r="L129" s="65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1"/>
      <c r="AC129" s="64"/>
      <c r="AD129" s="64"/>
      <c r="AE129" s="61"/>
      <c r="AF129" s="64"/>
      <c r="AG129" s="64"/>
      <c r="AH129" s="64">
        <v>3277.69</v>
      </c>
      <c r="AI129" s="64"/>
      <c r="AJ129" s="64"/>
      <c r="AK129" s="64"/>
      <c r="AL129" s="64">
        <v>3293.78</v>
      </c>
      <c r="AM129" s="64">
        <v>3258.25</v>
      </c>
      <c r="AN129" s="64"/>
      <c r="AO129" s="74">
        <f t="shared" si="20"/>
        <v>3258.25</v>
      </c>
      <c r="AP129" s="74">
        <f t="shared" si="21"/>
        <v>-12.849999999999909</v>
      </c>
      <c r="AQ129" s="76">
        <v>30.05</v>
      </c>
      <c r="AR129" s="96">
        <v>138</v>
      </c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>
        <f aca="true" t="shared" si="23" ref="BW129:BW136">($AO129/AH129)*100</f>
        <v>99.4068993712035</v>
      </c>
      <c r="BX129" s="95"/>
      <c r="BY129" s="95"/>
      <c r="BZ129" s="95"/>
      <c r="CA129" s="95">
        <f>($AO129/AL129)*100</f>
        <v>98.92130014755082</v>
      </c>
      <c r="CB129" s="97">
        <f t="shared" si="22"/>
        <v>100</v>
      </c>
      <c r="CC129" s="95"/>
    </row>
    <row r="130" spans="1:81" s="60" customFormat="1" ht="27" customHeight="1">
      <c r="A130" s="86">
        <v>139</v>
      </c>
      <c r="B130" s="2" t="s">
        <v>261</v>
      </c>
      <c r="C130" s="63">
        <v>2507</v>
      </c>
      <c r="D130" s="64"/>
      <c r="E130" s="64"/>
      <c r="F130" s="64"/>
      <c r="G130" s="64"/>
      <c r="H130" s="64"/>
      <c r="I130" s="64"/>
      <c r="J130" s="64"/>
      <c r="K130" s="64"/>
      <c r="L130" s="65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1"/>
      <c r="AC130" s="64"/>
      <c r="AD130" s="64"/>
      <c r="AE130" s="61"/>
      <c r="AF130" s="64"/>
      <c r="AG130" s="64"/>
      <c r="AH130" s="64">
        <v>2746.44</v>
      </c>
      <c r="AI130" s="64"/>
      <c r="AJ130" s="64"/>
      <c r="AK130" s="64"/>
      <c r="AL130" s="64"/>
      <c r="AM130" s="64">
        <v>2724.84</v>
      </c>
      <c r="AN130" s="64"/>
      <c r="AO130" s="74">
        <f t="shared" si="20"/>
        <v>2724.84</v>
      </c>
      <c r="AP130" s="74">
        <f t="shared" si="21"/>
        <v>-217.84000000000015</v>
      </c>
      <c r="AQ130" s="76">
        <v>23.21</v>
      </c>
      <c r="AR130" s="94">
        <v>139</v>
      </c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>
        <f t="shared" si="23"/>
        <v>99.21352732992528</v>
      </c>
      <c r="BX130" s="95"/>
      <c r="BY130" s="95"/>
      <c r="BZ130" s="95"/>
      <c r="CA130" s="95"/>
      <c r="CB130" s="97">
        <f t="shared" si="22"/>
        <v>100</v>
      </c>
      <c r="CC130" s="95"/>
    </row>
    <row r="131" spans="1:81" s="60" customFormat="1" ht="18" customHeight="1">
      <c r="A131" s="87">
        <v>140</v>
      </c>
      <c r="B131" s="18" t="s">
        <v>157</v>
      </c>
      <c r="C131" s="63">
        <v>9033.5</v>
      </c>
      <c r="D131" s="64"/>
      <c r="E131" s="64"/>
      <c r="F131" s="64"/>
      <c r="G131" s="64"/>
      <c r="H131" s="64"/>
      <c r="I131" s="64"/>
      <c r="J131" s="64"/>
      <c r="K131" s="64"/>
      <c r="L131" s="65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>
        <v>15112.44</v>
      </c>
      <c r="Y131" s="64"/>
      <c r="Z131" s="64"/>
      <c r="AA131" s="64"/>
      <c r="AB131" s="61"/>
      <c r="AC131" s="64"/>
      <c r="AD131" s="64"/>
      <c r="AE131" s="61"/>
      <c r="AF131" s="64"/>
      <c r="AG131" s="64"/>
      <c r="AH131" s="64">
        <v>12489.12</v>
      </c>
      <c r="AI131" s="64"/>
      <c r="AJ131" s="64"/>
      <c r="AK131" s="64"/>
      <c r="AL131" s="64">
        <v>14889.42</v>
      </c>
      <c r="AM131" s="64">
        <v>14001.12</v>
      </c>
      <c r="AN131" s="64"/>
      <c r="AO131" s="74">
        <f t="shared" si="20"/>
        <v>12489.12</v>
      </c>
      <c r="AP131" s="74">
        <f t="shared" si="21"/>
        <v>-3455.620000000001</v>
      </c>
      <c r="AQ131" s="76">
        <v>83.65</v>
      </c>
      <c r="AR131" s="96">
        <v>140</v>
      </c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>
        <f>($AO131/X131)*100</f>
        <v>82.64132066033017</v>
      </c>
      <c r="BN131" s="95"/>
      <c r="BO131" s="95"/>
      <c r="BP131" s="95"/>
      <c r="BQ131" s="95"/>
      <c r="BR131" s="95"/>
      <c r="BS131" s="95"/>
      <c r="BT131" s="95"/>
      <c r="BU131" s="95"/>
      <c r="BV131" s="95"/>
      <c r="BW131" s="97">
        <f t="shared" si="23"/>
        <v>100</v>
      </c>
      <c r="BX131" s="95"/>
      <c r="BY131" s="95"/>
      <c r="BZ131" s="95"/>
      <c r="CA131" s="95">
        <f>($AO131/AL131)*100</f>
        <v>83.87915714648389</v>
      </c>
      <c r="CB131" s="95">
        <f t="shared" si="22"/>
        <v>89.20086393088553</v>
      </c>
      <c r="CC131" s="95"/>
    </row>
    <row r="132" spans="1:81" s="60" customFormat="1" ht="18" customHeight="1">
      <c r="A132" s="86">
        <v>141</v>
      </c>
      <c r="B132" s="1" t="s">
        <v>153</v>
      </c>
      <c r="C132" s="63">
        <v>1523.5</v>
      </c>
      <c r="D132" s="64"/>
      <c r="E132" s="64"/>
      <c r="F132" s="64"/>
      <c r="G132" s="64"/>
      <c r="H132" s="64"/>
      <c r="I132" s="64"/>
      <c r="J132" s="64"/>
      <c r="K132" s="64"/>
      <c r="L132" s="65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1"/>
      <c r="AC132" s="64"/>
      <c r="AD132" s="64"/>
      <c r="AE132" s="61"/>
      <c r="AF132" s="64"/>
      <c r="AG132" s="64"/>
      <c r="AH132" s="64">
        <v>1860.3</v>
      </c>
      <c r="AI132" s="64"/>
      <c r="AJ132" s="64"/>
      <c r="AK132" s="64"/>
      <c r="AL132" s="64"/>
      <c r="AM132" s="64">
        <v>1859.22</v>
      </c>
      <c r="AN132" s="64">
        <v>1827.9</v>
      </c>
      <c r="AO132" s="74">
        <f t="shared" si="20"/>
        <v>1827.9</v>
      </c>
      <c r="AP132" s="74">
        <f t="shared" si="21"/>
        <v>-304.4000000000001</v>
      </c>
      <c r="AQ132" s="76">
        <v>14.105</v>
      </c>
      <c r="AR132" s="94">
        <v>141</v>
      </c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>
        <f t="shared" si="23"/>
        <v>98.25834542815676</v>
      </c>
      <c r="BX132" s="95"/>
      <c r="BY132" s="95"/>
      <c r="BZ132" s="95"/>
      <c r="CA132" s="95"/>
      <c r="CB132" s="95">
        <f t="shared" si="22"/>
        <v>98.31542259657276</v>
      </c>
      <c r="CC132" s="97">
        <f>($AO132/AN132)*100</f>
        <v>100</v>
      </c>
    </row>
    <row r="133" spans="1:81" s="60" customFormat="1" ht="28.5" customHeight="1">
      <c r="A133" s="87">
        <v>142</v>
      </c>
      <c r="B133" s="1" t="s">
        <v>185</v>
      </c>
      <c r="C133" s="63">
        <v>196.8</v>
      </c>
      <c r="D133" s="64"/>
      <c r="E133" s="64"/>
      <c r="F133" s="64"/>
      <c r="G133" s="64"/>
      <c r="H133" s="64"/>
      <c r="I133" s="64"/>
      <c r="J133" s="64"/>
      <c r="K133" s="64"/>
      <c r="L133" s="65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1"/>
      <c r="AC133" s="64"/>
      <c r="AD133" s="64"/>
      <c r="AE133" s="61"/>
      <c r="AF133" s="64"/>
      <c r="AG133" s="64"/>
      <c r="AH133" s="64">
        <v>370.22</v>
      </c>
      <c r="AI133" s="64"/>
      <c r="AJ133" s="64"/>
      <c r="AK133" s="64"/>
      <c r="AL133" s="64">
        <v>125.06</v>
      </c>
      <c r="AM133" s="64">
        <v>375.62</v>
      </c>
      <c r="AN133" s="64"/>
      <c r="AO133" s="74">
        <f t="shared" si="20"/>
        <v>125.06</v>
      </c>
      <c r="AP133" s="74">
        <f t="shared" si="21"/>
        <v>71.74000000000001</v>
      </c>
      <c r="AQ133" s="76">
        <v>1.8219999999999998</v>
      </c>
      <c r="AR133" s="96">
        <v>142</v>
      </c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>
        <f t="shared" si="23"/>
        <v>33.77991464534601</v>
      </c>
      <c r="BX133" s="95"/>
      <c r="BY133" s="95"/>
      <c r="BZ133" s="95"/>
      <c r="CA133" s="97">
        <f aca="true" t="shared" si="24" ref="CA133:CA138">($AO133/AL133)*100</f>
        <v>100</v>
      </c>
      <c r="CB133" s="95">
        <f t="shared" si="22"/>
        <v>33.29428677919174</v>
      </c>
      <c r="CC133" s="95"/>
    </row>
    <row r="134" spans="1:81" s="60" customFormat="1" ht="18" customHeight="1">
      <c r="A134" s="86">
        <v>143</v>
      </c>
      <c r="B134" s="1" t="s">
        <v>186</v>
      </c>
      <c r="C134" s="63">
        <v>304.8</v>
      </c>
      <c r="D134" s="64"/>
      <c r="E134" s="64"/>
      <c r="F134" s="64"/>
      <c r="G134" s="64"/>
      <c r="H134" s="64"/>
      <c r="I134" s="64"/>
      <c r="J134" s="64"/>
      <c r="K134" s="64"/>
      <c r="L134" s="65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1"/>
      <c r="AC134" s="64"/>
      <c r="AD134" s="64"/>
      <c r="AE134" s="61"/>
      <c r="AF134" s="64"/>
      <c r="AG134" s="64"/>
      <c r="AH134" s="64">
        <v>366.34</v>
      </c>
      <c r="AI134" s="64"/>
      <c r="AJ134" s="64"/>
      <c r="AK134" s="64"/>
      <c r="AL134" s="64">
        <v>357.26</v>
      </c>
      <c r="AM134" s="64"/>
      <c r="AN134" s="64"/>
      <c r="AO134" s="74">
        <f t="shared" si="20"/>
        <v>357.26</v>
      </c>
      <c r="AP134" s="74">
        <f t="shared" si="21"/>
        <v>-52.45999999999998</v>
      </c>
      <c r="AQ134" s="76">
        <v>2.824</v>
      </c>
      <c r="AR134" s="94">
        <v>143</v>
      </c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>
        <f t="shared" si="23"/>
        <v>97.52142818147077</v>
      </c>
      <c r="BX134" s="95"/>
      <c r="BY134" s="95"/>
      <c r="BZ134" s="95"/>
      <c r="CA134" s="97">
        <f t="shared" si="24"/>
        <v>100</v>
      </c>
      <c r="CB134" s="95"/>
      <c r="CC134" s="95"/>
    </row>
    <row r="135" spans="1:81" s="60" customFormat="1" ht="18" customHeight="1">
      <c r="A135" s="87">
        <v>144</v>
      </c>
      <c r="B135" s="2" t="s">
        <v>262</v>
      </c>
      <c r="C135" s="63">
        <v>166</v>
      </c>
      <c r="D135" s="64"/>
      <c r="E135" s="64"/>
      <c r="F135" s="64"/>
      <c r="G135" s="64"/>
      <c r="H135" s="64"/>
      <c r="I135" s="64"/>
      <c r="J135" s="64"/>
      <c r="K135" s="64"/>
      <c r="L135" s="65"/>
      <c r="M135" s="64"/>
      <c r="N135" s="64"/>
      <c r="O135" s="64"/>
      <c r="P135" s="64"/>
      <c r="Q135" s="64"/>
      <c r="R135" s="64"/>
      <c r="S135" s="64"/>
      <c r="T135" s="64"/>
      <c r="U135" s="64">
        <v>218.16</v>
      </c>
      <c r="V135" s="64"/>
      <c r="W135" s="64"/>
      <c r="X135" s="64">
        <v>308.45</v>
      </c>
      <c r="Y135" s="64"/>
      <c r="Z135" s="64"/>
      <c r="AA135" s="64"/>
      <c r="AB135" s="61"/>
      <c r="AC135" s="64"/>
      <c r="AD135" s="64"/>
      <c r="AE135" s="61"/>
      <c r="AF135" s="64"/>
      <c r="AG135" s="64"/>
      <c r="AH135" s="64">
        <v>220.32</v>
      </c>
      <c r="AI135" s="64"/>
      <c r="AJ135" s="64"/>
      <c r="AK135" s="64"/>
      <c r="AL135" s="64">
        <v>220.32</v>
      </c>
      <c r="AM135" s="64">
        <v>164.59</v>
      </c>
      <c r="AN135" s="64"/>
      <c r="AO135" s="74">
        <f t="shared" si="20"/>
        <v>164.59</v>
      </c>
      <c r="AP135" s="74">
        <f t="shared" si="21"/>
        <v>1.4099999999999966</v>
      </c>
      <c r="AQ135" s="76">
        <v>1.536</v>
      </c>
      <c r="AR135" s="96">
        <v>144</v>
      </c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>
        <f>($AO135/U135)*100</f>
        <v>75.44462779611295</v>
      </c>
      <c r="BK135" s="95"/>
      <c r="BL135" s="95"/>
      <c r="BM135" s="95">
        <f>($AO135/X135)*100</f>
        <v>53.36035013778571</v>
      </c>
      <c r="BN135" s="95"/>
      <c r="BO135" s="95"/>
      <c r="BP135" s="95"/>
      <c r="BQ135" s="95"/>
      <c r="BR135" s="95"/>
      <c r="BS135" s="95"/>
      <c r="BT135" s="95"/>
      <c r="BU135" s="95"/>
      <c r="BV135" s="95"/>
      <c r="BW135" s="95">
        <f t="shared" si="23"/>
        <v>74.70497458242556</v>
      </c>
      <c r="BX135" s="95"/>
      <c r="BY135" s="95"/>
      <c r="BZ135" s="95"/>
      <c r="CA135" s="95">
        <f t="shared" si="24"/>
        <v>74.70497458242556</v>
      </c>
      <c r="CB135" s="97">
        <f>($AO135/AM135)*100</f>
        <v>100</v>
      </c>
      <c r="CC135" s="95"/>
    </row>
    <row r="136" spans="1:81" s="60" customFormat="1" ht="18" customHeight="1">
      <c r="A136" s="86">
        <v>145</v>
      </c>
      <c r="B136" s="2" t="s">
        <v>262</v>
      </c>
      <c r="C136" s="63">
        <v>3374</v>
      </c>
      <c r="D136" s="64"/>
      <c r="E136" s="64"/>
      <c r="F136" s="64"/>
      <c r="G136" s="64"/>
      <c r="H136" s="64"/>
      <c r="I136" s="64"/>
      <c r="J136" s="64"/>
      <c r="K136" s="64"/>
      <c r="L136" s="65"/>
      <c r="M136" s="64"/>
      <c r="N136" s="64"/>
      <c r="O136" s="64"/>
      <c r="P136" s="64"/>
      <c r="Q136" s="64"/>
      <c r="R136" s="64"/>
      <c r="S136" s="64"/>
      <c r="T136" s="64"/>
      <c r="U136" s="64">
        <v>3279.7400000000002</v>
      </c>
      <c r="V136" s="64"/>
      <c r="W136" s="64"/>
      <c r="X136" s="64"/>
      <c r="Y136" s="64"/>
      <c r="Z136" s="64"/>
      <c r="AA136" s="64"/>
      <c r="AB136" s="61"/>
      <c r="AC136" s="64"/>
      <c r="AD136" s="64"/>
      <c r="AE136" s="61"/>
      <c r="AF136" s="64"/>
      <c r="AG136" s="64"/>
      <c r="AH136" s="64">
        <v>3332.45</v>
      </c>
      <c r="AI136" s="64"/>
      <c r="AJ136" s="64"/>
      <c r="AK136" s="64"/>
      <c r="AL136" s="64">
        <v>3414.96</v>
      </c>
      <c r="AM136" s="64">
        <v>3378.24</v>
      </c>
      <c r="AN136" s="64"/>
      <c r="AO136" s="74">
        <f t="shared" si="20"/>
        <v>3279.7400000000002</v>
      </c>
      <c r="AP136" s="74">
        <f t="shared" si="21"/>
        <v>94.25999999999976</v>
      </c>
      <c r="AQ136" s="76">
        <v>31.240000000000002</v>
      </c>
      <c r="AR136" s="94">
        <v>145</v>
      </c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7">
        <f>($AO136/U136)*100</f>
        <v>100</v>
      </c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>
        <f t="shared" si="23"/>
        <v>98.41828084442379</v>
      </c>
      <c r="BX136" s="95"/>
      <c r="BY136" s="95"/>
      <c r="BZ136" s="95"/>
      <c r="CA136" s="95">
        <f t="shared" si="24"/>
        <v>96.04036357673297</v>
      </c>
      <c r="CB136" s="95">
        <f>($AO136/AM136)*100</f>
        <v>97.08428057213226</v>
      </c>
      <c r="CC136" s="95"/>
    </row>
    <row r="137" spans="1:81" s="60" customFormat="1" ht="18" customHeight="1">
      <c r="A137" s="86">
        <v>147</v>
      </c>
      <c r="B137" s="1" t="s">
        <v>187</v>
      </c>
      <c r="C137" s="63">
        <v>1287</v>
      </c>
      <c r="D137" s="64"/>
      <c r="E137" s="64"/>
      <c r="F137" s="64"/>
      <c r="G137" s="64"/>
      <c r="H137" s="64"/>
      <c r="I137" s="64"/>
      <c r="J137" s="64"/>
      <c r="K137" s="64"/>
      <c r="L137" s="65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1"/>
      <c r="AC137" s="64"/>
      <c r="AD137" s="64"/>
      <c r="AE137" s="61"/>
      <c r="AF137" s="64"/>
      <c r="AG137" s="64"/>
      <c r="AH137" s="64">
        <v>1519.56</v>
      </c>
      <c r="AI137" s="64"/>
      <c r="AJ137" s="64"/>
      <c r="AK137" s="64"/>
      <c r="AL137" s="64">
        <v>2287.44</v>
      </c>
      <c r="AM137" s="64">
        <v>1568.16</v>
      </c>
      <c r="AN137" s="64">
        <v>1568.16</v>
      </c>
      <c r="AO137" s="74">
        <f t="shared" si="20"/>
        <v>1519.56</v>
      </c>
      <c r="AP137" s="74">
        <f t="shared" si="21"/>
        <v>-232.55999999999995</v>
      </c>
      <c r="AQ137" s="76">
        <v>11.91</v>
      </c>
      <c r="AR137" s="94">
        <v>147</v>
      </c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7">
        <f>($AO137/AH137)*100</f>
        <v>100</v>
      </c>
      <c r="BX137" s="95"/>
      <c r="BY137" s="95"/>
      <c r="BZ137" s="95"/>
      <c r="CA137" s="95">
        <f t="shared" si="24"/>
        <v>66.43059490084985</v>
      </c>
      <c r="CB137" s="95">
        <f>($AO137/AM137)*100</f>
        <v>96.90082644628099</v>
      </c>
      <c r="CC137" s="95">
        <f>($AO137/AN137)*100</f>
        <v>96.90082644628099</v>
      </c>
    </row>
    <row r="138" spans="1:81" s="60" customFormat="1" ht="18" customHeight="1">
      <c r="A138" s="87">
        <v>148</v>
      </c>
      <c r="B138" s="4" t="s">
        <v>187</v>
      </c>
      <c r="C138" s="63">
        <v>1620</v>
      </c>
      <c r="D138" s="64"/>
      <c r="E138" s="64"/>
      <c r="F138" s="64"/>
      <c r="G138" s="64"/>
      <c r="H138" s="64"/>
      <c r="I138" s="64"/>
      <c r="J138" s="64"/>
      <c r="K138" s="64"/>
      <c r="L138" s="65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1"/>
      <c r="AC138" s="64"/>
      <c r="AD138" s="64"/>
      <c r="AE138" s="61"/>
      <c r="AF138" s="64"/>
      <c r="AG138" s="64"/>
      <c r="AH138" s="64">
        <v>1846.8</v>
      </c>
      <c r="AI138" s="64"/>
      <c r="AJ138" s="64"/>
      <c r="AK138" s="64"/>
      <c r="AL138" s="64">
        <v>1963.44</v>
      </c>
      <c r="AM138" s="64"/>
      <c r="AN138" s="64"/>
      <c r="AO138" s="74">
        <f t="shared" si="20"/>
        <v>1846.8</v>
      </c>
      <c r="AP138" s="74">
        <f t="shared" si="21"/>
        <v>-226.79999999999995</v>
      </c>
      <c r="AQ138" s="76">
        <v>15</v>
      </c>
      <c r="AR138" s="96">
        <v>148</v>
      </c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7">
        <f>($AO138/AH138)*100</f>
        <v>100</v>
      </c>
      <c r="BX138" s="95"/>
      <c r="BY138" s="95"/>
      <c r="BZ138" s="95"/>
      <c r="CA138" s="95">
        <f t="shared" si="24"/>
        <v>94.05940594059405</v>
      </c>
      <c r="CB138" s="95"/>
      <c r="CC138" s="95"/>
    </row>
    <row r="139" spans="1:81" s="60" customFormat="1" ht="30.75" customHeight="1">
      <c r="A139" s="86">
        <v>149</v>
      </c>
      <c r="B139" s="3" t="s">
        <v>108</v>
      </c>
      <c r="C139" s="63">
        <v>13769.999999999998</v>
      </c>
      <c r="D139" s="64"/>
      <c r="E139" s="64"/>
      <c r="F139" s="64"/>
      <c r="G139" s="64"/>
      <c r="H139" s="64"/>
      <c r="I139" s="64"/>
      <c r="J139" s="64"/>
      <c r="K139" s="64"/>
      <c r="L139" s="65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1"/>
      <c r="AC139" s="64"/>
      <c r="AD139" s="64"/>
      <c r="AE139" s="61"/>
      <c r="AF139" s="64"/>
      <c r="AG139" s="64">
        <v>13770</v>
      </c>
      <c r="AH139" s="64"/>
      <c r="AI139" s="64"/>
      <c r="AJ139" s="64"/>
      <c r="AK139" s="64"/>
      <c r="AL139" s="64"/>
      <c r="AM139" s="64"/>
      <c r="AN139" s="64"/>
      <c r="AO139" s="74">
        <f t="shared" si="20"/>
        <v>13770</v>
      </c>
      <c r="AP139" s="74">
        <f t="shared" si="21"/>
        <v>0</v>
      </c>
      <c r="AQ139" s="76">
        <v>127.5</v>
      </c>
      <c r="AR139" s="94">
        <v>149</v>
      </c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7">
        <f>($AO139/AG139)*100</f>
        <v>100</v>
      </c>
      <c r="BW139" s="95"/>
      <c r="BX139" s="95"/>
      <c r="BY139" s="95"/>
      <c r="BZ139" s="95"/>
      <c r="CA139" s="95"/>
      <c r="CB139" s="95"/>
      <c r="CC139" s="95"/>
    </row>
    <row r="140" spans="1:81" s="60" customFormat="1" ht="28.5" customHeight="1">
      <c r="A140" s="87">
        <v>150</v>
      </c>
      <c r="B140" s="23" t="s">
        <v>70</v>
      </c>
      <c r="C140" s="63">
        <v>1512</v>
      </c>
      <c r="D140" s="64"/>
      <c r="E140" s="64"/>
      <c r="F140" s="64"/>
      <c r="G140" s="64"/>
      <c r="H140" s="64"/>
      <c r="I140" s="64"/>
      <c r="J140" s="64"/>
      <c r="K140" s="64">
        <v>1533.6</v>
      </c>
      <c r="L140" s="66">
        <v>1555.2</v>
      </c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1"/>
      <c r="AC140" s="64"/>
      <c r="AD140" s="64"/>
      <c r="AE140" s="61"/>
      <c r="AF140" s="64"/>
      <c r="AG140" s="64">
        <v>2160</v>
      </c>
      <c r="AH140" s="64"/>
      <c r="AI140" s="64"/>
      <c r="AJ140" s="64"/>
      <c r="AK140" s="64"/>
      <c r="AL140" s="64"/>
      <c r="AM140" s="64"/>
      <c r="AN140" s="64"/>
      <c r="AO140" s="74">
        <f t="shared" si="20"/>
        <v>1533.6</v>
      </c>
      <c r="AP140" s="74">
        <f t="shared" si="21"/>
        <v>-21.59999999999991</v>
      </c>
      <c r="AQ140" s="76">
        <v>14</v>
      </c>
      <c r="AR140" s="96">
        <v>150</v>
      </c>
      <c r="AS140" s="95"/>
      <c r="AT140" s="95"/>
      <c r="AU140" s="95"/>
      <c r="AV140" s="95"/>
      <c r="AW140" s="95"/>
      <c r="AX140" s="95"/>
      <c r="AY140" s="95"/>
      <c r="AZ140" s="97">
        <f>($AO140/K140)*100</f>
        <v>100</v>
      </c>
      <c r="BA140" s="95">
        <f>($AO140/L140)*100</f>
        <v>98.6111111111111</v>
      </c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>
        <f>($AO140/AG140)*100</f>
        <v>71</v>
      </c>
      <c r="BW140" s="95"/>
      <c r="BX140" s="95"/>
      <c r="BY140" s="95"/>
      <c r="BZ140" s="95"/>
      <c r="CA140" s="95"/>
      <c r="CB140" s="95"/>
      <c r="CC140" s="95"/>
    </row>
    <row r="141" spans="1:81" s="60" customFormat="1" ht="18.75" customHeight="1">
      <c r="A141" s="87">
        <v>156</v>
      </c>
      <c r="B141" s="1" t="s">
        <v>154</v>
      </c>
      <c r="C141" s="63">
        <v>17995.5</v>
      </c>
      <c r="D141" s="64"/>
      <c r="E141" s="64"/>
      <c r="F141" s="64"/>
      <c r="G141" s="64"/>
      <c r="H141" s="64"/>
      <c r="I141" s="64"/>
      <c r="J141" s="64"/>
      <c r="K141" s="64"/>
      <c r="L141" s="65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1"/>
      <c r="AC141" s="64"/>
      <c r="AD141" s="64"/>
      <c r="AE141" s="61"/>
      <c r="AF141" s="64"/>
      <c r="AG141" s="64"/>
      <c r="AH141" s="64">
        <v>18152.1</v>
      </c>
      <c r="AI141" s="64"/>
      <c r="AJ141" s="64"/>
      <c r="AK141" s="64"/>
      <c r="AL141" s="64"/>
      <c r="AM141" s="64">
        <v>18050.04</v>
      </c>
      <c r="AN141" s="64">
        <v>17996.58</v>
      </c>
      <c r="AO141" s="74">
        <f t="shared" si="20"/>
        <v>17996.58</v>
      </c>
      <c r="AP141" s="74">
        <f t="shared" si="21"/>
        <v>-1.0800000000017462</v>
      </c>
      <c r="AQ141" s="76">
        <v>166.635</v>
      </c>
      <c r="AR141" s="96">
        <v>156</v>
      </c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>
        <f>($AO141/AH141)*100</f>
        <v>99.14323962516735</v>
      </c>
      <c r="BX141" s="95"/>
      <c r="BY141" s="95"/>
      <c r="BZ141" s="95"/>
      <c r="CA141" s="95"/>
      <c r="CB141" s="95">
        <f>($AO141/AM141)*100</f>
        <v>99.70382337102855</v>
      </c>
      <c r="CC141" s="97">
        <f>($AO141/AN141)*100</f>
        <v>100</v>
      </c>
    </row>
    <row r="142" spans="1:81" s="60" customFormat="1" ht="20.25" customHeight="1">
      <c r="A142" s="86">
        <v>157</v>
      </c>
      <c r="B142" s="2" t="s">
        <v>263</v>
      </c>
      <c r="C142" s="63">
        <v>68456.2</v>
      </c>
      <c r="D142" s="64"/>
      <c r="E142" s="64"/>
      <c r="F142" s="64"/>
      <c r="G142" s="64"/>
      <c r="H142" s="64"/>
      <c r="I142" s="64"/>
      <c r="J142" s="64"/>
      <c r="K142" s="64"/>
      <c r="L142" s="65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1"/>
      <c r="AC142" s="64"/>
      <c r="AD142" s="64"/>
      <c r="AE142" s="61"/>
      <c r="AF142" s="64"/>
      <c r="AG142" s="64"/>
      <c r="AH142" s="64"/>
      <c r="AI142" s="64"/>
      <c r="AJ142" s="64"/>
      <c r="AK142" s="64"/>
      <c r="AL142" s="64"/>
      <c r="AM142" s="64">
        <v>68523.62</v>
      </c>
      <c r="AN142" s="64"/>
      <c r="AO142" s="74">
        <f t="shared" si="20"/>
        <v>68523.62</v>
      </c>
      <c r="AP142" s="74">
        <f t="shared" si="21"/>
        <v>-67.41999999999825</v>
      </c>
      <c r="AQ142" s="76">
        <v>633.854</v>
      </c>
      <c r="AR142" s="94">
        <v>157</v>
      </c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7">
        <f>($AO142/AM142)*100</f>
        <v>100</v>
      </c>
      <c r="CC142" s="95"/>
    </row>
    <row r="143" spans="1:81" s="60" customFormat="1" ht="20.25" customHeight="1">
      <c r="A143" s="87">
        <v>158</v>
      </c>
      <c r="B143" s="2" t="s">
        <v>44</v>
      </c>
      <c r="C143" s="63">
        <v>4263.84</v>
      </c>
      <c r="D143" s="64"/>
      <c r="E143" s="64"/>
      <c r="F143" s="64"/>
      <c r="G143" s="64"/>
      <c r="H143" s="64"/>
      <c r="I143" s="64"/>
      <c r="J143" s="64"/>
      <c r="K143" s="64"/>
      <c r="L143" s="65"/>
      <c r="M143" s="64"/>
      <c r="N143" s="64"/>
      <c r="O143" s="64"/>
      <c r="P143" s="64"/>
      <c r="Q143" s="64"/>
      <c r="R143" s="64"/>
      <c r="S143" s="64"/>
      <c r="T143" s="64"/>
      <c r="U143" s="64">
        <v>4306.48</v>
      </c>
      <c r="V143" s="64"/>
      <c r="W143" s="64">
        <v>4166.47</v>
      </c>
      <c r="X143" s="64"/>
      <c r="Y143" s="64"/>
      <c r="Z143" s="64"/>
      <c r="AA143" s="64"/>
      <c r="AB143" s="61"/>
      <c r="AC143" s="64"/>
      <c r="AD143" s="64"/>
      <c r="AE143" s="61"/>
      <c r="AF143" s="64"/>
      <c r="AG143" s="64">
        <v>4173.12</v>
      </c>
      <c r="AH143" s="64"/>
      <c r="AI143" s="64"/>
      <c r="AJ143" s="64"/>
      <c r="AK143" s="64"/>
      <c r="AL143" s="64"/>
      <c r="AM143" s="64"/>
      <c r="AN143" s="64"/>
      <c r="AO143" s="74">
        <f t="shared" si="20"/>
        <v>4166.47</v>
      </c>
      <c r="AP143" s="74">
        <f t="shared" si="21"/>
        <v>97.36999999999989</v>
      </c>
      <c r="AQ143" s="76">
        <v>39.480000000000004</v>
      </c>
      <c r="AR143" s="96">
        <v>158</v>
      </c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>
        <f>($AO143/U143)*100</f>
        <v>96.74885289145662</v>
      </c>
      <c r="BK143" s="95"/>
      <c r="BL143" s="103">
        <f>($AO143/W143)*100</f>
        <v>100</v>
      </c>
      <c r="BM143" s="95"/>
      <c r="BN143" s="95"/>
      <c r="BO143" s="95"/>
      <c r="BP143" s="95"/>
      <c r="BQ143" s="95"/>
      <c r="BR143" s="95"/>
      <c r="BS143" s="95"/>
      <c r="BT143" s="95"/>
      <c r="BU143" s="95"/>
      <c r="BV143" s="95">
        <f>($AO143/AG143)*100</f>
        <v>99.84064680622653</v>
      </c>
      <c r="BW143" s="95"/>
      <c r="BX143" s="95"/>
      <c r="BY143" s="95"/>
      <c r="BZ143" s="95"/>
      <c r="CA143" s="95"/>
      <c r="CB143" s="95"/>
      <c r="CC143" s="95"/>
    </row>
    <row r="144" spans="1:81" s="60" customFormat="1" ht="20.25" customHeight="1">
      <c r="A144" s="86">
        <v>159</v>
      </c>
      <c r="B144" s="1" t="s">
        <v>403</v>
      </c>
      <c r="C144" s="63">
        <v>1944.0000000000002</v>
      </c>
      <c r="D144" s="64"/>
      <c r="E144" s="64"/>
      <c r="F144" s="64"/>
      <c r="G144" s="64"/>
      <c r="H144" s="64"/>
      <c r="I144" s="64"/>
      <c r="J144" s="64"/>
      <c r="K144" s="64"/>
      <c r="L144" s="65"/>
      <c r="M144" s="64"/>
      <c r="N144" s="64"/>
      <c r="O144" s="64"/>
      <c r="P144" s="64"/>
      <c r="Q144" s="64">
        <v>648</v>
      </c>
      <c r="R144" s="64"/>
      <c r="S144" s="64"/>
      <c r="T144" s="64"/>
      <c r="U144" s="64">
        <v>873.72</v>
      </c>
      <c r="V144" s="64"/>
      <c r="W144" s="64"/>
      <c r="X144" s="64"/>
      <c r="Y144" s="64"/>
      <c r="Z144" s="64"/>
      <c r="AA144" s="64"/>
      <c r="AB144" s="61"/>
      <c r="AC144" s="64"/>
      <c r="AD144" s="64"/>
      <c r="AE144" s="61"/>
      <c r="AF144" s="64"/>
      <c r="AG144" s="64"/>
      <c r="AH144" s="64">
        <v>814.32</v>
      </c>
      <c r="AI144" s="64"/>
      <c r="AJ144" s="64"/>
      <c r="AK144" s="64"/>
      <c r="AL144" s="64">
        <v>881.28</v>
      </c>
      <c r="AM144" s="64">
        <v>874.8</v>
      </c>
      <c r="AN144" s="64">
        <v>673.92</v>
      </c>
      <c r="AO144" s="74">
        <f t="shared" si="20"/>
        <v>648</v>
      </c>
      <c r="AP144" s="74">
        <f t="shared" si="21"/>
        <v>1296.0000000000002</v>
      </c>
      <c r="AQ144" s="76">
        <v>18</v>
      </c>
      <c r="AR144" s="94">
        <v>159</v>
      </c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7">
        <f>($AO144/Q144)*100</f>
        <v>100</v>
      </c>
      <c r="BG144" s="95"/>
      <c r="BH144" s="95"/>
      <c r="BI144" s="95"/>
      <c r="BJ144" s="95">
        <f>($AO144/U144)*100</f>
        <v>74.1656365883807</v>
      </c>
      <c r="BK144" s="95"/>
      <c r="BL144" s="98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>
        <f>($AO144/AH144)*100</f>
        <v>79.57559681697613</v>
      </c>
      <c r="BX144" s="95"/>
      <c r="BY144" s="95"/>
      <c r="BZ144" s="95"/>
      <c r="CA144" s="95">
        <f>($AO144/AL144)*100</f>
        <v>73.52941176470588</v>
      </c>
      <c r="CB144" s="95">
        <f>($AO144/AM144)*100</f>
        <v>74.07407407407408</v>
      </c>
      <c r="CC144" s="95">
        <f>($AO144/AN144)*100</f>
        <v>96.15384615384616</v>
      </c>
    </row>
    <row r="145" spans="1:81" s="60" customFormat="1" ht="20.25" customHeight="1">
      <c r="A145" s="87">
        <v>160</v>
      </c>
      <c r="B145" s="2" t="s">
        <v>264</v>
      </c>
      <c r="C145" s="63">
        <v>711.12</v>
      </c>
      <c r="D145" s="64"/>
      <c r="E145" s="64"/>
      <c r="F145" s="64"/>
      <c r="G145" s="64"/>
      <c r="H145" s="64"/>
      <c r="I145" s="64"/>
      <c r="J145" s="64"/>
      <c r="K145" s="64"/>
      <c r="L145" s="65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>
        <v>861.84</v>
      </c>
      <c r="AB145" s="61"/>
      <c r="AC145" s="64"/>
      <c r="AD145" s="64"/>
      <c r="AE145" s="61"/>
      <c r="AF145" s="64"/>
      <c r="AG145" s="64"/>
      <c r="AH145" s="64">
        <v>836.4</v>
      </c>
      <c r="AI145" s="64"/>
      <c r="AJ145" s="64"/>
      <c r="AK145" s="64"/>
      <c r="AL145" s="64"/>
      <c r="AM145" s="64">
        <v>838.86</v>
      </c>
      <c r="AN145" s="64">
        <v>853.63</v>
      </c>
      <c r="AO145" s="74">
        <f t="shared" si="20"/>
        <v>836.4</v>
      </c>
      <c r="AP145" s="74">
        <f t="shared" si="21"/>
        <v>-125.27999999999997</v>
      </c>
      <c r="AQ145" s="76">
        <v>6.5844000000000005</v>
      </c>
      <c r="AR145" s="96">
        <v>160</v>
      </c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8"/>
      <c r="BM145" s="95"/>
      <c r="BN145" s="95"/>
      <c r="BO145" s="95"/>
      <c r="BP145" s="95">
        <f>($AO145/AA145)*100</f>
        <v>97.04817599554441</v>
      </c>
      <c r="BQ145" s="95"/>
      <c r="BR145" s="95"/>
      <c r="BS145" s="95"/>
      <c r="BT145" s="95"/>
      <c r="BU145" s="95"/>
      <c r="BV145" s="95"/>
      <c r="BW145" s="97">
        <f>($AO145/AH145)*100</f>
        <v>100</v>
      </c>
      <c r="BX145" s="95"/>
      <c r="BY145" s="95"/>
      <c r="BZ145" s="95"/>
      <c r="CA145" s="95"/>
      <c r="CB145" s="95">
        <f>($AO145/AM145)*100</f>
        <v>99.70674486803519</v>
      </c>
      <c r="CC145" s="95">
        <f>($AO145/AN145)*100</f>
        <v>97.98156109789956</v>
      </c>
    </row>
    <row r="146" spans="1:81" s="60" customFormat="1" ht="20.25" customHeight="1">
      <c r="A146" s="86">
        <v>161</v>
      </c>
      <c r="B146" s="18" t="s">
        <v>265</v>
      </c>
      <c r="C146" s="63">
        <v>11322</v>
      </c>
      <c r="D146" s="64"/>
      <c r="E146" s="64"/>
      <c r="F146" s="64"/>
      <c r="G146" s="64"/>
      <c r="H146" s="64"/>
      <c r="I146" s="64"/>
      <c r="J146" s="64"/>
      <c r="K146" s="64"/>
      <c r="L146" s="65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1"/>
      <c r="AC146" s="64"/>
      <c r="AD146" s="64"/>
      <c r="AE146" s="61"/>
      <c r="AF146" s="64"/>
      <c r="AG146" s="64"/>
      <c r="AH146" s="64">
        <v>13271.04</v>
      </c>
      <c r="AI146" s="64"/>
      <c r="AJ146" s="64"/>
      <c r="AK146" s="64"/>
      <c r="AL146" s="64">
        <v>12175.92</v>
      </c>
      <c r="AM146" s="64"/>
      <c r="AN146" s="64"/>
      <c r="AO146" s="74">
        <f t="shared" si="20"/>
        <v>12175.92</v>
      </c>
      <c r="AP146" s="74">
        <f t="shared" si="21"/>
        <v>-853.9200000000001</v>
      </c>
      <c r="AQ146" s="76">
        <v>104.82000000000001</v>
      </c>
      <c r="AR146" s="94">
        <v>161</v>
      </c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8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>
        <f>($AO146/AH146)*100</f>
        <v>91.748046875</v>
      </c>
      <c r="BX146" s="95"/>
      <c r="BY146" s="95"/>
      <c r="BZ146" s="95"/>
      <c r="CA146" s="97">
        <f>($AO146/AL146)*100</f>
        <v>100</v>
      </c>
      <c r="CB146" s="95"/>
      <c r="CC146" s="95"/>
    </row>
    <row r="147" spans="1:81" s="60" customFormat="1" ht="20.25" customHeight="1">
      <c r="A147" s="86">
        <v>163</v>
      </c>
      <c r="B147" s="24" t="s">
        <v>388</v>
      </c>
      <c r="C147" s="63">
        <v>963.3</v>
      </c>
      <c r="D147" s="64"/>
      <c r="E147" s="64"/>
      <c r="F147" s="64"/>
      <c r="G147" s="64"/>
      <c r="H147" s="64"/>
      <c r="I147" s="64"/>
      <c r="J147" s="64"/>
      <c r="K147" s="64"/>
      <c r="L147" s="65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1"/>
      <c r="AC147" s="64"/>
      <c r="AD147" s="64"/>
      <c r="AE147" s="61"/>
      <c r="AF147" s="64"/>
      <c r="AG147" s="64"/>
      <c r="AH147" s="64">
        <v>973.94</v>
      </c>
      <c r="AI147" s="64"/>
      <c r="AJ147" s="64"/>
      <c r="AK147" s="64"/>
      <c r="AL147" s="64">
        <v>970.06</v>
      </c>
      <c r="AM147" s="64">
        <v>976.86</v>
      </c>
      <c r="AN147" s="64"/>
      <c r="AO147" s="74">
        <f t="shared" si="20"/>
        <v>970.06</v>
      </c>
      <c r="AP147" s="74">
        <f t="shared" si="21"/>
        <v>-6.759999999999991</v>
      </c>
      <c r="AQ147" s="76">
        <v>8.919</v>
      </c>
      <c r="AR147" s="94">
        <v>163</v>
      </c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8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>
        <f>($AO147/AH147)*100</f>
        <v>99.60161816949709</v>
      </c>
      <c r="BX147" s="95"/>
      <c r="BY147" s="95"/>
      <c r="BZ147" s="95"/>
      <c r="CA147" s="97">
        <f>($AO147/AL147)*100</f>
        <v>100</v>
      </c>
      <c r="CB147" s="95">
        <f>($AO147/AM147)*100</f>
        <v>99.30389206232213</v>
      </c>
      <c r="CC147" s="95"/>
    </row>
    <row r="148" spans="1:81" s="60" customFormat="1" ht="20.25" customHeight="1">
      <c r="A148" s="87">
        <v>164</v>
      </c>
      <c r="B148" s="1" t="s">
        <v>66</v>
      </c>
      <c r="C148" s="63">
        <v>2430</v>
      </c>
      <c r="D148" s="64"/>
      <c r="E148" s="64"/>
      <c r="F148" s="64"/>
      <c r="G148" s="64"/>
      <c r="H148" s="64"/>
      <c r="I148" s="64"/>
      <c r="J148" s="64"/>
      <c r="K148" s="61" t="s">
        <v>523</v>
      </c>
      <c r="L148" s="65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>
        <v>2376</v>
      </c>
      <c r="X148" s="64"/>
      <c r="Y148" s="64"/>
      <c r="Z148" s="64"/>
      <c r="AA148" s="64"/>
      <c r="AB148" s="61"/>
      <c r="AC148" s="64"/>
      <c r="AD148" s="64"/>
      <c r="AE148" s="61"/>
      <c r="AF148" s="64"/>
      <c r="AG148" s="64"/>
      <c r="AH148" s="64"/>
      <c r="AI148" s="64"/>
      <c r="AJ148" s="64"/>
      <c r="AK148" s="64"/>
      <c r="AL148" s="64"/>
      <c r="AM148" s="64"/>
      <c r="AN148" s="64"/>
      <c r="AO148" s="74">
        <f t="shared" si="20"/>
        <v>2376</v>
      </c>
      <c r="AP148" s="74">
        <f t="shared" si="21"/>
        <v>54</v>
      </c>
      <c r="AQ148" s="76">
        <v>22.5</v>
      </c>
      <c r="AR148" s="96">
        <v>164</v>
      </c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103">
        <f>($AO148/W148)*100</f>
        <v>100</v>
      </c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1:81" s="60" customFormat="1" ht="20.25" customHeight="1">
      <c r="A149" s="86">
        <v>165</v>
      </c>
      <c r="B149" s="8" t="s">
        <v>385</v>
      </c>
      <c r="C149" s="63">
        <v>2585.9999999999995</v>
      </c>
      <c r="D149" s="64"/>
      <c r="E149" s="64"/>
      <c r="F149" s="64"/>
      <c r="G149" s="64"/>
      <c r="H149" s="64"/>
      <c r="I149" s="64"/>
      <c r="J149" s="64"/>
      <c r="K149" s="64"/>
      <c r="L149" s="65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1"/>
      <c r="AC149" s="64"/>
      <c r="AD149" s="64"/>
      <c r="AE149" s="61"/>
      <c r="AF149" s="64"/>
      <c r="AG149" s="64"/>
      <c r="AH149" s="64">
        <v>2617.92</v>
      </c>
      <c r="AI149" s="64"/>
      <c r="AJ149" s="64"/>
      <c r="AK149" s="64"/>
      <c r="AL149" s="64"/>
      <c r="AM149" s="64">
        <v>2702.16</v>
      </c>
      <c r="AN149" s="64"/>
      <c r="AO149" s="74">
        <f t="shared" si="20"/>
        <v>2617.92</v>
      </c>
      <c r="AP149" s="74">
        <f t="shared" si="21"/>
        <v>-31.920000000000528</v>
      </c>
      <c r="AQ149" s="76">
        <v>23.94</v>
      </c>
      <c r="AR149" s="94">
        <v>165</v>
      </c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8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7">
        <f aca="true" t="shared" si="25" ref="BW149:BW157">($AO149/AH149)*100</f>
        <v>100</v>
      </c>
      <c r="BX149" s="95"/>
      <c r="BY149" s="95"/>
      <c r="BZ149" s="95"/>
      <c r="CA149" s="95"/>
      <c r="CB149" s="95">
        <f aca="true" t="shared" si="26" ref="CB149:CB156">($AO149/AM149)*100</f>
        <v>96.88249400479617</v>
      </c>
      <c r="CC149" s="95"/>
    </row>
    <row r="150" spans="1:81" s="60" customFormat="1" ht="26.25" customHeight="1">
      <c r="A150" s="87">
        <v>166</v>
      </c>
      <c r="B150" s="2" t="s">
        <v>266</v>
      </c>
      <c r="C150" s="63">
        <v>5559</v>
      </c>
      <c r="D150" s="64"/>
      <c r="E150" s="64"/>
      <c r="F150" s="64"/>
      <c r="G150" s="64"/>
      <c r="H150" s="64"/>
      <c r="I150" s="64"/>
      <c r="J150" s="64"/>
      <c r="K150" s="64"/>
      <c r="L150" s="65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1"/>
      <c r="AC150" s="64"/>
      <c r="AD150" s="64"/>
      <c r="AE150" s="61"/>
      <c r="AF150" s="64"/>
      <c r="AG150" s="64"/>
      <c r="AH150" s="64">
        <v>5592.24</v>
      </c>
      <c r="AI150" s="64"/>
      <c r="AJ150" s="64"/>
      <c r="AK150" s="64"/>
      <c r="AL150" s="64"/>
      <c r="AM150" s="64">
        <v>5556.6</v>
      </c>
      <c r="AN150" s="64"/>
      <c r="AO150" s="74">
        <f t="shared" si="20"/>
        <v>5556.6</v>
      </c>
      <c r="AP150" s="74">
        <f t="shared" si="21"/>
        <v>2.399999999999636</v>
      </c>
      <c r="AQ150" s="76">
        <v>51.480000000000004</v>
      </c>
      <c r="AR150" s="96">
        <v>166</v>
      </c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8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>
        <f t="shared" si="25"/>
        <v>99.36268829663963</v>
      </c>
      <c r="BX150" s="95"/>
      <c r="BY150" s="95"/>
      <c r="BZ150" s="95"/>
      <c r="CA150" s="95"/>
      <c r="CB150" s="97">
        <f t="shared" si="26"/>
        <v>100</v>
      </c>
      <c r="CC150" s="95"/>
    </row>
    <row r="151" spans="1:81" s="60" customFormat="1" ht="34.5" customHeight="1">
      <c r="A151" s="86">
        <v>167</v>
      </c>
      <c r="B151" s="2" t="s">
        <v>267</v>
      </c>
      <c r="C151" s="63">
        <v>810</v>
      </c>
      <c r="D151" s="64"/>
      <c r="E151" s="64"/>
      <c r="F151" s="64"/>
      <c r="G151" s="64"/>
      <c r="H151" s="64"/>
      <c r="I151" s="64"/>
      <c r="J151" s="64"/>
      <c r="K151" s="64"/>
      <c r="L151" s="65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1"/>
      <c r="AC151" s="64"/>
      <c r="AD151" s="64"/>
      <c r="AE151" s="61"/>
      <c r="AF151" s="64"/>
      <c r="AG151" s="64"/>
      <c r="AH151" s="64">
        <v>826.52</v>
      </c>
      <c r="AI151" s="64"/>
      <c r="AJ151" s="64"/>
      <c r="AK151" s="64"/>
      <c r="AL151" s="64"/>
      <c r="AM151" s="64">
        <v>804.49</v>
      </c>
      <c r="AN151" s="64"/>
      <c r="AO151" s="74">
        <f t="shared" si="20"/>
        <v>804.49</v>
      </c>
      <c r="AP151" s="74">
        <f t="shared" si="21"/>
        <v>5.509999999999991</v>
      </c>
      <c r="AQ151" s="76">
        <v>7.5</v>
      </c>
      <c r="AR151" s="94">
        <v>167</v>
      </c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8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>
        <f t="shared" si="25"/>
        <v>97.33460775298843</v>
      </c>
      <c r="BX151" s="95"/>
      <c r="BY151" s="95"/>
      <c r="BZ151" s="95"/>
      <c r="CA151" s="95"/>
      <c r="CB151" s="97">
        <f t="shared" si="26"/>
        <v>100</v>
      </c>
      <c r="CC151" s="95"/>
    </row>
    <row r="152" spans="1:81" s="60" customFormat="1" ht="34.5" customHeight="1">
      <c r="A152" s="87">
        <v>168</v>
      </c>
      <c r="B152" s="3" t="s">
        <v>234</v>
      </c>
      <c r="C152" s="63">
        <v>5184</v>
      </c>
      <c r="D152" s="64"/>
      <c r="E152" s="64"/>
      <c r="F152" s="64"/>
      <c r="G152" s="64"/>
      <c r="H152" s="64"/>
      <c r="I152" s="64"/>
      <c r="J152" s="64"/>
      <c r="K152" s="64"/>
      <c r="L152" s="65"/>
      <c r="M152" s="64"/>
      <c r="N152" s="64"/>
      <c r="O152" s="64"/>
      <c r="P152" s="64"/>
      <c r="Q152" s="64"/>
      <c r="R152" s="64"/>
      <c r="S152" s="64"/>
      <c r="T152" s="64">
        <v>5400</v>
      </c>
      <c r="U152" s="64"/>
      <c r="V152" s="64"/>
      <c r="W152" s="64"/>
      <c r="X152" s="64"/>
      <c r="Y152" s="64"/>
      <c r="Z152" s="64"/>
      <c r="AA152" s="64"/>
      <c r="AB152" s="61"/>
      <c r="AC152" s="64"/>
      <c r="AD152" s="64"/>
      <c r="AE152" s="61"/>
      <c r="AF152" s="64"/>
      <c r="AG152" s="64"/>
      <c r="AH152" s="64">
        <v>5482.08</v>
      </c>
      <c r="AI152" s="64"/>
      <c r="AJ152" s="64"/>
      <c r="AK152" s="64"/>
      <c r="AL152" s="64"/>
      <c r="AM152" s="64">
        <v>5775.84</v>
      </c>
      <c r="AN152" s="64"/>
      <c r="AO152" s="74">
        <f t="shared" si="20"/>
        <v>5400</v>
      </c>
      <c r="AP152" s="74">
        <f t="shared" si="21"/>
        <v>-216</v>
      </c>
      <c r="AQ152" s="76">
        <v>48</v>
      </c>
      <c r="AR152" s="96">
        <v>168</v>
      </c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7">
        <f>($AO152/T152)*100</f>
        <v>100</v>
      </c>
      <c r="BJ152" s="95"/>
      <c r="BK152" s="95"/>
      <c r="BL152" s="98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>
        <f t="shared" si="25"/>
        <v>98.50275807722616</v>
      </c>
      <c r="BX152" s="95"/>
      <c r="BY152" s="95"/>
      <c r="BZ152" s="95"/>
      <c r="CA152" s="95"/>
      <c r="CB152" s="95">
        <f t="shared" si="26"/>
        <v>93.49289454001496</v>
      </c>
      <c r="CC152" s="95"/>
    </row>
    <row r="153" spans="1:81" s="60" customFormat="1" ht="20.25" customHeight="1">
      <c r="A153" s="86">
        <v>169</v>
      </c>
      <c r="B153" s="3" t="s">
        <v>234</v>
      </c>
      <c r="C153" s="63">
        <v>10802</v>
      </c>
      <c r="D153" s="64"/>
      <c r="E153" s="64"/>
      <c r="F153" s="64"/>
      <c r="G153" s="64"/>
      <c r="H153" s="64"/>
      <c r="I153" s="64"/>
      <c r="J153" s="64"/>
      <c r="K153" s="64"/>
      <c r="L153" s="65"/>
      <c r="M153" s="64"/>
      <c r="N153" s="64"/>
      <c r="O153" s="64"/>
      <c r="P153" s="64"/>
      <c r="Q153" s="64"/>
      <c r="R153" s="64"/>
      <c r="S153" s="64"/>
      <c r="T153" s="64">
        <v>10368</v>
      </c>
      <c r="U153" s="64"/>
      <c r="V153" s="64"/>
      <c r="W153" s="64"/>
      <c r="X153" s="64"/>
      <c r="Y153" s="64"/>
      <c r="Z153" s="64"/>
      <c r="AA153" s="64"/>
      <c r="AB153" s="61"/>
      <c r="AC153" s="64"/>
      <c r="AD153" s="64"/>
      <c r="AE153" s="61"/>
      <c r="AF153" s="64"/>
      <c r="AG153" s="64"/>
      <c r="AH153" s="64">
        <v>10864.8</v>
      </c>
      <c r="AI153" s="64"/>
      <c r="AJ153" s="64"/>
      <c r="AK153" s="64"/>
      <c r="AL153" s="64"/>
      <c r="AM153" s="64">
        <v>10897.2</v>
      </c>
      <c r="AN153" s="64"/>
      <c r="AO153" s="74">
        <f t="shared" si="20"/>
        <v>10368</v>
      </c>
      <c r="AP153" s="74">
        <f t="shared" si="21"/>
        <v>434</v>
      </c>
      <c r="AQ153" s="76">
        <v>100.02</v>
      </c>
      <c r="AR153" s="94">
        <v>169</v>
      </c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7">
        <f>($AO153/T153)*100</f>
        <v>100</v>
      </c>
      <c r="BJ153" s="95"/>
      <c r="BK153" s="95"/>
      <c r="BL153" s="98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>
        <f t="shared" si="25"/>
        <v>95.42743538767397</v>
      </c>
      <c r="BX153" s="95"/>
      <c r="BY153" s="95"/>
      <c r="BZ153" s="95"/>
      <c r="CA153" s="95"/>
      <c r="CB153" s="95">
        <f t="shared" si="26"/>
        <v>95.14370664023785</v>
      </c>
      <c r="CC153" s="95"/>
    </row>
    <row r="154" spans="1:81" s="60" customFormat="1" ht="20.25" customHeight="1">
      <c r="A154" s="87">
        <v>170</v>
      </c>
      <c r="B154" s="3" t="s">
        <v>234</v>
      </c>
      <c r="C154" s="63">
        <v>3996</v>
      </c>
      <c r="D154" s="64"/>
      <c r="E154" s="64"/>
      <c r="F154" s="64"/>
      <c r="G154" s="64"/>
      <c r="H154" s="64"/>
      <c r="I154" s="64"/>
      <c r="J154" s="64"/>
      <c r="K154" s="64"/>
      <c r="L154" s="65"/>
      <c r="M154" s="64"/>
      <c r="N154" s="64"/>
      <c r="O154" s="64"/>
      <c r="P154" s="64"/>
      <c r="Q154" s="64"/>
      <c r="R154" s="64"/>
      <c r="S154" s="64"/>
      <c r="T154" s="64">
        <v>3780.0000000000005</v>
      </c>
      <c r="U154" s="64"/>
      <c r="V154" s="64"/>
      <c r="W154" s="64"/>
      <c r="X154" s="64"/>
      <c r="Y154" s="64"/>
      <c r="Z154" s="64"/>
      <c r="AA154" s="64"/>
      <c r="AB154" s="61"/>
      <c r="AC154" s="64"/>
      <c r="AD154" s="64"/>
      <c r="AE154" s="61"/>
      <c r="AF154" s="64"/>
      <c r="AG154" s="64"/>
      <c r="AH154" s="64">
        <v>4111.02</v>
      </c>
      <c r="AI154" s="64"/>
      <c r="AJ154" s="64"/>
      <c r="AK154" s="64"/>
      <c r="AL154" s="64"/>
      <c r="AM154" s="64">
        <v>4059.18</v>
      </c>
      <c r="AN154" s="64"/>
      <c r="AO154" s="74">
        <f t="shared" si="20"/>
        <v>3780.0000000000005</v>
      </c>
      <c r="AP154" s="74">
        <f t="shared" si="21"/>
        <v>215.99999999999955</v>
      </c>
      <c r="AQ154" s="76">
        <v>37</v>
      </c>
      <c r="AR154" s="96">
        <v>170</v>
      </c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7">
        <f>($AO154/T154)*100</f>
        <v>100</v>
      </c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>
        <f t="shared" si="25"/>
        <v>91.94798371207146</v>
      </c>
      <c r="BX154" s="95"/>
      <c r="BY154" s="95"/>
      <c r="BZ154" s="95"/>
      <c r="CA154" s="95"/>
      <c r="CB154" s="95">
        <f t="shared" si="26"/>
        <v>93.1222562192364</v>
      </c>
      <c r="CC154" s="95"/>
    </row>
    <row r="155" spans="1:81" s="60" customFormat="1" ht="31.5" customHeight="1">
      <c r="A155" s="86">
        <v>171</v>
      </c>
      <c r="B155" s="2" t="s">
        <v>268</v>
      </c>
      <c r="C155" s="63">
        <v>25012</v>
      </c>
      <c r="D155" s="64"/>
      <c r="E155" s="64"/>
      <c r="F155" s="64"/>
      <c r="G155" s="64"/>
      <c r="H155" s="64"/>
      <c r="I155" s="64"/>
      <c r="J155" s="64"/>
      <c r="K155" s="64"/>
      <c r="L155" s="65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1"/>
      <c r="AC155" s="64"/>
      <c r="AD155" s="64">
        <v>25647.84</v>
      </c>
      <c r="AE155" s="61"/>
      <c r="AF155" s="64"/>
      <c r="AG155" s="64"/>
      <c r="AH155" s="64">
        <v>25297.92</v>
      </c>
      <c r="AI155" s="64"/>
      <c r="AJ155" s="64"/>
      <c r="AK155" s="64"/>
      <c r="AL155" s="64"/>
      <c r="AM155" s="64">
        <v>25151.04</v>
      </c>
      <c r="AN155" s="64">
        <v>25086.24</v>
      </c>
      <c r="AO155" s="74">
        <f t="shared" si="20"/>
        <v>25086.24</v>
      </c>
      <c r="AP155" s="74">
        <f t="shared" si="21"/>
        <v>-74.2400000000016</v>
      </c>
      <c r="AQ155" s="76">
        <v>231.6</v>
      </c>
      <c r="AR155" s="94">
        <v>171</v>
      </c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>
        <f>($AO155/AD155)*100</f>
        <v>97.8103419235304</v>
      </c>
      <c r="BT155" s="95"/>
      <c r="BU155" s="95"/>
      <c r="BV155" s="95"/>
      <c r="BW155" s="95">
        <f t="shared" si="25"/>
        <v>99.16325136612024</v>
      </c>
      <c r="BX155" s="95"/>
      <c r="BY155" s="95"/>
      <c r="BZ155" s="95"/>
      <c r="CA155" s="95"/>
      <c r="CB155" s="95">
        <f t="shared" si="26"/>
        <v>99.74235657849536</v>
      </c>
      <c r="CC155" s="97">
        <f>($AO155/AN155)*100</f>
        <v>100</v>
      </c>
    </row>
    <row r="156" spans="1:81" s="60" customFormat="1" ht="36" customHeight="1">
      <c r="A156" s="87">
        <v>172</v>
      </c>
      <c r="B156" s="2" t="s">
        <v>268</v>
      </c>
      <c r="C156" s="63">
        <v>7491.500000000001</v>
      </c>
      <c r="D156" s="64"/>
      <c r="E156" s="64"/>
      <c r="F156" s="64"/>
      <c r="G156" s="64"/>
      <c r="H156" s="64"/>
      <c r="I156" s="64"/>
      <c r="J156" s="64"/>
      <c r="K156" s="64"/>
      <c r="L156" s="65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1"/>
      <c r="AC156" s="64"/>
      <c r="AD156" s="64">
        <v>7682.040000000001</v>
      </c>
      <c r="AE156" s="61"/>
      <c r="AF156" s="64"/>
      <c r="AG156" s="64"/>
      <c r="AH156" s="64">
        <v>7606.44</v>
      </c>
      <c r="AI156" s="64"/>
      <c r="AJ156" s="64"/>
      <c r="AK156" s="64"/>
      <c r="AL156" s="64"/>
      <c r="AM156" s="64">
        <v>7561.62</v>
      </c>
      <c r="AN156" s="64">
        <v>7513.02</v>
      </c>
      <c r="AO156" s="74">
        <f t="shared" si="20"/>
        <v>7513.02</v>
      </c>
      <c r="AP156" s="74">
        <f t="shared" si="21"/>
        <v>-21.519999999999527</v>
      </c>
      <c r="AQ156" s="76">
        <v>69.365</v>
      </c>
      <c r="AR156" s="96">
        <v>172</v>
      </c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>
        <f>($AO156/AD156)*100</f>
        <v>97.79980317728104</v>
      </c>
      <c r="BT156" s="95"/>
      <c r="BU156" s="95"/>
      <c r="BV156" s="95"/>
      <c r="BW156" s="95">
        <f t="shared" si="25"/>
        <v>98.7718301860003</v>
      </c>
      <c r="BX156" s="95"/>
      <c r="BY156" s="95"/>
      <c r="BZ156" s="95"/>
      <c r="CA156" s="95"/>
      <c r="CB156" s="95">
        <f t="shared" si="26"/>
        <v>99.35728058273227</v>
      </c>
      <c r="CC156" s="97">
        <f>($AO156/AN156)*100</f>
        <v>100</v>
      </c>
    </row>
    <row r="157" spans="1:81" s="60" customFormat="1" ht="27" customHeight="1">
      <c r="A157" s="86">
        <v>173</v>
      </c>
      <c r="B157" s="1" t="s">
        <v>188</v>
      </c>
      <c r="C157" s="63">
        <v>1666.6000000000001</v>
      </c>
      <c r="D157" s="64"/>
      <c r="E157" s="64"/>
      <c r="F157" s="64"/>
      <c r="G157" s="64"/>
      <c r="H157" s="64"/>
      <c r="I157" s="64"/>
      <c r="J157" s="64"/>
      <c r="K157" s="64"/>
      <c r="L157" s="65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>
        <v>1541.59</v>
      </c>
      <c r="X157" s="64"/>
      <c r="Y157" s="64"/>
      <c r="Z157" s="64"/>
      <c r="AA157" s="64"/>
      <c r="AB157" s="61"/>
      <c r="AC157" s="64"/>
      <c r="AD157" s="64"/>
      <c r="AE157" s="61"/>
      <c r="AF157" s="64"/>
      <c r="AG157" s="64"/>
      <c r="AH157" s="64">
        <v>1496.66</v>
      </c>
      <c r="AI157" s="64"/>
      <c r="AJ157" s="64"/>
      <c r="AK157" s="64"/>
      <c r="AL157" s="64"/>
      <c r="AM157" s="64"/>
      <c r="AN157" s="64"/>
      <c r="AO157" s="74">
        <f t="shared" si="20"/>
        <v>1496.66</v>
      </c>
      <c r="AP157" s="74">
        <f t="shared" si="21"/>
        <v>169.94000000000005</v>
      </c>
      <c r="AQ157" s="76">
        <v>15.431</v>
      </c>
      <c r="AR157" s="94">
        <v>173</v>
      </c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8">
        <f>($AO157/W157)*100</f>
        <v>97.0854766831648</v>
      </c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7">
        <f t="shared" si="25"/>
        <v>100</v>
      </c>
      <c r="BX157" s="95"/>
      <c r="BY157" s="95"/>
      <c r="BZ157" s="95"/>
      <c r="CA157" s="95"/>
      <c r="CB157" s="95"/>
      <c r="CC157" s="95"/>
    </row>
    <row r="158" spans="1:81" s="60" customFormat="1" ht="15.75" customHeight="1">
      <c r="A158" s="87">
        <v>174</v>
      </c>
      <c r="B158" s="1" t="s">
        <v>232</v>
      </c>
      <c r="C158" s="63">
        <v>16372.8</v>
      </c>
      <c r="D158" s="64"/>
      <c r="E158" s="64"/>
      <c r="F158" s="64"/>
      <c r="G158" s="64"/>
      <c r="H158" s="64"/>
      <c r="I158" s="64"/>
      <c r="J158" s="64"/>
      <c r="K158" s="64"/>
      <c r="L158" s="65"/>
      <c r="M158" s="64"/>
      <c r="N158" s="64"/>
      <c r="O158" s="64"/>
      <c r="P158" s="64"/>
      <c r="Q158" s="64"/>
      <c r="R158" s="64"/>
      <c r="S158" s="64"/>
      <c r="T158" s="64"/>
      <c r="U158" s="64">
        <v>17242.2</v>
      </c>
      <c r="V158" s="64"/>
      <c r="W158" s="64"/>
      <c r="X158" s="64"/>
      <c r="Y158" s="64"/>
      <c r="Z158" s="64"/>
      <c r="AA158" s="64">
        <v>16686</v>
      </c>
      <c r="AB158" s="61"/>
      <c r="AC158" s="64"/>
      <c r="AD158" s="64"/>
      <c r="AE158" s="61">
        <v>17064</v>
      </c>
      <c r="AF158" s="64"/>
      <c r="AG158" s="64"/>
      <c r="AH158" s="64"/>
      <c r="AI158" s="64"/>
      <c r="AJ158" s="64"/>
      <c r="AK158" s="64"/>
      <c r="AL158" s="64"/>
      <c r="AM158" s="64"/>
      <c r="AN158" s="64"/>
      <c r="AO158" s="74">
        <f t="shared" si="20"/>
        <v>16686</v>
      </c>
      <c r="AP158" s="74">
        <f t="shared" si="21"/>
        <v>-313.2000000000007</v>
      </c>
      <c r="AQ158" s="76">
        <v>151.6</v>
      </c>
      <c r="AR158" s="96">
        <v>174</v>
      </c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>
        <f>($AO158/U158)*100</f>
        <v>96.77419354838709</v>
      </c>
      <c r="BK158" s="95"/>
      <c r="BL158" s="95"/>
      <c r="BM158" s="95"/>
      <c r="BN158" s="95"/>
      <c r="BO158" s="95"/>
      <c r="BP158" s="97">
        <f>($AO158/AA158)*100</f>
        <v>100</v>
      </c>
      <c r="BQ158" s="95"/>
      <c r="BR158" s="95"/>
      <c r="BS158" s="95"/>
      <c r="BT158" s="95">
        <f>($AO158/AE158)*100</f>
        <v>97.78481012658227</v>
      </c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1:81" s="60" customFormat="1" ht="29.25" customHeight="1">
      <c r="A159" s="86">
        <v>175</v>
      </c>
      <c r="B159" s="6" t="s">
        <v>386</v>
      </c>
      <c r="C159" s="63">
        <v>116640.00000000001</v>
      </c>
      <c r="D159" s="64"/>
      <c r="E159" s="64"/>
      <c r="F159" s="64"/>
      <c r="G159" s="64"/>
      <c r="H159" s="64"/>
      <c r="I159" s="64"/>
      <c r="J159" s="64"/>
      <c r="K159" s="64"/>
      <c r="L159" s="65"/>
      <c r="M159" s="64"/>
      <c r="N159" s="64"/>
      <c r="O159" s="64"/>
      <c r="P159" s="64"/>
      <c r="Q159" s="64"/>
      <c r="R159" s="64"/>
      <c r="S159" s="64"/>
      <c r="T159" s="64"/>
      <c r="U159" s="64">
        <v>117661.68</v>
      </c>
      <c r="V159" s="64"/>
      <c r="W159" s="64"/>
      <c r="X159" s="64"/>
      <c r="Y159" s="64"/>
      <c r="Z159" s="64"/>
      <c r="AA159" s="64"/>
      <c r="AB159" s="61"/>
      <c r="AC159" s="64"/>
      <c r="AD159" s="64"/>
      <c r="AE159" s="61"/>
      <c r="AF159" s="64"/>
      <c r="AG159" s="64"/>
      <c r="AH159" s="64">
        <v>119485.8</v>
      </c>
      <c r="AI159" s="64"/>
      <c r="AJ159" s="64"/>
      <c r="AK159" s="64"/>
      <c r="AL159" s="64">
        <v>125371.8</v>
      </c>
      <c r="AM159" s="64">
        <v>117721.08</v>
      </c>
      <c r="AN159" s="64"/>
      <c r="AO159" s="74">
        <f t="shared" si="20"/>
        <v>117661.68</v>
      </c>
      <c r="AP159" s="74">
        <f t="shared" si="21"/>
        <v>-1021.6799999999785</v>
      </c>
      <c r="AQ159" s="76">
        <v>1080</v>
      </c>
      <c r="AR159" s="94">
        <v>175</v>
      </c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7">
        <f>($AO159/U159)*100</f>
        <v>100</v>
      </c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>
        <f>($AO159/AH159)*100</f>
        <v>98.47335834048899</v>
      </c>
      <c r="BX159" s="95"/>
      <c r="BY159" s="95"/>
      <c r="BZ159" s="95"/>
      <c r="CA159" s="95">
        <f aca="true" t="shared" si="27" ref="CA159:CB162">($AO159/AL159)*100</f>
        <v>93.85019597708575</v>
      </c>
      <c r="CB159" s="95">
        <f t="shared" si="27"/>
        <v>99.94954174732341</v>
      </c>
      <c r="CC159" s="95"/>
    </row>
    <row r="160" spans="1:81" s="60" customFormat="1" ht="24" customHeight="1">
      <c r="A160" s="87">
        <v>176</v>
      </c>
      <c r="B160" s="6" t="s">
        <v>386</v>
      </c>
      <c r="C160" s="63">
        <v>56008.8</v>
      </c>
      <c r="D160" s="64"/>
      <c r="E160" s="64"/>
      <c r="F160" s="64"/>
      <c r="G160" s="64"/>
      <c r="H160" s="64"/>
      <c r="I160" s="64"/>
      <c r="J160" s="64"/>
      <c r="K160" s="64"/>
      <c r="L160" s="65"/>
      <c r="M160" s="64"/>
      <c r="N160" s="64"/>
      <c r="O160" s="64"/>
      <c r="P160" s="64"/>
      <c r="Q160" s="64"/>
      <c r="R160" s="64"/>
      <c r="S160" s="64"/>
      <c r="T160" s="64"/>
      <c r="U160" s="64">
        <v>56131.92</v>
      </c>
      <c r="V160" s="64"/>
      <c r="W160" s="64"/>
      <c r="X160" s="64"/>
      <c r="Y160" s="64"/>
      <c r="Z160" s="64"/>
      <c r="AA160" s="64"/>
      <c r="AB160" s="61"/>
      <c r="AC160" s="64"/>
      <c r="AD160" s="64"/>
      <c r="AE160" s="61"/>
      <c r="AF160" s="64"/>
      <c r="AG160" s="64"/>
      <c r="AH160" s="64">
        <v>57002.4</v>
      </c>
      <c r="AI160" s="64"/>
      <c r="AJ160" s="64"/>
      <c r="AK160" s="64"/>
      <c r="AL160" s="64">
        <v>59810.4</v>
      </c>
      <c r="AM160" s="64">
        <v>56160.43</v>
      </c>
      <c r="AN160" s="64"/>
      <c r="AO160" s="74">
        <f t="shared" si="20"/>
        <v>56131.92</v>
      </c>
      <c r="AP160" s="74">
        <f t="shared" si="21"/>
        <v>-123.11999999999534</v>
      </c>
      <c r="AQ160" s="76">
        <v>518.6</v>
      </c>
      <c r="AR160" s="96">
        <v>176</v>
      </c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7">
        <f>($AO160/U160)*100</f>
        <v>100</v>
      </c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>
        <f>($AO160/AH160)*100</f>
        <v>98.47290640394088</v>
      </c>
      <c r="BX160" s="95"/>
      <c r="BY160" s="95"/>
      <c r="BZ160" s="95"/>
      <c r="CA160" s="95">
        <f t="shared" si="27"/>
        <v>93.84976525821595</v>
      </c>
      <c r="CB160" s="95">
        <f t="shared" si="27"/>
        <v>99.9492347191786</v>
      </c>
      <c r="CC160" s="95"/>
    </row>
    <row r="161" spans="1:81" s="60" customFormat="1" ht="16.5" customHeight="1">
      <c r="A161" s="86">
        <v>177</v>
      </c>
      <c r="B161" s="1" t="s">
        <v>35</v>
      </c>
      <c r="C161" s="63">
        <v>78.60000000000001</v>
      </c>
      <c r="D161" s="64"/>
      <c r="E161" s="64"/>
      <c r="F161" s="64"/>
      <c r="G161" s="64"/>
      <c r="H161" s="64"/>
      <c r="I161" s="64"/>
      <c r="J161" s="64"/>
      <c r="K161" s="64"/>
      <c r="L161" s="65"/>
      <c r="M161" s="64"/>
      <c r="N161" s="64"/>
      <c r="O161" s="64"/>
      <c r="P161" s="64"/>
      <c r="Q161" s="64"/>
      <c r="R161" s="64"/>
      <c r="S161" s="64"/>
      <c r="T161" s="64"/>
      <c r="U161" s="64">
        <v>232.95999999999998</v>
      </c>
      <c r="V161" s="64"/>
      <c r="W161" s="64"/>
      <c r="X161" s="64"/>
      <c r="Y161" s="64"/>
      <c r="Z161" s="64"/>
      <c r="AA161" s="64"/>
      <c r="AB161" s="61"/>
      <c r="AC161" s="64"/>
      <c r="AD161" s="64"/>
      <c r="AE161" s="61"/>
      <c r="AF161" s="64"/>
      <c r="AG161" s="64"/>
      <c r="AH161" s="64">
        <v>72.58</v>
      </c>
      <c r="AI161" s="64"/>
      <c r="AJ161" s="64"/>
      <c r="AK161" s="64"/>
      <c r="AL161" s="64">
        <v>76.36</v>
      </c>
      <c r="AM161" s="64">
        <v>78.19</v>
      </c>
      <c r="AN161" s="64"/>
      <c r="AO161" s="74">
        <f t="shared" si="20"/>
        <v>72.58</v>
      </c>
      <c r="AP161" s="74">
        <f t="shared" si="21"/>
        <v>6.02000000000001</v>
      </c>
      <c r="AQ161" s="76">
        <v>0.728</v>
      </c>
      <c r="AR161" s="94">
        <v>177</v>
      </c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>
        <f>($AO161/U161)*100</f>
        <v>31.15556318681319</v>
      </c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7">
        <f>($AO161/AH161)*100</f>
        <v>100</v>
      </c>
      <c r="BX161" s="95"/>
      <c r="BY161" s="95"/>
      <c r="BZ161" s="95"/>
      <c r="CA161" s="95">
        <f t="shared" si="27"/>
        <v>95.04976427448926</v>
      </c>
      <c r="CB161" s="95">
        <f t="shared" si="27"/>
        <v>92.8251694590101</v>
      </c>
      <c r="CC161" s="95"/>
    </row>
    <row r="162" spans="1:81" s="60" customFormat="1" ht="16.5" customHeight="1">
      <c r="A162" s="87">
        <v>178</v>
      </c>
      <c r="B162" s="2" t="s">
        <v>269</v>
      </c>
      <c r="C162" s="63">
        <v>1788</v>
      </c>
      <c r="D162" s="64"/>
      <c r="E162" s="64"/>
      <c r="F162" s="64"/>
      <c r="G162" s="64"/>
      <c r="H162" s="64"/>
      <c r="I162" s="64"/>
      <c r="J162" s="64"/>
      <c r="K162" s="64"/>
      <c r="L162" s="65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1"/>
      <c r="AC162" s="64"/>
      <c r="AD162" s="64"/>
      <c r="AE162" s="61"/>
      <c r="AF162" s="64"/>
      <c r="AG162" s="64"/>
      <c r="AH162" s="64">
        <v>1807.92</v>
      </c>
      <c r="AI162" s="64"/>
      <c r="AJ162" s="64"/>
      <c r="AK162" s="64"/>
      <c r="AL162" s="64">
        <v>2760.48</v>
      </c>
      <c r="AM162" s="64">
        <v>1691.28</v>
      </c>
      <c r="AN162" s="64">
        <v>5935.68</v>
      </c>
      <c r="AO162" s="74">
        <f t="shared" si="20"/>
        <v>1691.28</v>
      </c>
      <c r="AP162" s="74">
        <f t="shared" si="21"/>
        <v>96.72000000000003</v>
      </c>
      <c r="AQ162" s="76">
        <v>16.56</v>
      </c>
      <c r="AR162" s="96">
        <v>178</v>
      </c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>
        <f>($AO162/AH162)*100</f>
        <v>93.54838709677419</v>
      </c>
      <c r="BX162" s="95"/>
      <c r="BY162" s="95"/>
      <c r="BZ162" s="95"/>
      <c r="CA162" s="95">
        <f t="shared" si="27"/>
        <v>61.267605633802816</v>
      </c>
      <c r="CB162" s="97">
        <f t="shared" si="27"/>
        <v>100</v>
      </c>
      <c r="CC162" s="95">
        <f>($AO162/AN162)*100</f>
        <v>28.493449781659386</v>
      </c>
    </row>
    <row r="163" spans="1:81" s="60" customFormat="1" ht="16.5" customHeight="1">
      <c r="A163" s="86">
        <v>179</v>
      </c>
      <c r="B163" s="4" t="s">
        <v>0</v>
      </c>
      <c r="C163" s="63">
        <v>17625.600000000002</v>
      </c>
      <c r="D163" s="64"/>
      <c r="E163" s="64"/>
      <c r="F163" s="64"/>
      <c r="G163" s="64"/>
      <c r="H163" s="64"/>
      <c r="I163" s="64"/>
      <c r="J163" s="64"/>
      <c r="K163" s="64"/>
      <c r="L163" s="65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>
        <v>16303.68</v>
      </c>
      <c r="Y163" s="64"/>
      <c r="Z163" s="64"/>
      <c r="AA163" s="64"/>
      <c r="AB163" s="61"/>
      <c r="AC163" s="64"/>
      <c r="AD163" s="64"/>
      <c r="AE163" s="61"/>
      <c r="AF163" s="64"/>
      <c r="AG163" s="64">
        <v>17625.6</v>
      </c>
      <c r="AH163" s="64"/>
      <c r="AI163" s="64"/>
      <c r="AJ163" s="64"/>
      <c r="AK163" s="64"/>
      <c r="AL163" s="64"/>
      <c r="AM163" s="64"/>
      <c r="AN163" s="64"/>
      <c r="AO163" s="74">
        <f t="shared" si="20"/>
        <v>16303.68</v>
      </c>
      <c r="AP163" s="74">
        <f t="shared" si="21"/>
        <v>1321.920000000002</v>
      </c>
      <c r="AQ163" s="76">
        <v>163.20000000000002</v>
      </c>
      <c r="AR163" s="94">
        <v>179</v>
      </c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7">
        <f>($AO163/X163)*100</f>
        <v>100</v>
      </c>
      <c r="BN163" s="95"/>
      <c r="BO163" s="95"/>
      <c r="BP163" s="95"/>
      <c r="BQ163" s="95"/>
      <c r="BR163" s="95"/>
      <c r="BS163" s="95"/>
      <c r="BT163" s="95"/>
      <c r="BU163" s="95"/>
      <c r="BV163" s="95">
        <f>($AO163/AG163)*100</f>
        <v>92.5</v>
      </c>
      <c r="BW163" s="95"/>
      <c r="BX163" s="95"/>
      <c r="BY163" s="95"/>
      <c r="BZ163" s="95"/>
      <c r="CA163" s="95"/>
      <c r="CB163" s="95"/>
      <c r="CC163" s="95"/>
    </row>
    <row r="164" spans="1:81" s="60" customFormat="1" ht="16.5" customHeight="1">
      <c r="A164" s="87">
        <v>180</v>
      </c>
      <c r="B164" s="2" t="s">
        <v>0</v>
      </c>
      <c r="C164" s="63">
        <v>1410.3999999999999</v>
      </c>
      <c r="D164" s="64"/>
      <c r="E164" s="64"/>
      <c r="F164" s="64"/>
      <c r="G164" s="64"/>
      <c r="H164" s="64"/>
      <c r="I164" s="64"/>
      <c r="J164" s="64"/>
      <c r="K164" s="64"/>
      <c r="L164" s="65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1"/>
      <c r="AC164" s="64"/>
      <c r="AD164" s="64"/>
      <c r="AE164" s="61"/>
      <c r="AF164" s="64"/>
      <c r="AG164" s="64"/>
      <c r="AH164" s="64">
        <v>1394.5</v>
      </c>
      <c r="AI164" s="64"/>
      <c r="AJ164" s="64"/>
      <c r="AK164" s="64"/>
      <c r="AL164" s="64">
        <v>1409.18</v>
      </c>
      <c r="AM164" s="64">
        <v>1388.45</v>
      </c>
      <c r="AN164" s="64"/>
      <c r="AO164" s="74">
        <f t="shared" si="20"/>
        <v>1388.45</v>
      </c>
      <c r="AP164" s="74">
        <f t="shared" si="21"/>
        <v>21.949999999999818</v>
      </c>
      <c r="AQ164" s="76">
        <v>13.056</v>
      </c>
      <c r="AR164" s="96">
        <v>180</v>
      </c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>
        <f aca="true" t="shared" si="28" ref="BW164:BW173">($AO164/AH164)*100</f>
        <v>99.56615274291862</v>
      </c>
      <c r="BX164" s="95"/>
      <c r="BY164" s="95"/>
      <c r="BZ164" s="95"/>
      <c r="CA164" s="95">
        <f>($AO164/AL164)*100</f>
        <v>98.52893171915582</v>
      </c>
      <c r="CB164" s="97">
        <f>($AO164/AM164)*100</f>
        <v>100</v>
      </c>
      <c r="CC164" s="95"/>
    </row>
    <row r="165" spans="1:81" s="60" customFormat="1" ht="16.5" customHeight="1">
      <c r="A165" s="86">
        <v>181</v>
      </c>
      <c r="B165" s="7" t="s">
        <v>270</v>
      </c>
      <c r="C165" s="63">
        <v>5778.9</v>
      </c>
      <c r="D165" s="64"/>
      <c r="E165" s="64"/>
      <c r="F165" s="64"/>
      <c r="G165" s="64"/>
      <c r="H165" s="64"/>
      <c r="I165" s="64"/>
      <c r="J165" s="64"/>
      <c r="K165" s="64"/>
      <c r="L165" s="65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1"/>
      <c r="AC165" s="64"/>
      <c r="AD165" s="64"/>
      <c r="AE165" s="61"/>
      <c r="AF165" s="64"/>
      <c r="AG165" s="64">
        <v>5734.8</v>
      </c>
      <c r="AH165" s="64">
        <v>5722.16</v>
      </c>
      <c r="AI165" s="64"/>
      <c r="AJ165" s="64"/>
      <c r="AK165" s="64"/>
      <c r="AL165" s="64">
        <v>5994.65</v>
      </c>
      <c r="AM165" s="64">
        <v>6015.38</v>
      </c>
      <c r="AN165" s="64"/>
      <c r="AO165" s="74">
        <f t="shared" si="20"/>
        <v>5722.16</v>
      </c>
      <c r="AP165" s="74">
        <f t="shared" si="21"/>
        <v>56.73999999999978</v>
      </c>
      <c r="AQ165" s="76">
        <v>53.508</v>
      </c>
      <c r="AR165" s="94">
        <v>181</v>
      </c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>
        <f>($AO165/AG165)*100</f>
        <v>99.77959126735021</v>
      </c>
      <c r="BW165" s="97">
        <f t="shared" si="28"/>
        <v>100</v>
      </c>
      <c r="BX165" s="95"/>
      <c r="BY165" s="95"/>
      <c r="BZ165" s="95"/>
      <c r="CA165" s="95">
        <f>($AO165/AL165)*100</f>
        <v>95.45444688180295</v>
      </c>
      <c r="CB165" s="95">
        <f>($AO165/AM165)*100</f>
        <v>95.12549498119819</v>
      </c>
      <c r="CC165" s="95"/>
    </row>
    <row r="166" spans="1:81" s="60" customFormat="1" ht="16.5" customHeight="1">
      <c r="A166" s="87">
        <v>182</v>
      </c>
      <c r="B166" s="2" t="s">
        <v>271</v>
      </c>
      <c r="C166" s="63">
        <v>66.30000000000001</v>
      </c>
      <c r="D166" s="64"/>
      <c r="E166" s="64"/>
      <c r="F166" s="64"/>
      <c r="G166" s="64"/>
      <c r="H166" s="64"/>
      <c r="I166" s="64"/>
      <c r="J166" s="64"/>
      <c r="K166" s="64"/>
      <c r="L166" s="65"/>
      <c r="M166" s="64"/>
      <c r="N166" s="64"/>
      <c r="O166" s="64"/>
      <c r="P166" s="64"/>
      <c r="Q166" s="64"/>
      <c r="R166" s="64"/>
      <c r="S166" s="64"/>
      <c r="T166" s="64"/>
      <c r="U166" s="64">
        <v>148.72000000000003</v>
      </c>
      <c r="V166" s="64"/>
      <c r="W166" s="64"/>
      <c r="X166" s="64"/>
      <c r="Y166" s="64"/>
      <c r="Z166" s="64"/>
      <c r="AA166" s="64"/>
      <c r="AB166" s="61"/>
      <c r="AC166" s="64"/>
      <c r="AD166" s="64"/>
      <c r="AE166" s="61"/>
      <c r="AF166" s="64"/>
      <c r="AG166" s="64"/>
      <c r="AH166" s="64">
        <v>148.59</v>
      </c>
      <c r="AI166" s="64"/>
      <c r="AJ166" s="64"/>
      <c r="AK166" s="64"/>
      <c r="AL166" s="64"/>
      <c r="AM166" s="64">
        <v>150.76</v>
      </c>
      <c r="AN166" s="64"/>
      <c r="AO166" s="74">
        <f t="shared" si="20"/>
        <v>148.59</v>
      </c>
      <c r="AP166" s="74">
        <f t="shared" si="21"/>
        <v>-82.28999999999999</v>
      </c>
      <c r="AQ166" s="76">
        <v>0.6138</v>
      </c>
      <c r="AR166" s="96">
        <v>182</v>
      </c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>
        <f>($AO166/U166)*100</f>
        <v>99.9125874125874</v>
      </c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7">
        <f t="shared" si="28"/>
        <v>100</v>
      </c>
      <c r="BX166" s="95"/>
      <c r="BY166" s="95"/>
      <c r="BZ166" s="95"/>
      <c r="CA166" s="95"/>
      <c r="CB166" s="95">
        <f>($AO166/AM166)*100</f>
        <v>98.56062616078536</v>
      </c>
      <c r="CC166" s="95"/>
    </row>
    <row r="167" spans="1:81" s="60" customFormat="1" ht="16.5" customHeight="1">
      <c r="A167" s="86">
        <v>183</v>
      </c>
      <c r="B167" s="1" t="s">
        <v>111</v>
      </c>
      <c r="C167" s="63">
        <v>7711.200000000001</v>
      </c>
      <c r="D167" s="64"/>
      <c r="E167" s="64"/>
      <c r="F167" s="64"/>
      <c r="G167" s="64"/>
      <c r="H167" s="64"/>
      <c r="I167" s="64"/>
      <c r="J167" s="64"/>
      <c r="K167" s="64"/>
      <c r="L167" s="65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>
        <v>6980.58</v>
      </c>
      <c r="X167" s="64"/>
      <c r="Y167" s="64"/>
      <c r="Z167" s="64"/>
      <c r="AA167" s="64"/>
      <c r="AB167" s="61"/>
      <c r="AC167" s="64"/>
      <c r="AD167" s="64"/>
      <c r="AE167" s="61"/>
      <c r="AF167" s="64"/>
      <c r="AG167" s="64"/>
      <c r="AH167" s="64">
        <v>10462.93</v>
      </c>
      <c r="AI167" s="64"/>
      <c r="AJ167" s="64"/>
      <c r="AK167" s="64"/>
      <c r="AL167" s="64">
        <v>10608.41</v>
      </c>
      <c r="AM167" s="64"/>
      <c r="AN167" s="64"/>
      <c r="AO167" s="74">
        <f t="shared" si="20"/>
        <v>6980.58</v>
      </c>
      <c r="AP167" s="74">
        <f t="shared" si="21"/>
        <v>730.6200000000008</v>
      </c>
      <c r="AQ167" s="76">
        <v>71.4</v>
      </c>
      <c r="AR167" s="94">
        <v>183</v>
      </c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103">
        <f>($AO167/W167)*100</f>
        <v>100</v>
      </c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>
        <f t="shared" si="28"/>
        <v>66.71725797649415</v>
      </c>
      <c r="BX167" s="95"/>
      <c r="BY167" s="95"/>
      <c r="BZ167" s="95"/>
      <c r="CA167" s="95">
        <f>($AO167/AL167)*100</f>
        <v>65.80232098872499</v>
      </c>
      <c r="CB167" s="95"/>
      <c r="CC167" s="95"/>
    </row>
    <row r="168" spans="1:81" s="60" customFormat="1" ht="26.25" customHeight="1">
      <c r="A168" s="87">
        <v>184</v>
      </c>
      <c r="B168" s="1" t="s">
        <v>405</v>
      </c>
      <c r="C168" s="63">
        <v>124</v>
      </c>
      <c r="D168" s="64"/>
      <c r="E168" s="64"/>
      <c r="F168" s="64"/>
      <c r="G168" s="64"/>
      <c r="H168" s="64"/>
      <c r="I168" s="64"/>
      <c r="J168" s="64"/>
      <c r="K168" s="64"/>
      <c r="L168" s="65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1"/>
      <c r="AC168" s="64"/>
      <c r="AD168" s="64"/>
      <c r="AE168" s="61"/>
      <c r="AF168" s="64"/>
      <c r="AG168" s="64"/>
      <c r="AH168" s="64">
        <v>132.08</v>
      </c>
      <c r="AI168" s="64"/>
      <c r="AJ168" s="64"/>
      <c r="AK168" s="64"/>
      <c r="AL168" s="64">
        <v>138.24</v>
      </c>
      <c r="AM168" s="64">
        <v>102.71</v>
      </c>
      <c r="AN168" s="64"/>
      <c r="AO168" s="74">
        <f t="shared" si="20"/>
        <v>102.71</v>
      </c>
      <c r="AP168" s="74">
        <f t="shared" si="21"/>
        <v>21.290000000000006</v>
      </c>
      <c r="AQ168" s="76">
        <v>1.1480000000000001</v>
      </c>
      <c r="AR168" s="96">
        <v>184</v>
      </c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>
        <f t="shared" si="28"/>
        <v>77.7634766807995</v>
      </c>
      <c r="BX168" s="95"/>
      <c r="BY168" s="95"/>
      <c r="BZ168" s="95"/>
      <c r="CA168" s="95">
        <f>($AO168/AL168)*100</f>
        <v>74.29832175925924</v>
      </c>
      <c r="CB168" s="97">
        <f aca="true" t="shared" si="29" ref="CB168:CB173">($AO168/AM168)*100</f>
        <v>100</v>
      </c>
      <c r="CC168" s="95"/>
    </row>
    <row r="169" spans="1:81" s="60" customFormat="1" ht="16.5" customHeight="1">
      <c r="A169" s="86">
        <v>185</v>
      </c>
      <c r="B169" s="2" t="s">
        <v>406</v>
      </c>
      <c r="C169" s="63">
        <v>1272</v>
      </c>
      <c r="D169" s="64"/>
      <c r="E169" s="64"/>
      <c r="F169" s="64"/>
      <c r="G169" s="64"/>
      <c r="H169" s="64"/>
      <c r="I169" s="64"/>
      <c r="J169" s="64"/>
      <c r="K169" s="64"/>
      <c r="L169" s="65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1"/>
      <c r="AC169" s="64"/>
      <c r="AD169" s="64"/>
      <c r="AE169" s="61"/>
      <c r="AF169" s="64"/>
      <c r="AG169" s="64"/>
      <c r="AH169" s="64">
        <v>1451.52</v>
      </c>
      <c r="AI169" s="64"/>
      <c r="AJ169" s="64"/>
      <c r="AK169" s="64"/>
      <c r="AL169" s="64">
        <v>1395.36</v>
      </c>
      <c r="AM169" s="64">
        <v>1447.2</v>
      </c>
      <c r="AN169" s="64">
        <v>1481.76</v>
      </c>
      <c r="AO169" s="74">
        <f t="shared" si="20"/>
        <v>1395.36</v>
      </c>
      <c r="AP169" s="74">
        <f t="shared" si="21"/>
        <v>-123.3599999999999</v>
      </c>
      <c r="AQ169" s="76">
        <v>11.76</v>
      </c>
      <c r="AR169" s="94">
        <v>185</v>
      </c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>
        <f t="shared" si="28"/>
        <v>96.13095238095238</v>
      </c>
      <c r="BX169" s="95"/>
      <c r="BY169" s="95"/>
      <c r="BZ169" s="95"/>
      <c r="CA169" s="97">
        <f>($AO169/AL169)*100</f>
        <v>100</v>
      </c>
      <c r="CB169" s="95">
        <f t="shared" si="29"/>
        <v>96.41791044776117</v>
      </c>
      <c r="CC169" s="95">
        <f>($AO169/AN169)*100</f>
        <v>94.16909620991252</v>
      </c>
    </row>
    <row r="170" spans="1:81" s="60" customFormat="1" ht="16.5" customHeight="1">
      <c r="A170" s="86">
        <v>187</v>
      </c>
      <c r="B170" s="2" t="s">
        <v>155</v>
      </c>
      <c r="C170" s="63">
        <v>64</v>
      </c>
      <c r="D170" s="64"/>
      <c r="E170" s="64"/>
      <c r="F170" s="64"/>
      <c r="G170" s="64"/>
      <c r="H170" s="64"/>
      <c r="I170" s="64"/>
      <c r="J170" s="64"/>
      <c r="K170" s="64"/>
      <c r="L170" s="65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1"/>
      <c r="AC170" s="64"/>
      <c r="AD170" s="64"/>
      <c r="AE170" s="61"/>
      <c r="AF170" s="64"/>
      <c r="AG170" s="64"/>
      <c r="AH170" s="64">
        <v>63.5</v>
      </c>
      <c r="AI170" s="64"/>
      <c r="AJ170" s="64"/>
      <c r="AK170" s="64"/>
      <c r="AL170" s="64"/>
      <c r="AM170" s="64">
        <v>70.85</v>
      </c>
      <c r="AN170" s="64">
        <v>61.78</v>
      </c>
      <c r="AO170" s="74">
        <f t="shared" si="20"/>
        <v>61.78</v>
      </c>
      <c r="AP170" s="74">
        <f t="shared" si="21"/>
        <v>2.219999999999999</v>
      </c>
      <c r="AQ170" s="76">
        <v>0.5920000000000001</v>
      </c>
      <c r="AR170" s="94">
        <v>187</v>
      </c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>
        <f t="shared" si="28"/>
        <v>97.29133858267717</v>
      </c>
      <c r="BX170" s="95"/>
      <c r="BY170" s="95"/>
      <c r="BZ170" s="95"/>
      <c r="CA170" s="95"/>
      <c r="CB170" s="95">
        <f t="shared" si="29"/>
        <v>87.19830628087509</v>
      </c>
      <c r="CC170" s="97">
        <f>($AO170/AN170)*100</f>
        <v>100</v>
      </c>
    </row>
    <row r="171" spans="1:81" s="60" customFormat="1" ht="16.5" customHeight="1">
      <c r="A171" s="87">
        <v>188</v>
      </c>
      <c r="B171" s="1" t="s">
        <v>189</v>
      </c>
      <c r="C171" s="63">
        <v>1133.6</v>
      </c>
      <c r="D171" s="64"/>
      <c r="E171" s="64"/>
      <c r="F171" s="64"/>
      <c r="G171" s="64"/>
      <c r="H171" s="64"/>
      <c r="I171" s="64"/>
      <c r="J171" s="64"/>
      <c r="K171" s="64"/>
      <c r="L171" s="65"/>
      <c r="M171" s="64"/>
      <c r="N171" s="64"/>
      <c r="O171" s="64"/>
      <c r="P171" s="64"/>
      <c r="Q171" s="64"/>
      <c r="R171" s="64"/>
      <c r="S171" s="64"/>
      <c r="T171" s="64"/>
      <c r="U171" s="64">
        <v>969.84</v>
      </c>
      <c r="V171" s="64"/>
      <c r="W171" s="64"/>
      <c r="X171" s="64"/>
      <c r="Y171" s="64"/>
      <c r="Z171" s="64"/>
      <c r="AA171" s="64"/>
      <c r="AB171" s="61"/>
      <c r="AC171" s="64"/>
      <c r="AD171" s="64"/>
      <c r="AE171" s="61"/>
      <c r="AF171" s="64"/>
      <c r="AG171" s="64"/>
      <c r="AH171" s="64">
        <v>968.98</v>
      </c>
      <c r="AI171" s="64"/>
      <c r="AJ171" s="64"/>
      <c r="AK171" s="64"/>
      <c r="AL171" s="64"/>
      <c r="AM171" s="64">
        <v>971.57</v>
      </c>
      <c r="AN171" s="64">
        <v>988.42</v>
      </c>
      <c r="AO171" s="74">
        <f t="shared" si="20"/>
        <v>968.98</v>
      </c>
      <c r="AP171" s="74">
        <f t="shared" si="21"/>
        <v>164.6199999999999</v>
      </c>
      <c r="AQ171" s="76">
        <v>10.495999999999999</v>
      </c>
      <c r="AR171" s="96">
        <v>188</v>
      </c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>
        <f>($AO171/U171)*100</f>
        <v>99.91132557947702</v>
      </c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7">
        <f t="shared" si="28"/>
        <v>100</v>
      </c>
      <c r="BX171" s="95"/>
      <c r="BY171" s="95"/>
      <c r="BZ171" s="95"/>
      <c r="CA171" s="95"/>
      <c r="CB171" s="95">
        <f t="shared" si="29"/>
        <v>99.73342116368352</v>
      </c>
      <c r="CC171" s="95">
        <f>($AO171/AN171)*100</f>
        <v>98.03322474251837</v>
      </c>
    </row>
    <row r="172" spans="1:81" s="60" customFormat="1" ht="16.5" customHeight="1">
      <c r="A172" s="86">
        <v>189</v>
      </c>
      <c r="B172" s="1" t="s">
        <v>189</v>
      </c>
      <c r="C172" s="63">
        <v>1093</v>
      </c>
      <c r="D172" s="64"/>
      <c r="E172" s="64"/>
      <c r="F172" s="64"/>
      <c r="G172" s="64"/>
      <c r="H172" s="64"/>
      <c r="I172" s="64"/>
      <c r="J172" s="64"/>
      <c r="K172" s="64"/>
      <c r="L172" s="65"/>
      <c r="M172" s="64"/>
      <c r="N172" s="64"/>
      <c r="O172" s="64"/>
      <c r="P172" s="64"/>
      <c r="Q172" s="64"/>
      <c r="R172" s="64"/>
      <c r="S172" s="64"/>
      <c r="T172" s="64"/>
      <c r="U172" s="64">
        <v>1102.68</v>
      </c>
      <c r="V172" s="64"/>
      <c r="W172" s="64"/>
      <c r="X172" s="64"/>
      <c r="Y172" s="64"/>
      <c r="Z172" s="64"/>
      <c r="AA172" s="64"/>
      <c r="AB172" s="61"/>
      <c r="AC172" s="64"/>
      <c r="AD172" s="64"/>
      <c r="AE172" s="61"/>
      <c r="AF172" s="64"/>
      <c r="AG172" s="64"/>
      <c r="AH172" s="64">
        <v>1101.6</v>
      </c>
      <c r="AI172" s="64"/>
      <c r="AJ172" s="64"/>
      <c r="AK172" s="64"/>
      <c r="AL172" s="64"/>
      <c r="AM172" s="64">
        <v>1096.2</v>
      </c>
      <c r="AN172" s="64">
        <v>1235.52</v>
      </c>
      <c r="AO172" s="74">
        <f t="shared" si="20"/>
        <v>1096.2</v>
      </c>
      <c r="AP172" s="74">
        <f t="shared" si="21"/>
        <v>-3.2000000000000455</v>
      </c>
      <c r="AQ172" s="76">
        <v>10.12</v>
      </c>
      <c r="AR172" s="94">
        <v>189</v>
      </c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>
        <f>($AO172/U172)*100</f>
        <v>99.41234084231145</v>
      </c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>
        <f t="shared" si="28"/>
        <v>99.50980392156865</v>
      </c>
      <c r="BX172" s="95"/>
      <c r="BY172" s="95"/>
      <c r="BZ172" s="95"/>
      <c r="CA172" s="95"/>
      <c r="CB172" s="97">
        <f t="shared" si="29"/>
        <v>100</v>
      </c>
      <c r="CC172" s="95">
        <f>($AO172/AN172)*100</f>
        <v>88.72377622377623</v>
      </c>
    </row>
    <row r="173" spans="1:81" s="60" customFormat="1" ht="16.5" customHeight="1">
      <c r="A173" s="87">
        <v>190</v>
      </c>
      <c r="B173" s="1" t="s">
        <v>272</v>
      </c>
      <c r="C173" s="63">
        <v>352963</v>
      </c>
      <c r="D173" s="64"/>
      <c r="E173" s="64"/>
      <c r="F173" s="64"/>
      <c r="G173" s="64"/>
      <c r="H173" s="64"/>
      <c r="I173" s="64"/>
      <c r="J173" s="64"/>
      <c r="K173" s="64"/>
      <c r="L173" s="65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1"/>
      <c r="AC173" s="64"/>
      <c r="AD173" s="64">
        <v>354018.60000000003</v>
      </c>
      <c r="AE173" s="61"/>
      <c r="AF173" s="64"/>
      <c r="AG173" s="64"/>
      <c r="AH173" s="64">
        <v>353106</v>
      </c>
      <c r="AI173" s="64"/>
      <c r="AJ173" s="64"/>
      <c r="AK173" s="64"/>
      <c r="AL173" s="64"/>
      <c r="AM173" s="64">
        <v>353414.88</v>
      </c>
      <c r="AN173" s="64"/>
      <c r="AO173" s="74">
        <f t="shared" si="20"/>
        <v>353106</v>
      </c>
      <c r="AP173" s="74">
        <f t="shared" si="21"/>
        <v>-143</v>
      </c>
      <c r="AQ173" s="76">
        <v>3268.2000000000003</v>
      </c>
      <c r="AR173" s="96">
        <v>190</v>
      </c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>
        <f>($AO173/AD173)*100</f>
        <v>99.74221693436446</v>
      </c>
      <c r="BT173" s="95"/>
      <c r="BU173" s="95"/>
      <c r="BV173" s="95"/>
      <c r="BW173" s="97">
        <f t="shared" si="28"/>
        <v>100</v>
      </c>
      <c r="BX173" s="95"/>
      <c r="BY173" s="95"/>
      <c r="BZ173" s="95"/>
      <c r="CA173" s="95"/>
      <c r="CB173" s="95">
        <f t="shared" si="29"/>
        <v>99.91260130303512</v>
      </c>
      <c r="CC173" s="95"/>
    </row>
    <row r="174" spans="1:81" s="60" customFormat="1" ht="16.5" customHeight="1">
      <c r="A174" s="86">
        <v>191</v>
      </c>
      <c r="B174" s="1" t="s">
        <v>45</v>
      </c>
      <c r="C174" s="63">
        <v>297575</v>
      </c>
      <c r="D174" s="64"/>
      <c r="E174" s="64"/>
      <c r="F174" s="64"/>
      <c r="G174" s="64"/>
      <c r="H174" s="64"/>
      <c r="I174" s="64"/>
      <c r="J174" s="64"/>
      <c r="K174" s="64"/>
      <c r="L174" s="65"/>
      <c r="M174" s="64"/>
      <c r="N174" s="64"/>
      <c r="O174" s="64"/>
      <c r="P174" s="64"/>
      <c r="Q174" s="64"/>
      <c r="R174" s="64"/>
      <c r="S174" s="64"/>
      <c r="T174" s="64"/>
      <c r="U174" s="64">
        <v>297567</v>
      </c>
      <c r="V174" s="64"/>
      <c r="W174" s="64"/>
      <c r="X174" s="64"/>
      <c r="Y174" s="64"/>
      <c r="Z174" s="64"/>
      <c r="AA174" s="64"/>
      <c r="AB174" s="61"/>
      <c r="AC174" s="64"/>
      <c r="AD174" s="64"/>
      <c r="AE174" s="61"/>
      <c r="AF174" s="64"/>
      <c r="AG174" s="64"/>
      <c r="AH174" s="64"/>
      <c r="AI174" s="64"/>
      <c r="AJ174" s="64"/>
      <c r="AK174" s="64"/>
      <c r="AL174" s="64"/>
      <c r="AM174" s="64"/>
      <c r="AN174" s="64"/>
      <c r="AO174" s="74">
        <f t="shared" si="20"/>
        <v>297567</v>
      </c>
      <c r="AP174" s="74">
        <f t="shared" si="21"/>
        <v>8</v>
      </c>
      <c r="AQ174" s="76">
        <v>2755.25</v>
      </c>
      <c r="AR174" s="94">
        <v>191</v>
      </c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7">
        <f>($AO174/U174)*100</f>
        <v>100</v>
      </c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1:81" s="60" customFormat="1" ht="30" customHeight="1">
      <c r="A175" s="87">
        <v>192</v>
      </c>
      <c r="B175" s="2" t="s">
        <v>109</v>
      </c>
      <c r="C175" s="63">
        <v>8316</v>
      </c>
      <c r="D175" s="64"/>
      <c r="E175" s="64"/>
      <c r="F175" s="64"/>
      <c r="G175" s="64"/>
      <c r="H175" s="64"/>
      <c r="I175" s="64"/>
      <c r="J175" s="64"/>
      <c r="K175" s="64"/>
      <c r="L175" s="65"/>
      <c r="M175" s="64"/>
      <c r="N175" s="64"/>
      <c r="O175" s="64"/>
      <c r="P175" s="64"/>
      <c r="Q175" s="64"/>
      <c r="R175" s="64"/>
      <c r="S175" s="64"/>
      <c r="T175" s="64"/>
      <c r="U175" s="64"/>
      <c r="V175" s="64">
        <v>9504</v>
      </c>
      <c r="W175" s="64"/>
      <c r="X175" s="64"/>
      <c r="Y175" s="64"/>
      <c r="Z175" s="64"/>
      <c r="AA175" s="64"/>
      <c r="AB175" s="61"/>
      <c r="AC175" s="64"/>
      <c r="AD175" s="64"/>
      <c r="AE175" s="61"/>
      <c r="AF175" s="64"/>
      <c r="AG175" s="64"/>
      <c r="AH175" s="64">
        <v>23902.56</v>
      </c>
      <c r="AI175" s="64"/>
      <c r="AJ175" s="64"/>
      <c r="AK175" s="64"/>
      <c r="AL175" s="64"/>
      <c r="AM175" s="64">
        <v>16696.8</v>
      </c>
      <c r="AN175" s="64"/>
      <c r="AO175" s="74">
        <f t="shared" si="20"/>
        <v>9504</v>
      </c>
      <c r="AP175" s="74">
        <f t="shared" si="21"/>
        <v>-1188</v>
      </c>
      <c r="AQ175" s="76">
        <v>77</v>
      </c>
      <c r="AR175" s="96">
        <v>192</v>
      </c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7">
        <f>($AO175/V175)*100</f>
        <v>100</v>
      </c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>
        <f>($AO175/AH175)*100</f>
        <v>39.761431411530815</v>
      </c>
      <c r="BX175" s="95"/>
      <c r="BY175" s="95"/>
      <c r="BZ175" s="95"/>
      <c r="CA175" s="95"/>
      <c r="CB175" s="95">
        <f>($AO175/AM175)*100</f>
        <v>56.92108667529108</v>
      </c>
      <c r="CC175" s="95"/>
    </row>
    <row r="176" spans="1:81" s="60" customFormat="1" ht="17.25" customHeight="1">
      <c r="A176" s="87">
        <v>194</v>
      </c>
      <c r="B176" s="3" t="s">
        <v>93</v>
      </c>
      <c r="C176" s="63">
        <v>3624</v>
      </c>
      <c r="D176" s="64"/>
      <c r="E176" s="64"/>
      <c r="F176" s="64"/>
      <c r="G176" s="64"/>
      <c r="H176" s="64"/>
      <c r="I176" s="64"/>
      <c r="J176" s="64"/>
      <c r="K176" s="64"/>
      <c r="L176" s="66">
        <v>5724</v>
      </c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1"/>
      <c r="AC176" s="64"/>
      <c r="AD176" s="64"/>
      <c r="AE176" s="61"/>
      <c r="AF176" s="64"/>
      <c r="AG176" s="64">
        <v>3628.8</v>
      </c>
      <c r="AH176" s="64"/>
      <c r="AI176" s="64"/>
      <c r="AJ176" s="64"/>
      <c r="AK176" s="64"/>
      <c r="AL176" s="64"/>
      <c r="AM176" s="64"/>
      <c r="AN176" s="64"/>
      <c r="AO176" s="74">
        <f aca="true" t="shared" si="30" ref="AO176:AO239">MIN(D176:AN176)</f>
        <v>3628.8</v>
      </c>
      <c r="AP176" s="74">
        <f aca="true" t="shared" si="31" ref="AP176:AP239">C176-AO176</f>
        <v>-4.800000000000182</v>
      </c>
      <c r="AQ176" s="76">
        <v>33.56</v>
      </c>
      <c r="AR176" s="96">
        <v>194</v>
      </c>
      <c r="AS176" s="95"/>
      <c r="AT176" s="95"/>
      <c r="AU176" s="95"/>
      <c r="AV176" s="95"/>
      <c r="AW176" s="95"/>
      <c r="AX176" s="95"/>
      <c r="AY176" s="95"/>
      <c r="AZ176" s="95"/>
      <c r="BA176" s="95">
        <f>($AO176/L176)*100</f>
        <v>63.39622641509435</v>
      </c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7">
        <f>($AO176/AG176)*100</f>
        <v>100</v>
      </c>
      <c r="BW176" s="95"/>
      <c r="BX176" s="95"/>
      <c r="BY176" s="95"/>
      <c r="BZ176" s="95"/>
      <c r="CA176" s="95"/>
      <c r="CB176" s="95"/>
      <c r="CC176" s="95"/>
    </row>
    <row r="177" spans="1:81" s="60" customFormat="1" ht="17.25" customHeight="1">
      <c r="A177" s="86">
        <v>195</v>
      </c>
      <c r="B177" s="3" t="s">
        <v>273</v>
      </c>
      <c r="C177" s="63">
        <v>65.19999999999999</v>
      </c>
      <c r="D177" s="64"/>
      <c r="E177" s="64"/>
      <c r="F177" s="64"/>
      <c r="G177" s="64"/>
      <c r="H177" s="64"/>
      <c r="I177" s="64"/>
      <c r="J177" s="64"/>
      <c r="K177" s="64"/>
      <c r="L177" s="65"/>
      <c r="M177" s="64"/>
      <c r="N177" s="64"/>
      <c r="O177" s="64"/>
      <c r="P177" s="64"/>
      <c r="Q177" s="64"/>
      <c r="R177" s="64"/>
      <c r="S177" s="64"/>
      <c r="T177" s="64"/>
      <c r="U177" s="64">
        <v>61.779999999999994</v>
      </c>
      <c r="V177" s="64"/>
      <c r="W177" s="64"/>
      <c r="X177" s="64"/>
      <c r="Y177" s="64"/>
      <c r="Z177" s="64"/>
      <c r="AA177" s="64"/>
      <c r="AB177" s="61"/>
      <c r="AC177" s="64"/>
      <c r="AD177" s="64"/>
      <c r="AE177" s="61"/>
      <c r="AF177" s="64"/>
      <c r="AG177" s="64"/>
      <c r="AH177" s="64">
        <v>61.56</v>
      </c>
      <c r="AI177" s="64"/>
      <c r="AJ177" s="64"/>
      <c r="AK177" s="64"/>
      <c r="AL177" s="64">
        <v>49.03</v>
      </c>
      <c r="AM177" s="64">
        <v>62.64</v>
      </c>
      <c r="AN177" s="64">
        <v>79.49</v>
      </c>
      <c r="AO177" s="74">
        <f t="shared" si="30"/>
        <v>49.03</v>
      </c>
      <c r="AP177" s="74">
        <f t="shared" si="31"/>
        <v>16.169999999999987</v>
      </c>
      <c r="AQ177" s="76">
        <v>0.604</v>
      </c>
      <c r="AR177" s="94">
        <v>195</v>
      </c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>
        <f>($AO177/U177)*100</f>
        <v>79.36225315636129</v>
      </c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>
        <f>($AO177/AH177)*100</f>
        <v>79.64587394411956</v>
      </c>
      <c r="BX177" s="95"/>
      <c r="BY177" s="95"/>
      <c r="BZ177" s="95"/>
      <c r="CA177" s="97">
        <f>($AO177/AL177)*100</f>
        <v>100</v>
      </c>
      <c r="CB177" s="95">
        <f>($AO177/AM177)*100</f>
        <v>78.27266922094508</v>
      </c>
      <c r="CC177" s="95">
        <f>($AO177/AN177)*100</f>
        <v>61.68071455528998</v>
      </c>
    </row>
    <row r="178" spans="1:81" s="60" customFormat="1" ht="24.75" customHeight="1">
      <c r="A178" s="87">
        <v>196</v>
      </c>
      <c r="B178" s="2" t="s">
        <v>94</v>
      </c>
      <c r="C178" s="63">
        <v>844</v>
      </c>
      <c r="D178" s="64"/>
      <c r="E178" s="64"/>
      <c r="F178" s="64"/>
      <c r="G178" s="64"/>
      <c r="H178" s="64"/>
      <c r="I178" s="64"/>
      <c r="J178" s="64"/>
      <c r="K178" s="64">
        <v>1036.8</v>
      </c>
      <c r="L178" s="66">
        <v>993.5999999999999</v>
      </c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1"/>
      <c r="AC178" s="64"/>
      <c r="AD178" s="64"/>
      <c r="AE178" s="61"/>
      <c r="AF178" s="64"/>
      <c r="AG178" s="64">
        <v>907.2</v>
      </c>
      <c r="AH178" s="64"/>
      <c r="AI178" s="64"/>
      <c r="AJ178" s="64"/>
      <c r="AK178" s="64"/>
      <c r="AL178" s="64"/>
      <c r="AM178" s="64"/>
      <c r="AN178" s="64"/>
      <c r="AO178" s="74">
        <f t="shared" si="30"/>
        <v>907.2</v>
      </c>
      <c r="AP178" s="74">
        <f t="shared" si="31"/>
        <v>-63.200000000000045</v>
      </c>
      <c r="AQ178" s="76">
        <v>7.8</v>
      </c>
      <c r="AR178" s="96">
        <v>196</v>
      </c>
      <c r="AS178" s="95"/>
      <c r="AT178" s="95"/>
      <c r="AU178" s="95"/>
      <c r="AV178" s="95"/>
      <c r="AW178" s="95"/>
      <c r="AX178" s="95"/>
      <c r="AY178" s="95"/>
      <c r="AZ178" s="95">
        <f>($AO178/K178)*100</f>
        <v>87.50000000000001</v>
      </c>
      <c r="BA178" s="95">
        <f>($AO178/L178)*100</f>
        <v>91.30434782608697</v>
      </c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7">
        <f>($AO178/AG178)*100</f>
        <v>100</v>
      </c>
      <c r="BW178" s="95"/>
      <c r="BX178" s="95"/>
      <c r="BY178" s="95"/>
      <c r="BZ178" s="95"/>
      <c r="CA178" s="95"/>
      <c r="CB178" s="95"/>
      <c r="CC178" s="95"/>
    </row>
    <row r="179" spans="1:81" s="60" customFormat="1" ht="24.75" customHeight="1">
      <c r="A179" s="86">
        <v>197</v>
      </c>
      <c r="B179" s="1" t="s">
        <v>67</v>
      </c>
      <c r="C179" s="63">
        <v>280.79999999999995</v>
      </c>
      <c r="D179" s="64"/>
      <c r="E179" s="64"/>
      <c r="F179" s="64"/>
      <c r="G179" s="64"/>
      <c r="H179" s="64"/>
      <c r="I179" s="64"/>
      <c r="J179" s="64"/>
      <c r="K179" s="61" t="s">
        <v>523</v>
      </c>
      <c r="L179" s="65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1"/>
      <c r="AC179" s="64"/>
      <c r="AD179" s="64"/>
      <c r="AE179" s="61"/>
      <c r="AF179" s="64"/>
      <c r="AG179" s="64">
        <v>322.92</v>
      </c>
      <c r="AH179" s="64"/>
      <c r="AI179" s="64"/>
      <c r="AJ179" s="64"/>
      <c r="AK179" s="64"/>
      <c r="AL179" s="64"/>
      <c r="AM179" s="64"/>
      <c r="AN179" s="64"/>
      <c r="AO179" s="74">
        <f t="shared" si="30"/>
        <v>322.92</v>
      </c>
      <c r="AP179" s="74">
        <f t="shared" si="31"/>
        <v>-42.12000000000006</v>
      </c>
      <c r="AQ179" s="76">
        <v>2.6</v>
      </c>
      <c r="AR179" s="94">
        <v>197</v>
      </c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7">
        <f>($AO179/AG179)*100</f>
        <v>100</v>
      </c>
      <c r="BW179" s="95"/>
      <c r="BX179" s="95"/>
      <c r="BY179" s="95"/>
      <c r="BZ179" s="95"/>
      <c r="CA179" s="95"/>
      <c r="CB179" s="95"/>
      <c r="CC179" s="95"/>
    </row>
    <row r="180" spans="1:81" s="60" customFormat="1" ht="15" customHeight="1">
      <c r="A180" s="87">
        <v>198</v>
      </c>
      <c r="B180" s="2" t="s">
        <v>46</v>
      </c>
      <c r="C180" s="63">
        <v>1015.1999999999999</v>
      </c>
      <c r="D180" s="64"/>
      <c r="E180" s="64"/>
      <c r="F180" s="64"/>
      <c r="G180" s="64"/>
      <c r="H180" s="64"/>
      <c r="I180" s="64"/>
      <c r="J180" s="64"/>
      <c r="K180" s="64"/>
      <c r="L180" s="65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1"/>
      <c r="AC180" s="64"/>
      <c r="AD180" s="64"/>
      <c r="AE180" s="61"/>
      <c r="AF180" s="64"/>
      <c r="AG180" s="64"/>
      <c r="AH180" s="64">
        <v>1520.21</v>
      </c>
      <c r="AI180" s="64"/>
      <c r="AJ180" s="64"/>
      <c r="AK180" s="64"/>
      <c r="AL180" s="64"/>
      <c r="AM180" s="64">
        <v>1513.4</v>
      </c>
      <c r="AN180" s="64">
        <v>1536.67</v>
      </c>
      <c r="AO180" s="74">
        <f t="shared" si="30"/>
        <v>1513.4</v>
      </c>
      <c r="AP180" s="74">
        <f t="shared" si="31"/>
        <v>-498.20000000000016</v>
      </c>
      <c r="AQ180" s="76">
        <v>9.4002</v>
      </c>
      <c r="AR180" s="96">
        <v>198</v>
      </c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>
        <f>($AO180/AH180)*100</f>
        <v>99.55203557403254</v>
      </c>
      <c r="BX180" s="95"/>
      <c r="BY180" s="95"/>
      <c r="BZ180" s="95"/>
      <c r="CA180" s="95"/>
      <c r="CB180" s="97">
        <f>($AO180/AM180)*100</f>
        <v>100</v>
      </c>
      <c r="CC180" s="95">
        <f>($AO180/AN180)*100</f>
        <v>98.48568658202477</v>
      </c>
    </row>
    <row r="181" spans="1:81" s="60" customFormat="1" ht="15" customHeight="1">
      <c r="A181" s="86">
        <v>199</v>
      </c>
      <c r="B181" s="2" t="s">
        <v>47</v>
      </c>
      <c r="C181" s="63">
        <v>1034.22</v>
      </c>
      <c r="D181" s="64"/>
      <c r="E181" s="64"/>
      <c r="F181" s="64"/>
      <c r="G181" s="64"/>
      <c r="H181" s="64"/>
      <c r="I181" s="64"/>
      <c r="J181" s="64"/>
      <c r="K181" s="64"/>
      <c r="L181" s="65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1"/>
      <c r="AC181" s="64"/>
      <c r="AD181" s="64"/>
      <c r="AE181" s="61"/>
      <c r="AF181" s="64"/>
      <c r="AG181" s="64"/>
      <c r="AH181" s="64">
        <v>1348.03</v>
      </c>
      <c r="AI181" s="64"/>
      <c r="AJ181" s="64"/>
      <c r="AK181" s="64"/>
      <c r="AL181" s="64"/>
      <c r="AM181" s="64">
        <v>1341.94</v>
      </c>
      <c r="AN181" s="64">
        <v>1362.55</v>
      </c>
      <c r="AO181" s="74">
        <f t="shared" si="30"/>
        <v>1341.94</v>
      </c>
      <c r="AP181" s="74">
        <f t="shared" si="31"/>
        <v>-307.72</v>
      </c>
      <c r="AQ181" s="76">
        <v>9.575999999999999</v>
      </c>
      <c r="AR181" s="94">
        <v>199</v>
      </c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>
        <f>($AO181/AH181)*100</f>
        <v>99.54822963880626</v>
      </c>
      <c r="BX181" s="95"/>
      <c r="BY181" s="95"/>
      <c r="BZ181" s="95"/>
      <c r="CA181" s="95"/>
      <c r="CB181" s="97">
        <f>($AO181/AM181)*100</f>
        <v>100</v>
      </c>
      <c r="CC181" s="95">
        <f>($AO181/AN181)*100</f>
        <v>98.4873949579832</v>
      </c>
    </row>
    <row r="182" spans="1:81" s="60" customFormat="1" ht="24" customHeight="1">
      <c r="A182" s="87">
        <v>200</v>
      </c>
      <c r="B182" s="22" t="s">
        <v>121</v>
      </c>
      <c r="C182" s="63">
        <v>5960</v>
      </c>
      <c r="D182" s="64"/>
      <c r="E182" s="64"/>
      <c r="F182" s="64"/>
      <c r="G182" s="64"/>
      <c r="H182" s="64"/>
      <c r="I182" s="64"/>
      <c r="J182" s="64"/>
      <c r="K182" s="64">
        <v>7776</v>
      </c>
      <c r="L182" s="66">
        <v>6912</v>
      </c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1"/>
      <c r="AC182" s="64"/>
      <c r="AD182" s="64"/>
      <c r="AE182" s="61"/>
      <c r="AF182" s="64"/>
      <c r="AG182" s="64">
        <v>7128</v>
      </c>
      <c r="AH182" s="64"/>
      <c r="AI182" s="64"/>
      <c r="AJ182" s="64"/>
      <c r="AK182" s="64"/>
      <c r="AL182" s="64"/>
      <c r="AM182" s="64"/>
      <c r="AN182" s="64"/>
      <c r="AO182" s="74">
        <f t="shared" si="30"/>
        <v>6912</v>
      </c>
      <c r="AP182" s="74">
        <f t="shared" si="31"/>
        <v>-952</v>
      </c>
      <c r="AQ182" s="76">
        <v>55.2</v>
      </c>
      <c r="AR182" s="96">
        <v>200</v>
      </c>
      <c r="AS182" s="95"/>
      <c r="AT182" s="95"/>
      <c r="AU182" s="95"/>
      <c r="AV182" s="95"/>
      <c r="AW182" s="95"/>
      <c r="AX182" s="95"/>
      <c r="AY182" s="95"/>
      <c r="AZ182" s="95">
        <f>($AO182/K182)*100</f>
        <v>88.88888888888889</v>
      </c>
      <c r="BA182" s="97">
        <f>($AO182/L182)*100</f>
        <v>100</v>
      </c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>
        <f>($AO182/AG182)*100</f>
        <v>96.96969696969697</v>
      </c>
      <c r="BW182" s="95"/>
      <c r="BX182" s="95"/>
      <c r="BY182" s="95"/>
      <c r="BZ182" s="95"/>
      <c r="CA182" s="95"/>
      <c r="CB182" s="95"/>
      <c r="CC182" s="95"/>
    </row>
    <row r="183" spans="1:81" s="60" customFormat="1" ht="24" customHeight="1">
      <c r="A183" s="86">
        <v>201</v>
      </c>
      <c r="B183" s="16" t="s">
        <v>121</v>
      </c>
      <c r="C183" s="63">
        <v>26250</v>
      </c>
      <c r="D183" s="64"/>
      <c r="E183" s="64"/>
      <c r="F183" s="64"/>
      <c r="G183" s="64"/>
      <c r="H183" s="64"/>
      <c r="I183" s="64"/>
      <c r="J183" s="64"/>
      <c r="K183" s="64">
        <v>30780</v>
      </c>
      <c r="L183" s="66">
        <v>29160.000000000004</v>
      </c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1"/>
      <c r="AC183" s="64"/>
      <c r="AD183" s="64"/>
      <c r="AE183" s="61"/>
      <c r="AF183" s="64"/>
      <c r="AG183" s="64">
        <v>27702</v>
      </c>
      <c r="AH183" s="64"/>
      <c r="AI183" s="64"/>
      <c r="AJ183" s="64"/>
      <c r="AK183" s="64"/>
      <c r="AL183" s="64"/>
      <c r="AM183" s="64"/>
      <c r="AN183" s="64"/>
      <c r="AO183" s="74">
        <f t="shared" si="30"/>
        <v>27702</v>
      </c>
      <c r="AP183" s="74">
        <f t="shared" si="31"/>
        <v>-1452</v>
      </c>
      <c r="AQ183" s="76">
        <v>243</v>
      </c>
      <c r="AR183" s="94">
        <v>201</v>
      </c>
      <c r="AS183" s="95"/>
      <c r="AT183" s="95"/>
      <c r="AU183" s="95"/>
      <c r="AV183" s="95"/>
      <c r="AW183" s="95"/>
      <c r="AX183" s="95"/>
      <c r="AY183" s="95"/>
      <c r="AZ183" s="95">
        <f>($AO183/K183)*100</f>
        <v>90</v>
      </c>
      <c r="BA183" s="95">
        <f>($AO183/L183)*100</f>
        <v>94.99999999999999</v>
      </c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7">
        <f>($AO183/AG183)*100</f>
        <v>100</v>
      </c>
      <c r="BW183" s="95"/>
      <c r="BX183" s="95"/>
      <c r="BY183" s="95"/>
      <c r="BZ183" s="95"/>
      <c r="CA183" s="95"/>
      <c r="CB183" s="95"/>
      <c r="CC183" s="95"/>
    </row>
    <row r="184" spans="1:81" s="60" customFormat="1" ht="15.75">
      <c r="A184" s="87">
        <v>202</v>
      </c>
      <c r="B184" s="6" t="s">
        <v>95</v>
      </c>
      <c r="C184" s="63">
        <v>8160</v>
      </c>
      <c r="D184" s="64"/>
      <c r="E184" s="64"/>
      <c r="F184" s="64"/>
      <c r="G184" s="64"/>
      <c r="H184" s="64"/>
      <c r="I184" s="64"/>
      <c r="J184" s="64"/>
      <c r="K184" s="64"/>
      <c r="L184" s="65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1"/>
      <c r="AC184" s="64"/>
      <c r="AD184" s="64"/>
      <c r="AE184" s="61"/>
      <c r="AF184" s="64"/>
      <c r="AG184" s="64">
        <v>8208</v>
      </c>
      <c r="AH184" s="64"/>
      <c r="AI184" s="64"/>
      <c r="AJ184" s="64"/>
      <c r="AK184" s="64"/>
      <c r="AL184" s="64"/>
      <c r="AM184" s="64"/>
      <c r="AN184" s="64"/>
      <c r="AO184" s="74">
        <f t="shared" si="30"/>
        <v>8208</v>
      </c>
      <c r="AP184" s="74">
        <f t="shared" si="31"/>
        <v>-48</v>
      </c>
      <c r="AQ184" s="76">
        <v>75.60000000000001</v>
      </c>
      <c r="AR184" s="96">
        <v>202</v>
      </c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7">
        <f>($AO184/AG184)*100</f>
        <v>100</v>
      </c>
      <c r="BW184" s="95"/>
      <c r="BX184" s="95"/>
      <c r="BY184" s="95"/>
      <c r="BZ184" s="95"/>
      <c r="CA184" s="95"/>
      <c r="CB184" s="95"/>
      <c r="CC184" s="95"/>
    </row>
    <row r="185" spans="1:81" s="60" customFormat="1" ht="15.75">
      <c r="A185" s="86">
        <v>203</v>
      </c>
      <c r="B185" s="6" t="s">
        <v>95</v>
      </c>
      <c r="C185" s="63">
        <v>1836</v>
      </c>
      <c r="D185" s="64"/>
      <c r="E185" s="64"/>
      <c r="F185" s="64"/>
      <c r="G185" s="64"/>
      <c r="H185" s="64"/>
      <c r="I185" s="64"/>
      <c r="J185" s="64"/>
      <c r="K185" s="64"/>
      <c r="L185" s="65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1"/>
      <c r="AC185" s="64"/>
      <c r="AD185" s="64"/>
      <c r="AE185" s="61"/>
      <c r="AF185" s="64"/>
      <c r="AG185" s="64">
        <v>1814.4</v>
      </c>
      <c r="AH185" s="64"/>
      <c r="AI185" s="64"/>
      <c r="AJ185" s="64"/>
      <c r="AK185" s="64"/>
      <c r="AL185" s="64"/>
      <c r="AM185" s="64"/>
      <c r="AN185" s="64"/>
      <c r="AO185" s="74">
        <f t="shared" si="30"/>
        <v>1814.4</v>
      </c>
      <c r="AP185" s="74">
        <f t="shared" si="31"/>
        <v>21.59999999999991</v>
      </c>
      <c r="AQ185" s="76">
        <v>17</v>
      </c>
      <c r="AR185" s="94">
        <v>203</v>
      </c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7">
        <f>($AO185/AG185)*100</f>
        <v>100</v>
      </c>
      <c r="BW185" s="95"/>
      <c r="BX185" s="95"/>
      <c r="BY185" s="95"/>
      <c r="BZ185" s="95"/>
      <c r="CA185" s="95"/>
      <c r="CB185" s="95"/>
      <c r="CC185" s="95"/>
    </row>
    <row r="186" spans="1:81" s="60" customFormat="1" ht="25.5" customHeight="1">
      <c r="A186" s="87">
        <v>204</v>
      </c>
      <c r="B186" s="2" t="s">
        <v>122</v>
      </c>
      <c r="C186" s="63">
        <v>5580</v>
      </c>
      <c r="D186" s="64"/>
      <c r="E186" s="64"/>
      <c r="F186" s="64"/>
      <c r="G186" s="64"/>
      <c r="H186" s="64"/>
      <c r="I186" s="64"/>
      <c r="J186" s="64"/>
      <c r="K186" s="64"/>
      <c r="L186" s="66">
        <v>6156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1"/>
      <c r="AC186" s="64"/>
      <c r="AD186" s="64"/>
      <c r="AE186" s="61"/>
      <c r="AF186" s="64"/>
      <c r="AG186" s="64">
        <v>6285.6</v>
      </c>
      <c r="AH186" s="64"/>
      <c r="AI186" s="64"/>
      <c r="AJ186" s="64"/>
      <c r="AK186" s="64"/>
      <c r="AL186" s="64"/>
      <c r="AM186" s="64"/>
      <c r="AN186" s="64"/>
      <c r="AO186" s="74">
        <f t="shared" si="30"/>
        <v>6156</v>
      </c>
      <c r="AP186" s="74">
        <f t="shared" si="31"/>
        <v>-576</v>
      </c>
      <c r="AQ186" s="76">
        <v>51.6</v>
      </c>
      <c r="AR186" s="96">
        <v>204</v>
      </c>
      <c r="AS186" s="95"/>
      <c r="AT186" s="95"/>
      <c r="AU186" s="95"/>
      <c r="AV186" s="95"/>
      <c r="AW186" s="95"/>
      <c r="AX186" s="95"/>
      <c r="AY186" s="95"/>
      <c r="AZ186" s="95"/>
      <c r="BA186" s="97">
        <f>($AO186/L186)*100</f>
        <v>100</v>
      </c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>
        <f>($AO186/AG186)*100</f>
        <v>97.9381443298969</v>
      </c>
      <c r="BW186" s="95"/>
      <c r="BX186" s="95"/>
      <c r="BY186" s="95"/>
      <c r="BZ186" s="95"/>
      <c r="CA186" s="95"/>
      <c r="CB186" s="95"/>
      <c r="CC186" s="95"/>
    </row>
    <row r="187" spans="1:81" s="60" customFormat="1" ht="15" customHeight="1">
      <c r="A187" s="86">
        <v>205</v>
      </c>
      <c r="B187" s="18" t="s">
        <v>80</v>
      </c>
      <c r="C187" s="63">
        <v>682.05</v>
      </c>
      <c r="D187" s="64"/>
      <c r="E187" s="64"/>
      <c r="F187" s="64"/>
      <c r="G187" s="64"/>
      <c r="H187" s="64"/>
      <c r="I187" s="64"/>
      <c r="J187" s="64"/>
      <c r="K187" s="64"/>
      <c r="L187" s="65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1"/>
      <c r="AC187" s="64"/>
      <c r="AD187" s="64"/>
      <c r="AE187" s="61"/>
      <c r="AF187" s="64"/>
      <c r="AG187" s="64"/>
      <c r="AH187" s="64">
        <v>688.82</v>
      </c>
      <c r="AI187" s="64"/>
      <c r="AJ187" s="64"/>
      <c r="AK187" s="64"/>
      <c r="AL187" s="64"/>
      <c r="AM187" s="64">
        <v>690.93</v>
      </c>
      <c r="AN187" s="64"/>
      <c r="AO187" s="74">
        <f t="shared" si="30"/>
        <v>688.82</v>
      </c>
      <c r="AP187" s="74">
        <f t="shared" si="31"/>
        <v>-6.7700000000000955</v>
      </c>
      <c r="AQ187" s="76">
        <v>6.315</v>
      </c>
      <c r="AR187" s="94">
        <v>205</v>
      </c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7">
        <f>($AO187/AH187)*100</f>
        <v>100</v>
      </c>
      <c r="BX187" s="95"/>
      <c r="BY187" s="95"/>
      <c r="BZ187" s="95"/>
      <c r="CA187" s="95"/>
      <c r="CB187" s="95">
        <f aca="true" t="shared" si="32" ref="CB187:CB192">($AO187/AM187)*100</f>
        <v>99.69461450508736</v>
      </c>
      <c r="CC187" s="95"/>
    </row>
    <row r="188" spans="1:81" s="60" customFormat="1" ht="15" customHeight="1">
      <c r="A188" s="86">
        <v>207</v>
      </c>
      <c r="B188" s="1" t="s">
        <v>190</v>
      </c>
      <c r="C188" s="63">
        <v>462.3</v>
      </c>
      <c r="D188" s="64"/>
      <c r="E188" s="64"/>
      <c r="F188" s="64"/>
      <c r="G188" s="64"/>
      <c r="H188" s="64"/>
      <c r="I188" s="64"/>
      <c r="J188" s="64"/>
      <c r="K188" s="64"/>
      <c r="L188" s="65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1"/>
      <c r="AC188" s="64"/>
      <c r="AD188" s="64"/>
      <c r="AE188" s="61"/>
      <c r="AF188" s="64"/>
      <c r="AG188" s="64"/>
      <c r="AH188" s="64">
        <v>478.87</v>
      </c>
      <c r="AI188" s="64"/>
      <c r="AJ188" s="64"/>
      <c r="AK188" s="64"/>
      <c r="AL188" s="64"/>
      <c r="AM188" s="64">
        <v>514.84</v>
      </c>
      <c r="AN188" s="64"/>
      <c r="AO188" s="74">
        <f t="shared" si="30"/>
        <v>478.87</v>
      </c>
      <c r="AP188" s="74">
        <f t="shared" si="31"/>
        <v>-16.569999999999993</v>
      </c>
      <c r="AQ188" s="76">
        <v>4.281</v>
      </c>
      <c r="AR188" s="94">
        <v>207</v>
      </c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7">
        <f>($AO188/AH188)*100</f>
        <v>100</v>
      </c>
      <c r="BX188" s="95"/>
      <c r="BY188" s="95"/>
      <c r="BZ188" s="95"/>
      <c r="CA188" s="95"/>
      <c r="CB188" s="95">
        <f t="shared" si="32"/>
        <v>93.01336337502913</v>
      </c>
      <c r="CC188" s="95"/>
    </row>
    <row r="189" spans="1:81" s="60" customFormat="1" ht="15" customHeight="1">
      <c r="A189" s="87">
        <v>208</v>
      </c>
      <c r="B189" s="2" t="s">
        <v>274</v>
      </c>
      <c r="C189" s="63">
        <v>5121.6</v>
      </c>
      <c r="D189" s="64"/>
      <c r="E189" s="64"/>
      <c r="F189" s="64"/>
      <c r="G189" s="64"/>
      <c r="H189" s="64"/>
      <c r="I189" s="64"/>
      <c r="J189" s="64"/>
      <c r="K189" s="64"/>
      <c r="L189" s="65"/>
      <c r="M189" s="64"/>
      <c r="N189" s="64"/>
      <c r="O189" s="64"/>
      <c r="P189" s="64"/>
      <c r="Q189" s="64"/>
      <c r="R189" s="64"/>
      <c r="S189" s="64"/>
      <c r="T189" s="64"/>
      <c r="U189" s="64">
        <v>7664.870000000001</v>
      </c>
      <c r="V189" s="64"/>
      <c r="W189" s="64"/>
      <c r="X189" s="64"/>
      <c r="Y189" s="64"/>
      <c r="Z189" s="64"/>
      <c r="AA189" s="64"/>
      <c r="AB189" s="61"/>
      <c r="AC189" s="64"/>
      <c r="AD189" s="64"/>
      <c r="AE189" s="61"/>
      <c r="AF189" s="64"/>
      <c r="AG189" s="64"/>
      <c r="AH189" s="64"/>
      <c r="AI189" s="64"/>
      <c r="AJ189" s="64"/>
      <c r="AK189" s="64"/>
      <c r="AL189" s="64"/>
      <c r="AM189" s="64">
        <v>4652.64</v>
      </c>
      <c r="AN189" s="64"/>
      <c r="AO189" s="74">
        <f t="shared" si="30"/>
        <v>4652.64</v>
      </c>
      <c r="AP189" s="74">
        <f t="shared" si="31"/>
        <v>468.96000000000004</v>
      </c>
      <c r="AQ189" s="76">
        <v>41.64</v>
      </c>
      <c r="AR189" s="96">
        <v>208</v>
      </c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>
        <f>($AO189/U189)*100</f>
        <v>60.700833804095836</v>
      </c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7">
        <f t="shared" si="32"/>
        <v>100</v>
      </c>
      <c r="CC189" s="95"/>
    </row>
    <row r="190" spans="1:81" s="60" customFormat="1" ht="15" customHeight="1">
      <c r="A190" s="86">
        <v>209</v>
      </c>
      <c r="B190" s="2" t="s">
        <v>275</v>
      </c>
      <c r="C190" s="63">
        <v>1794.96</v>
      </c>
      <c r="D190" s="64"/>
      <c r="E190" s="64"/>
      <c r="F190" s="64"/>
      <c r="G190" s="64"/>
      <c r="H190" s="64"/>
      <c r="I190" s="64"/>
      <c r="J190" s="64"/>
      <c r="K190" s="64"/>
      <c r="L190" s="65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1"/>
      <c r="AC190" s="64"/>
      <c r="AD190" s="64"/>
      <c r="AE190" s="61"/>
      <c r="AF190" s="64"/>
      <c r="AG190" s="64"/>
      <c r="AH190" s="64">
        <v>1749.6</v>
      </c>
      <c r="AI190" s="64"/>
      <c r="AJ190" s="64"/>
      <c r="AK190" s="64"/>
      <c r="AL190" s="64"/>
      <c r="AM190" s="64">
        <v>1748.56</v>
      </c>
      <c r="AN190" s="64"/>
      <c r="AO190" s="74">
        <f t="shared" si="30"/>
        <v>1748.56</v>
      </c>
      <c r="AP190" s="74">
        <f t="shared" si="31"/>
        <v>46.40000000000009</v>
      </c>
      <c r="AQ190" s="76">
        <v>16.62</v>
      </c>
      <c r="AR190" s="94">
        <v>209</v>
      </c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>
        <f>($AO190/AH190)*100</f>
        <v>99.94055784179241</v>
      </c>
      <c r="BX190" s="95"/>
      <c r="BY190" s="95"/>
      <c r="BZ190" s="95"/>
      <c r="CA190" s="95"/>
      <c r="CB190" s="97">
        <f t="shared" si="32"/>
        <v>100</v>
      </c>
      <c r="CC190" s="95"/>
    </row>
    <row r="191" spans="1:81" s="60" customFormat="1" ht="15" customHeight="1">
      <c r="A191" s="87">
        <v>210</v>
      </c>
      <c r="B191" s="2" t="s">
        <v>276</v>
      </c>
      <c r="C191" s="63">
        <v>161.5</v>
      </c>
      <c r="D191" s="64"/>
      <c r="E191" s="64"/>
      <c r="F191" s="64"/>
      <c r="G191" s="64"/>
      <c r="H191" s="64"/>
      <c r="I191" s="64"/>
      <c r="J191" s="64"/>
      <c r="K191" s="64"/>
      <c r="L191" s="65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1"/>
      <c r="AC191" s="64"/>
      <c r="AD191" s="64"/>
      <c r="AE191" s="61"/>
      <c r="AF191" s="64"/>
      <c r="AG191" s="64"/>
      <c r="AH191" s="64">
        <v>156.6</v>
      </c>
      <c r="AI191" s="64"/>
      <c r="AJ191" s="64"/>
      <c r="AK191" s="64"/>
      <c r="AL191" s="64"/>
      <c r="AM191" s="64">
        <v>161.46</v>
      </c>
      <c r="AN191" s="64"/>
      <c r="AO191" s="74">
        <f t="shared" si="30"/>
        <v>156.6</v>
      </c>
      <c r="AP191" s="74">
        <f t="shared" si="31"/>
        <v>4.900000000000006</v>
      </c>
      <c r="AQ191" s="76">
        <v>1.495</v>
      </c>
      <c r="AR191" s="96">
        <v>210</v>
      </c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7">
        <f>($AO191/AH191)*100</f>
        <v>100</v>
      </c>
      <c r="BX191" s="95"/>
      <c r="BY191" s="95"/>
      <c r="BZ191" s="95"/>
      <c r="CA191" s="95"/>
      <c r="CB191" s="95">
        <f t="shared" si="32"/>
        <v>96.98996655518394</v>
      </c>
      <c r="CC191" s="95"/>
    </row>
    <row r="192" spans="1:81" s="60" customFormat="1" ht="15" customHeight="1">
      <c r="A192" s="86">
        <v>211</v>
      </c>
      <c r="B192" s="2" t="s">
        <v>276</v>
      </c>
      <c r="C192" s="63">
        <v>2596.8</v>
      </c>
      <c r="D192" s="64"/>
      <c r="E192" s="64"/>
      <c r="F192" s="64"/>
      <c r="G192" s="64"/>
      <c r="H192" s="64"/>
      <c r="I192" s="64"/>
      <c r="J192" s="64"/>
      <c r="K192" s="64"/>
      <c r="L192" s="65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1"/>
      <c r="AC192" s="64"/>
      <c r="AD192" s="64"/>
      <c r="AE192" s="61"/>
      <c r="AF192" s="64"/>
      <c r="AG192" s="64"/>
      <c r="AH192" s="64">
        <v>2631.74</v>
      </c>
      <c r="AI192" s="64"/>
      <c r="AJ192" s="64"/>
      <c r="AK192" s="64"/>
      <c r="AL192" s="64"/>
      <c r="AM192" s="64">
        <v>2616.19</v>
      </c>
      <c r="AN192" s="64">
        <v>2617.92</v>
      </c>
      <c r="AO192" s="74">
        <f t="shared" si="30"/>
        <v>2616.19</v>
      </c>
      <c r="AP192" s="74">
        <f t="shared" si="31"/>
        <v>-19.389999999999873</v>
      </c>
      <c r="AQ192" s="76">
        <v>24.048</v>
      </c>
      <c r="AR192" s="94">
        <v>211</v>
      </c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>
        <f>($AO192/AH192)*100</f>
        <v>99.40913616086696</v>
      </c>
      <c r="BX192" s="95"/>
      <c r="BY192" s="95"/>
      <c r="BZ192" s="95"/>
      <c r="CA192" s="95"/>
      <c r="CB192" s="97">
        <f t="shared" si="32"/>
        <v>100</v>
      </c>
      <c r="CC192" s="95">
        <f>($AO192/AN192)*100</f>
        <v>99.93391700281138</v>
      </c>
    </row>
    <row r="193" spans="1:81" s="60" customFormat="1" ht="42.75" customHeight="1">
      <c r="A193" s="87">
        <v>212</v>
      </c>
      <c r="B193" s="1" t="s">
        <v>140</v>
      </c>
      <c r="C193" s="63">
        <v>75816</v>
      </c>
      <c r="D193" s="64"/>
      <c r="E193" s="64"/>
      <c r="F193" s="64"/>
      <c r="G193" s="64"/>
      <c r="H193" s="64"/>
      <c r="I193" s="64"/>
      <c r="J193" s="64"/>
      <c r="K193" s="64"/>
      <c r="L193" s="65"/>
      <c r="M193" s="64">
        <v>75816</v>
      </c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1"/>
      <c r="AC193" s="64"/>
      <c r="AD193" s="64"/>
      <c r="AE193" s="61"/>
      <c r="AF193" s="64"/>
      <c r="AG193" s="64"/>
      <c r="AH193" s="64"/>
      <c r="AI193" s="64"/>
      <c r="AJ193" s="64"/>
      <c r="AK193" s="64"/>
      <c r="AL193" s="64"/>
      <c r="AM193" s="64"/>
      <c r="AN193" s="64"/>
      <c r="AO193" s="74">
        <f t="shared" si="30"/>
        <v>75816</v>
      </c>
      <c r="AP193" s="74">
        <f t="shared" si="31"/>
        <v>0</v>
      </c>
      <c r="AQ193" s="76">
        <v>702</v>
      </c>
      <c r="AR193" s="96">
        <v>212</v>
      </c>
      <c r="AS193" s="95"/>
      <c r="AT193" s="95"/>
      <c r="AU193" s="95"/>
      <c r="AV193" s="95"/>
      <c r="AW193" s="95"/>
      <c r="AX193" s="95"/>
      <c r="AY193" s="95"/>
      <c r="AZ193" s="95"/>
      <c r="BA193" s="95"/>
      <c r="BB193" s="97">
        <f>($AO193/M193)*100</f>
        <v>100</v>
      </c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1:81" s="60" customFormat="1" ht="39" customHeight="1">
      <c r="A194" s="86">
        <v>213</v>
      </c>
      <c r="B194" s="1" t="s">
        <v>140</v>
      </c>
      <c r="C194" s="63">
        <v>254016</v>
      </c>
      <c r="D194" s="64"/>
      <c r="E194" s="64"/>
      <c r="F194" s="64"/>
      <c r="G194" s="64"/>
      <c r="H194" s="64"/>
      <c r="I194" s="64"/>
      <c r="J194" s="64"/>
      <c r="K194" s="64"/>
      <c r="L194" s="65"/>
      <c r="M194" s="64">
        <v>254016</v>
      </c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1"/>
      <c r="AC194" s="64"/>
      <c r="AD194" s="64"/>
      <c r="AE194" s="61"/>
      <c r="AF194" s="64"/>
      <c r="AG194" s="64"/>
      <c r="AH194" s="64"/>
      <c r="AI194" s="64"/>
      <c r="AJ194" s="64"/>
      <c r="AK194" s="64"/>
      <c r="AL194" s="64"/>
      <c r="AM194" s="64"/>
      <c r="AN194" s="64"/>
      <c r="AO194" s="74">
        <f t="shared" si="30"/>
        <v>254016</v>
      </c>
      <c r="AP194" s="74">
        <f t="shared" si="31"/>
        <v>0</v>
      </c>
      <c r="AQ194" s="76">
        <v>2352</v>
      </c>
      <c r="AR194" s="94">
        <v>213</v>
      </c>
      <c r="AS194" s="95"/>
      <c r="AT194" s="95"/>
      <c r="AU194" s="95"/>
      <c r="AV194" s="95"/>
      <c r="AW194" s="95"/>
      <c r="AX194" s="95"/>
      <c r="AY194" s="95"/>
      <c r="AZ194" s="95"/>
      <c r="BA194" s="95"/>
      <c r="BB194" s="97">
        <f>($AO194/M194)*100</f>
        <v>100</v>
      </c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1:81" s="60" customFormat="1" ht="16.5" customHeight="1">
      <c r="A195" s="87">
        <v>214</v>
      </c>
      <c r="B195" s="6" t="s">
        <v>277</v>
      </c>
      <c r="C195" s="63">
        <v>17230.399999999998</v>
      </c>
      <c r="D195" s="64"/>
      <c r="E195" s="64"/>
      <c r="F195" s="64"/>
      <c r="G195" s="64"/>
      <c r="H195" s="64"/>
      <c r="I195" s="64"/>
      <c r="J195" s="64"/>
      <c r="K195" s="64"/>
      <c r="L195" s="65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1"/>
      <c r="AC195" s="64"/>
      <c r="AD195" s="64"/>
      <c r="AE195" s="61"/>
      <c r="AF195" s="64"/>
      <c r="AG195" s="64"/>
      <c r="AH195" s="64">
        <v>17317.48</v>
      </c>
      <c r="AI195" s="64"/>
      <c r="AJ195" s="64"/>
      <c r="AK195" s="64"/>
      <c r="AL195" s="64">
        <v>17211.74</v>
      </c>
      <c r="AM195" s="64">
        <v>17215.31</v>
      </c>
      <c r="AN195" s="64">
        <v>17386.38</v>
      </c>
      <c r="AO195" s="74">
        <f t="shared" si="30"/>
        <v>17211.74</v>
      </c>
      <c r="AP195" s="74">
        <f t="shared" si="31"/>
        <v>18.659999999996217</v>
      </c>
      <c r="AQ195" s="76">
        <v>159.544</v>
      </c>
      <c r="AR195" s="96">
        <v>214</v>
      </c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>
        <f>($AO195/AH195)*100</f>
        <v>99.38940307712208</v>
      </c>
      <c r="BX195" s="95"/>
      <c r="BY195" s="95"/>
      <c r="BZ195" s="95"/>
      <c r="CA195" s="97">
        <f>($AO195/AL195)*100</f>
        <v>100</v>
      </c>
      <c r="CB195" s="95">
        <f>($AO195/AM195)*100</f>
        <v>99.97926264470405</v>
      </c>
      <c r="CC195" s="95">
        <f>($AO195/AN195)*100</f>
        <v>98.99553558590115</v>
      </c>
    </row>
    <row r="196" spans="1:81" s="60" customFormat="1" ht="27" customHeight="1">
      <c r="A196" s="86">
        <v>215</v>
      </c>
      <c r="B196" s="2" t="s">
        <v>278</v>
      </c>
      <c r="C196" s="63">
        <v>3483</v>
      </c>
      <c r="D196" s="64"/>
      <c r="E196" s="64"/>
      <c r="F196" s="64"/>
      <c r="G196" s="64"/>
      <c r="H196" s="64"/>
      <c r="I196" s="64"/>
      <c r="J196" s="64"/>
      <c r="K196" s="64"/>
      <c r="L196" s="65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1"/>
      <c r="AC196" s="64"/>
      <c r="AD196" s="64"/>
      <c r="AE196" s="61"/>
      <c r="AF196" s="64"/>
      <c r="AG196" s="64"/>
      <c r="AH196" s="64">
        <v>3507.84</v>
      </c>
      <c r="AI196" s="64"/>
      <c r="AJ196" s="64"/>
      <c r="AK196" s="64"/>
      <c r="AL196" s="64"/>
      <c r="AM196" s="64">
        <v>3487.32</v>
      </c>
      <c r="AN196" s="64"/>
      <c r="AO196" s="74">
        <f t="shared" si="30"/>
        <v>3487.32</v>
      </c>
      <c r="AP196" s="74">
        <f t="shared" si="31"/>
        <v>-4.320000000000164</v>
      </c>
      <c r="AQ196" s="76">
        <v>32.25</v>
      </c>
      <c r="AR196" s="94">
        <v>215</v>
      </c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>
        <f>($AO196/AH196)*100</f>
        <v>99.41502463054186</v>
      </c>
      <c r="BX196" s="95"/>
      <c r="BY196" s="95"/>
      <c r="BZ196" s="95"/>
      <c r="CA196" s="95"/>
      <c r="CB196" s="97">
        <f>($AO196/AM196)*100</f>
        <v>100</v>
      </c>
      <c r="CC196" s="95"/>
    </row>
    <row r="197" spans="1:81" s="60" customFormat="1" ht="16.5" customHeight="1">
      <c r="A197" s="87">
        <v>216</v>
      </c>
      <c r="B197" s="1" t="s">
        <v>402</v>
      </c>
      <c r="C197" s="63">
        <v>13086</v>
      </c>
      <c r="D197" s="64"/>
      <c r="E197" s="64"/>
      <c r="F197" s="64"/>
      <c r="G197" s="64"/>
      <c r="H197" s="64"/>
      <c r="I197" s="64"/>
      <c r="J197" s="64"/>
      <c r="K197" s="64"/>
      <c r="L197" s="65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1"/>
      <c r="AC197" s="64"/>
      <c r="AD197" s="64"/>
      <c r="AE197" s="61"/>
      <c r="AF197" s="64"/>
      <c r="AG197" s="64"/>
      <c r="AH197" s="64"/>
      <c r="AI197" s="64"/>
      <c r="AJ197" s="64"/>
      <c r="AK197" s="64"/>
      <c r="AL197" s="64"/>
      <c r="AM197" s="64">
        <v>22647.6</v>
      </c>
      <c r="AN197" s="64">
        <v>11048.4</v>
      </c>
      <c r="AO197" s="74">
        <f t="shared" si="30"/>
        <v>11048.4</v>
      </c>
      <c r="AP197" s="74">
        <f t="shared" si="31"/>
        <v>2037.6000000000004</v>
      </c>
      <c r="AQ197" s="76">
        <v>121.17</v>
      </c>
      <c r="AR197" s="96">
        <v>216</v>
      </c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>
        <f>($AO197/AM197)*100</f>
        <v>48.783977110157366</v>
      </c>
      <c r="CC197" s="97">
        <f>($AO197/AN197)*100</f>
        <v>100</v>
      </c>
    </row>
    <row r="198" spans="1:81" s="60" customFormat="1" ht="27" customHeight="1">
      <c r="A198" s="86">
        <v>217</v>
      </c>
      <c r="B198" s="18" t="s">
        <v>126</v>
      </c>
      <c r="C198" s="63">
        <v>2327.46</v>
      </c>
      <c r="D198" s="64"/>
      <c r="E198" s="64"/>
      <c r="F198" s="61" t="s">
        <v>529</v>
      </c>
      <c r="G198" s="64"/>
      <c r="H198" s="64"/>
      <c r="I198" s="64"/>
      <c r="J198" s="64"/>
      <c r="K198" s="64"/>
      <c r="L198" s="65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1"/>
      <c r="AC198" s="64"/>
      <c r="AD198" s="64"/>
      <c r="AE198" s="61"/>
      <c r="AF198" s="64"/>
      <c r="AG198" s="64"/>
      <c r="AH198" s="64"/>
      <c r="AI198" s="64">
        <v>2454.62</v>
      </c>
      <c r="AJ198" s="64"/>
      <c r="AK198" s="64"/>
      <c r="AL198" s="64"/>
      <c r="AM198" s="64"/>
      <c r="AN198" s="64"/>
      <c r="AO198" s="74">
        <f t="shared" si="30"/>
        <v>2454.62</v>
      </c>
      <c r="AP198" s="74">
        <f t="shared" si="31"/>
        <v>-127.15999999999985</v>
      </c>
      <c r="AQ198" s="76">
        <v>21.5508</v>
      </c>
      <c r="AR198" s="94">
        <v>217</v>
      </c>
      <c r="AS198" s="95"/>
      <c r="AT198" s="95"/>
      <c r="AU198" s="104" t="s">
        <v>529</v>
      </c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>
        <f>($AO198/AI198)*100</f>
        <v>100</v>
      </c>
      <c r="BY198" s="95"/>
      <c r="BZ198" s="95"/>
      <c r="CA198" s="95"/>
      <c r="CB198" s="95"/>
      <c r="CC198" s="95"/>
    </row>
    <row r="199" spans="1:81" s="60" customFormat="1" ht="16.5" customHeight="1">
      <c r="A199" s="87">
        <v>218</v>
      </c>
      <c r="B199" s="1" t="s">
        <v>191</v>
      </c>
      <c r="C199" s="63">
        <v>139320</v>
      </c>
      <c r="D199" s="64"/>
      <c r="E199" s="64"/>
      <c r="F199" s="64"/>
      <c r="G199" s="64"/>
      <c r="H199" s="64"/>
      <c r="I199" s="64"/>
      <c r="J199" s="64"/>
      <c r="K199" s="64"/>
      <c r="L199" s="65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1"/>
      <c r="AC199" s="64"/>
      <c r="AD199" s="64"/>
      <c r="AE199" s="61"/>
      <c r="AF199" s="64"/>
      <c r="AG199" s="64"/>
      <c r="AH199" s="64">
        <v>145783.8</v>
      </c>
      <c r="AI199" s="64"/>
      <c r="AJ199" s="64"/>
      <c r="AK199" s="64"/>
      <c r="AL199" s="64">
        <v>153090</v>
      </c>
      <c r="AM199" s="64">
        <v>145800</v>
      </c>
      <c r="AN199" s="64"/>
      <c r="AO199" s="74">
        <f t="shared" si="30"/>
        <v>145783.8</v>
      </c>
      <c r="AP199" s="74">
        <f t="shared" si="31"/>
        <v>-6463.799999999988</v>
      </c>
      <c r="AQ199" s="76">
        <v>1290</v>
      </c>
      <c r="AR199" s="96">
        <v>218</v>
      </c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7">
        <f aca="true" t="shared" si="33" ref="BW199:BW205">($AO199/AH199)*100</f>
        <v>100</v>
      </c>
      <c r="BX199" s="95"/>
      <c r="BY199" s="95"/>
      <c r="BZ199" s="95"/>
      <c r="CA199" s="95">
        <f>($AO199/AL199)*100</f>
        <v>95.22751322751321</v>
      </c>
      <c r="CB199" s="95">
        <f>($AO199/AM199)*100</f>
        <v>99.98888888888888</v>
      </c>
      <c r="CC199" s="95"/>
    </row>
    <row r="200" spans="1:81" s="60" customFormat="1" ht="16.5" customHeight="1">
      <c r="A200" s="86">
        <v>219</v>
      </c>
      <c r="B200" s="2" t="s">
        <v>1</v>
      </c>
      <c r="C200" s="63">
        <v>69.55</v>
      </c>
      <c r="D200" s="64"/>
      <c r="E200" s="64"/>
      <c r="F200" s="64"/>
      <c r="G200" s="64"/>
      <c r="H200" s="64"/>
      <c r="I200" s="64"/>
      <c r="J200" s="64"/>
      <c r="K200" s="64"/>
      <c r="L200" s="65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1"/>
      <c r="AC200" s="64"/>
      <c r="AD200" s="64"/>
      <c r="AE200" s="61"/>
      <c r="AF200" s="64"/>
      <c r="AG200" s="64"/>
      <c r="AH200" s="64">
        <v>71.55</v>
      </c>
      <c r="AI200" s="64"/>
      <c r="AJ200" s="64"/>
      <c r="AK200" s="64"/>
      <c r="AL200" s="64"/>
      <c r="AM200" s="64">
        <v>72.58</v>
      </c>
      <c r="AN200" s="64"/>
      <c r="AO200" s="74">
        <f t="shared" si="30"/>
        <v>71.55</v>
      </c>
      <c r="AP200" s="74">
        <f t="shared" si="31"/>
        <v>-2</v>
      </c>
      <c r="AQ200" s="76">
        <v>0.644</v>
      </c>
      <c r="AR200" s="94">
        <v>219</v>
      </c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7">
        <f t="shared" si="33"/>
        <v>100</v>
      </c>
      <c r="BX200" s="95"/>
      <c r="BY200" s="95"/>
      <c r="BZ200" s="95"/>
      <c r="CA200" s="95"/>
      <c r="CB200" s="95">
        <f aca="true" t="shared" si="34" ref="CB200:CB205">($AO200/AM200)*100</f>
        <v>98.58087627445578</v>
      </c>
      <c r="CC200" s="95"/>
    </row>
    <row r="201" spans="1:81" s="60" customFormat="1" ht="16.5" customHeight="1">
      <c r="A201" s="86">
        <v>221</v>
      </c>
      <c r="B201" s="1" t="s">
        <v>192</v>
      </c>
      <c r="C201" s="63">
        <v>616</v>
      </c>
      <c r="D201" s="64"/>
      <c r="E201" s="64"/>
      <c r="F201" s="64"/>
      <c r="G201" s="64"/>
      <c r="H201" s="64"/>
      <c r="I201" s="64"/>
      <c r="J201" s="64"/>
      <c r="K201" s="64"/>
      <c r="L201" s="65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1"/>
      <c r="AC201" s="64"/>
      <c r="AD201" s="64"/>
      <c r="AE201" s="61"/>
      <c r="AF201" s="64"/>
      <c r="AG201" s="64"/>
      <c r="AH201" s="64">
        <v>2082.24</v>
      </c>
      <c r="AI201" s="64"/>
      <c r="AJ201" s="64"/>
      <c r="AK201" s="64"/>
      <c r="AL201" s="64"/>
      <c r="AM201" s="64">
        <v>617.76</v>
      </c>
      <c r="AN201" s="64"/>
      <c r="AO201" s="74">
        <f t="shared" si="30"/>
        <v>617.76</v>
      </c>
      <c r="AP201" s="74">
        <f t="shared" si="31"/>
        <v>-1.759999999999991</v>
      </c>
      <c r="AQ201" s="76">
        <v>5.7</v>
      </c>
      <c r="AR201" s="94">
        <v>221</v>
      </c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>
        <f t="shared" si="33"/>
        <v>29.66804979253112</v>
      </c>
      <c r="BX201" s="95"/>
      <c r="BY201" s="95"/>
      <c r="BZ201" s="95"/>
      <c r="CA201" s="95"/>
      <c r="CB201" s="97">
        <f t="shared" si="34"/>
        <v>100</v>
      </c>
      <c r="CC201" s="95"/>
    </row>
    <row r="202" spans="1:81" s="60" customFormat="1" ht="16.5" customHeight="1">
      <c r="A202" s="87">
        <v>222</v>
      </c>
      <c r="B202" s="2" t="s">
        <v>48</v>
      </c>
      <c r="C202" s="63">
        <v>458</v>
      </c>
      <c r="D202" s="64"/>
      <c r="E202" s="64"/>
      <c r="F202" s="64"/>
      <c r="G202" s="64"/>
      <c r="H202" s="64"/>
      <c r="I202" s="64"/>
      <c r="J202" s="64"/>
      <c r="K202" s="64"/>
      <c r="L202" s="65"/>
      <c r="M202" s="64"/>
      <c r="N202" s="64"/>
      <c r="O202" s="64"/>
      <c r="P202" s="64"/>
      <c r="Q202" s="64"/>
      <c r="R202" s="64"/>
      <c r="S202" s="64"/>
      <c r="T202" s="64"/>
      <c r="U202" s="64">
        <v>639.36</v>
      </c>
      <c r="V202" s="64"/>
      <c r="W202" s="64"/>
      <c r="X202" s="64"/>
      <c r="Y202" s="64"/>
      <c r="Z202" s="64"/>
      <c r="AA202" s="64"/>
      <c r="AB202" s="61"/>
      <c r="AC202" s="64"/>
      <c r="AD202" s="64"/>
      <c r="AE202" s="61"/>
      <c r="AF202" s="64"/>
      <c r="AG202" s="64"/>
      <c r="AH202" s="64">
        <v>779.76</v>
      </c>
      <c r="AI202" s="64"/>
      <c r="AJ202" s="64"/>
      <c r="AK202" s="64"/>
      <c r="AL202" s="64"/>
      <c r="AM202" s="64">
        <v>659.88</v>
      </c>
      <c r="AN202" s="64"/>
      <c r="AO202" s="74">
        <f t="shared" si="30"/>
        <v>639.36</v>
      </c>
      <c r="AP202" s="74">
        <f t="shared" si="31"/>
        <v>-181.36</v>
      </c>
      <c r="AQ202" s="76">
        <v>4.24</v>
      </c>
      <c r="AR202" s="96">
        <v>222</v>
      </c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7">
        <f>($AO202/U202)*100</f>
        <v>100</v>
      </c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>
        <f t="shared" si="33"/>
        <v>81.99445983379502</v>
      </c>
      <c r="BX202" s="95"/>
      <c r="BY202" s="95"/>
      <c r="BZ202" s="95"/>
      <c r="CA202" s="95"/>
      <c r="CB202" s="95">
        <f t="shared" si="34"/>
        <v>96.89034369885434</v>
      </c>
      <c r="CC202" s="95"/>
    </row>
    <row r="203" spans="1:81" s="60" customFormat="1" ht="16.5" customHeight="1">
      <c r="A203" s="86">
        <v>225</v>
      </c>
      <c r="B203" s="1" t="s">
        <v>193</v>
      </c>
      <c r="C203" s="63">
        <v>1179</v>
      </c>
      <c r="D203" s="64"/>
      <c r="E203" s="64"/>
      <c r="F203" s="64"/>
      <c r="G203" s="64"/>
      <c r="H203" s="64"/>
      <c r="I203" s="64"/>
      <c r="J203" s="64"/>
      <c r="K203" s="64"/>
      <c r="L203" s="65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1"/>
      <c r="AC203" s="64"/>
      <c r="AD203" s="64"/>
      <c r="AE203" s="61"/>
      <c r="AF203" s="64"/>
      <c r="AG203" s="64"/>
      <c r="AH203" s="64">
        <v>988.2</v>
      </c>
      <c r="AI203" s="64"/>
      <c r="AJ203" s="64"/>
      <c r="AK203" s="64"/>
      <c r="AL203" s="64">
        <v>1072.44</v>
      </c>
      <c r="AM203" s="64">
        <v>1033.56</v>
      </c>
      <c r="AN203" s="64">
        <v>1134</v>
      </c>
      <c r="AO203" s="74">
        <f t="shared" si="30"/>
        <v>988.2</v>
      </c>
      <c r="AP203" s="74">
        <f t="shared" si="31"/>
        <v>190.79999999999995</v>
      </c>
      <c r="AQ203" s="76">
        <v>10.92</v>
      </c>
      <c r="AR203" s="94">
        <v>225</v>
      </c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7">
        <f t="shared" si="33"/>
        <v>100</v>
      </c>
      <c r="BX203" s="95"/>
      <c r="BY203" s="95"/>
      <c r="BZ203" s="95"/>
      <c r="CA203" s="95">
        <f>($AO203/AL203)*100</f>
        <v>92.14501510574019</v>
      </c>
      <c r="CB203" s="95">
        <f t="shared" si="34"/>
        <v>95.61128526645768</v>
      </c>
      <c r="CC203" s="95">
        <f>($AO203/AN203)*100</f>
        <v>87.14285714285714</v>
      </c>
    </row>
    <row r="204" spans="1:81" s="60" customFormat="1" ht="16.5" customHeight="1">
      <c r="A204" s="87">
        <v>226</v>
      </c>
      <c r="B204" s="1" t="s">
        <v>193</v>
      </c>
      <c r="C204" s="63">
        <v>1272</v>
      </c>
      <c r="D204" s="64"/>
      <c r="E204" s="64"/>
      <c r="F204" s="64"/>
      <c r="G204" s="64"/>
      <c r="H204" s="64"/>
      <c r="I204" s="64"/>
      <c r="J204" s="64"/>
      <c r="K204" s="64"/>
      <c r="L204" s="65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1"/>
      <c r="AC204" s="64"/>
      <c r="AD204" s="64"/>
      <c r="AE204" s="61"/>
      <c r="AF204" s="64"/>
      <c r="AG204" s="64"/>
      <c r="AH204" s="64">
        <v>1095.12</v>
      </c>
      <c r="AI204" s="64"/>
      <c r="AJ204" s="64"/>
      <c r="AK204" s="64"/>
      <c r="AL204" s="64">
        <v>1192.32</v>
      </c>
      <c r="AM204" s="64">
        <v>1104.84</v>
      </c>
      <c r="AN204" s="64">
        <v>1266.84</v>
      </c>
      <c r="AO204" s="74">
        <f t="shared" si="30"/>
        <v>1095.12</v>
      </c>
      <c r="AP204" s="74">
        <f t="shared" si="31"/>
        <v>176.8800000000001</v>
      </c>
      <c r="AQ204" s="76">
        <v>11.790000000000001</v>
      </c>
      <c r="AR204" s="96">
        <v>226</v>
      </c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7">
        <f t="shared" si="33"/>
        <v>100</v>
      </c>
      <c r="BX204" s="95"/>
      <c r="BY204" s="95"/>
      <c r="BZ204" s="95"/>
      <c r="CA204" s="95">
        <f>($AO204/AL204)*100</f>
        <v>91.84782608695652</v>
      </c>
      <c r="CB204" s="95">
        <f t="shared" si="34"/>
        <v>99.12023460410558</v>
      </c>
      <c r="CC204" s="95">
        <f>($AO204/AN204)*100</f>
        <v>86.44501278772378</v>
      </c>
    </row>
    <row r="205" spans="1:81" s="60" customFormat="1" ht="16.5" customHeight="1">
      <c r="A205" s="86">
        <v>227</v>
      </c>
      <c r="B205" s="19" t="s">
        <v>279</v>
      </c>
      <c r="C205" s="63">
        <v>13244.000000000002</v>
      </c>
      <c r="D205" s="64"/>
      <c r="E205" s="64"/>
      <c r="F205" s="64"/>
      <c r="G205" s="64"/>
      <c r="H205" s="64"/>
      <c r="I205" s="64"/>
      <c r="J205" s="64"/>
      <c r="K205" s="64"/>
      <c r="L205" s="65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1"/>
      <c r="AC205" s="64"/>
      <c r="AD205" s="64"/>
      <c r="AE205" s="61"/>
      <c r="AF205" s="64"/>
      <c r="AG205" s="64"/>
      <c r="AH205" s="64">
        <v>13713.84</v>
      </c>
      <c r="AI205" s="64"/>
      <c r="AJ205" s="64"/>
      <c r="AK205" s="64"/>
      <c r="AL205" s="64">
        <v>13237.56</v>
      </c>
      <c r="AM205" s="64">
        <v>13282.92</v>
      </c>
      <c r="AN205" s="64"/>
      <c r="AO205" s="74">
        <f t="shared" si="30"/>
        <v>13237.56</v>
      </c>
      <c r="AP205" s="74">
        <f t="shared" si="31"/>
        <v>6.440000000002328</v>
      </c>
      <c r="AQ205" s="76">
        <v>122.64</v>
      </c>
      <c r="AR205" s="94">
        <v>227</v>
      </c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>
        <f t="shared" si="33"/>
        <v>96.52701212789415</v>
      </c>
      <c r="BX205" s="95"/>
      <c r="BY205" s="95"/>
      <c r="BZ205" s="95"/>
      <c r="CA205" s="97">
        <f>($AO205/AL205)*100</f>
        <v>100</v>
      </c>
      <c r="CB205" s="95">
        <f t="shared" si="34"/>
        <v>99.65850882185543</v>
      </c>
      <c r="CC205" s="95"/>
    </row>
    <row r="206" spans="1:81" s="60" customFormat="1" ht="16.5" customHeight="1">
      <c r="A206" s="87">
        <v>228</v>
      </c>
      <c r="B206" s="1" t="s">
        <v>399</v>
      </c>
      <c r="C206" s="63">
        <v>32832</v>
      </c>
      <c r="D206" s="64"/>
      <c r="E206" s="64"/>
      <c r="F206" s="64"/>
      <c r="G206" s="64"/>
      <c r="H206" s="64"/>
      <c r="I206" s="64"/>
      <c r="J206" s="64"/>
      <c r="K206" s="61" t="s">
        <v>523</v>
      </c>
      <c r="L206" s="65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1"/>
      <c r="AC206" s="64"/>
      <c r="AD206" s="64"/>
      <c r="AE206" s="61"/>
      <c r="AF206" s="64"/>
      <c r="AG206" s="64"/>
      <c r="AH206" s="64"/>
      <c r="AI206" s="64"/>
      <c r="AJ206" s="64"/>
      <c r="AK206" s="64"/>
      <c r="AL206" s="64"/>
      <c r="AM206" s="64"/>
      <c r="AN206" s="64"/>
      <c r="AO206" s="74">
        <f t="shared" si="30"/>
        <v>0</v>
      </c>
      <c r="AP206" s="74">
        <f t="shared" si="31"/>
        <v>32832</v>
      </c>
      <c r="AQ206" s="76">
        <v>304</v>
      </c>
      <c r="AR206" s="96">
        <v>228</v>
      </c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1:81" s="60" customFormat="1" ht="16.5" customHeight="1">
      <c r="A207" s="86">
        <v>229</v>
      </c>
      <c r="B207" s="1" t="s">
        <v>194</v>
      </c>
      <c r="C207" s="63">
        <v>224.4</v>
      </c>
      <c r="D207" s="64"/>
      <c r="E207" s="64"/>
      <c r="F207" s="64"/>
      <c r="G207" s="64"/>
      <c r="H207" s="64"/>
      <c r="I207" s="64"/>
      <c r="J207" s="64"/>
      <c r="K207" s="64"/>
      <c r="L207" s="65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1"/>
      <c r="AC207" s="64"/>
      <c r="AD207" s="64"/>
      <c r="AE207" s="61"/>
      <c r="AF207" s="64"/>
      <c r="AG207" s="64"/>
      <c r="AH207" s="64">
        <v>223.56</v>
      </c>
      <c r="AI207" s="64"/>
      <c r="AJ207" s="64"/>
      <c r="AK207" s="64"/>
      <c r="AL207" s="64">
        <v>298.73</v>
      </c>
      <c r="AM207" s="64">
        <v>227.45</v>
      </c>
      <c r="AN207" s="64">
        <v>304.56</v>
      </c>
      <c r="AO207" s="74">
        <f t="shared" si="30"/>
        <v>223.56</v>
      </c>
      <c r="AP207" s="74">
        <f t="shared" si="31"/>
        <v>0.8400000000000034</v>
      </c>
      <c r="AQ207" s="76">
        <v>2.076</v>
      </c>
      <c r="AR207" s="94">
        <v>229</v>
      </c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7">
        <f>($AO207/AH207)*100</f>
        <v>100</v>
      </c>
      <c r="BX207" s="95"/>
      <c r="BY207" s="95"/>
      <c r="BZ207" s="95"/>
      <c r="CA207" s="95">
        <f>($AO207/AL207)*100</f>
        <v>74.83680915877213</v>
      </c>
      <c r="CB207" s="95">
        <f>($AO207/AM207)*100</f>
        <v>98.28973400747417</v>
      </c>
      <c r="CC207" s="95">
        <f>($AO207/AN207)*100</f>
        <v>73.40425531914893</v>
      </c>
    </row>
    <row r="208" spans="1:81" s="60" customFormat="1" ht="16.5" customHeight="1">
      <c r="A208" s="87">
        <v>230</v>
      </c>
      <c r="B208" s="2" t="s">
        <v>96</v>
      </c>
      <c r="C208" s="63">
        <v>25444</v>
      </c>
      <c r="D208" s="64"/>
      <c r="E208" s="64"/>
      <c r="F208" s="64"/>
      <c r="G208" s="64"/>
      <c r="H208" s="64"/>
      <c r="I208" s="64"/>
      <c r="J208" s="64"/>
      <c r="K208" s="64"/>
      <c r="L208" s="65"/>
      <c r="M208" s="64"/>
      <c r="N208" s="64"/>
      <c r="O208" s="64"/>
      <c r="P208" s="64"/>
      <c r="Q208" s="64"/>
      <c r="R208" s="64"/>
      <c r="S208" s="64"/>
      <c r="T208" s="64"/>
      <c r="U208" s="64">
        <v>25315.2</v>
      </c>
      <c r="V208" s="64"/>
      <c r="W208" s="64"/>
      <c r="X208" s="64"/>
      <c r="Y208" s="64"/>
      <c r="Z208" s="64"/>
      <c r="AA208" s="64"/>
      <c r="AB208" s="61"/>
      <c r="AC208" s="64"/>
      <c r="AD208" s="64"/>
      <c r="AE208" s="61"/>
      <c r="AF208" s="64"/>
      <c r="AG208" s="64">
        <v>23328</v>
      </c>
      <c r="AH208" s="64"/>
      <c r="AI208" s="64"/>
      <c r="AJ208" s="64"/>
      <c r="AK208" s="64"/>
      <c r="AL208" s="64"/>
      <c r="AM208" s="64">
        <v>25898.4</v>
      </c>
      <c r="AN208" s="64">
        <v>28922.4</v>
      </c>
      <c r="AO208" s="74">
        <f t="shared" si="30"/>
        <v>23328</v>
      </c>
      <c r="AP208" s="74">
        <f t="shared" si="31"/>
        <v>2116</v>
      </c>
      <c r="AQ208" s="76">
        <v>235.6</v>
      </c>
      <c r="AR208" s="96">
        <v>230</v>
      </c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>
        <f>($AO208/U208)*100</f>
        <v>92.15017064846415</v>
      </c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7">
        <f>($AO208/AG208)*100</f>
        <v>100</v>
      </c>
      <c r="BW208" s="95"/>
      <c r="BX208" s="95"/>
      <c r="BY208" s="95"/>
      <c r="BZ208" s="95"/>
      <c r="CA208" s="95"/>
      <c r="CB208" s="95">
        <f>($AO208/AM208)*100</f>
        <v>90.07506255212677</v>
      </c>
      <c r="CC208" s="95">
        <f>($AO208/AN208)*100</f>
        <v>80.6572068707991</v>
      </c>
    </row>
    <row r="209" spans="1:81" s="60" customFormat="1" ht="16.5" customHeight="1">
      <c r="A209" s="86">
        <v>231</v>
      </c>
      <c r="B209" s="1" t="s">
        <v>63</v>
      </c>
      <c r="C209" s="63">
        <v>29.2</v>
      </c>
      <c r="D209" s="64"/>
      <c r="E209" s="64">
        <v>24.3</v>
      </c>
      <c r="F209" s="64"/>
      <c r="G209" s="64"/>
      <c r="H209" s="64"/>
      <c r="I209" s="64"/>
      <c r="J209" s="64"/>
      <c r="K209" s="64"/>
      <c r="L209" s="65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1"/>
      <c r="AC209" s="64"/>
      <c r="AD209" s="64"/>
      <c r="AE209" s="61"/>
      <c r="AF209" s="64"/>
      <c r="AG209" s="64"/>
      <c r="AH209" s="64">
        <v>46.22</v>
      </c>
      <c r="AI209" s="64"/>
      <c r="AJ209" s="64"/>
      <c r="AK209" s="64"/>
      <c r="AL209" s="64">
        <v>28.94</v>
      </c>
      <c r="AM209" s="64">
        <v>59.51</v>
      </c>
      <c r="AN209" s="64">
        <v>118.58</v>
      </c>
      <c r="AO209" s="74">
        <f t="shared" si="30"/>
        <v>24.3</v>
      </c>
      <c r="AP209" s="74">
        <f t="shared" si="31"/>
        <v>4.899999999999999</v>
      </c>
      <c r="AQ209" s="76">
        <v>1</v>
      </c>
      <c r="AR209" s="94">
        <v>231</v>
      </c>
      <c r="AS209" s="95"/>
      <c r="AT209" s="97">
        <f>($AO209/E209)*100</f>
        <v>100</v>
      </c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>
        <f>($AO209/AH209)*100</f>
        <v>52.57464301168325</v>
      </c>
      <c r="BX209" s="95"/>
      <c r="BY209" s="95"/>
      <c r="BZ209" s="95"/>
      <c r="CA209" s="95">
        <f>($AO209/AL209)*100</f>
        <v>83.96682791983415</v>
      </c>
      <c r="CB209" s="95">
        <f>($AO209/AM209)*100</f>
        <v>40.83347336582087</v>
      </c>
      <c r="CC209" s="95">
        <f>($AO209/AN209)*100</f>
        <v>20.492494518468547</v>
      </c>
    </row>
    <row r="210" spans="1:81" s="60" customFormat="1" ht="30" customHeight="1">
      <c r="A210" s="87">
        <v>234</v>
      </c>
      <c r="B210" s="21" t="s">
        <v>408</v>
      </c>
      <c r="C210" s="63">
        <v>10562</v>
      </c>
      <c r="D210" s="64"/>
      <c r="E210" s="64"/>
      <c r="F210" s="64"/>
      <c r="G210" s="64"/>
      <c r="H210" s="64"/>
      <c r="I210" s="64"/>
      <c r="J210" s="64"/>
      <c r="K210" s="64"/>
      <c r="L210" s="65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1"/>
      <c r="AC210" s="64"/>
      <c r="AD210" s="64"/>
      <c r="AE210" s="61"/>
      <c r="AF210" s="64"/>
      <c r="AG210" s="64"/>
      <c r="AH210" s="64"/>
      <c r="AI210" s="64"/>
      <c r="AJ210" s="64"/>
      <c r="AK210" s="64"/>
      <c r="AL210" s="64"/>
      <c r="AM210" s="64">
        <v>10573.2</v>
      </c>
      <c r="AN210" s="64"/>
      <c r="AO210" s="74">
        <f t="shared" si="30"/>
        <v>10573.2</v>
      </c>
      <c r="AP210" s="74">
        <f t="shared" si="31"/>
        <v>-11.200000000000728</v>
      </c>
      <c r="AQ210" s="76">
        <v>97.8</v>
      </c>
      <c r="AR210" s="96">
        <v>234</v>
      </c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7">
        <f aca="true" t="shared" si="35" ref="CB210:CB219">($AO210/AM210)*100</f>
        <v>100</v>
      </c>
      <c r="CC210" s="95"/>
    </row>
    <row r="211" spans="1:81" s="60" customFormat="1" ht="30" customHeight="1">
      <c r="A211" s="86">
        <v>235</v>
      </c>
      <c r="B211" s="21" t="s">
        <v>408</v>
      </c>
      <c r="C211" s="63">
        <v>133.65</v>
      </c>
      <c r="D211" s="64"/>
      <c r="E211" s="64"/>
      <c r="F211" s="64"/>
      <c r="G211" s="64"/>
      <c r="H211" s="64"/>
      <c r="I211" s="64"/>
      <c r="J211" s="64"/>
      <c r="K211" s="64"/>
      <c r="L211" s="65"/>
      <c r="M211" s="64"/>
      <c r="N211" s="64"/>
      <c r="O211" s="64"/>
      <c r="P211" s="64"/>
      <c r="Q211" s="64"/>
      <c r="R211" s="64"/>
      <c r="S211" s="64"/>
      <c r="T211" s="64"/>
      <c r="U211" s="64">
        <v>225.4</v>
      </c>
      <c r="V211" s="64"/>
      <c r="W211" s="64"/>
      <c r="X211" s="64"/>
      <c r="Y211" s="64"/>
      <c r="Z211" s="64"/>
      <c r="AA211" s="64"/>
      <c r="AB211" s="61"/>
      <c r="AC211" s="64"/>
      <c r="AD211" s="64"/>
      <c r="AE211" s="61"/>
      <c r="AF211" s="64"/>
      <c r="AG211" s="64"/>
      <c r="AH211" s="64"/>
      <c r="AI211" s="64"/>
      <c r="AJ211" s="64"/>
      <c r="AK211" s="64"/>
      <c r="AL211" s="64"/>
      <c r="AM211" s="64">
        <v>139.59</v>
      </c>
      <c r="AN211" s="64"/>
      <c r="AO211" s="74">
        <f t="shared" si="30"/>
        <v>139.59</v>
      </c>
      <c r="AP211" s="74">
        <f t="shared" si="31"/>
        <v>-5.939999999999998</v>
      </c>
      <c r="AQ211" s="76">
        <v>1.2375</v>
      </c>
      <c r="AR211" s="94">
        <v>235</v>
      </c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>
        <f>($AO211/U211)*100</f>
        <v>61.92990239574091</v>
      </c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7">
        <f t="shared" si="35"/>
        <v>100</v>
      </c>
      <c r="CC211" s="95"/>
    </row>
    <row r="212" spans="1:81" s="60" customFormat="1" ht="33.75" customHeight="1">
      <c r="A212" s="87">
        <v>236</v>
      </c>
      <c r="B212" s="1" t="s">
        <v>195</v>
      </c>
      <c r="C212" s="63">
        <v>133.65</v>
      </c>
      <c r="D212" s="64"/>
      <c r="E212" s="64"/>
      <c r="F212" s="64"/>
      <c r="G212" s="64"/>
      <c r="H212" s="64"/>
      <c r="I212" s="64"/>
      <c r="J212" s="64"/>
      <c r="K212" s="64"/>
      <c r="L212" s="65"/>
      <c r="M212" s="64"/>
      <c r="N212" s="64"/>
      <c r="O212" s="64"/>
      <c r="P212" s="64"/>
      <c r="Q212" s="64"/>
      <c r="R212" s="64"/>
      <c r="S212" s="64"/>
      <c r="T212" s="64"/>
      <c r="U212" s="64">
        <v>225.4</v>
      </c>
      <c r="V212" s="64"/>
      <c r="W212" s="64"/>
      <c r="X212" s="64"/>
      <c r="Y212" s="64"/>
      <c r="Z212" s="64"/>
      <c r="AA212" s="64"/>
      <c r="AB212" s="61"/>
      <c r="AC212" s="64"/>
      <c r="AD212" s="64"/>
      <c r="AE212" s="61"/>
      <c r="AF212" s="64"/>
      <c r="AG212" s="64"/>
      <c r="AH212" s="64"/>
      <c r="AI212" s="64"/>
      <c r="AJ212" s="64"/>
      <c r="AK212" s="64"/>
      <c r="AL212" s="64"/>
      <c r="AM212" s="64">
        <v>139.59</v>
      </c>
      <c r="AN212" s="64"/>
      <c r="AO212" s="74">
        <f t="shared" si="30"/>
        <v>139.59</v>
      </c>
      <c r="AP212" s="74">
        <f t="shared" si="31"/>
        <v>-5.939999999999998</v>
      </c>
      <c r="AQ212" s="76">
        <v>1.2375</v>
      </c>
      <c r="AR212" s="96">
        <v>236</v>
      </c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>
        <f>($AO212/U212)*100</f>
        <v>61.92990239574091</v>
      </c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7">
        <f t="shared" si="35"/>
        <v>100</v>
      </c>
      <c r="CC212" s="95"/>
    </row>
    <row r="213" spans="1:81" s="60" customFormat="1" ht="28.5" customHeight="1">
      <c r="A213" s="86">
        <v>237</v>
      </c>
      <c r="B213" s="2" t="s">
        <v>407</v>
      </c>
      <c r="C213" s="63">
        <v>2657</v>
      </c>
      <c r="D213" s="64"/>
      <c r="E213" s="64"/>
      <c r="F213" s="64"/>
      <c r="G213" s="64"/>
      <c r="H213" s="64"/>
      <c r="I213" s="64"/>
      <c r="J213" s="64"/>
      <c r="K213" s="64"/>
      <c r="L213" s="65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1"/>
      <c r="AC213" s="64"/>
      <c r="AD213" s="64"/>
      <c r="AE213" s="61"/>
      <c r="AF213" s="64"/>
      <c r="AG213" s="64"/>
      <c r="AH213" s="64"/>
      <c r="AI213" s="64"/>
      <c r="AJ213" s="64"/>
      <c r="AK213" s="64"/>
      <c r="AL213" s="64"/>
      <c r="AM213" s="64">
        <v>2656.26</v>
      </c>
      <c r="AN213" s="64"/>
      <c r="AO213" s="74">
        <f t="shared" si="30"/>
        <v>2656.26</v>
      </c>
      <c r="AP213" s="74">
        <f t="shared" si="31"/>
        <v>0.7399999999997817</v>
      </c>
      <c r="AQ213" s="76">
        <v>24.6</v>
      </c>
      <c r="AR213" s="94">
        <v>237</v>
      </c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7">
        <f t="shared" si="35"/>
        <v>100</v>
      </c>
      <c r="CC213" s="95"/>
    </row>
    <row r="214" spans="1:81" s="60" customFormat="1" ht="24.75" customHeight="1">
      <c r="A214" s="87">
        <v>238</v>
      </c>
      <c r="B214" s="1" t="s">
        <v>407</v>
      </c>
      <c r="C214" s="63">
        <v>133.65</v>
      </c>
      <c r="D214" s="64"/>
      <c r="E214" s="64"/>
      <c r="F214" s="64"/>
      <c r="G214" s="64"/>
      <c r="H214" s="64"/>
      <c r="I214" s="64"/>
      <c r="J214" s="64"/>
      <c r="K214" s="64"/>
      <c r="L214" s="65"/>
      <c r="M214" s="64"/>
      <c r="N214" s="64"/>
      <c r="O214" s="64"/>
      <c r="P214" s="64"/>
      <c r="Q214" s="64"/>
      <c r="R214" s="64"/>
      <c r="S214" s="64"/>
      <c r="T214" s="64"/>
      <c r="U214" s="64">
        <v>225.4</v>
      </c>
      <c r="V214" s="64"/>
      <c r="W214" s="64"/>
      <c r="X214" s="64"/>
      <c r="Y214" s="64"/>
      <c r="Z214" s="64"/>
      <c r="AA214" s="64"/>
      <c r="AB214" s="61"/>
      <c r="AC214" s="64"/>
      <c r="AD214" s="64"/>
      <c r="AE214" s="61"/>
      <c r="AF214" s="64"/>
      <c r="AG214" s="64"/>
      <c r="AH214" s="64"/>
      <c r="AI214" s="64"/>
      <c r="AJ214" s="64"/>
      <c r="AK214" s="64"/>
      <c r="AL214" s="64"/>
      <c r="AM214" s="64">
        <v>139.59</v>
      </c>
      <c r="AN214" s="64"/>
      <c r="AO214" s="74">
        <f t="shared" si="30"/>
        <v>139.59</v>
      </c>
      <c r="AP214" s="74">
        <f t="shared" si="31"/>
        <v>-5.939999999999998</v>
      </c>
      <c r="AQ214" s="76">
        <v>1.2375</v>
      </c>
      <c r="AR214" s="96">
        <v>238</v>
      </c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>
        <f>($AO214/U214)*100</f>
        <v>61.92990239574091</v>
      </c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7">
        <f t="shared" si="35"/>
        <v>100</v>
      </c>
      <c r="CC214" s="95"/>
    </row>
    <row r="215" spans="1:81" s="60" customFormat="1" ht="20.25" customHeight="1">
      <c r="A215" s="86">
        <v>239</v>
      </c>
      <c r="B215" s="2" t="s">
        <v>280</v>
      </c>
      <c r="C215" s="63">
        <v>62.300000000000004</v>
      </c>
      <c r="D215" s="64"/>
      <c r="E215" s="64"/>
      <c r="F215" s="64"/>
      <c r="G215" s="64"/>
      <c r="H215" s="64"/>
      <c r="I215" s="64"/>
      <c r="J215" s="64"/>
      <c r="K215" s="64"/>
      <c r="L215" s="65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1"/>
      <c r="AC215" s="64"/>
      <c r="AD215" s="64"/>
      <c r="AE215" s="61"/>
      <c r="AF215" s="64"/>
      <c r="AG215" s="64"/>
      <c r="AH215" s="64"/>
      <c r="AI215" s="64"/>
      <c r="AJ215" s="64"/>
      <c r="AK215" s="64"/>
      <c r="AL215" s="64"/>
      <c r="AM215" s="64">
        <v>61.78</v>
      </c>
      <c r="AN215" s="64"/>
      <c r="AO215" s="74">
        <f t="shared" si="30"/>
        <v>61.78</v>
      </c>
      <c r="AP215" s="74">
        <f t="shared" si="31"/>
        <v>0.5200000000000031</v>
      </c>
      <c r="AQ215" s="76">
        <v>0.577</v>
      </c>
      <c r="AR215" s="94">
        <v>239</v>
      </c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7">
        <f t="shared" si="35"/>
        <v>100</v>
      </c>
      <c r="CC215" s="95"/>
    </row>
    <row r="216" spans="1:81" s="60" customFormat="1" ht="26.25" customHeight="1">
      <c r="A216" s="87">
        <v>240</v>
      </c>
      <c r="B216" s="3" t="s">
        <v>281</v>
      </c>
      <c r="C216" s="63">
        <v>62999.799999999996</v>
      </c>
      <c r="D216" s="64"/>
      <c r="E216" s="64"/>
      <c r="F216" s="64"/>
      <c r="G216" s="64"/>
      <c r="H216" s="64"/>
      <c r="I216" s="64"/>
      <c r="J216" s="64"/>
      <c r="K216" s="64"/>
      <c r="L216" s="65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1"/>
      <c r="AC216" s="64"/>
      <c r="AD216" s="64"/>
      <c r="AE216" s="61"/>
      <c r="AF216" s="64"/>
      <c r="AG216" s="64"/>
      <c r="AH216" s="64"/>
      <c r="AI216" s="64"/>
      <c r="AJ216" s="64"/>
      <c r="AK216" s="64"/>
      <c r="AL216" s="64"/>
      <c r="AM216" s="64">
        <v>63599.9</v>
      </c>
      <c r="AN216" s="64"/>
      <c r="AO216" s="74">
        <f t="shared" si="30"/>
        <v>63599.9</v>
      </c>
      <c r="AP216" s="74">
        <f t="shared" si="31"/>
        <v>-600.1000000000058</v>
      </c>
      <c r="AQ216" s="76">
        <v>583.332</v>
      </c>
      <c r="AR216" s="96">
        <v>240</v>
      </c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7">
        <f t="shared" si="35"/>
        <v>100</v>
      </c>
      <c r="CC216" s="95"/>
    </row>
    <row r="217" spans="1:81" s="60" customFormat="1" ht="26.25" customHeight="1">
      <c r="A217" s="86">
        <v>241</v>
      </c>
      <c r="B217" s="3" t="s">
        <v>281</v>
      </c>
      <c r="C217" s="63">
        <v>21499.6</v>
      </c>
      <c r="D217" s="64"/>
      <c r="E217" s="64"/>
      <c r="F217" s="64"/>
      <c r="G217" s="64"/>
      <c r="H217" s="64"/>
      <c r="I217" s="64"/>
      <c r="J217" s="64"/>
      <c r="K217" s="64"/>
      <c r="L217" s="65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1"/>
      <c r="AC217" s="64"/>
      <c r="AD217" s="64"/>
      <c r="AE217" s="61"/>
      <c r="AF217" s="64"/>
      <c r="AG217" s="64"/>
      <c r="AH217" s="64"/>
      <c r="AI217" s="64"/>
      <c r="AJ217" s="64"/>
      <c r="AK217" s="64"/>
      <c r="AL217" s="64"/>
      <c r="AM217" s="64">
        <v>21999.6</v>
      </c>
      <c r="AN217" s="64"/>
      <c r="AO217" s="74">
        <f t="shared" si="30"/>
        <v>21999.6</v>
      </c>
      <c r="AP217" s="74">
        <f t="shared" si="31"/>
        <v>-500</v>
      </c>
      <c r="AQ217" s="76">
        <v>199.07</v>
      </c>
      <c r="AR217" s="94">
        <v>241</v>
      </c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7">
        <f t="shared" si="35"/>
        <v>100</v>
      </c>
      <c r="CC217" s="95"/>
    </row>
    <row r="218" spans="1:81" s="60" customFormat="1" ht="26.25" customHeight="1">
      <c r="A218" s="87">
        <v>242</v>
      </c>
      <c r="B218" s="2" t="s">
        <v>282</v>
      </c>
      <c r="C218" s="63">
        <v>157497</v>
      </c>
      <c r="D218" s="64"/>
      <c r="E218" s="64"/>
      <c r="F218" s="64"/>
      <c r="G218" s="64"/>
      <c r="H218" s="64"/>
      <c r="I218" s="64"/>
      <c r="J218" s="64"/>
      <c r="K218" s="64"/>
      <c r="L218" s="65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1"/>
      <c r="AC218" s="64"/>
      <c r="AD218" s="64"/>
      <c r="AE218" s="61"/>
      <c r="AF218" s="64"/>
      <c r="AG218" s="64"/>
      <c r="AH218" s="64"/>
      <c r="AI218" s="64"/>
      <c r="AJ218" s="64"/>
      <c r="AK218" s="64"/>
      <c r="AL218" s="64"/>
      <c r="AM218" s="64">
        <v>164997</v>
      </c>
      <c r="AN218" s="64"/>
      <c r="AO218" s="74">
        <f t="shared" si="30"/>
        <v>164997</v>
      </c>
      <c r="AP218" s="74">
        <f t="shared" si="31"/>
        <v>-7500</v>
      </c>
      <c r="AQ218" s="76">
        <v>1458.3</v>
      </c>
      <c r="AR218" s="96">
        <v>242</v>
      </c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7">
        <f t="shared" si="35"/>
        <v>100</v>
      </c>
      <c r="CC218" s="95"/>
    </row>
    <row r="219" spans="1:81" s="60" customFormat="1" ht="26.25" customHeight="1">
      <c r="A219" s="86">
        <v>243</v>
      </c>
      <c r="B219" s="2" t="s">
        <v>282</v>
      </c>
      <c r="C219" s="63">
        <v>688800</v>
      </c>
      <c r="D219" s="64"/>
      <c r="E219" s="64"/>
      <c r="F219" s="64"/>
      <c r="G219" s="64"/>
      <c r="H219" s="64"/>
      <c r="I219" s="64"/>
      <c r="J219" s="64"/>
      <c r="K219" s="64"/>
      <c r="L219" s="65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1"/>
      <c r="AC219" s="64"/>
      <c r="AD219" s="64"/>
      <c r="AE219" s="61"/>
      <c r="AF219" s="64"/>
      <c r="AG219" s="64"/>
      <c r="AH219" s="64"/>
      <c r="AI219" s="64"/>
      <c r="AJ219" s="64"/>
      <c r="AK219" s="64"/>
      <c r="AL219" s="64"/>
      <c r="AM219" s="64">
        <v>705602.02</v>
      </c>
      <c r="AN219" s="64"/>
      <c r="AO219" s="74">
        <f t="shared" si="30"/>
        <v>705602.02</v>
      </c>
      <c r="AP219" s="74">
        <f t="shared" si="31"/>
        <v>-16802.02000000002</v>
      </c>
      <c r="AQ219" s="76">
        <v>6377.784000000001</v>
      </c>
      <c r="AR219" s="94">
        <v>243</v>
      </c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7">
        <f t="shared" si="35"/>
        <v>100</v>
      </c>
      <c r="CC219" s="95"/>
    </row>
    <row r="220" spans="1:81" s="60" customFormat="1" ht="26.25" customHeight="1">
      <c r="A220" s="87">
        <v>244</v>
      </c>
      <c r="B220" s="1" t="s">
        <v>49</v>
      </c>
      <c r="C220" s="63">
        <v>33150</v>
      </c>
      <c r="D220" s="64"/>
      <c r="E220" s="64"/>
      <c r="F220" s="64"/>
      <c r="G220" s="64"/>
      <c r="H220" s="64"/>
      <c r="I220" s="64"/>
      <c r="J220" s="64"/>
      <c r="K220" s="64"/>
      <c r="L220" s="65"/>
      <c r="M220" s="64"/>
      <c r="N220" s="64"/>
      <c r="O220" s="64"/>
      <c r="P220" s="64"/>
      <c r="Q220" s="64"/>
      <c r="R220" s="64"/>
      <c r="S220" s="64"/>
      <c r="T220" s="64"/>
      <c r="U220" s="64">
        <v>33149.52</v>
      </c>
      <c r="V220" s="64"/>
      <c r="W220" s="64"/>
      <c r="X220" s="64"/>
      <c r="Y220" s="64"/>
      <c r="Z220" s="64"/>
      <c r="AA220" s="64"/>
      <c r="AB220" s="61"/>
      <c r="AC220" s="64"/>
      <c r="AD220" s="64"/>
      <c r="AE220" s="61"/>
      <c r="AF220" s="64"/>
      <c r="AG220" s="64"/>
      <c r="AH220" s="64"/>
      <c r="AI220" s="64"/>
      <c r="AJ220" s="64"/>
      <c r="AK220" s="64"/>
      <c r="AL220" s="64"/>
      <c r="AM220" s="64"/>
      <c r="AN220" s="64"/>
      <c r="AO220" s="74">
        <f t="shared" si="30"/>
        <v>33149.52</v>
      </c>
      <c r="AP220" s="74">
        <f t="shared" si="31"/>
        <v>0.4800000000032014</v>
      </c>
      <c r="AQ220" s="76">
        <v>306.94</v>
      </c>
      <c r="AR220" s="96">
        <v>244</v>
      </c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7">
        <f>($AO220/U220)*100</f>
        <v>100</v>
      </c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1:81" s="60" customFormat="1" ht="26.25" customHeight="1">
      <c r="A221" s="86">
        <v>245</v>
      </c>
      <c r="B221" s="3" t="s">
        <v>283</v>
      </c>
      <c r="C221" s="63">
        <v>446907.89999999997</v>
      </c>
      <c r="D221" s="64"/>
      <c r="E221" s="64"/>
      <c r="F221" s="64"/>
      <c r="G221" s="64"/>
      <c r="H221" s="64"/>
      <c r="I221" s="64"/>
      <c r="J221" s="64"/>
      <c r="K221" s="64"/>
      <c r="L221" s="65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1"/>
      <c r="AC221" s="64"/>
      <c r="AD221" s="64">
        <v>448204.31999999995</v>
      </c>
      <c r="AE221" s="61"/>
      <c r="AF221" s="64"/>
      <c r="AG221" s="64"/>
      <c r="AH221" s="64">
        <v>447088.03</v>
      </c>
      <c r="AI221" s="64"/>
      <c r="AJ221" s="64"/>
      <c r="AK221" s="64"/>
      <c r="AL221" s="64"/>
      <c r="AM221" s="64">
        <v>447491.95</v>
      </c>
      <c r="AN221" s="64"/>
      <c r="AO221" s="74">
        <f t="shared" si="30"/>
        <v>447088.03</v>
      </c>
      <c r="AP221" s="74">
        <f t="shared" si="31"/>
        <v>-180.13000000006286</v>
      </c>
      <c r="AQ221" s="76">
        <v>4138.038</v>
      </c>
      <c r="AR221" s="94">
        <v>245</v>
      </c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>
        <f>($AO221/AD221)*100</f>
        <v>99.7509417133686</v>
      </c>
      <c r="BT221" s="95"/>
      <c r="BU221" s="95"/>
      <c r="BV221" s="95"/>
      <c r="BW221" s="97">
        <f>($AO221/AH221)*100</f>
        <v>100</v>
      </c>
      <c r="BX221" s="95"/>
      <c r="BY221" s="95"/>
      <c r="BZ221" s="95"/>
      <c r="CA221" s="95"/>
      <c r="CB221" s="95">
        <f>($AO221/AM221)*100</f>
        <v>99.9097369237592</v>
      </c>
      <c r="CC221" s="95"/>
    </row>
    <row r="222" spans="1:81" s="60" customFormat="1" ht="26.25" customHeight="1">
      <c r="A222" s="87">
        <v>246</v>
      </c>
      <c r="B222" s="3" t="s">
        <v>283</v>
      </c>
      <c r="C222" s="63">
        <v>137370.19999999998</v>
      </c>
      <c r="D222" s="64"/>
      <c r="E222" s="64"/>
      <c r="F222" s="64"/>
      <c r="G222" s="64"/>
      <c r="H222" s="64"/>
      <c r="I222" s="64"/>
      <c r="J222" s="64"/>
      <c r="K222" s="64"/>
      <c r="L222" s="65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1"/>
      <c r="AC222" s="64"/>
      <c r="AD222" s="64">
        <v>137810.16</v>
      </c>
      <c r="AE222" s="61"/>
      <c r="AF222" s="64"/>
      <c r="AG222" s="64"/>
      <c r="AH222" s="64">
        <v>137424.6</v>
      </c>
      <c r="AI222" s="64"/>
      <c r="AJ222" s="64"/>
      <c r="AK222" s="64"/>
      <c r="AL222" s="64"/>
      <c r="AM222" s="64">
        <v>137696.33</v>
      </c>
      <c r="AN222" s="64"/>
      <c r="AO222" s="74">
        <f t="shared" si="30"/>
        <v>137424.6</v>
      </c>
      <c r="AP222" s="74">
        <f t="shared" si="31"/>
        <v>-54.40000000002328</v>
      </c>
      <c r="AQ222" s="76">
        <v>1271.9400000000003</v>
      </c>
      <c r="AR222" s="96">
        <v>246</v>
      </c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>
        <f>($AO222/AD222)*100</f>
        <v>99.72022382094325</v>
      </c>
      <c r="BT222" s="95"/>
      <c r="BU222" s="95"/>
      <c r="BV222" s="95"/>
      <c r="BW222" s="97">
        <f>($AO222/AH222)*100</f>
        <v>100</v>
      </c>
      <c r="BX222" s="95"/>
      <c r="BY222" s="95"/>
      <c r="BZ222" s="95"/>
      <c r="CA222" s="95"/>
      <c r="CB222" s="95">
        <f>($AO222/AM222)*100</f>
        <v>99.80265995469888</v>
      </c>
      <c r="CC222" s="95"/>
    </row>
    <row r="223" spans="1:81" s="60" customFormat="1" ht="26.25" customHeight="1">
      <c r="A223" s="86">
        <v>247</v>
      </c>
      <c r="B223" s="1" t="s">
        <v>156</v>
      </c>
      <c r="C223" s="63">
        <v>209088</v>
      </c>
      <c r="D223" s="64"/>
      <c r="E223" s="64"/>
      <c r="F223" s="64"/>
      <c r="G223" s="64"/>
      <c r="H223" s="64"/>
      <c r="I223" s="64"/>
      <c r="J223" s="64"/>
      <c r="K223" s="64"/>
      <c r="L223" s="65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1"/>
      <c r="AC223" s="64"/>
      <c r="AD223" s="64"/>
      <c r="AE223" s="61"/>
      <c r="AF223" s="64"/>
      <c r="AG223" s="64"/>
      <c r="AH223" s="64"/>
      <c r="AI223" s="64"/>
      <c r="AJ223" s="64"/>
      <c r="AK223" s="64"/>
      <c r="AL223" s="64"/>
      <c r="AM223" s="64"/>
      <c r="AN223" s="64">
        <v>209088</v>
      </c>
      <c r="AO223" s="74">
        <f t="shared" si="30"/>
        <v>209088</v>
      </c>
      <c r="AP223" s="74">
        <f t="shared" si="31"/>
        <v>0</v>
      </c>
      <c r="AQ223" s="76">
        <v>1936</v>
      </c>
      <c r="AR223" s="94">
        <v>247</v>
      </c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7">
        <f>($AO223/AN223)*100</f>
        <v>100</v>
      </c>
    </row>
    <row r="224" spans="1:81" s="60" customFormat="1" ht="26.25" customHeight="1">
      <c r="A224" s="87">
        <v>248</v>
      </c>
      <c r="B224" s="1" t="s">
        <v>156</v>
      </c>
      <c r="C224" s="63">
        <v>211507.2</v>
      </c>
      <c r="D224" s="64"/>
      <c r="E224" s="64"/>
      <c r="F224" s="64"/>
      <c r="G224" s="64"/>
      <c r="H224" s="64"/>
      <c r="I224" s="64"/>
      <c r="J224" s="64"/>
      <c r="K224" s="64"/>
      <c r="L224" s="65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1"/>
      <c r="AC224" s="64"/>
      <c r="AD224" s="64"/>
      <c r="AE224" s="61"/>
      <c r="AF224" s="64"/>
      <c r="AG224" s="64"/>
      <c r="AH224" s="64"/>
      <c r="AI224" s="64"/>
      <c r="AJ224" s="64"/>
      <c r="AK224" s="64"/>
      <c r="AL224" s="64"/>
      <c r="AM224" s="64"/>
      <c r="AN224" s="64">
        <v>211507.2</v>
      </c>
      <c r="AO224" s="74">
        <f t="shared" si="30"/>
        <v>211507.2</v>
      </c>
      <c r="AP224" s="74">
        <f t="shared" si="31"/>
        <v>0</v>
      </c>
      <c r="AQ224" s="76">
        <v>1958.4</v>
      </c>
      <c r="AR224" s="96">
        <v>248</v>
      </c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7">
        <f>($AO224/AN224)*100</f>
        <v>100</v>
      </c>
    </row>
    <row r="225" spans="1:81" s="60" customFormat="1" ht="26.25" customHeight="1">
      <c r="A225" s="86">
        <v>249</v>
      </c>
      <c r="B225" s="1" t="s">
        <v>156</v>
      </c>
      <c r="C225" s="63">
        <v>279072</v>
      </c>
      <c r="D225" s="64"/>
      <c r="E225" s="64"/>
      <c r="F225" s="64"/>
      <c r="G225" s="64"/>
      <c r="H225" s="64"/>
      <c r="I225" s="64"/>
      <c r="J225" s="64"/>
      <c r="K225" s="64"/>
      <c r="L225" s="65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1"/>
      <c r="AC225" s="64"/>
      <c r="AD225" s="64"/>
      <c r="AE225" s="61"/>
      <c r="AF225" s="64"/>
      <c r="AG225" s="64"/>
      <c r="AH225" s="64"/>
      <c r="AI225" s="64"/>
      <c r="AJ225" s="64"/>
      <c r="AK225" s="64"/>
      <c r="AL225" s="64"/>
      <c r="AM225" s="64"/>
      <c r="AN225" s="64">
        <v>279072</v>
      </c>
      <c r="AO225" s="74">
        <f t="shared" si="30"/>
        <v>279072</v>
      </c>
      <c r="AP225" s="74">
        <f t="shared" si="31"/>
        <v>0</v>
      </c>
      <c r="AQ225" s="76">
        <v>2584</v>
      </c>
      <c r="AR225" s="94">
        <v>249</v>
      </c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7">
        <f>($AO225/AN225)*100</f>
        <v>100</v>
      </c>
    </row>
    <row r="226" spans="1:81" s="60" customFormat="1" ht="26.25" customHeight="1">
      <c r="A226" s="87">
        <v>250</v>
      </c>
      <c r="B226" s="1" t="s">
        <v>156</v>
      </c>
      <c r="C226" s="63">
        <v>10756.800000000001</v>
      </c>
      <c r="D226" s="64"/>
      <c r="E226" s="64"/>
      <c r="F226" s="64"/>
      <c r="G226" s="64"/>
      <c r="H226" s="64"/>
      <c r="I226" s="64"/>
      <c r="J226" s="64"/>
      <c r="K226" s="64"/>
      <c r="L226" s="65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1"/>
      <c r="AC226" s="64"/>
      <c r="AD226" s="64"/>
      <c r="AE226" s="61"/>
      <c r="AF226" s="64"/>
      <c r="AG226" s="64"/>
      <c r="AH226" s="64"/>
      <c r="AI226" s="64"/>
      <c r="AJ226" s="64"/>
      <c r="AK226" s="64"/>
      <c r="AL226" s="64"/>
      <c r="AM226" s="64"/>
      <c r="AN226" s="64">
        <v>10756.8</v>
      </c>
      <c r="AO226" s="74">
        <f t="shared" si="30"/>
        <v>10756.8</v>
      </c>
      <c r="AP226" s="74">
        <f t="shared" si="31"/>
        <v>0</v>
      </c>
      <c r="AQ226" s="76">
        <v>99.60000000000001</v>
      </c>
      <c r="AR226" s="96">
        <v>250</v>
      </c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7">
        <f>($AO226/AN226)*100</f>
        <v>100</v>
      </c>
    </row>
    <row r="227" spans="1:81" s="60" customFormat="1" ht="26.25" customHeight="1">
      <c r="A227" s="86">
        <v>251</v>
      </c>
      <c r="B227" s="1" t="s">
        <v>156</v>
      </c>
      <c r="C227" s="63">
        <v>8316</v>
      </c>
      <c r="D227" s="64"/>
      <c r="E227" s="64"/>
      <c r="F227" s="64"/>
      <c r="G227" s="64"/>
      <c r="H227" s="64"/>
      <c r="I227" s="64"/>
      <c r="J227" s="64"/>
      <c r="K227" s="64"/>
      <c r="L227" s="65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1"/>
      <c r="AC227" s="64"/>
      <c r="AD227" s="64"/>
      <c r="AE227" s="61"/>
      <c r="AF227" s="64"/>
      <c r="AG227" s="64"/>
      <c r="AH227" s="64"/>
      <c r="AI227" s="64"/>
      <c r="AJ227" s="64"/>
      <c r="AK227" s="64"/>
      <c r="AL227" s="64"/>
      <c r="AM227" s="64"/>
      <c r="AN227" s="64">
        <v>8316</v>
      </c>
      <c r="AO227" s="74">
        <f t="shared" si="30"/>
        <v>8316</v>
      </c>
      <c r="AP227" s="74">
        <f t="shared" si="31"/>
        <v>0</v>
      </c>
      <c r="AQ227" s="76">
        <v>77</v>
      </c>
      <c r="AR227" s="94">
        <v>251</v>
      </c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7">
        <f>($AO227/AN227)*100</f>
        <v>100</v>
      </c>
    </row>
    <row r="228" spans="1:81" s="60" customFormat="1" ht="26.25" customHeight="1">
      <c r="A228" s="87">
        <v>252</v>
      </c>
      <c r="B228" s="2" t="s">
        <v>284</v>
      </c>
      <c r="C228" s="63">
        <v>484.79999999999995</v>
      </c>
      <c r="D228" s="64"/>
      <c r="E228" s="64"/>
      <c r="F228" s="64"/>
      <c r="G228" s="64"/>
      <c r="H228" s="64"/>
      <c r="I228" s="64"/>
      <c r="J228" s="64"/>
      <c r="K228" s="64"/>
      <c r="L228" s="65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1"/>
      <c r="AC228" s="64"/>
      <c r="AD228" s="64"/>
      <c r="AE228" s="61"/>
      <c r="AF228" s="64"/>
      <c r="AG228" s="64"/>
      <c r="AH228" s="64">
        <v>473.04</v>
      </c>
      <c r="AI228" s="64"/>
      <c r="AJ228" s="64"/>
      <c r="AK228" s="64"/>
      <c r="AL228" s="64"/>
      <c r="AM228" s="64">
        <v>480.38</v>
      </c>
      <c r="AN228" s="64"/>
      <c r="AO228" s="74">
        <f t="shared" si="30"/>
        <v>473.04</v>
      </c>
      <c r="AP228" s="74">
        <f t="shared" si="31"/>
        <v>11.759999999999934</v>
      </c>
      <c r="AQ228" s="76">
        <v>4.488</v>
      </c>
      <c r="AR228" s="96">
        <v>252</v>
      </c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7">
        <f>($AO228/AH228)*100</f>
        <v>100</v>
      </c>
      <c r="BX228" s="95"/>
      <c r="BY228" s="95"/>
      <c r="BZ228" s="95"/>
      <c r="CA228" s="95"/>
      <c r="CB228" s="95">
        <f>($AO228/AM228)*100</f>
        <v>98.47204296598527</v>
      </c>
      <c r="CC228" s="95"/>
    </row>
    <row r="229" spans="1:81" s="60" customFormat="1" ht="38.25" customHeight="1">
      <c r="A229" s="86">
        <v>253</v>
      </c>
      <c r="B229" s="10" t="s">
        <v>227</v>
      </c>
      <c r="C229" s="63">
        <v>122999.99999999999</v>
      </c>
      <c r="D229" s="64"/>
      <c r="E229" s="64"/>
      <c r="F229" s="64"/>
      <c r="G229" s="64"/>
      <c r="H229" s="64"/>
      <c r="I229" s="64"/>
      <c r="J229" s="64"/>
      <c r="K229" s="64">
        <v>149040</v>
      </c>
      <c r="L229" s="66">
        <v>122472.00000000001</v>
      </c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1"/>
      <c r="AC229" s="64"/>
      <c r="AD229" s="64"/>
      <c r="AE229" s="61"/>
      <c r="AF229" s="64"/>
      <c r="AG229" s="64">
        <v>131543.99999999997</v>
      </c>
      <c r="AH229" s="64"/>
      <c r="AI229" s="64"/>
      <c r="AJ229" s="64"/>
      <c r="AK229" s="64"/>
      <c r="AL229" s="64"/>
      <c r="AM229" s="64"/>
      <c r="AN229" s="64"/>
      <c r="AO229" s="74">
        <f t="shared" si="30"/>
        <v>122472.00000000001</v>
      </c>
      <c r="AP229" s="74">
        <f t="shared" si="31"/>
        <v>527.9999999999709</v>
      </c>
      <c r="AQ229" s="76">
        <v>1140</v>
      </c>
      <c r="AR229" s="94">
        <v>253</v>
      </c>
      <c r="AS229" s="95"/>
      <c r="AT229" s="95"/>
      <c r="AU229" s="95"/>
      <c r="AV229" s="95"/>
      <c r="AW229" s="95"/>
      <c r="AX229" s="95"/>
      <c r="AY229" s="95"/>
      <c r="AZ229" s="95">
        <f>($AO229/K229)*100</f>
        <v>82.17391304347828</v>
      </c>
      <c r="BA229" s="97">
        <f>($AO229/L229)*100</f>
        <v>100</v>
      </c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>
        <f>($AO229/AG229)*100</f>
        <v>93.10344827586209</v>
      </c>
      <c r="BW229" s="95"/>
      <c r="BX229" s="95"/>
      <c r="BY229" s="95"/>
      <c r="BZ229" s="95"/>
      <c r="CA229" s="95"/>
      <c r="CB229" s="95"/>
      <c r="CC229" s="95"/>
    </row>
    <row r="230" spans="1:81" s="60" customFormat="1" ht="15" customHeight="1">
      <c r="A230" s="87">
        <v>254</v>
      </c>
      <c r="B230" s="1" t="s">
        <v>196</v>
      </c>
      <c r="C230" s="63">
        <v>5945.599999999999</v>
      </c>
      <c r="D230" s="64"/>
      <c r="E230" s="64"/>
      <c r="F230" s="64"/>
      <c r="G230" s="64"/>
      <c r="H230" s="64"/>
      <c r="I230" s="64"/>
      <c r="J230" s="64"/>
      <c r="K230" s="64"/>
      <c r="L230" s="65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>
        <v>6912</v>
      </c>
      <c r="X230" s="64"/>
      <c r="Y230" s="64"/>
      <c r="Z230" s="64"/>
      <c r="AA230" s="64"/>
      <c r="AB230" s="61"/>
      <c r="AC230" s="64"/>
      <c r="AD230" s="64"/>
      <c r="AE230" s="61"/>
      <c r="AF230" s="64"/>
      <c r="AG230" s="64"/>
      <c r="AH230" s="64">
        <v>6326.64</v>
      </c>
      <c r="AI230" s="64"/>
      <c r="AJ230" s="64"/>
      <c r="AK230" s="64"/>
      <c r="AL230" s="64"/>
      <c r="AM230" s="64"/>
      <c r="AN230" s="64"/>
      <c r="AO230" s="74">
        <f t="shared" si="30"/>
        <v>6326.64</v>
      </c>
      <c r="AP230" s="74">
        <f t="shared" si="31"/>
        <v>-381.0400000000009</v>
      </c>
      <c r="AQ230" s="76">
        <v>55.052</v>
      </c>
      <c r="AR230" s="96">
        <v>254</v>
      </c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8">
        <f>($AO230/W230)*100</f>
        <v>91.53125000000001</v>
      </c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7">
        <f>($AO230/AH230)*100</f>
        <v>100</v>
      </c>
      <c r="BX230" s="95"/>
      <c r="BY230" s="95"/>
      <c r="BZ230" s="95"/>
      <c r="CA230" s="95"/>
      <c r="CB230" s="95"/>
      <c r="CC230" s="95"/>
    </row>
    <row r="231" spans="1:81" s="60" customFormat="1" ht="15" customHeight="1">
      <c r="A231" s="86">
        <v>255</v>
      </c>
      <c r="B231" s="3" t="s">
        <v>285</v>
      </c>
      <c r="C231" s="63">
        <v>1102</v>
      </c>
      <c r="D231" s="64"/>
      <c r="E231" s="64"/>
      <c r="F231" s="64"/>
      <c r="G231" s="64"/>
      <c r="H231" s="64"/>
      <c r="I231" s="64"/>
      <c r="J231" s="64"/>
      <c r="K231" s="64"/>
      <c r="L231" s="65"/>
      <c r="M231" s="64"/>
      <c r="N231" s="64"/>
      <c r="O231" s="64"/>
      <c r="P231" s="64"/>
      <c r="Q231" s="64"/>
      <c r="R231" s="64"/>
      <c r="S231" s="64"/>
      <c r="T231" s="64"/>
      <c r="U231" s="64">
        <v>1239.84</v>
      </c>
      <c r="V231" s="64"/>
      <c r="W231" s="64"/>
      <c r="X231" s="64"/>
      <c r="Y231" s="64"/>
      <c r="Z231" s="64"/>
      <c r="AA231" s="64"/>
      <c r="AB231" s="61"/>
      <c r="AC231" s="64"/>
      <c r="AD231" s="64"/>
      <c r="AE231" s="61"/>
      <c r="AF231" s="64"/>
      <c r="AG231" s="64"/>
      <c r="AH231" s="64"/>
      <c r="AI231" s="64"/>
      <c r="AJ231" s="64"/>
      <c r="AK231" s="64"/>
      <c r="AL231" s="64"/>
      <c r="AM231" s="64"/>
      <c r="AN231" s="64"/>
      <c r="AO231" s="74">
        <f t="shared" si="30"/>
        <v>1239.84</v>
      </c>
      <c r="AP231" s="74">
        <f t="shared" si="31"/>
        <v>-137.83999999999992</v>
      </c>
      <c r="AQ231" s="76">
        <v>8.96</v>
      </c>
      <c r="AR231" s="94">
        <v>255</v>
      </c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7">
        <f>($AO231/U231)*100</f>
        <v>100</v>
      </c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1:81" s="60" customFormat="1" ht="15" customHeight="1">
      <c r="A232" s="87">
        <v>256</v>
      </c>
      <c r="B232" s="1" t="s">
        <v>62</v>
      </c>
      <c r="C232" s="63">
        <v>1548</v>
      </c>
      <c r="D232" s="64"/>
      <c r="E232" s="64"/>
      <c r="F232" s="64"/>
      <c r="G232" s="64"/>
      <c r="H232" s="64"/>
      <c r="I232" s="64"/>
      <c r="J232" s="64"/>
      <c r="K232" s="64"/>
      <c r="L232" s="65"/>
      <c r="M232" s="64"/>
      <c r="N232" s="64"/>
      <c r="O232" s="64"/>
      <c r="P232" s="64"/>
      <c r="Q232" s="64">
        <v>1391.9</v>
      </c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1"/>
      <c r="AC232" s="64"/>
      <c r="AD232" s="64"/>
      <c r="AE232" s="61"/>
      <c r="AF232" s="64"/>
      <c r="AG232" s="64"/>
      <c r="AH232" s="64">
        <v>1533.6</v>
      </c>
      <c r="AI232" s="64"/>
      <c r="AJ232" s="64"/>
      <c r="AK232" s="64"/>
      <c r="AL232" s="64"/>
      <c r="AM232" s="64"/>
      <c r="AN232" s="64"/>
      <c r="AO232" s="74">
        <f t="shared" si="30"/>
        <v>1391.9</v>
      </c>
      <c r="AP232" s="74">
        <f t="shared" si="31"/>
        <v>156.0999999999999</v>
      </c>
      <c r="AQ232" s="76">
        <v>14.34</v>
      </c>
      <c r="AR232" s="96">
        <v>256</v>
      </c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7">
        <f>($AO232/Q232)*100</f>
        <v>100</v>
      </c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>
        <f aca="true" t="shared" si="36" ref="BW232:BW239">($AO232/AH232)*100</f>
        <v>90.7603025560772</v>
      </c>
      <c r="BX232" s="95"/>
      <c r="BY232" s="95"/>
      <c r="BZ232" s="95"/>
      <c r="CA232" s="95"/>
      <c r="CB232" s="95"/>
      <c r="CC232" s="95"/>
    </row>
    <row r="233" spans="1:81" s="60" customFormat="1" ht="15" customHeight="1">
      <c r="A233" s="86">
        <v>257</v>
      </c>
      <c r="B233" s="2" t="s">
        <v>97</v>
      </c>
      <c r="C233" s="63">
        <v>10923.5</v>
      </c>
      <c r="D233" s="64"/>
      <c r="E233" s="64"/>
      <c r="F233" s="64"/>
      <c r="G233" s="64"/>
      <c r="H233" s="64"/>
      <c r="I233" s="64"/>
      <c r="J233" s="64"/>
      <c r="K233" s="64"/>
      <c r="L233" s="65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1"/>
      <c r="AC233" s="64"/>
      <c r="AD233" s="64"/>
      <c r="AE233" s="61"/>
      <c r="AF233" s="64"/>
      <c r="AG233" s="64">
        <v>11340</v>
      </c>
      <c r="AH233" s="64">
        <v>12553.38</v>
      </c>
      <c r="AI233" s="64"/>
      <c r="AJ233" s="64"/>
      <c r="AK233" s="64"/>
      <c r="AL233" s="64"/>
      <c r="AM233" s="64">
        <v>13812.12</v>
      </c>
      <c r="AN233" s="64">
        <v>12216.96</v>
      </c>
      <c r="AO233" s="74">
        <f t="shared" si="30"/>
        <v>11340</v>
      </c>
      <c r="AP233" s="74">
        <f t="shared" si="31"/>
        <v>-416.5</v>
      </c>
      <c r="AQ233" s="76">
        <v>101.15</v>
      </c>
      <c r="AR233" s="94">
        <v>257</v>
      </c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7">
        <f>($AO233/AG233)*100</f>
        <v>100</v>
      </c>
      <c r="BW233" s="95">
        <f t="shared" si="36"/>
        <v>90.3342366757001</v>
      </c>
      <c r="BX233" s="95"/>
      <c r="BY233" s="95"/>
      <c r="BZ233" s="95"/>
      <c r="CA233" s="95"/>
      <c r="CB233" s="95">
        <f>($AO233/AM233)*100</f>
        <v>82.10180623973727</v>
      </c>
      <c r="CC233" s="95">
        <f>($AO233/AN233)*100</f>
        <v>92.82178217821783</v>
      </c>
    </row>
    <row r="234" spans="1:81" s="60" customFormat="1" ht="48" customHeight="1">
      <c r="A234" s="87">
        <v>258</v>
      </c>
      <c r="B234" s="2" t="s">
        <v>409</v>
      </c>
      <c r="C234" s="63">
        <v>77304</v>
      </c>
      <c r="D234" s="64"/>
      <c r="E234" s="64"/>
      <c r="F234" s="64"/>
      <c r="G234" s="64"/>
      <c r="H234" s="64"/>
      <c r="I234" s="64"/>
      <c r="J234" s="64"/>
      <c r="K234" s="64"/>
      <c r="L234" s="65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1"/>
      <c r="AC234" s="64"/>
      <c r="AD234" s="64"/>
      <c r="AE234" s="61"/>
      <c r="AF234" s="64"/>
      <c r="AG234" s="64"/>
      <c r="AH234" s="64">
        <v>80256.96</v>
      </c>
      <c r="AI234" s="64"/>
      <c r="AJ234" s="64"/>
      <c r="AK234" s="64"/>
      <c r="AL234" s="64">
        <v>79142.4</v>
      </c>
      <c r="AM234" s="64">
        <v>79425.36</v>
      </c>
      <c r="AN234" s="64"/>
      <c r="AO234" s="74">
        <f t="shared" si="30"/>
        <v>79142.4</v>
      </c>
      <c r="AP234" s="74">
        <f t="shared" si="31"/>
        <v>-1838.3999999999942</v>
      </c>
      <c r="AQ234" s="76">
        <v>715.78</v>
      </c>
      <c r="AR234" s="96">
        <v>258</v>
      </c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>
        <f t="shared" si="36"/>
        <v>98.61126063085368</v>
      </c>
      <c r="BX234" s="95"/>
      <c r="BY234" s="95"/>
      <c r="BZ234" s="95"/>
      <c r="CA234" s="97">
        <f>($AO234/AL234)*100</f>
        <v>100</v>
      </c>
      <c r="CB234" s="95">
        <f>($AO234/AM234)*100</f>
        <v>99.64374099154224</v>
      </c>
      <c r="CC234" s="95"/>
    </row>
    <row r="235" spans="1:81" s="60" customFormat="1" ht="18" customHeight="1">
      <c r="A235" s="86">
        <v>259</v>
      </c>
      <c r="B235" s="2" t="s">
        <v>286</v>
      </c>
      <c r="C235" s="63">
        <v>3904</v>
      </c>
      <c r="D235" s="64"/>
      <c r="E235" s="64"/>
      <c r="F235" s="64"/>
      <c r="G235" s="64"/>
      <c r="H235" s="64"/>
      <c r="I235" s="64"/>
      <c r="J235" s="64"/>
      <c r="K235" s="64"/>
      <c r="L235" s="65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1"/>
      <c r="AC235" s="64"/>
      <c r="AD235" s="64"/>
      <c r="AE235" s="61"/>
      <c r="AF235" s="64"/>
      <c r="AG235" s="64"/>
      <c r="AH235" s="64">
        <v>3924.72</v>
      </c>
      <c r="AI235" s="64"/>
      <c r="AJ235" s="64"/>
      <c r="AK235" s="64"/>
      <c r="AL235" s="64"/>
      <c r="AM235" s="64">
        <v>3900.96</v>
      </c>
      <c r="AN235" s="64"/>
      <c r="AO235" s="74">
        <f t="shared" si="30"/>
        <v>3900.96</v>
      </c>
      <c r="AP235" s="74">
        <f t="shared" si="31"/>
        <v>3.0399999999999636</v>
      </c>
      <c r="AQ235" s="76">
        <v>36.14</v>
      </c>
      <c r="AR235" s="94">
        <v>259</v>
      </c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>
        <f t="shared" si="36"/>
        <v>99.39460649422125</v>
      </c>
      <c r="BX235" s="95"/>
      <c r="BY235" s="95"/>
      <c r="BZ235" s="95"/>
      <c r="CA235" s="95"/>
      <c r="CB235" s="97">
        <f>($AO235/AM235)*100</f>
        <v>100</v>
      </c>
      <c r="CC235" s="95"/>
    </row>
    <row r="236" spans="1:81" s="60" customFormat="1" ht="18" customHeight="1">
      <c r="A236" s="87">
        <v>260</v>
      </c>
      <c r="B236" s="3" t="s">
        <v>287</v>
      </c>
      <c r="C236" s="63">
        <v>6395.2</v>
      </c>
      <c r="D236" s="64"/>
      <c r="E236" s="64"/>
      <c r="F236" s="64"/>
      <c r="G236" s="64"/>
      <c r="H236" s="64"/>
      <c r="I236" s="64"/>
      <c r="J236" s="64"/>
      <c r="K236" s="64"/>
      <c r="L236" s="65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1"/>
      <c r="AC236" s="64"/>
      <c r="AD236" s="64"/>
      <c r="AE236" s="61"/>
      <c r="AF236" s="64"/>
      <c r="AG236" s="64"/>
      <c r="AH236" s="64">
        <v>6949.58</v>
      </c>
      <c r="AI236" s="64"/>
      <c r="AJ236" s="64"/>
      <c r="AK236" s="64"/>
      <c r="AL236" s="64"/>
      <c r="AM236" s="64">
        <v>6403.54</v>
      </c>
      <c r="AN236" s="64"/>
      <c r="AO236" s="74">
        <f t="shared" si="30"/>
        <v>6403.54</v>
      </c>
      <c r="AP236" s="74">
        <f t="shared" si="31"/>
        <v>-8.340000000000146</v>
      </c>
      <c r="AQ236" s="76">
        <v>59.215999999999994</v>
      </c>
      <c r="AR236" s="96">
        <v>260</v>
      </c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>
        <f t="shared" si="36"/>
        <v>92.14283453100764</v>
      </c>
      <c r="BX236" s="95"/>
      <c r="BY236" s="95"/>
      <c r="BZ236" s="95"/>
      <c r="CA236" s="95"/>
      <c r="CB236" s="97">
        <f>($AO236/AM236)*100</f>
        <v>100</v>
      </c>
      <c r="CC236" s="95"/>
    </row>
    <row r="237" spans="1:81" s="60" customFormat="1" ht="18" customHeight="1">
      <c r="A237" s="86">
        <v>263</v>
      </c>
      <c r="B237" s="18" t="s">
        <v>162</v>
      </c>
      <c r="C237" s="63">
        <v>80.9</v>
      </c>
      <c r="D237" s="64"/>
      <c r="E237" s="64"/>
      <c r="F237" s="64"/>
      <c r="G237" s="64"/>
      <c r="H237" s="64"/>
      <c r="I237" s="64"/>
      <c r="J237" s="64"/>
      <c r="K237" s="64"/>
      <c r="L237" s="65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1"/>
      <c r="AC237" s="64"/>
      <c r="AD237" s="64"/>
      <c r="AE237" s="61"/>
      <c r="AF237" s="64"/>
      <c r="AG237" s="64"/>
      <c r="AH237" s="64">
        <v>80.89</v>
      </c>
      <c r="AI237" s="64"/>
      <c r="AJ237" s="64"/>
      <c r="AK237" s="64"/>
      <c r="AL237" s="64"/>
      <c r="AM237" s="64"/>
      <c r="AN237" s="64"/>
      <c r="AO237" s="74">
        <f t="shared" si="30"/>
        <v>80.89</v>
      </c>
      <c r="AP237" s="74">
        <f t="shared" si="31"/>
        <v>0.010000000000005116</v>
      </c>
      <c r="AQ237" s="76">
        <v>0.7490000000000001</v>
      </c>
      <c r="AR237" s="94">
        <v>263</v>
      </c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7">
        <f t="shared" si="36"/>
        <v>100</v>
      </c>
      <c r="BX237" s="95"/>
      <c r="BY237" s="95"/>
      <c r="BZ237" s="95"/>
      <c r="CA237" s="95"/>
      <c r="CB237" s="95"/>
      <c r="CC237" s="95"/>
    </row>
    <row r="238" spans="1:81" s="60" customFormat="1" ht="18" customHeight="1">
      <c r="A238" s="87">
        <v>264</v>
      </c>
      <c r="B238" s="2" t="s">
        <v>2</v>
      </c>
      <c r="C238" s="63">
        <v>209.4</v>
      </c>
      <c r="D238" s="64"/>
      <c r="E238" s="64"/>
      <c r="F238" s="64"/>
      <c r="G238" s="64"/>
      <c r="H238" s="64"/>
      <c r="I238" s="64"/>
      <c r="J238" s="64"/>
      <c r="K238" s="64"/>
      <c r="L238" s="65"/>
      <c r="M238" s="64"/>
      <c r="N238" s="64"/>
      <c r="O238" s="64"/>
      <c r="P238" s="64"/>
      <c r="Q238" s="64"/>
      <c r="R238" s="64"/>
      <c r="S238" s="64"/>
      <c r="T238" s="64">
        <v>206.71200000000002</v>
      </c>
      <c r="U238" s="64"/>
      <c r="V238" s="64"/>
      <c r="W238" s="64"/>
      <c r="X238" s="64"/>
      <c r="Y238" s="64"/>
      <c r="Z238" s="64"/>
      <c r="AA238" s="64"/>
      <c r="AB238" s="61"/>
      <c r="AC238" s="64"/>
      <c r="AD238" s="64"/>
      <c r="AE238" s="61"/>
      <c r="AF238" s="64"/>
      <c r="AG238" s="64"/>
      <c r="AH238" s="64">
        <v>515.16</v>
      </c>
      <c r="AI238" s="64"/>
      <c r="AJ238" s="64"/>
      <c r="AK238" s="64"/>
      <c r="AL238" s="64"/>
      <c r="AM238" s="64">
        <v>228.74</v>
      </c>
      <c r="AN238" s="64">
        <v>526.18</v>
      </c>
      <c r="AO238" s="74">
        <f t="shared" si="30"/>
        <v>206.71200000000002</v>
      </c>
      <c r="AP238" s="74">
        <f t="shared" si="31"/>
        <v>2.687999999999988</v>
      </c>
      <c r="AQ238" s="76">
        <v>1.9380000000000002</v>
      </c>
      <c r="AR238" s="96">
        <v>264</v>
      </c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7">
        <f>($AO238/T238)*100</f>
        <v>100</v>
      </c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>
        <f t="shared" si="36"/>
        <v>40.12578616352202</v>
      </c>
      <c r="BX238" s="95"/>
      <c r="BY238" s="95"/>
      <c r="BZ238" s="95"/>
      <c r="CA238" s="95"/>
      <c r="CB238" s="95">
        <f>($AO238/AM238)*100</f>
        <v>90.36985223397744</v>
      </c>
      <c r="CC238" s="95">
        <f>($AO238/AN238)*100</f>
        <v>39.28541563723441</v>
      </c>
    </row>
    <row r="239" spans="1:81" s="60" customFormat="1" ht="18" customHeight="1">
      <c r="A239" s="86">
        <v>265</v>
      </c>
      <c r="B239" s="3" t="s">
        <v>288</v>
      </c>
      <c r="C239" s="63">
        <v>2180</v>
      </c>
      <c r="D239" s="64"/>
      <c r="E239" s="64"/>
      <c r="F239" s="64"/>
      <c r="G239" s="64"/>
      <c r="H239" s="64"/>
      <c r="I239" s="64"/>
      <c r="J239" s="64"/>
      <c r="K239" s="64"/>
      <c r="L239" s="65"/>
      <c r="M239" s="64"/>
      <c r="N239" s="64"/>
      <c r="O239" s="64"/>
      <c r="P239" s="64"/>
      <c r="Q239" s="64"/>
      <c r="R239" s="64"/>
      <c r="S239" s="64"/>
      <c r="T239" s="64">
        <v>2451.6000000000004</v>
      </c>
      <c r="U239" s="64"/>
      <c r="V239" s="64"/>
      <c r="W239" s="64"/>
      <c r="X239" s="64"/>
      <c r="Y239" s="64"/>
      <c r="Z239" s="64"/>
      <c r="AA239" s="64"/>
      <c r="AB239" s="61"/>
      <c r="AC239" s="64"/>
      <c r="AD239" s="64"/>
      <c r="AE239" s="61"/>
      <c r="AF239" s="64"/>
      <c r="AG239" s="64"/>
      <c r="AH239" s="64">
        <v>3283.2</v>
      </c>
      <c r="AI239" s="64"/>
      <c r="AJ239" s="64"/>
      <c r="AK239" s="64"/>
      <c r="AL239" s="64"/>
      <c r="AM239" s="64">
        <v>2475.36</v>
      </c>
      <c r="AN239" s="64"/>
      <c r="AO239" s="74">
        <f t="shared" si="30"/>
        <v>2451.6000000000004</v>
      </c>
      <c r="AP239" s="74">
        <f t="shared" si="31"/>
        <v>-271.60000000000036</v>
      </c>
      <c r="AQ239" s="76">
        <v>20.18</v>
      </c>
      <c r="AR239" s="94">
        <v>265</v>
      </c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7">
        <f>($AO239/T239)*100</f>
        <v>100</v>
      </c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>
        <f t="shared" si="36"/>
        <v>74.67105263157896</v>
      </c>
      <c r="BX239" s="95"/>
      <c r="BY239" s="95"/>
      <c r="BZ239" s="95"/>
      <c r="CA239" s="95"/>
      <c r="CB239" s="95">
        <f>($AO239/AM239)*100</f>
        <v>99.04013961605585</v>
      </c>
      <c r="CC239" s="95"/>
    </row>
    <row r="240" spans="1:81" s="60" customFormat="1" ht="18" customHeight="1">
      <c r="A240" s="87">
        <v>266</v>
      </c>
      <c r="B240" s="10" t="s">
        <v>434</v>
      </c>
      <c r="C240" s="63">
        <v>469.25</v>
      </c>
      <c r="D240" s="64"/>
      <c r="E240" s="64"/>
      <c r="F240" s="64"/>
      <c r="G240" s="64"/>
      <c r="H240" s="64"/>
      <c r="I240" s="64"/>
      <c r="J240" s="64"/>
      <c r="K240" s="64"/>
      <c r="L240" s="65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1"/>
      <c r="AC240" s="64"/>
      <c r="AD240" s="64"/>
      <c r="AE240" s="61"/>
      <c r="AF240" s="64"/>
      <c r="AG240" s="64"/>
      <c r="AH240" s="64"/>
      <c r="AI240" s="64">
        <v>571.86</v>
      </c>
      <c r="AJ240" s="64"/>
      <c r="AK240" s="64"/>
      <c r="AL240" s="64"/>
      <c r="AM240" s="64"/>
      <c r="AN240" s="64"/>
      <c r="AO240" s="74">
        <f aca="true" t="shared" si="37" ref="AO240:AO303">MIN(D240:AN240)</f>
        <v>571.86</v>
      </c>
      <c r="AP240" s="74">
        <f aca="true" t="shared" si="38" ref="AP240:AP303">C240-AO240</f>
        <v>-102.61000000000001</v>
      </c>
      <c r="AQ240" s="76">
        <v>4.345</v>
      </c>
      <c r="AR240" s="96">
        <v>266</v>
      </c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7">
        <f>($AO240/AI240)*100</f>
        <v>100</v>
      </c>
      <c r="BY240" s="95"/>
      <c r="BZ240" s="95"/>
      <c r="CA240" s="95"/>
      <c r="CB240" s="95"/>
      <c r="CC240" s="95"/>
    </row>
    <row r="241" spans="1:81" s="60" customFormat="1" ht="18" customHeight="1">
      <c r="A241" s="86">
        <v>267</v>
      </c>
      <c r="B241" s="8" t="s">
        <v>3</v>
      </c>
      <c r="C241" s="63">
        <v>6431.999999999999</v>
      </c>
      <c r="D241" s="64"/>
      <c r="E241" s="64"/>
      <c r="F241" s="64"/>
      <c r="G241" s="64"/>
      <c r="H241" s="64"/>
      <c r="I241" s="64"/>
      <c r="J241" s="64"/>
      <c r="K241" s="64"/>
      <c r="L241" s="65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1"/>
      <c r="AC241" s="64"/>
      <c r="AD241" s="64"/>
      <c r="AE241" s="61"/>
      <c r="AF241" s="64"/>
      <c r="AG241" s="64"/>
      <c r="AH241" s="64">
        <v>6168.96</v>
      </c>
      <c r="AI241" s="64"/>
      <c r="AJ241" s="64"/>
      <c r="AK241" s="64"/>
      <c r="AL241" s="64">
        <v>6168.96</v>
      </c>
      <c r="AM241" s="64">
        <v>6117.12</v>
      </c>
      <c r="AN241" s="64"/>
      <c r="AO241" s="74">
        <f t="shared" si="37"/>
        <v>6117.12</v>
      </c>
      <c r="AP241" s="74">
        <f t="shared" si="38"/>
        <v>314.8799999999992</v>
      </c>
      <c r="AQ241" s="76">
        <v>59.52</v>
      </c>
      <c r="AR241" s="94">
        <v>267</v>
      </c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>
        <f>($AO241/AH241)*100</f>
        <v>99.15966386554622</v>
      </c>
      <c r="BX241" s="95"/>
      <c r="BY241" s="95"/>
      <c r="BZ241" s="95"/>
      <c r="CA241" s="95">
        <f>($AO241/AL241)*100</f>
        <v>99.15966386554622</v>
      </c>
      <c r="CB241" s="97">
        <f>($AO241/AM241)*100</f>
        <v>100</v>
      </c>
      <c r="CC241" s="95"/>
    </row>
    <row r="242" spans="1:81" s="60" customFormat="1" ht="18" customHeight="1">
      <c r="A242" s="87">
        <v>268</v>
      </c>
      <c r="B242" s="1" t="s">
        <v>197</v>
      </c>
      <c r="C242" s="63">
        <v>264.38</v>
      </c>
      <c r="D242" s="64"/>
      <c r="E242" s="64"/>
      <c r="F242" s="64"/>
      <c r="G242" s="64"/>
      <c r="H242" s="64"/>
      <c r="I242" s="64"/>
      <c r="J242" s="64"/>
      <c r="K242" s="64"/>
      <c r="L242" s="65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1"/>
      <c r="AC242" s="64"/>
      <c r="AD242" s="64"/>
      <c r="AE242" s="61"/>
      <c r="AF242" s="64"/>
      <c r="AG242" s="64"/>
      <c r="AH242" s="64"/>
      <c r="AI242" s="64"/>
      <c r="AJ242" s="64"/>
      <c r="AK242" s="64"/>
      <c r="AL242" s="64"/>
      <c r="AM242" s="64">
        <v>212.18</v>
      </c>
      <c r="AN242" s="64"/>
      <c r="AO242" s="74">
        <f t="shared" si="37"/>
        <v>212.18</v>
      </c>
      <c r="AP242" s="74">
        <f t="shared" si="38"/>
        <v>52.19999999999999</v>
      </c>
      <c r="AQ242" s="76">
        <v>2.448</v>
      </c>
      <c r="AR242" s="96">
        <v>268</v>
      </c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7">
        <f>($AO242/AM242)*100</f>
        <v>100</v>
      </c>
      <c r="CC242" s="95"/>
    </row>
    <row r="243" spans="1:81" s="60" customFormat="1" ht="21" customHeight="1">
      <c r="A243" s="86">
        <v>271</v>
      </c>
      <c r="B243" s="1" t="s">
        <v>198</v>
      </c>
      <c r="C243" s="63">
        <v>363.5</v>
      </c>
      <c r="D243" s="64"/>
      <c r="E243" s="64"/>
      <c r="F243" s="64"/>
      <c r="G243" s="64"/>
      <c r="H243" s="64"/>
      <c r="I243" s="64"/>
      <c r="J243" s="64"/>
      <c r="K243" s="64"/>
      <c r="L243" s="65"/>
      <c r="M243" s="64"/>
      <c r="N243" s="64"/>
      <c r="O243" s="64"/>
      <c r="P243" s="64"/>
      <c r="Q243" s="64"/>
      <c r="R243" s="64"/>
      <c r="S243" s="64"/>
      <c r="T243" s="64"/>
      <c r="U243" s="64">
        <v>412.02</v>
      </c>
      <c r="V243" s="64"/>
      <c r="W243" s="64"/>
      <c r="X243" s="64"/>
      <c r="Y243" s="64"/>
      <c r="Z243" s="64"/>
      <c r="AA243" s="64"/>
      <c r="AB243" s="61"/>
      <c r="AC243" s="64"/>
      <c r="AD243" s="64"/>
      <c r="AE243" s="61"/>
      <c r="AF243" s="64"/>
      <c r="AG243" s="64"/>
      <c r="AH243" s="64">
        <v>301.32</v>
      </c>
      <c r="AI243" s="64"/>
      <c r="AJ243" s="64"/>
      <c r="AK243" s="64"/>
      <c r="AL243" s="64"/>
      <c r="AM243" s="64">
        <v>417.42</v>
      </c>
      <c r="AN243" s="64"/>
      <c r="AO243" s="74">
        <f t="shared" si="37"/>
        <v>301.32</v>
      </c>
      <c r="AP243" s="74">
        <f t="shared" si="38"/>
        <v>62.18000000000001</v>
      </c>
      <c r="AQ243" s="76">
        <v>3.365</v>
      </c>
      <c r="AR243" s="94">
        <v>271</v>
      </c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>
        <f>($AO243/U243)*100</f>
        <v>73.13237221494103</v>
      </c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7">
        <f aca="true" t="shared" si="39" ref="BW243:BW248">($AO243/AH243)*100</f>
        <v>100</v>
      </c>
      <c r="BX243" s="95"/>
      <c r="BY243" s="95"/>
      <c r="BZ243" s="95"/>
      <c r="CA243" s="95"/>
      <c r="CB243" s="95">
        <f>($AO243/AM243)*100</f>
        <v>72.1862871927555</v>
      </c>
      <c r="CC243" s="95"/>
    </row>
    <row r="244" spans="1:81" s="60" customFormat="1" ht="21" customHeight="1">
      <c r="A244" s="88">
        <v>273</v>
      </c>
      <c r="B244" s="2" t="s">
        <v>4</v>
      </c>
      <c r="C244" s="63">
        <v>343.6</v>
      </c>
      <c r="D244" s="64"/>
      <c r="E244" s="64"/>
      <c r="F244" s="64"/>
      <c r="G244" s="64"/>
      <c r="H244" s="64"/>
      <c r="I244" s="64"/>
      <c r="J244" s="64"/>
      <c r="K244" s="64"/>
      <c r="L244" s="65"/>
      <c r="M244" s="64"/>
      <c r="N244" s="64"/>
      <c r="O244" s="64"/>
      <c r="P244" s="64"/>
      <c r="Q244" s="64"/>
      <c r="R244" s="64"/>
      <c r="S244" s="64"/>
      <c r="T244" s="64"/>
      <c r="U244" s="64">
        <v>408.67</v>
      </c>
      <c r="V244" s="64"/>
      <c r="W244" s="64"/>
      <c r="X244" s="64"/>
      <c r="Y244" s="64"/>
      <c r="Z244" s="64"/>
      <c r="AA244" s="64"/>
      <c r="AB244" s="61"/>
      <c r="AC244" s="64"/>
      <c r="AD244" s="64"/>
      <c r="AE244" s="61"/>
      <c r="AF244" s="64"/>
      <c r="AG244" s="64"/>
      <c r="AH244" s="64">
        <v>408.24</v>
      </c>
      <c r="AI244" s="64"/>
      <c r="AJ244" s="64"/>
      <c r="AK244" s="64"/>
      <c r="AL244" s="64"/>
      <c r="AM244" s="64">
        <v>414.29</v>
      </c>
      <c r="AN244" s="64">
        <v>584.06</v>
      </c>
      <c r="AO244" s="74">
        <f t="shared" si="37"/>
        <v>408.24</v>
      </c>
      <c r="AP244" s="74">
        <f t="shared" si="38"/>
        <v>-64.63999999999999</v>
      </c>
      <c r="AQ244" s="76">
        <v>3.18</v>
      </c>
      <c r="AR244" s="99">
        <v>273</v>
      </c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>
        <f>($AO244/U244)*100</f>
        <v>99.89478062984804</v>
      </c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7">
        <f t="shared" si="39"/>
        <v>100</v>
      </c>
      <c r="BX244" s="95"/>
      <c r="BY244" s="95"/>
      <c r="BZ244" s="95"/>
      <c r="CA244" s="95"/>
      <c r="CB244" s="95">
        <f>($AO244/AM244)*100</f>
        <v>98.53967027927297</v>
      </c>
      <c r="CC244" s="95">
        <f>($AO244/AN244)*100</f>
        <v>69.89692839776737</v>
      </c>
    </row>
    <row r="245" spans="1:81" s="60" customFormat="1" ht="21" customHeight="1">
      <c r="A245" s="89">
        <v>274</v>
      </c>
      <c r="B245" s="1" t="s">
        <v>224</v>
      </c>
      <c r="C245" s="63">
        <v>484.4</v>
      </c>
      <c r="D245" s="64"/>
      <c r="E245" s="64"/>
      <c r="F245" s="64"/>
      <c r="G245" s="64"/>
      <c r="H245" s="64"/>
      <c r="I245" s="64"/>
      <c r="J245" s="64"/>
      <c r="K245" s="64"/>
      <c r="L245" s="65"/>
      <c r="M245" s="64"/>
      <c r="N245" s="64"/>
      <c r="O245" s="64"/>
      <c r="P245" s="64"/>
      <c r="Q245" s="64">
        <v>484.27</v>
      </c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1"/>
      <c r="AC245" s="64"/>
      <c r="AD245" s="64"/>
      <c r="AE245" s="61"/>
      <c r="AF245" s="64"/>
      <c r="AG245" s="64"/>
      <c r="AH245" s="64">
        <v>493.34</v>
      </c>
      <c r="AI245" s="64"/>
      <c r="AJ245" s="64"/>
      <c r="AK245" s="64"/>
      <c r="AL245" s="64"/>
      <c r="AM245" s="64"/>
      <c r="AN245" s="64"/>
      <c r="AO245" s="74">
        <f t="shared" si="37"/>
        <v>484.27</v>
      </c>
      <c r="AP245" s="74">
        <f t="shared" si="38"/>
        <v>0.12999999999999545</v>
      </c>
      <c r="AQ245" s="76">
        <v>4.484000000000001</v>
      </c>
      <c r="AR245" s="100">
        <v>274</v>
      </c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7">
        <f>($AO245/Q245)*100</f>
        <v>100</v>
      </c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>
        <f t="shared" si="39"/>
        <v>98.16151133092796</v>
      </c>
      <c r="BX245" s="95"/>
      <c r="BY245" s="95"/>
      <c r="BZ245" s="95"/>
      <c r="CA245" s="95"/>
      <c r="CB245" s="95"/>
      <c r="CC245" s="95"/>
    </row>
    <row r="246" spans="1:81" s="60" customFormat="1" ht="21" customHeight="1">
      <c r="A246" s="88">
        <v>275</v>
      </c>
      <c r="B246" s="1" t="s">
        <v>290</v>
      </c>
      <c r="C246" s="63">
        <v>17242.2</v>
      </c>
      <c r="D246" s="64"/>
      <c r="E246" s="64"/>
      <c r="F246" s="64"/>
      <c r="G246" s="64"/>
      <c r="H246" s="64"/>
      <c r="I246" s="64"/>
      <c r="J246" s="64"/>
      <c r="K246" s="64"/>
      <c r="L246" s="65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1"/>
      <c r="AC246" s="64"/>
      <c r="AD246" s="64">
        <v>17280</v>
      </c>
      <c r="AE246" s="61"/>
      <c r="AF246" s="64"/>
      <c r="AG246" s="64"/>
      <c r="AH246" s="64">
        <v>17712</v>
      </c>
      <c r="AI246" s="64"/>
      <c r="AJ246" s="64"/>
      <c r="AK246" s="64"/>
      <c r="AL246" s="64"/>
      <c r="AM246" s="64"/>
      <c r="AN246" s="64">
        <v>17577</v>
      </c>
      <c r="AO246" s="74">
        <f t="shared" si="37"/>
        <v>17280</v>
      </c>
      <c r="AP246" s="74">
        <f t="shared" si="38"/>
        <v>-37.79999999999927</v>
      </c>
      <c r="AQ246" s="76">
        <v>159.65</v>
      </c>
      <c r="AR246" s="99">
        <v>275</v>
      </c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7">
        <f>($AO246/AD246)*100</f>
        <v>100</v>
      </c>
      <c r="BT246" s="95"/>
      <c r="BU246" s="95"/>
      <c r="BV246" s="95"/>
      <c r="BW246" s="95">
        <f t="shared" si="39"/>
        <v>97.5609756097561</v>
      </c>
      <c r="BX246" s="95"/>
      <c r="BY246" s="95"/>
      <c r="BZ246" s="95"/>
      <c r="CA246" s="95"/>
      <c r="CB246" s="95"/>
      <c r="CC246" s="95">
        <f>($AO246/AN246)*100</f>
        <v>98.31029185867895</v>
      </c>
    </row>
    <row r="247" spans="1:81" s="60" customFormat="1" ht="21" customHeight="1">
      <c r="A247" s="89">
        <v>276</v>
      </c>
      <c r="B247" s="1" t="s">
        <v>199</v>
      </c>
      <c r="C247" s="63">
        <v>189.60000000000002</v>
      </c>
      <c r="D247" s="64"/>
      <c r="E247" s="64"/>
      <c r="F247" s="64"/>
      <c r="G247" s="64"/>
      <c r="H247" s="64"/>
      <c r="I247" s="64"/>
      <c r="J247" s="64"/>
      <c r="K247" s="64"/>
      <c r="L247" s="65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1"/>
      <c r="AC247" s="64"/>
      <c r="AD247" s="64"/>
      <c r="AE247" s="61"/>
      <c r="AF247" s="64"/>
      <c r="AG247" s="64"/>
      <c r="AH247" s="64">
        <v>191.81</v>
      </c>
      <c r="AI247" s="64"/>
      <c r="AJ247" s="64"/>
      <c r="AK247" s="64"/>
      <c r="AL247" s="64"/>
      <c r="AM247" s="64">
        <v>194.4</v>
      </c>
      <c r="AN247" s="64"/>
      <c r="AO247" s="74">
        <f t="shared" si="37"/>
        <v>191.81</v>
      </c>
      <c r="AP247" s="74">
        <f t="shared" si="38"/>
        <v>-2.2099999999999795</v>
      </c>
      <c r="AQ247" s="76">
        <v>1.7580000000000002</v>
      </c>
      <c r="AR247" s="100">
        <v>276</v>
      </c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7">
        <f t="shared" si="39"/>
        <v>100</v>
      </c>
      <c r="BX247" s="95"/>
      <c r="BY247" s="95"/>
      <c r="BZ247" s="95"/>
      <c r="CA247" s="95"/>
      <c r="CB247" s="95">
        <f aca="true" t="shared" si="40" ref="CB247:CB254">($AO247/AM247)*100</f>
        <v>98.66769547325103</v>
      </c>
      <c r="CC247" s="95"/>
    </row>
    <row r="248" spans="1:81" s="60" customFormat="1" ht="21" customHeight="1">
      <c r="A248" s="88">
        <v>277</v>
      </c>
      <c r="B248" s="2" t="s">
        <v>334</v>
      </c>
      <c r="C248" s="63">
        <v>12060.4</v>
      </c>
      <c r="D248" s="64"/>
      <c r="E248" s="64"/>
      <c r="F248" s="64"/>
      <c r="G248" s="64"/>
      <c r="H248" s="64"/>
      <c r="I248" s="64"/>
      <c r="J248" s="64"/>
      <c r="K248" s="64"/>
      <c r="L248" s="65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1"/>
      <c r="AC248" s="64"/>
      <c r="AD248" s="64"/>
      <c r="AE248" s="61"/>
      <c r="AF248" s="64"/>
      <c r="AG248" s="64"/>
      <c r="AH248" s="80">
        <v>12079.58</v>
      </c>
      <c r="AI248" s="64"/>
      <c r="AJ248" s="64"/>
      <c r="AK248" s="64"/>
      <c r="AL248" s="64"/>
      <c r="AM248" s="80">
        <v>12077.21</v>
      </c>
      <c r="AN248" s="64"/>
      <c r="AO248" s="74">
        <f t="shared" si="37"/>
        <v>12077.21</v>
      </c>
      <c r="AP248" s="74">
        <f t="shared" si="38"/>
        <v>-16.80999999999949</v>
      </c>
      <c r="AQ248" s="76">
        <v>111.672</v>
      </c>
      <c r="AR248" s="99">
        <v>277</v>
      </c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>
        <f t="shared" si="39"/>
        <v>99.98038011255358</v>
      </c>
      <c r="BX248" s="95"/>
      <c r="BY248" s="95"/>
      <c r="BZ248" s="95"/>
      <c r="CA248" s="95"/>
      <c r="CB248" s="97">
        <f t="shared" si="40"/>
        <v>100</v>
      </c>
      <c r="CC248" s="95"/>
    </row>
    <row r="249" spans="1:81" s="60" customFormat="1" ht="21" customHeight="1">
      <c r="A249" s="89">
        <v>278</v>
      </c>
      <c r="B249" s="1" t="s">
        <v>68</v>
      </c>
      <c r="C249" s="63">
        <v>9828</v>
      </c>
      <c r="D249" s="64"/>
      <c r="E249" s="64"/>
      <c r="F249" s="64"/>
      <c r="G249" s="64"/>
      <c r="H249" s="64"/>
      <c r="I249" s="64"/>
      <c r="J249" s="64"/>
      <c r="K249" s="61" t="s">
        <v>523</v>
      </c>
      <c r="L249" s="65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1"/>
      <c r="AC249" s="64"/>
      <c r="AD249" s="64"/>
      <c r="AE249" s="61"/>
      <c r="AF249" s="64"/>
      <c r="AG249" s="64"/>
      <c r="AH249" s="64"/>
      <c r="AI249" s="64"/>
      <c r="AJ249" s="64"/>
      <c r="AK249" s="64"/>
      <c r="AL249" s="64"/>
      <c r="AM249" s="64">
        <v>9907.38</v>
      </c>
      <c r="AN249" s="64"/>
      <c r="AO249" s="74">
        <f t="shared" si="37"/>
        <v>9907.38</v>
      </c>
      <c r="AP249" s="74">
        <f t="shared" si="38"/>
        <v>-79.3799999999992</v>
      </c>
      <c r="AQ249" s="76">
        <v>91</v>
      </c>
      <c r="AR249" s="100">
        <v>278</v>
      </c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7">
        <f t="shared" si="40"/>
        <v>100</v>
      </c>
      <c r="CC249" s="95"/>
    </row>
    <row r="250" spans="1:81" s="60" customFormat="1" ht="21" customHeight="1">
      <c r="A250" s="88">
        <v>279</v>
      </c>
      <c r="B250" s="2" t="s">
        <v>335</v>
      </c>
      <c r="C250" s="63">
        <v>39466</v>
      </c>
      <c r="D250" s="64"/>
      <c r="E250" s="64"/>
      <c r="F250" s="64"/>
      <c r="G250" s="64"/>
      <c r="H250" s="64"/>
      <c r="I250" s="64"/>
      <c r="J250" s="64"/>
      <c r="K250" s="64"/>
      <c r="L250" s="65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1"/>
      <c r="AC250" s="64"/>
      <c r="AD250" s="64"/>
      <c r="AE250" s="61"/>
      <c r="AF250" s="64"/>
      <c r="AG250" s="64"/>
      <c r="AH250" s="64">
        <v>40808.88</v>
      </c>
      <c r="AI250" s="64"/>
      <c r="AJ250" s="64"/>
      <c r="AK250" s="64"/>
      <c r="AL250" s="64"/>
      <c r="AM250" s="64">
        <v>40869.36</v>
      </c>
      <c r="AN250" s="64"/>
      <c r="AO250" s="74">
        <f t="shared" si="37"/>
        <v>40808.88</v>
      </c>
      <c r="AP250" s="74">
        <f t="shared" si="38"/>
        <v>-1342.8799999999974</v>
      </c>
      <c r="AQ250" s="76">
        <v>365.40000000000003</v>
      </c>
      <c r="AR250" s="99">
        <v>279</v>
      </c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7">
        <f aca="true" t="shared" si="41" ref="BW250:BW263">($AO250/AH250)*100</f>
        <v>100</v>
      </c>
      <c r="BX250" s="95"/>
      <c r="BY250" s="95"/>
      <c r="BZ250" s="95"/>
      <c r="CA250" s="95"/>
      <c r="CB250" s="95">
        <f t="shared" si="40"/>
        <v>99.85201627820939</v>
      </c>
      <c r="CC250" s="95"/>
    </row>
    <row r="251" spans="1:81" s="60" customFormat="1" ht="21" customHeight="1">
      <c r="A251" s="89">
        <v>280</v>
      </c>
      <c r="B251" s="2" t="s">
        <v>5</v>
      </c>
      <c r="C251" s="63">
        <v>4343</v>
      </c>
      <c r="D251" s="64"/>
      <c r="E251" s="64"/>
      <c r="F251" s="64"/>
      <c r="G251" s="64"/>
      <c r="H251" s="64"/>
      <c r="I251" s="64"/>
      <c r="J251" s="64"/>
      <c r="K251" s="64"/>
      <c r="L251" s="65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1"/>
      <c r="AC251" s="64"/>
      <c r="AD251" s="64"/>
      <c r="AE251" s="61"/>
      <c r="AF251" s="64"/>
      <c r="AG251" s="64">
        <v>4179.6</v>
      </c>
      <c r="AH251" s="64">
        <v>4383.94</v>
      </c>
      <c r="AI251" s="64"/>
      <c r="AJ251" s="64"/>
      <c r="AK251" s="64"/>
      <c r="AL251" s="64"/>
      <c r="AM251" s="64">
        <v>4356.07</v>
      </c>
      <c r="AN251" s="64">
        <v>4448.95</v>
      </c>
      <c r="AO251" s="74">
        <f t="shared" si="37"/>
        <v>4179.6</v>
      </c>
      <c r="AP251" s="74">
        <f t="shared" si="38"/>
        <v>163.39999999999964</v>
      </c>
      <c r="AQ251" s="76">
        <v>40.205</v>
      </c>
      <c r="AR251" s="100">
        <v>280</v>
      </c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7">
        <f>($AO251/AG251)*100</f>
        <v>100</v>
      </c>
      <c r="BW251" s="95">
        <f t="shared" si="41"/>
        <v>95.3388960615337</v>
      </c>
      <c r="BX251" s="95"/>
      <c r="BY251" s="95"/>
      <c r="BZ251" s="95"/>
      <c r="CA251" s="95"/>
      <c r="CB251" s="95">
        <f t="shared" si="40"/>
        <v>95.94887134504268</v>
      </c>
      <c r="CC251" s="95">
        <f>($AO251/AN251)*100</f>
        <v>93.94576248328258</v>
      </c>
    </row>
    <row r="252" spans="1:81" s="60" customFormat="1" ht="27.75" customHeight="1">
      <c r="A252" s="88">
        <v>281</v>
      </c>
      <c r="B252" s="2" t="s">
        <v>397</v>
      </c>
      <c r="C252" s="63">
        <v>344</v>
      </c>
      <c r="D252" s="64"/>
      <c r="E252" s="64"/>
      <c r="F252" s="64"/>
      <c r="G252" s="64"/>
      <c r="H252" s="64"/>
      <c r="I252" s="64"/>
      <c r="J252" s="64"/>
      <c r="K252" s="64"/>
      <c r="L252" s="65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1"/>
      <c r="AC252" s="64"/>
      <c r="AD252" s="64"/>
      <c r="AE252" s="61"/>
      <c r="AF252" s="64"/>
      <c r="AG252" s="64"/>
      <c r="AH252" s="64">
        <v>349.92</v>
      </c>
      <c r="AI252" s="64"/>
      <c r="AJ252" s="64"/>
      <c r="AK252" s="64"/>
      <c r="AL252" s="64"/>
      <c r="AM252" s="64">
        <v>355.1</v>
      </c>
      <c r="AN252" s="64">
        <v>353.81</v>
      </c>
      <c r="AO252" s="74">
        <f t="shared" si="37"/>
        <v>349.92</v>
      </c>
      <c r="AP252" s="74">
        <f t="shared" si="38"/>
        <v>-5.920000000000016</v>
      </c>
      <c r="AQ252" s="76">
        <v>3.1839999999999997</v>
      </c>
      <c r="AR252" s="99">
        <v>281</v>
      </c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7">
        <f t="shared" si="41"/>
        <v>100</v>
      </c>
      <c r="BX252" s="95"/>
      <c r="BY252" s="95"/>
      <c r="BZ252" s="95"/>
      <c r="CA252" s="95"/>
      <c r="CB252" s="95">
        <f t="shared" si="40"/>
        <v>98.54125598422979</v>
      </c>
      <c r="CC252" s="95">
        <f>($AO252/AN252)*100</f>
        <v>98.90053983776603</v>
      </c>
    </row>
    <row r="253" spans="1:81" s="60" customFormat="1" ht="21" customHeight="1">
      <c r="A253" s="89">
        <v>282</v>
      </c>
      <c r="B253" s="2" t="s">
        <v>336</v>
      </c>
      <c r="C253" s="63">
        <v>33828</v>
      </c>
      <c r="D253" s="64"/>
      <c r="E253" s="64"/>
      <c r="F253" s="64"/>
      <c r="G253" s="64"/>
      <c r="H253" s="64"/>
      <c r="I253" s="64"/>
      <c r="J253" s="64"/>
      <c r="K253" s="64"/>
      <c r="L253" s="65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1"/>
      <c r="AC253" s="64"/>
      <c r="AD253" s="64"/>
      <c r="AE253" s="61"/>
      <c r="AF253" s="64"/>
      <c r="AG253" s="64"/>
      <c r="AH253" s="64">
        <v>34979.04</v>
      </c>
      <c r="AI253" s="64"/>
      <c r="AJ253" s="64"/>
      <c r="AK253" s="64"/>
      <c r="AL253" s="64"/>
      <c r="AM253" s="64">
        <v>35030.88</v>
      </c>
      <c r="AN253" s="64"/>
      <c r="AO253" s="74">
        <f t="shared" si="37"/>
        <v>34979.04</v>
      </c>
      <c r="AP253" s="74">
        <f t="shared" si="38"/>
        <v>-1151.0400000000009</v>
      </c>
      <c r="AQ253" s="76">
        <v>313.2</v>
      </c>
      <c r="AR253" s="100">
        <v>282</v>
      </c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7">
        <f t="shared" si="41"/>
        <v>100</v>
      </c>
      <c r="BX253" s="95"/>
      <c r="BY253" s="95"/>
      <c r="BZ253" s="95"/>
      <c r="CA253" s="95"/>
      <c r="CB253" s="95">
        <f t="shared" si="40"/>
        <v>99.8520162782094</v>
      </c>
      <c r="CC253" s="95"/>
    </row>
    <row r="254" spans="1:81" s="60" customFormat="1" ht="36" customHeight="1">
      <c r="A254" s="88">
        <v>283</v>
      </c>
      <c r="B254" s="18" t="s">
        <v>25</v>
      </c>
      <c r="C254" s="63">
        <v>3324</v>
      </c>
      <c r="D254" s="64"/>
      <c r="E254" s="64"/>
      <c r="F254" s="64"/>
      <c r="G254" s="64"/>
      <c r="H254" s="64"/>
      <c r="I254" s="64"/>
      <c r="J254" s="64"/>
      <c r="K254" s="64"/>
      <c r="L254" s="65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1"/>
      <c r="AC254" s="64"/>
      <c r="AD254" s="64"/>
      <c r="AE254" s="61"/>
      <c r="AF254" s="64"/>
      <c r="AG254" s="64"/>
      <c r="AH254" s="64">
        <v>3371.22</v>
      </c>
      <c r="AI254" s="64"/>
      <c r="AJ254" s="64"/>
      <c r="AK254" s="64"/>
      <c r="AL254" s="64"/>
      <c r="AM254" s="64">
        <v>3350.16</v>
      </c>
      <c r="AN254" s="64">
        <v>3421.44</v>
      </c>
      <c r="AO254" s="74">
        <f t="shared" si="37"/>
        <v>3350.16</v>
      </c>
      <c r="AP254" s="74">
        <f t="shared" si="38"/>
        <v>-26.159999999999854</v>
      </c>
      <c r="AQ254" s="76">
        <v>30.78</v>
      </c>
      <c r="AR254" s="99">
        <v>283</v>
      </c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>
        <f t="shared" si="41"/>
        <v>99.37530033637675</v>
      </c>
      <c r="BX254" s="95"/>
      <c r="BY254" s="95"/>
      <c r="BZ254" s="95"/>
      <c r="CA254" s="95"/>
      <c r="CB254" s="97">
        <f t="shared" si="40"/>
        <v>100</v>
      </c>
      <c r="CC254" s="95">
        <f>($AO254/AN254)*100</f>
        <v>97.91666666666666</v>
      </c>
    </row>
    <row r="255" spans="1:81" s="60" customFormat="1" ht="21" customHeight="1">
      <c r="A255" s="89">
        <v>284</v>
      </c>
      <c r="B255" s="1" t="s">
        <v>225</v>
      </c>
      <c r="C255" s="63">
        <v>2557.2</v>
      </c>
      <c r="D255" s="64"/>
      <c r="E255" s="64"/>
      <c r="F255" s="64"/>
      <c r="G255" s="64"/>
      <c r="H255" s="64"/>
      <c r="I255" s="64"/>
      <c r="J255" s="64"/>
      <c r="K255" s="64"/>
      <c r="L255" s="65"/>
      <c r="M255" s="64"/>
      <c r="N255" s="64"/>
      <c r="O255" s="64"/>
      <c r="P255" s="64"/>
      <c r="Q255" s="64">
        <v>2592</v>
      </c>
      <c r="R255" s="64"/>
      <c r="S255" s="64"/>
      <c r="T255" s="64"/>
      <c r="U255" s="64"/>
      <c r="V255" s="64"/>
      <c r="W255" s="64">
        <v>2721.6</v>
      </c>
      <c r="X255" s="64"/>
      <c r="Y255" s="64"/>
      <c r="Z255" s="64"/>
      <c r="AA255" s="64"/>
      <c r="AB255" s="61"/>
      <c r="AC255" s="64"/>
      <c r="AD255" s="64"/>
      <c r="AE255" s="61"/>
      <c r="AF255" s="64"/>
      <c r="AG255" s="64"/>
      <c r="AH255" s="64">
        <v>2932.85</v>
      </c>
      <c r="AI255" s="64"/>
      <c r="AJ255" s="64"/>
      <c r="AK255" s="64"/>
      <c r="AL255" s="64"/>
      <c r="AM255" s="64"/>
      <c r="AN255" s="64"/>
      <c r="AO255" s="74">
        <f t="shared" si="37"/>
        <v>2592</v>
      </c>
      <c r="AP255" s="74">
        <f t="shared" si="38"/>
        <v>-34.80000000000018</v>
      </c>
      <c r="AQ255" s="76">
        <v>23.676</v>
      </c>
      <c r="AR255" s="100">
        <v>284</v>
      </c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7">
        <f>($AO255/Q255)*100</f>
        <v>100</v>
      </c>
      <c r="BG255" s="95"/>
      <c r="BH255" s="95"/>
      <c r="BI255" s="95"/>
      <c r="BJ255" s="95"/>
      <c r="BK255" s="95"/>
      <c r="BL255" s="98">
        <f>($AO255/W255)*100</f>
        <v>95.23809523809524</v>
      </c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>
        <f t="shared" si="41"/>
        <v>88.3781986804644</v>
      </c>
      <c r="BX255" s="95"/>
      <c r="BY255" s="95"/>
      <c r="BZ255" s="95"/>
      <c r="CA255" s="95"/>
      <c r="CB255" s="95"/>
      <c r="CC255" s="95"/>
    </row>
    <row r="256" spans="1:81" s="60" customFormat="1" ht="21" customHeight="1">
      <c r="A256" s="88">
        <v>285</v>
      </c>
      <c r="B256" s="3" t="s">
        <v>98</v>
      </c>
      <c r="C256" s="63">
        <v>11145.599999999999</v>
      </c>
      <c r="D256" s="64"/>
      <c r="E256" s="64"/>
      <c r="F256" s="64"/>
      <c r="G256" s="64"/>
      <c r="H256" s="64"/>
      <c r="I256" s="64"/>
      <c r="J256" s="64"/>
      <c r="K256" s="64"/>
      <c r="L256" s="65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1"/>
      <c r="AC256" s="64"/>
      <c r="AD256" s="64"/>
      <c r="AE256" s="61"/>
      <c r="AF256" s="64"/>
      <c r="AG256" s="64">
        <v>6652.8</v>
      </c>
      <c r="AH256" s="64">
        <v>11124</v>
      </c>
      <c r="AI256" s="64"/>
      <c r="AJ256" s="64"/>
      <c r="AK256" s="64"/>
      <c r="AL256" s="64"/>
      <c r="AM256" s="64">
        <v>10886.4</v>
      </c>
      <c r="AN256" s="64">
        <v>10912.32</v>
      </c>
      <c r="AO256" s="74">
        <f t="shared" si="37"/>
        <v>6652.8</v>
      </c>
      <c r="AP256" s="74">
        <f t="shared" si="38"/>
        <v>4492.799999999998</v>
      </c>
      <c r="AQ256" s="76">
        <v>103.2</v>
      </c>
      <c r="AR256" s="99">
        <v>285</v>
      </c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7">
        <f>($AO256/AG256)*100</f>
        <v>100</v>
      </c>
      <c r="BW256" s="95">
        <f t="shared" si="41"/>
        <v>59.80582524271845</v>
      </c>
      <c r="BX256" s="95"/>
      <c r="BY256" s="95"/>
      <c r="BZ256" s="95"/>
      <c r="CA256" s="95"/>
      <c r="CB256" s="95">
        <f>($AO256/AM256)*100</f>
        <v>61.111111111111114</v>
      </c>
      <c r="CC256" s="95">
        <f>($AO256/AN256)*100</f>
        <v>60.96595407759303</v>
      </c>
    </row>
    <row r="257" spans="1:81" s="60" customFormat="1" ht="21" customHeight="1">
      <c r="A257" s="89">
        <v>286</v>
      </c>
      <c r="B257" s="2" t="s">
        <v>6</v>
      </c>
      <c r="C257" s="63">
        <v>991</v>
      </c>
      <c r="D257" s="64"/>
      <c r="E257" s="64"/>
      <c r="F257" s="64"/>
      <c r="G257" s="64"/>
      <c r="H257" s="64"/>
      <c r="I257" s="64"/>
      <c r="J257" s="64"/>
      <c r="K257" s="64"/>
      <c r="L257" s="65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1"/>
      <c r="AC257" s="64"/>
      <c r="AD257" s="64"/>
      <c r="AE257" s="61"/>
      <c r="AF257" s="64"/>
      <c r="AG257" s="64"/>
      <c r="AH257" s="64">
        <v>1210.68</v>
      </c>
      <c r="AI257" s="64"/>
      <c r="AJ257" s="64"/>
      <c r="AK257" s="64"/>
      <c r="AL257" s="64">
        <v>1167.48</v>
      </c>
      <c r="AM257" s="64">
        <v>1205.28</v>
      </c>
      <c r="AN257" s="64"/>
      <c r="AO257" s="74">
        <f t="shared" si="37"/>
        <v>1167.48</v>
      </c>
      <c r="AP257" s="74">
        <f t="shared" si="38"/>
        <v>-176.48000000000002</v>
      </c>
      <c r="AQ257" s="76">
        <v>9.18</v>
      </c>
      <c r="AR257" s="100">
        <v>286</v>
      </c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>
        <f t="shared" si="41"/>
        <v>96.43175735950045</v>
      </c>
      <c r="BX257" s="95"/>
      <c r="BY257" s="95"/>
      <c r="BZ257" s="95"/>
      <c r="CA257" s="97">
        <f>($AO257/AL257)*100</f>
        <v>100</v>
      </c>
      <c r="CB257" s="95">
        <f>($AO257/AM257)*100</f>
        <v>96.86379928315412</v>
      </c>
      <c r="CC257" s="95"/>
    </row>
    <row r="258" spans="1:81" s="60" customFormat="1" ht="21" customHeight="1">
      <c r="A258" s="88">
        <v>287</v>
      </c>
      <c r="B258" s="3" t="s">
        <v>6</v>
      </c>
      <c r="C258" s="63">
        <v>1416</v>
      </c>
      <c r="D258" s="64"/>
      <c r="E258" s="64"/>
      <c r="F258" s="64"/>
      <c r="G258" s="64"/>
      <c r="H258" s="64"/>
      <c r="I258" s="64"/>
      <c r="J258" s="64"/>
      <c r="K258" s="64"/>
      <c r="L258" s="65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1"/>
      <c r="AC258" s="64"/>
      <c r="AD258" s="64"/>
      <c r="AE258" s="61"/>
      <c r="AF258" s="64"/>
      <c r="AG258" s="64"/>
      <c r="AH258" s="64">
        <v>1732.32</v>
      </c>
      <c r="AI258" s="64"/>
      <c r="AJ258" s="64"/>
      <c r="AK258" s="64"/>
      <c r="AL258" s="64">
        <v>1678.32</v>
      </c>
      <c r="AM258" s="64">
        <v>1730.16</v>
      </c>
      <c r="AN258" s="64"/>
      <c r="AO258" s="74">
        <f t="shared" si="37"/>
        <v>1678.32</v>
      </c>
      <c r="AP258" s="74">
        <f t="shared" si="38"/>
        <v>-262.31999999999994</v>
      </c>
      <c r="AQ258" s="76">
        <v>13.120000000000001</v>
      </c>
      <c r="AR258" s="99">
        <v>287</v>
      </c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>
        <f t="shared" si="41"/>
        <v>96.88279301745636</v>
      </c>
      <c r="BX258" s="95"/>
      <c r="BY258" s="95"/>
      <c r="BZ258" s="95"/>
      <c r="CA258" s="97">
        <f>($AO258/AL258)*100</f>
        <v>100</v>
      </c>
      <c r="CB258" s="95">
        <f>($AO258/AM258)*100</f>
        <v>97.00374531835206</v>
      </c>
      <c r="CC258" s="95"/>
    </row>
    <row r="259" spans="1:81" s="60" customFormat="1" ht="21" customHeight="1">
      <c r="A259" s="88">
        <v>289</v>
      </c>
      <c r="B259" s="2" t="s">
        <v>7</v>
      </c>
      <c r="C259" s="63">
        <v>1192.5</v>
      </c>
      <c r="D259" s="64"/>
      <c r="E259" s="64"/>
      <c r="F259" s="64"/>
      <c r="G259" s="64"/>
      <c r="H259" s="64"/>
      <c r="I259" s="64"/>
      <c r="J259" s="64"/>
      <c r="K259" s="64"/>
      <c r="L259" s="65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1"/>
      <c r="AC259" s="64"/>
      <c r="AD259" s="64"/>
      <c r="AE259" s="61"/>
      <c r="AF259" s="64"/>
      <c r="AG259" s="64"/>
      <c r="AH259" s="80">
        <v>1220.4</v>
      </c>
      <c r="AI259" s="64"/>
      <c r="AJ259" s="64"/>
      <c r="AK259" s="64"/>
      <c r="AL259" s="64"/>
      <c r="AM259" s="64">
        <v>1244.7</v>
      </c>
      <c r="AN259" s="80">
        <v>1212.3</v>
      </c>
      <c r="AO259" s="74">
        <f t="shared" si="37"/>
        <v>1212.3</v>
      </c>
      <c r="AP259" s="74">
        <f t="shared" si="38"/>
        <v>-19.799999999999955</v>
      </c>
      <c r="AQ259" s="76">
        <v>11.05</v>
      </c>
      <c r="AR259" s="99">
        <v>289</v>
      </c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>
        <f t="shared" si="41"/>
        <v>99.3362831858407</v>
      </c>
      <c r="BX259" s="95"/>
      <c r="BY259" s="95"/>
      <c r="BZ259" s="95"/>
      <c r="CA259" s="95"/>
      <c r="CB259" s="95">
        <f>($AO259/AM259)*100</f>
        <v>97.39696312364424</v>
      </c>
      <c r="CC259" s="97">
        <f>($AO259/AN259)*100</f>
        <v>100</v>
      </c>
    </row>
    <row r="260" spans="1:81" s="60" customFormat="1" ht="21" customHeight="1">
      <c r="A260" s="89">
        <v>290</v>
      </c>
      <c r="B260" s="1" t="s">
        <v>8</v>
      </c>
      <c r="C260" s="63">
        <v>667.6</v>
      </c>
      <c r="D260" s="64"/>
      <c r="E260" s="64"/>
      <c r="F260" s="64"/>
      <c r="G260" s="64"/>
      <c r="H260" s="64"/>
      <c r="I260" s="64"/>
      <c r="J260" s="64"/>
      <c r="K260" s="64"/>
      <c r="L260" s="65"/>
      <c r="M260" s="64"/>
      <c r="N260" s="64"/>
      <c r="O260" s="64"/>
      <c r="P260" s="64"/>
      <c r="Q260" s="64"/>
      <c r="R260" s="64"/>
      <c r="S260" s="64"/>
      <c r="T260" s="64"/>
      <c r="U260" s="64">
        <v>647.57</v>
      </c>
      <c r="V260" s="64"/>
      <c r="W260" s="64"/>
      <c r="X260" s="64"/>
      <c r="Y260" s="64"/>
      <c r="Z260" s="64"/>
      <c r="AA260" s="64"/>
      <c r="AB260" s="61"/>
      <c r="AC260" s="64"/>
      <c r="AD260" s="64"/>
      <c r="AE260" s="61"/>
      <c r="AF260" s="64"/>
      <c r="AG260" s="64"/>
      <c r="AH260" s="64">
        <v>660.53</v>
      </c>
      <c r="AI260" s="64"/>
      <c r="AJ260" s="64"/>
      <c r="AK260" s="64"/>
      <c r="AL260" s="64"/>
      <c r="AM260" s="64">
        <v>700.7</v>
      </c>
      <c r="AN260" s="64"/>
      <c r="AO260" s="74">
        <f t="shared" si="37"/>
        <v>647.57</v>
      </c>
      <c r="AP260" s="74">
        <f t="shared" si="38"/>
        <v>20.029999999999973</v>
      </c>
      <c r="AQ260" s="76">
        <v>6.18</v>
      </c>
      <c r="AR260" s="100">
        <v>290</v>
      </c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7">
        <f>($AO260/U260)*100</f>
        <v>100</v>
      </c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>
        <f t="shared" si="41"/>
        <v>98.03793923061785</v>
      </c>
      <c r="BX260" s="95"/>
      <c r="BY260" s="95"/>
      <c r="BZ260" s="95"/>
      <c r="CA260" s="95"/>
      <c r="CB260" s="95">
        <f>($AO260/AM260)*100</f>
        <v>92.41758241758242</v>
      </c>
      <c r="CC260" s="95"/>
    </row>
    <row r="261" spans="1:81" s="60" customFormat="1" ht="21" customHeight="1">
      <c r="A261" s="88">
        <v>291</v>
      </c>
      <c r="B261" s="3" t="s">
        <v>337</v>
      </c>
      <c r="C261" s="63">
        <v>774</v>
      </c>
      <c r="D261" s="64"/>
      <c r="E261" s="64"/>
      <c r="F261" s="64"/>
      <c r="G261" s="64"/>
      <c r="H261" s="64"/>
      <c r="I261" s="64"/>
      <c r="J261" s="64"/>
      <c r="K261" s="64"/>
      <c r="L261" s="65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1"/>
      <c r="AC261" s="64"/>
      <c r="AD261" s="64">
        <v>818.1</v>
      </c>
      <c r="AE261" s="61"/>
      <c r="AF261" s="64"/>
      <c r="AG261" s="64"/>
      <c r="AH261" s="64">
        <v>825.66</v>
      </c>
      <c r="AI261" s="64"/>
      <c r="AJ261" s="64"/>
      <c r="AK261" s="64"/>
      <c r="AL261" s="64"/>
      <c r="AM261" s="64">
        <v>827.82</v>
      </c>
      <c r="AN261" s="64"/>
      <c r="AO261" s="74">
        <f t="shared" si="37"/>
        <v>818.1</v>
      </c>
      <c r="AP261" s="74">
        <f t="shared" si="38"/>
        <v>-44.10000000000002</v>
      </c>
      <c r="AQ261" s="76">
        <v>7.165</v>
      </c>
      <c r="AR261" s="99">
        <v>291</v>
      </c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7">
        <f>($AO261/AD261)*100</f>
        <v>100</v>
      </c>
      <c r="BT261" s="95"/>
      <c r="BU261" s="95"/>
      <c r="BV261" s="95"/>
      <c r="BW261" s="95">
        <f t="shared" si="41"/>
        <v>99.08436886854155</v>
      </c>
      <c r="BX261" s="95"/>
      <c r="BY261" s="95"/>
      <c r="BZ261" s="95"/>
      <c r="CA261" s="95"/>
      <c r="CB261" s="95">
        <f>($AO261/AM261)*100</f>
        <v>98.82583170254404</v>
      </c>
      <c r="CC261" s="95"/>
    </row>
    <row r="262" spans="1:81" s="60" customFormat="1" ht="47.25" customHeight="1">
      <c r="A262" s="89">
        <v>292</v>
      </c>
      <c r="B262" s="10" t="s">
        <v>158</v>
      </c>
      <c r="C262" s="63">
        <v>3116</v>
      </c>
      <c r="D262" s="64"/>
      <c r="E262" s="64"/>
      <c r="F262" s="64"/>
      <c r="G262" s="64"/>
      <c r="H262" s="64"/>
      <c r="I262" s="64"/>
      <c r="J262" s="64"/>
      <c r="K262" s="64"/>
      <c r="L262" s="65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1"/>
      <c r="AC262" s="64"/>
      <c r="AD262" s="64"/>
      <c r="AE262" s="61"/>
      <c r="AF262" s="64"/>
      <c r="AG262" s="64"/>
      <c r="AH262" s="64">
        <v>2816.64</v>
      </c>
      <c r="AI262" s="64"/>
      <c r="AJ262" s="64"/>
      <c r="AK262" s="64"/>
      <c r="AL262" s="64"/>
      <c r="AM262" s="64">
        <v>2715.12</v>
      </c>
      <c r="AN262" s="64"/>
      <c r="AO262" s="74">
        <f t="shared" si="37"/>
        <v>2715.12</v>
      </c>
      <c r="AP262" s="74">
        <f t="shared" si="38"/>
        <v>400.8800000000001</v>
      </c>
      <c r="AQ262" s="76">
        <v>28.86</v>
      </c>
      <c r="AR262" s="100">
        <v>292</v>
      </c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>
        <f t="shared" si="41"/>
        <v>96.3957055214724</v>
      </c>
      <c r="BX262" s="95"/>
      <c r="BY262" s="95"/>
      <c r="BZ262" s="95"/>
      <c r="CA262" s="95"/>
      <c r="CB262" s="97">
        <f>($AO262/AM262)*100</f>
        <v>100</v>
      </c>
      <c r="CC262" s="95"/>
    </row>
    <row r="263" spans="1:81" s="60" customFormat="1" ht="21" customHeight="1">
      <c r="A263" s="88">
        <v>293</v>
      </c>
      <c r="B263" s="18" t="s">
        <v>233</v>
      </c>
      <c r="C263" s="63">
        <v>16578</v>
      </c>
      <c r="D263" s="64"/>
      <c r="E263" s="64"/>
      <c r="F263" s="64"/>
      <c r="G263" s="64"/>
      <c r="H263" s="64"/>
      <c r="I263" s="64"/>
      <c r="J263" s="64"/>
      <c r="K263" s="64"/>
      <c r="L263" s="65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1"/>
      <c r="AC263" s="64"/>
      <c r="AD263" s="64"/>
      <c r="AE263" s="61"/>
      <c r="AF263" s="64"/>
      <c r="AG263" s="64"/>
      <c r="AH263" s="64">
        <v>24325.92</v>
      </c>
      <c r="AI263" s="64"/>
      <c r="AJ263" s="64"/>
      <c r="AK263" s="64"/>
      <c r="AL263" s="64"/>
      <c r="AM263" s="64">
        <v>14897.52</v>
      </c>
      <c r="AN263" s="64">
        <v>15312.24</v>
      </c>
      <c r="AO263" s="74">
        <f t="shared" si="37"/>
        <v>14897.52</v>
      </c>
      <c r="AP263" s="74">
        <f t="shared" si="38"/>
        <v>1680.4799999999996</v>
      </c>
      <c r="AQ263" s="76">
        <v>153.48</v>
      </c>
      <c r="AR263" s="99">
        <v>293</v>
      </c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>
        <f t="shared" si="41"/>
        <v>61.241342567927546</v>
      </c>
      <c r="BX263" s="95"/>
      <c r="BY263" s="95"/>
      <c r="BZ263" s="95"/>
      <c r="CA263" s="95"/>
      <c r="CB263" s="97">
        <f>($AO263/AM263)*100</f>
        <v>100</v>
      </c>
      <c r="CC263" s="95">
        <f>($AO263/AN263)*100</f>
        <v>97.29157850190437</v>
      </c>
    </row>
    <row r="264" spans="1:81" s="60" customFormat="1" ht="21" customHeight="1">
      <c r="A264" s="89">
        <v>294</v>
      </c>
      <c r="B264" s="2" t="s">
        <v>99</v>
      </c>
      <c r="C264" s="63">
        <v>5894</v>
      </c>
      <c r="D264" s="64"/>
      <c r="E264" s="64"/>
      <c r="F264" s="64"/>
      <c r="G264" s="64"/>
      <c r="H264" s="64"/>
      <c r="I264" s="64"/>
      <c r="J264" s="64"/>
      <c r="K264" s="64"/>
      <c r="L264" s="65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1"/>
      <c r="AC264" s="64"/>
      <c r="AD264" s="64"/>
      <c r="AE264" s="61"/>
      <c r="AF264" s="64"/>
      <c r="AG264" s="64">
        <v>5821.2</v>
      </c>
      <c r="AH264" s="64"/>
      <c r="AI264" s="64"/>
      <c r="AJ264" s="64"/>
      <c r="AK264" s="64"/>
      <c r="AL264" s="64"/>
      <c r="AM264" s="64"/>
      <c r="AN264" s="64"/>
      <c r="AO264" s="74">
        <f t="shared" si="37"/>
        <v>5821.2</v>
      </c>
      <c r="AP264" s="74">
        <f t="shared" si="38"/>
        <v>72.80000000000018</v>
      </c>
      <c r="AQ264" s="76">
        <v>54.6</v>
      </c>
      <c r="AR264" s="100">
        <v>294</v>
      </c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7">
        <f>($AO264/AG264)*100</f>
        <v>100</v>
      </c>
      <c r="BW264" s="95"/>
      <c r="BX264" s="95"/>
      <c r="BY264" s="95"/>
      <c r="BZ264" s="95"/>
      <c r="CA264" s="95"/>
      <c r="CB264" s="95"/>
      <c r="CC264" s="95"/>
    </row>
    <row r="265" spans="1:81" s="60" customFormat="1" ht="21" customHeight="1">
      <c r="A265" s="88">
        <v>295</v>
      </c>
      <c r="B265" s="2" t="s">
        <v>338</v>
      </c>
      <c r="C265" s="63">
        <v>11385</v>
      </c>
      <c r="D265" s="64"/>
      <c r="E265" s="64"/>
      <c r="F265" s="64"/>
      <c r="G265" s="64"/>
      <c r="H265" s="64"/>
      <c r="I265" s="64"/>
      <c r="J265" s="64"/>
      <c r="K265" s="64"/>
      <c r="L265" s="65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1"/>
      <c r="AC265" s="64"/>
      <c r="AD265" s="64"/>
      <c r="AE265" s="61"/>
      <c r="AF265" s="64"/>
      <c r="AG265" s="64"/>
      <c r="AH265" s="64">
        <v>13348.8</v>
      </c>
      <c r="AI265" s="64"/>
      <c r="AJ265" s="64"/>
      <c r="AK265" s="64"/>
      <c r="AL265" s="64">
        <v>9945.18</v>
      </c>
      <c r="AM265" s="64">
        <v>9935.46</v>
      </c>
      <c r="AN265" s="64">
        <v>10141.2</v>
      </c>
      <c r="AO265" s="74">
        <f t="shared" si="37"/>
        <v>9935.46</v>
      </c>
      <c r="AP265" s="74">
        <f t="shared" si="38"/>
        <v>1449.5400000000009</v>
      </c>
      <c r="AQ265" s="76">
        <v>105.42</v>
      </c>
      <c r="AR265" s="99">
        <v>295</v>
      </c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>
        <f>($AO265/AH265)*100</f>
        <v>74.42961165048544</v>
      </c>
      <c r="BX265" s="95"/>
      <c r="BY265" s="95"/>
      <c r="BZ265" s="95"/>
      <c r="CA265" s="95">
        <f>($AO265/AL265)*100</f>
        <v>99.90226421241243</v>
      </c>
      <c r="CB265" s="97">
        <f>($AO265/AM265)*100</f>
        <v>100</v>
      </c>
      <c r="CC265" s="95">
        <f>($AO265/AN265)*100</f>
        <v>97.97124600638976</v>
      </c>
    </row>
    <row r="266" spans="1:81" s="60" customFormat="1" ht="29.25" customHeight="1">
      <c r="A266" s="89">
        <v>296</v>
      </c>
      <c r="B266" s="2" t="s">
        <v>339</v>
      </c>
      <c r="C266" s="63">
        <v>152721</v>
      </c>
      <c r="D266" s="64"/>
      <c r="E266" s="64"/>
      <c r="F266" s="64"/>
      <c r="G266" s="64"/>
      <c r="H266" s="64"/>
      <c r="I266" s="64"/>
      <c r="J266" s="64"/>
      <c r="K266" s="64"/>
      <c r="L266" s="65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1"/>
      <c r="AC266" s="64"/>
      <c r="AD266" s="64">
        <v>162907.2</v>
      </c>
      <c r="AE266" s="61"/>
      <c r="AF266" s="64"/>
      <c r="AG266" s="64"/>
      <c r="AH266" s="64">
        <v>208562.04</v>
      </c>
      <c r="AI266" s="64"/>
      <c r="AJ266" s="64"/>
      <c r="AK266" s="64"/>
      <c r="AL266" s="64"/>
      <c r="AM266" s="64"/>
      <c r="AN266" s="64"/>
      <c r="AO266" s="74">
        <f t="shared" si="37"/>
        <v>162907.2</v>
      </c>
      <c r="AP266" s="74">
        <f t="shared" si="38"/>
        <v>-10186.200000000012</v>
      </c>
      <c r="AQ266" s="76">
        <v>1414.08</v>
      </c>
      <c r="AR266" s="100">
        <v>296</v>
      </c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7">
        <f>($AO266/AD266)*100</f>
        <v>100</v>
      </c>
      <c r="BT266" s="95"/>
      <c r="BU266" s="95"/>
      <c r="BV266" s="95"/>
      <c r="BW266" s="95">
        <f>($AO266/AH266)*100</f>
        <v>78.10970778766836</v>
      </c>
      <c r="BX266" s="95"/>
      <c r="BY266" s="95"/>
      <c r="BZ266" s="95"/>
      <c r="CA266" s="95"/>
      <c r="CB266" s="95"/>
      <c r="CC266" s="95"/>
    </row>
    <row r="267" spans="1:81" s="60" customFormat="1" ht="24" customHeight="1">
      <c r="A267" s="88">
        <v>297</v>
      </c>
      <c r="B267" s="1" t="s">
        <v>410</v>
      </c>
      <c r="C267" s="63">
        <v>13501</v>
      </c>
      <c r="D267" s="64"/>
      <c r="E267" s="64"/>
      <c r="F267" s="64"/>
      <c r="G267" s="64"/>
      <c r="H267" s="64"/>
      <c r="I267" s="64"/>
      <c r="J267" s="64"/>
      <c r="K267" s="64"/>
      <c r="L267" s="65"/>
      <c r="M267" s="64"/>
      <c r="N267" s="64"/>
      <c r="O267" s="64"/>
      <c r="P267" s="64"/>
      <c r="Q267" s="64"/>
      <c r="R267" s="64"/>
      <c r="S267" s="64"/>
      <c r="T267" s="64"/>
      <c r="U267" s="64">
        <v>13406.04</v>
      </c>
      <c r="V267" s="64"/>
      <c r="W267" s="64"/>
      <c r="X267" s="64"/>
      <c r="Y267" s="64"/>
      <c r="Z267" s="64"/>
      <c r="AA267" s="64"/>
      <c r="AB267" s="61"/>
      <c r="AC267" s="64"/>
      <c r="AD267" s="64"/>
      <c r="AE267" s="61"/>
      <c r="AF267" s="64"/>
      <c r="AG267" s="64">
        <v>11761.2</v>
      </c>
      <c r="AH267" s="64">
        <v>11885.4</v>
      </c>
      <c r="AI267" s="64"/>
      <c r="AJ267" s="64"/>
      <c r="AK267" s="64"/>
      <c r="AL267" s="64"/>
      <c r="AM267" s="64">
        <v>13037.76</v>
      </c>
      <c r="AN267" s="64">
        <v>14461.2</v>
      </c>
      <c r="AO267" s="74">
        <f t="shared" si="37"/>
        <v>11761.2</v>
      </c>
      <c r="AP267" s="74">
        <f t="shared" si="38"/>
        <v>1739.7999999999993</v>
      </c>
      <c r="AQ267" s="76">
        <v>125.01</v>
      </c>
      <c r="AR267" s="99">
        <v>297</v>
      </c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>
        <f>($AO267/U267)*100</f>
        <v>87.73060501087569</v>
      </c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7">
        <f>($AO267/AG267)*100</f>
        <v>100</v>
      </c>
      <c r="BW267" s="95">
        <f>($AO267/AH267)*100</f>
        <v>98.95502044525216</v>
      </c>
      <c r="BX267" s="95"/>
      <c r="BY267" s="95"/>
      <c r="BZ267" s="95"/>
      <c r="CA267" s="95"/>
      <c r="CB267" s="95">
        <f>($AO267/AM267)*100</f>
        <v>90.20874751491054</v>
      </c>
      <c r="CC267" s="95">
        <f>($AO267/AN267)*100</f>
        <v>81.3293502613891</v>
      </c>
    </row>
    <row r="268" spans="1:81" s="60" customFormat="1" ht="26.25" customHeight="1">
      <c r="A268" s="89">
        <v>298</v>
      </c>
      <c r="B268" s="3" t="s">
        <v>100</v>
      </c>
      <c r="C268" s="63">
        <v>20703</v>
      </c>
      <c r="D268" s="64"/>
      <c r="E268" s="64"/>
      <c r="F268" s="64"/>
      <c r="G268" s="64"/>
      <c r="H268" s="64"/>
      <c r="I268" s="64"/>
      <c r="J268" s="64"/>
      <c r="K268" s="64"/>
      <c r="L268" s="65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1"/>
      <c r="AC268" s="64"/>
      <c r="AD268" s="64"/>
      <c r="AE268" s="61"/>
      <c r="AF268" s="64"/>
      <c r="AG268" s="64">
        <v>17641.8</v>
      </c>
      <c r="AH268" s="64"/>
      <c r="AI268" s="64"/>
      <c r="AJ268" s="64"/>
      <c r="AK268" s="64"/>
      <c r="AL268" s="64"/>
      <c r="AM268" s="64"/>
      <c r="AN268" s="64"/>
      <c r="AO268" s="74">
        <f t="shared" si="37"/>
        <v>17641.8</v>
      </c>
      <c r="AP268" s="74">
        <f t="shared" si="38"/>
        <v>3061.2000000000007</v>
      </c>
      <c r="AQ268" s="76">
        <v>191.70000000000002</v>
      </c>
      <c r="AR268" s="100">
        <v>298</v>
      </c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7">
        <f>($AO268/AG268)*100</f>
        <v>100</v>
      </c>
      <c r="BW268" s="95"/>
      <c r="BX268" s="95"/>
      <c r="BY268" s="95"/>
      <c r="BZ268" s="95"/>
      <c r="CA268" s="95"/>
      <c r="CB268" s="95"/>
      <c r="CC268" s="95"/>
    </row>
    <row r="269" spans="1:81" s="60" customFormat="1" ht="24" customHeight="1">
      <c r="A269" s="88">
        <v>299</v>
      </c>
      <c r="B269" s="3" t="s">
        <v>340</v>
      </c>
      <c r="C269" s="63">
        <v>797.4</v>
      </c>
      <c r="D269" s="64"/>
      <c r="E269" s="64"/>
      <c r="F269" s="64"/>
      <c r="G269" s="64"/>
      <c r="H269" s="64"/>
      <c r="I269" s="64"/>
      <c r="J269" s="64"/>
      <c r="K269" s="64"/>
      <c r="L269" s="65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1"/>
      <c r="AC269" s="64"/>
      <c r="AD269" s="64"/>
      <c r="AE269" s="61"/>
      <c r="AF269" s="64"/>
      <c r="AG269" s="64"/>
      <c r="AH269" s="64">
        <v>330.26</v>
      </c>
      <c r="AI269" s="64"/>
      <c r="AJ269" s="64"/>
      <c r="AK269" s="64"/>
      <c r="AL269" s="64"/>
      <c r="AM269" s="64">
        <v>335.02</v>
      </c>
      <c r="AN269" s="64"/>
      <c r="AO269" s="74">
        <f t="shared" si="37"/>
        <v>330.26</v>
      </c>
      <c r="AP269" s="74">
        <f t="shared" si="38"/>
        <v>467.14</v>
      </c>
      <c r="AQ269" s="76">
        <v>7.384000000000001</v>
      </c>
      <c r="AR269" s="99">
        <v>299</v>
      </c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7">
        <f aca="true" t="shared" si="42" ref="BW269:BW275">($AO269/AH269)*100</f>
        <v>100</v>
      </c>
      <c r="BX269" s="95"/>
      <c r="BY269" s="95"/>
      <c r="BZ269" s="95"/>
      <c r="CA269" s="95"/>
      <c r="CB269" s="95">
        <f aca="true" t="shared" si="43" ref="CB269:CB292">($AO269/AM269)*100</f>
        <v>98.57918930213123</v>
      </c>
      <c r="CC269" s="95"/>
    </row>
    <row r="270" spans="1:81" s="60" customFormat="1" ht="24" customHeight="1">
      <c r="A270" s="89">
        <v>300</v>
      </c>
      <c r="B270" s="8" t="s">
        <v>341</v>
      </c>
      <c r="C270" s="63">
        <v>78276</v>
      </c>
      <c r="D270" s="64"/>
      <c r="E270" s="64"/>
      <c r="F270" s="64"/>
      <c r="G270" s="64"/>
      <c r="H270" s="64"/>
      <c r="I270" s="64"/>
      <c r="J270" s="64"/>
      <c r="K270" s="64"/>
      <c r="L270" s="65"/>
      <c r="M270" s="64"/>
      <c r="N270" s="64"/>
      <c r="O270" s="64"/>
      <c r="P270" s="64"/>
      <c r="Q270" s="64"/>
      <c r="R270" s="64"/>
      <c r="S270" s="64"/>
      <c r="T270" s="64"/>
      <c r="U270" s="64">
        <v>53317.44</v>
      </c>
      <c r="V270" s="64"/>
      <c r="W270" s="64"/>
      <c r="X270" s="64"/>
      <c r="Y270" s="64"/>
      <c r="Z270" s="64"/>
      <c r="AA270" s="64"/>
      <c r="AB270" s="61"/>
      <c r="AC270" s="64"/>
      <c r="AD270" s="64">
        <v>56358.72</v>
      </c>
      <c r="AE270" s="61"/>
      <c r="AF270" s="64"/>
      <c r="AG270" s="64"/>
      <c r="AH270" s="64">
        <v>81900.72</v>
      </c>
      <c r="AI270" s="64"/>
      <c r="AJ270" s="64"/>
      <c r="AK270" s="64"/>
      <c r="AL270" s="61" t="s">
        <v>524</v>
      </c>
      <c r="AM270" s="64">
        <v>47520</v>
      </c>
      <c r="AN270" s="64">
        <v>81116.64</v>
      </c>
      <c r="AO270" s="74">
        <f t="shared" si="37"/>
        <v>47520</v>
      </c>
      <c r="AP270" s="74">
        <f t="shared" si="38"/>
        <v>30756</v>
      </c>
      <c r="AQ270" s="76">
        <v>724.6800000000001</v>
      </c>
      <c r="AR270" s="100">
        <v>300</v>
      </c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>
        <f>($AO270/U270)*100</f>
        <v>89.12655971479501</v>
      </c>
      <c r="BK270" s="95"/>
      <c r="BL270" s="95"/>
      <c r="BM270" s="95"/>
      <c r="BN270" s="95"/>
      <c r="BO270" s="95"/>
      <c r="BP270" s="95"/>
      <c r="BQ270" s="95"/>
      <c r="BR270" s="95"/>
      <c r="BS270" s="95">
        <f>($AO270/AD270)*100</f>
        <v>84.31703204047217</v>
      </c>
      <c r="BT270" s="95"/>
      <c r="BU270" s="95"/>
      <c r="BV270" s="95"/>
      <c r="BW270" s="95">
        <f t="shared" si="42"/>
        <v>58.02146794313896</v>
      </c>
      <c r="BX270" s="95"/>
      <c r="BY270" s="95"/>
      <c r="BZ270" s="95"/>
      <c r="CA270" s="95"/>
      <c r="CB270" s="97">
        <f t="shared" si="43"/>
        <v>100</v>
      </c>
      <c r="CC270" s="95">
        <f>($AO270/AN270)*100</f>
        <v>58.58230814294083</v>
      </c>
    </row>
    <row r="271" spans="1:81" s="60" customFormat="1" ht="24" customHeight="1">
      <c r="A271" s="88">
        <v>301</v>
      </c>
      <c r="B271" s="3" t="s">
        <v>341</v>
      </c>
      <c r="C271" s="63">
        <v>8590</v>
      </c>
      <c r="D271" s="64"/>
      <c r="E271" s="64"/>
      <c r="F271" s="64"/>
      <c r="G271" s="64"/>
      <c r="H271" s="64"/>
      <c r="I271" s="64"/>
      <c r="J271" s="64"/>
      <c r="K271" s="64"/>
      <c r="L271" s="65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1"/>
      <c r="AC271" s="64"/>
      <c r="AD271" s="64"/>
      <c r="AE271" s="61"/>
      <c r="AF271" s="64"/>
      <c r="AG271" s="64"/>
      <c r="AH271" s="64">
        <v>7851.6</v>
      </c>
      <c r="AI271" s="64"/>
      <c r="AJ271" s="64"/>
      <c r="AK271" s="64"/>
      <c r="AL271" s="64">
        <v>9266.4</v>
      </c>
      <c r="AM271" s="64">
        <v>9072</v>
      </c>
      <c r="AN271" s="64">
        <v>9082.8</v>
      </c>
      <c r="AO271" s="74">
        <f t="shared" si="37"/>
        <v>7851.6</v>
      </c>
      <c r="AP271" s="74">
        <f t="shared" si="38"/>
        <v>738.3999999999996</v>
      </c>
      <c r="AQ271" s="76">
        <v>79.5</v>
      </c>
      <c r="AR271" s="99">
        <v>301</v>
      </c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7">
        <f t="shared" si="42"/>
        <v>100</v>
      </c>
      <c r="BX271" s="95"/>
      <c r="BY271" s="95"/>
      <c r="BZ271" s="95"/>
      <c r="CA271" s="95">
        <f>($AO271/AL271)*100</f>
        <v>84.73193473193474</v>
      </c>
      <c r="CB271" s="95">
        <f t="shared" si="43"/>
        <v>86.54761904761905</v>
      </c>
      <c r="CC271" s="95">
        <f>($AO271/AN271)*100</f>
        <v>86.4447086801427</v>
      </c>
    </row>
    <row r="272" spans="1:81" s="60" customFormat="1" ht="24" customHeight="1">
      <c r="A272" s="89">
        <v>302</v>
      </c>
      <c r="B272" s="8" t="s">
        <v>411</v>
      </c>
      <c r="C272" s="63">
        <v>56760</v>
      </c>
      <c r="D272" s="64"/>
      <c r="E272" s="64"/>
      <c r="F272" s="64"/>
      <c r="G272" s="64"/>
      <c r="H272" s="64"/>
      <c r="I272" s="64"/>
      <c r="J272" s="64"/>
      <c r="K272" s="64"/>
      <c r="L272" s="65"/>
      <c r="M272" s="64"/>
      <c r="N272" s="64"/>
      <c r="O272" s="64"/>
      <c r="P272" s="64"/>
      <c r="Q272" s="64"/>
      <c r="R272" s="64"/>
      <c r="S272" s="64"/>
      <c r="T272" s="64"/>
      <c r="U272" s="64">
        <v>39657.6</v>
      </c>
      <c r="V272" s="64"/>
      <c r="W272" s="64"/>
      <c r="X272" s="64"/>
      <c r="Y272" s="64"/>
      <c r="Z272" s="64"/>
      <c r="AA272" s="64"/>
      <c r="AB272" s="61"/>
      <c r="AC272" s="64"/>
      <c r="AD272" s="64">
        <v>36132.48</v>
      </c>
      <c r="AE272" s="61"/>
      <c r="AF272" s="64"/>
      <c r="AG272" s="64"/>
      <c r="AH272" s="64">
        <v>61041.6</v>
      </c>
      <c r="AI272" s="64"/>
      <c r="AJ272" s="64"/>
      <c r="AK272" s="64"/>
      <c r="AL272" s="61" t="s">
        <v>524</v>
      </c>
      <c r="AM272" s="64">
        <v>34732.8</v>
      </c>
      <c r="AN272" s="64">
        <v>59175.36</v>
      </c>
      <c r="AO272" s="74">
        <f t="shared" si="37"/>
        <v>34732.8</v>
      </c>
      <c r="AP272" s="74">
        <f t="shared" si="38"/>
        <v>22027.199999999997</v>
      </c>
      <c r="AQ272" s="76">
        <v>525.6</v>
      </c>
      <c r="AR272" s="100">
        <v>302</v>
      </c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>
        <f>($AO272/U272)*100</f>
        <v>87.58169934640524</v>
      </c>
      <c r="BK272" s="95"/>
      <c r="BL272" s="95"/>
      <c r="BM272" s="95"/>
      <c r="BN272" s="95"/>
      <c r="BO272" s="95"/>
      <c r="BP272" s="95"/>
      <c r="BQ272" s="95"/>
      <c r="BR272" s="95"/>
      <c r="BS272" s="95">
        <f>($AO272/AD272)*100</f>
        <v>96.12625538020086</v>
      </c>
      <c r="BT272" s="95"/>
      <c r="BU272" s="95"/>
      <c r="BV272" s="95"/>
      <c r="BW272" s="95">
        <f t="shared" si="42"/>
        <v>56.900212314225065</v>
      </c>
      <c r="BX272" s="95"/>
      <c r="BY272" s="95"/>
      <c r="BZ272" s="95"/>
      <c r="CA272" s="95"/>
      <c r="CB272" s="97">
        <f t="shared" si="43"/>
        <v>100</v>
      </c>
      <c r="CC272" s="95">
        <f>($AO272/AN272)*100</f>
        <v>58.694699956197994</v>
      </c>
    </row>
    <row r="273" spans="1:81" s="60" customFormat="1" ht="24" customHeight="1">
      <c r="A273" s="88">
        <v>303</v>
      </c>
      <c r="B273" s="9" t="s">
        <v>342</v>
      </c>
      <c r="C273" s="63">
        <v>146</v>
      </c>
      <c r="D273" s="64"/>
      <c r="E273" s="64"/>
      <c r="F273" s="64"/>
      <c r="G273" s="64"/>
      <c r="H273" s="64"/>
      <c r="I273" s="64"/>
      <c r="J273" s="64"/>
      <c r="K273" s="64"/>
      <c r="L273" s="65"/>
      <c r="M273" s="64"/>
      <c r="N273" s="64"/>
      <c r="O273" s="64"/>
      <c r="P273" s="64"/>
      <c r="Q273" s="64"/>
      <c r="R273" s="64"/>
      <c r="S273" s="64"/>
      <c r="T273" s="64">
        <v>139.32000000000002</v>
      </c>
      <c r="U273" s="64"/>
      <c r="V273" s="64"/>
      <c r="W273" s="64"/>
      <c r="X273" s="64"/>
      <c r="Y273" s="64"/>
      <c r="Z273" s="64"/>
      <c r="AA273" s="64"/>
      <c r="AB273" s="61"/>
      <c r="AC273" s="64"/>
      <c r="AD273" s="64"/>
      <c r="AE273" s="61"/>
      <c r="AF273" s="64"/>
      <c r="AG273" s="64"/>
      <c r="AH273" s="64">
        <v>142.56</v>
      </c>
      <c r="AI273" s="64"/>
      <c r="AJ273" s="64"/>
      <c r="AK273" s="64"/>
      <c r="AL273" s="64">
        <v>145.8</v>
      </c>
      <c r="AM273" s="64">
        <v>143.64</v>
      </c>
      <c r="AN273" s="64">
        <v>157.68</v>
      </c>
      <c r="AO273" s="74">
        <f t="shared" si="37"/>
        <v>139.32000000000002</v>
      </c>
      <c r="AP273" s="74">
        <f t="shared" si="38"/>
        <v>6.679999999999978</v>
      </c>
      <c r="AQ273" s="76">
        <v>1.35</v>
      </c>
      <c r="AR273" s="99">
        <v>303</v>
      </c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7">
        <f>($AO273/T273)*100</f>
        <v>100</v>
      </c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>
        <f t="shared" si="42"/>
        <v>97.72727272727273</v>
      </c>
      <c r="BX273" s="95"/>
      <c r="BY273" s="95"/>
      <c r="BZ273" s="95"/>
      <c r="CA273" s="95">
        <f>($AO273/AL273)*100</f>
        <v>95.55555555555556</v>
      </c>
      <c r="CB273" s="95">
        <f t="shared" si="43"/>
        <v>96.99248120300754</v>
      </c>
      <c r="CC273" s="95">
        <f>($AO273/AN273)*100</f>
        <v>88.35616438356165</v>
      </c>
    </row>
    <row r="274" spans="1:81" s="60" customFormat="1" ht="24" customHeight="1">
      <c r="A274" s="89">
        <v>304</v>
      </c>
      <c r="B274" s="3" t="s">
        <v>342</v>
      </c>
      <c r="C274" s="63">
        <v>73</v>
      </c>
      <c r="D274" s="64"/>
      <c r="E274" s="64"/>
      <c r="F274" s="64"/>
      <c r="G274" s="64"/>
      <c r="H274" s="64"/>
      <c r="I274" s="64"/>
      <c r="J274" s="64"/>
      <c r="K274" s="64"/>
      <c r="L274" s="65"/>
      <c r="M274" s="64"/>
      <c r="N274" s="64"/>
      <c r="O274" s="64"/>
      <c r="P274" s="64"/>
      <c r="Q274" s="64"/>
      <c r="R274" s="64"/>
      <c r="S274" s="64"/>
      <c r="T274" s="64">
        <v>69.66000000000001</v>
      </c>
      <c r="U274" s="64"/>
      <c r="V274" s="64"/>
      <c r="W274" s="64"/>
      <c r="X274" s="64"/>
      <c r="Y274" s="64"/>
      <c r="Z274" s="64"/>
      <c r="AA274" s="64"/>
      <c r="AB274" s="61"/>
      <c r="AC274" s="64"/>
      <c r="AD274" s="64"/>
      <c r="AE274" s="61"/>
      <c r="AF274" s="64"/>
      <c r="AG274" s="64"/>
      <c r="AH274" s="64">
        <v>71.28</v>
      </c>
      <c r="AI274" s="64"/>
      <c r="AJ274" s="64"/>
      <c r="AK274" s="64"/>
      <c r="AL274" s="64">
        <v>72.9</v>
      </c>
      <c r="AM274" s="64">
        <v>71.82</v>
      </c>
      <c r="AN274" s="64">
        <v>118.26</v>
      </c>
      <c r="AO274" s="74">
        <f t="shared" si="37"/>
        <v>69.66000000000001</v>
      </c>
      <c r="AP274" s="74">
        <f t="shared" si="38"/>
        <v>3.339999999999989</v>
      </c>
      <c r="AQ274" s="76">
        <v>0.675</v>
      </c>
      <c r="AR274" s="100">
        <v>304</v>
      </c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7">
        <f>($AO274/T274)*100</f>
        <v>100</v>
      </c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>
        <f t="shared" si="42"/>
        <v>97.72727272727273</v>
      </c>
      <c r="BX274" s="95"/>
      <c r="BY274" s="95"/>
      <c r="BZ274" s="95"/>
      <c r="CA274" s="95">
        <f>($AO274/AL274)*100</f>
        <v>95.55555555555556</v>
      </c>
      <c r="CB274" s="95">
        <f t="shared" si="43"/>
        <v>96.99248120300754</v>
      </c>
      <c r="CC274" s="95">
        <f>($AO274/AN274)*100</f>
        <v>58.9041095890411</v>
      </c>
    </row>
    <row r="275" spans="1:81" s="60" customFormat="1" ht="24" customHeight="1">
      <c r="A275" s="88">
        <v>305</v>
      </c>
      <c r="B275" s="1" t="s">
        <v>9</v>
      </c>
      <c r="C275" s="63">
        <v>936.5</v>
      </c>
      <c r="D275" s="64"/>
      <c r="E275" s="64"/>
      <c r="F275" s="64"/>
      <c r="G275" s="64"/>
      <c r="H275" s="64"/>
      <c r="I275" s="64"/>
      <c r="J275" s="64"/>
      <c r="K275" s="64"/>
      <c r="L275" s="65"/>
      <c r="M275" s="64"/>
      <c r="N275" s="64"/>
      <c r="O275" s="64"/>
      <c r="P275" s="64"/>
      <c r="Q275" s="64"/>
      <c r="R275" s="64"/>
      <c r="S275" s="64"/>
      <c r="T275" s="64"/>
      <c r="U275" s="64">
        <v>936.36</v>
      </c>
      <c r="V275" s="64"/>
      <c r="W275" s="64"/>
      <c r="X275" s="64"/>
      <c r="Y275" s="64"/>
      <c r="Z275" s="64"/>
      <c r="AA275" s="64"/>
      <c r="AB275" s="61"/>
      <c r="AC275" s="64"/>
      <c r="AD275" s="64"/>
      <c r="AE275" s="61"/>
      <c r="AF275" s="64"/>
      <c r="AG275" s="64"/>
      <c r="AH275" s="64">
        <v>935.28</v>
      </c>
      <c r="AI275" s="64"/>
      <c r="AJ275" s="64"/>
      <c r="AK275" s="64"/>
      <c r="AL275" s="64"/>
      <c r="AM275" s="64">
        <v>937.98</v>
      </c>
      <c r="AN275" s="64"/>
      <c r="AO275" s="74">
        <f t="shared" si="37"/>
        <v>935.28</v>
      </c>
      <c r="AP275" s="74">
        <f t="shared" si="38"/>
        <v>1.2200000000000273</v>
      </c>
      <c r="AQ275" s="76">
        <v>8.67</v>
      </c>
      <c r="AR275" s="99">
        <v>305</v>
      </c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>
        <f>($AO275/U275)*100</f>
        <v>99.88465974625143</v>
      </c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7">
        <f t="shared" si="42"/>
        <v>100</v>
      </c>
      <c r="BX275" s="95"/>
      <c r="BY275" s="95"/>
      <c r="BZ275" s="95"/>
      <c r="CA275" s="95"/>
      <c r="CB275" s="95">
        <f t="shared" si="43"/>
        <v>99.71214738054115</v>
      </c>
      <c r="CC275" s="95"/>
    </row>
    <row r="276" spans="1:81" s="60" customFormat="1" ht="24" customHeight="1">
      <c r="A276" s="88">
        <v>307</v>
      </c>
      <c r="B276" s="2" t="s">
        <v>343</v>
      </c>
      <c r="C276" s="63">
        <v>1368</v>
      </c>
      <c r="D276" s="64"/>
      <c r="E276" s="64"/>
      <c r="F276" s="64"/>
      <c r="G276" s="64"/>
      <c r="H276" s="64"/>
      <c r="I276" s="64"/>
      <c r="J276" s="64"/>
      <c r="K276" s="64"/>
      <c r="L276" s="65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1"/>
      <c r="AC276" s="64"/>
      <c r="AD276" s="64"/>
      <c r="AE276" s="61"/>
      <c r="AF276" s="64"/>
      <c r="AG276" s="64"/>
      <c r="AH276" s="64"/>
      <c r="AI276" s="64"/>
      <c r="AJ276" s="64"/>
      <c r="AK276" s="64"/>
      <c r="AL276" s="64"/>
      <c r="AM276" s="64">
        <v>1320.84</v>
      </c>
      <c r="AN276" s="64"/>
      <c r="AO276" s="74">
        <f t="shared" si="37"/>
        <v>1320.84</v>
      </c>
      <c r="AP276" s="74">
        <f t="shared" si="38"/>
        <v>47.16000000000008</v>
      </c>
      <c r="AQ276" s="76">
        <v>12.67</v>
      </c>
      <c r="AR276" s="99">
        <v>307</v>
      </c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7">
        <f t="shared" si="43"/>
        <v>100</v>
      </c>
      <c r="CC276" s="95"/>
    </row>
    <row r="277" spans="1:81" s="60" customFormat="1" ht="24" customHeight="1">
      <c r="A277" s="88">
        <v>309</v>
      </c>
      <c r="B277" s="3" t="s">
        <v>10</v>
      </c>
      <c r="C277" s="63">
        <v>835.8</v>
      </c>
      <c r="D277" s="64"/>
      <c r="E277" s="64"/>
      <c r="F277" s="64"/>
      <c r="G277" s="64"/>
      <c r="H277" s="64"/>
      <c r="I277" s="64"/>
      <c r="J277" s="64"/>
      <c r="K277" s="64"/>
      <c r="L277" s="65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1"/>
      <c r="AC277" s="64"/>
      <c r="AD277" s="64"/>
      <c r="AE277" s="61"/>
      <c r="AF277" s="64"/>
      <c r="AG277" s="64"/>
      <c r="AH277" s="64">
        <v>847.48</v>
      </c>
      <c r="AI277" s="64"/>
      <c r="AJ277" s="64"/>
      <c r="AK277" s="64"/>
      <c r="AL277" s="64"/>
      <c r="AM277" s="64">
        <v>849.74</v>
      </c>
      <c r="AN277" s="64">
        <v>856.55</v>
      </c>
      <c r="AO277" s="74">
        <f t="shared" si="37"/>
        <v>847.48</v>
      </c>
      <c r="AP277" s="74">
        <f t="shared" si="38"/>
        <v>-11.680000000000064</v>
      </c>
      <c r="AQ277" s="76">
        <v>7.742000000000001</v>
      </c>
      <c r="AR277" s="99">
        <v>309</v>
      </c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7">
        <f aca="true" t="shared" si="44" ref="BW277:BW284">($AO277/AH277)*100</f>
        <v>100</v>
      </c>
      <c r="BX277" s="95"/>
      <c r="BY277" s="95"/>
      <c r="BZ277" s="95"/>
      <c r="CA277" s="95"/>
      <c r="CB277" s="95">
        <f t="shared" si="43"/>
        <v>99.73403629345447</v>
      </c>
      <c r="CC277" s="95">
        <f>($AO277/AN277)*100</f>
        <v>98.94110092814196</v>
      </c>
    </row>
    <row r="278" spans="1:81" s="60" customFormat="1" ht="27" customHeight="1">
      <c r="A278" s="89">
        <v>310</v>
      </c>
      <c r="B278" s="1" t="s">
        <v>200</v>
      </c>
      <c r="C278" s="63">
        <v>61</v>
      </c>
      <c r="D278" s="64"/>
      <c r="E278" s="64"/>
      <c r="F278" s="64"/>
      <c r="G278" s="64"/>
      <c r="H278" s="64"/>
      <c r="I278" s="64"/>
      <c r="J278" s="64"/>
      <c r="K278" s="64"/>
      <c r="L278" s="65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1"/>
      <c r="AC278" s="64"/>
      <c r="AD278" s="64">
        <v>68.58</v>
      </c>
      <c r="AE278" s="61"/>
      <c r="AF278" s="64"/>
      <c r="AG278" s="64"/>
      <c r="AH278" s="64">
        <v>58.86</v>
      </c>
      <c r="AI278" s="64"/>
      <c r="AJ278" s="64"/>
      <c r="AK278" s="64"/>
      <c r="AL278" s="64"/>
      <c r="AM278" s="64">
        <v>59.94</v>
      </c>
      <c r="AN278" s="64">
        <v>217.08</v>
      </c>
      <c r="AO278" s="74">
        <f t="shared" si="37"/>
        <v>58.86</v>
      </c>
      <c r="AP278" s="74">
        <f t="shared" si="38"/>
        <v>2.1400000000000006</v>
      </c>
      <c r="AQ278" s="76">
        <v>0.565</v>
      </c>
      <c r="AR278" s="100">
        <v>310</v>
      </c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>
        <f>($AO278/AD278)*100</f>
        <v>85.8267716535433</v>
      </c>
      <c r="BT278" s="95"/>
      <c r="BU278" s="95"/>
      <c r="BV278" s="95"/>
      <c r="BW278" s="97">
        <f t="shared" si="44"/>
        <v>100</v>
      </c>
      <c r="BX278" s="95"/>
      <c r="BY278" s="95"/>
      <c r="BZ278" s="95"/>
      <c r="CA278" s="95"/>
      <c r="CB278" s="95">
        <f t="shared" si="43"/>
        <v>98.1981981981982</v>
      </c>
      <c r="CC278" s="95">
        <f>($AO278/AN278)*100</f>
        <v>27.114427860696516</v>
      </c>
    </row>
    <row r="279" spans="1:81" s="60" customFormat="1" ht="17.25" customHeight="1">
      <c r="A279" s="88">
        <v>311</v>
      </c>
      <c r="B279" s="1" t="s">
        <v>201</v>
      </c>
      <c r="C279" s="63">
        <v>4866</v>
      </c>
      <c r="D279" s="64"/>
      <c r="E279" s="64"/>
      <c r="F279" s="64"/>
      <c r="G279" s="64"/>
      <c r="H279" s="64"/>
      <c r="I279" s="64"/>
      <c r="J279" s="64"/>
      <c r="K279" s="64"/>
      <c r="L279" s="65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1"/>
      <c r="AC279" s="64"/>
      <c r="AD279" s="64">
        <v>4464.72</v>
      </c>
      <c r="AE279" s="61"/>
      <c r="AF279" s="64"/>
      <c r="AG279" s="64"/>
      <c r="AH279" s="64">
        <v>4357.8</v>
      </c>
      <c r="AI279" s="64"/>
      <c r="AJ279" s="64"/>
      <c r="AK279" s="64"/>
      <c r="AL279" s="64"/>
      <c r="AM279" s="64">
        <v>4331.88</v>
      </c>
      <c r="AN279" s="64">
        <v>5005.8</v>
      </c>
      <c r="AO279" s="74">
        <f t="shared" si="37"/>
        <v>4331.88</v>
      </c>
      <c r="AP279" s="74">
        <f t="shared" si="38"/>
        <v>534.1199999999999</v>
      </c>
      <c r="AQ279" s="76">
        <v>45.06</v>
      </c>
      <c r="AR279" s="99">
        <v>311</v>
      </c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>
        <f>($AO279/AD279)*100</f>
        <v>97.02467343976777</v>
      </c>
      <c r="BT279" s="95"/>
      <c r="BU279" s="95"/>
      <c r="BV279" s="95"/>
      <c r="BW279" s="95">
        <f t="shared" si="44"/>
        <v>99.40520446096654</v>
      </c>
      <c r="BX279" s="95"/>
      <c r="BY279" s="95"/>
      <c r="BZ279" s="95"/>
      <c r="CA279" s="95"/>
      <c r="CB279" s="97">
        <f t="shared" si="43"/>
        <v>100</v>
      </c>
      <c r="CC279" s="95">
        <f>($AO279/AN279)*100</f>
        <v>86.53721682847898</v>
      </c>
    </row>
    <row r="280" spans="1:81" s="60" customFormat="1" ht="15" customHeight="1">
      <c r="A280" s="89">
        <v>312</v>
      </c>
      <c r="B280" s="20" t="s">
        <v>11</v>
      </c>
      <c r="C280" s="63">
        <v>706.5</v>
      </c>
      <c r="D280" s="64"/>
      <c r="E280" s="64"/>
      <c r="F280" s="64"/>
      <c r="G280" s="64"/>
      <c r="H280" s="64"/>
      <c r="I280" s="64"/>
      <c r="J280" s="64"/>
      <c r="K280" s="64"/>
      <c r="L280" s="65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1"/>
      <c r="AC280" s="64"/>
      <c r="AD280" s="64"/>
      <c r="AE280" s="61"/>
      <c r="AF280" s="64"/>
      <c r="AG280" s="64"/>
      <c r="AH280" s="64">
        <v>761.4</v>
      </c>
      <c r="AI280" s="64"/>
      <c r="AJ280" s="64"/>
      <c r="AK280" s="64"/>
      <c r="AL280" s="64"/>
      <c r="AM280" s="64">
        <v>777.06</v>
      </c>
      <c r="AN280" s="64">
        <v>736.56</v>
      </c>
      <c r="AO280" s="74">
        <f t="shared" si="37"/>
        <v>736.56</v>
      </c>
      <c r="AP280" s="74">
        <f t="shared" si="38"/>
        <v>-30.059999999999945</v>
      </c>
      <c r="AQ280" s="76">
        <v>6.54</v>
      </c>
      <c r="AR280" s="100">
        <v>312</v>
      </c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>
        <f t="shared" si="44"/>
        <v>96.73758865248226</v>
      </c>
      <c r="BX280" s="95"/>
      <c r="BY280" s="95"/>
      <c r="BZ280" s="95"/>
      <c r="CA280" s="95"/>
      <c r="CB280" s="95">
        <f t="shared" si="43"/>
        <v>94.78804725503822</v>
      </c>
      <c r="CC280" s="97">
        <f>($AO280/AN280)*100</f>
        <v>100</v>
      </c>
    </row>
    <row r="281" spans="1:81" s="60" customFormat="1" ht="17.25" customHeight="1">
      <c r="A281" s="88">
        <v>313</v>
      </c>
      <c r="B281" s="3" t="s">
        <v>11</v>
      </c>
      <c r="C281" s="63">
        <v>1612.8000000000002</v>
      </c>
      <c r="D281" s="64"/>
      <c r="E281" s="64"/>
      <c r="F281" s="64"/>
      <c r="G281" s="64"/>
      <c r="H281" s="64"/>
      <c r="I281" s="64"/>
      <c r="J281" s="64"/>
      <c r="K281" s="64"/>
      <c r="L281" s="65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1"/>
      <c r="AC281" s="64"/>
      <c r="AD281" s="64"/>
      <c r="AE281" s="61"/>
      <c r="AF281" s="64"/>
      <c r="AG281" s="64"/>
      <c r="AH281" s="64">
        <v>1831.25</v>
      </c>
      <c r="AI281" s="64"/>
      <c r="AJ281" s="64"/>
      <c r="AK281" s="64"/>
      <c r="AL281" s="64"/>
      <c r="AM281" s="64">
        <v>1862.35</v>
      </c>
      <c r="AN281" s="64">
        <v>1767.1</v>
      </c>
      <c r="AO281" s="74">
        <f t="shared" si="37"/>
        <v>1767.1</v>
      </c>
      <c r="AP281" s="74">
        <f t="shared" si="38"/>
        <v>-154.29999999999973</v>
      </c>
      <c r="AQ281" s="76">
        <v>14.940000000000003</v>
      </c>
      <c r="AR281" s="99">
        <v>313</v>
      </c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>
        <f t="shared" si="44"/>
        <v>96.49692832764505</v>
      </c>
      <c r="BX281" s="95"/>
      <c r="BY281" s="95"/>
      <c r="BZ281" s="95"/>
      <c r="CA281" s="95"/>
      <c r="CB281" s="95">
        <f t="shared" si="43"/>
        <v>94.88549413375574</v>
      </c>
      <c r="CC281" s="97">
        <f>($AO281/AN281)*100</f>
        <v>100</v>
      </c>
    </row>
    <row r="282" spans="1:81" s="60" customFormat="1" ht="28.5" customHeight="1">
      <c r="A282" s="88">
        <v>315</v>
      </c>
      <c r="B282" s="1" t="s">
        <v>202</v>
      </c>
      <c r="C282" s="63">
        <v>721.5999999999999</v>
      </c>
      <c r="D282" s="64"/>
      <c r="E282" s="64"/>
      <c r="F282" s="64"/>
      <c r="G282" s="64"/>
      <c r="H282" s="64"/>
      <c r="I282" s="64"/>
      <c r="J282" s="64"/>
      <c r="K282" s="64"/>
      <c r="L282" s="65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1"/>
      <c r="AC282" s="64"/>
      <c r="AD282" s="64"/>
      <c r="AE282" s="61"/>
      <c r="AF282" s="64"/>
      <c r="AG282" s="64"/>
      <c r="AH282" s="64">
        <v>880.42</v>
      </c>
      <c r="AI282" s="64"/>
      <c r="AJ282" s="64"/>
      <c r="AK282" s="64"/>
      <c r="AL282" s="64"/>
      <c r="AM282" s="64">
        <v>883.01</v>
      </c>
      <c r="AN282" s="64"/>
      <c r="AO282" s="74">
        <f t="shared" si="37"/>
        <v>880.42</v>
      </c>
      <c r="AP282" s="74">
        <f t="shared" si="38"/>
        <v>-158.82000000000005</v>
      </c>
      <c r="AQ282" s="76">
        <v>6.68</v>
      </c>
      <c r="AR282" s="99">
        <v>315</v>
      </c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7">
        <f t="shared" si="44"/>
        <v>100</v>
      </c>
      <c r="BX282" s="95"/>
      <c r="BY282" s="95"/>
      <c r="BZ282" s="95"/>
      <c r="CA282" s="95"/>
      <c r="CB282" s="95">
        <f t="shared" si="43"/>
        <v>99.70668508850409</v>
      </c>
      <c r="CC282" s="95"/>
    </row>
    <row r="283" spans="1:81" s="60" customFormat="1" ht="17.25" customHeight="1">
      <c r="A283" s="89">
        <v>316</v>
      </c>
      <c r="B283" s="3" t="s">
        <v>344</v>
      </c>
      <c r="C283" s="63">
        <v>1468</v>
      </c>
      <c r="D283" s="64"/>
      <c r="E283" s="64"/>
      <c r="F283" s="64"/>
      <c r="G283" s="64"/>
      <c r="H283" s="64"/>
      <c r="I283" s="64"/>
      <c r="J283" s="64"/>
      <c r="K283" s="64"/>
      <c r="L283" s="65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1"/>
      <c r="AC283" s="64"/>
      <c r="AD283" s="64"/>
      <c r="AE283" s="61"/>
      <c r="AF283" s="64"/>
      <c r="AG283" s="64"/>
      <c r="AH283" s="64">
        <v>1483.92</v>
      </c>
      <c r="AI283" s="64"/>
      <c r="AJ283" s="64"/>
      <c r="AK283" s="64"/>
      <c r="AL283" s="64"/>
      <c r="AM283" s="64">
        <v>1477.44</v>
      </c>
      <c r="AN283" s="64"/>
      <c r="AO283" s="74">
        <f t="shared" si="37"/>
        <v>1477.44</v>
      </c>
      <c r="AP283" s="74">
        <f t="shared" si="38"/>
        <v>-9.440000000000055</v>
      </c>
      <c r="AQ283" s="76">
        <v>13.6</v>
      </c>
      <c r="AR283" s="100">
        <v>316</v>
      </c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>
        <f t="shared" si="44"/>
        <v>99.56331877729258</v>
      </c>
      <c r="BX283" s="95"/>
      <c r="BY283" s="95"/>
      <c r="BZ283" s="95"/>
      <c r="CA283" s="95"/>
      <c r="CB283" s="97">
        <f t="shared" si="43"/>
        <v>100</v>
      </c>
      <c r="CC283" s="95"/>
    </row>
    <row r="284" spans="1:81" s="60" customFormat="1" ht="17.25" customHeight="1">
      <c r="A284" s="88">
        <v>317</v>
      </c>
      <c r="B284" s="15" t="s">
        <v>433</v>
      </c>
      <c r="C284" s="63">
        <v>11976</v>
      </c>
      <c r="D284" s="64"/>
      <c r="E284" s="64"/>
      <c r="F284" s="64"/>
      <c r="G284" s="64"/>
      <c r="H284" s="64"/>
      <c r="I284" s="64"/>
      <c r="J284" s="64"/>
      <c r="K284" s="64"/>
      <c r="L284" s="65"/>
      <c r="M284" s="64"/>
      <c r="N284" s="64"/>
      <c r="O284" s="64"/>
      <c r="P284" s="64"/>
      <c r="Q284" s="64"/>
      <c r="R284" s="64"/>
      <c r="S284" s="64"/>
      <c r="T284" s="64">
        <v>13737.6</v>
      </c>
      <c r="U284" s="64"/>
      <c r="V284" s="64"/>
      <c r="W284" s="64"/>
      <c r="X284" s="64"/>
      <c r="Y284" s="64"/>
      <c r="Z284" s="64"/>
      <c r="AA284" s="64"/>
      <c r="AB284" s="61"/>
      <c r="AC284" s="64"/>
      <c r="AD284" s="64">
        <v>15701.04</v>
      </c>
      <c r="AE284" s="61"/>
      <c r="AF284" s="64"/>
      <c r="AG284" s="64"/>
      <c r="AH284" s="64">
        <v>14353.2</v>
      </c>
      <c r="AI284" s="64"/>
      <c r="AJ284" s="64"/>
      <c r="AK284" s="64"/>
      <c r="AL284" s="64"/>
      <c r="AM284" s="64">
        <v>10692</v>
      </c>
      <c r="AN284" s="64">
        <v>13977.36</v>
      </c>
      <c r="AO284" s="74">
        <f t="shared" si="37"/>
        <v>10692</v>
      </c>
      <c r="AP284" s="74">
        <f t="shared" si="38"/>
        <v>1284</v>
      </c>
      <c r="AQ284" s="76">
        <v>110.88</v>
      </c>
      <c r="AR284" s="99">
        <v>317</v>
      </c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>
        <f>($AO284/T284)*100</f>
        <v>77.83018867924528</v>
      </c>
      <c r="BJ284" s="95"/>
      <c r="BK284" s="95"/>
      <c r="BL284" s="95"/>
      <c r="BM284" s="95"/>
      <c r="BN284" s="95"/>
      <c r="BO284" s="95"/>
      <c r="BP284" s="95"/>
      <c r="BQ284" s="95"/>
      <c r="BR284" s="95"/>
      <c r="BS284" s="95">
        <f>($AO284/AD284)*100</f>
        <v>68.0973999174577</v>
      </c>
      <c r="BT284" s="95"/>
      <c r="BU284" s="95"/>
      <c r="BV284" s="95"/>
      <c r="BW284" s="95">
        <f t="shared" si="44"/>
        <v>74.49209932279909</v>
      </c>
      <c r="BX284" s="95"/>
      <c r="BY284" s="95"/>
      <c r="BZ284" s="95"/>
      <c r="CA284" s="95"/>
      <c r="CB284" s="97">
        <f t="shared" si="43"/>
        <v>100</v>
      </c>
      <c r="CC284" s="95">
        <f>($AO284/AN284)*100</f>
        <v>76.49513212795549</v>
      </c>
    </row>
    <row r="285" spans="1:81" s="60" customFormat="1" ht="17.25" customHeight="1">
      <c r="A285" s="89">
        <v>318</v>
      </c>
      <c r="B285" s="2" t="s">
        <v>203</v>
      </c>
      <c r="C285" s="63">
        <v>252.8</v>
      </c>
      <c r="D285" s="64"/>
      <c r="E285" s="64"/>
      <c r="F285" s="64"/>
      <c r="G285" s="64"/>
      <c r="H285" s="64"/>
      <c r="I285" s="64"/>
      <c r="J285" s="64"/>
      <c r="K285" s="64"/>
      <c r="L285" s="65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1"/>
      <c r="AC285" s="64"/>
      <c r="AD285" s="64"/>
      <c r="AE285" s="61"/>
      <c r="AF285" s="64"/>
      <c r="AG285" s="64"/>
      <c r="AH285" s="64"/>
      <c r="AI285" s="64"/>
      <c r="AJ285" s="64"/>
      <c r="AK285" s="64"/>
      <c r="AL285" s="64"/>
      <c r="AM285" s="64">
        <v>256.18</v>
      </c>
      <c r="AN285" s="64"/>
      <c r="AO285" s="74">
        <f t="shared" si="37"/>
        <v>256.18</v>
      </c>
      <c r="AP285" s="74">
        <f t="shared" si="38"/>
        <v>-3.3799999999999955</v>
      </c>
      <c r="AQ285" s="76">
        <v>2.34</v>
      </c>
      <c r="AR285" s="100">
        <v>318</v>
      </c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7">
        <f t="shared" si="43"/>
        <v>100</v>
      </c>
      <c r="CC285" s="95"/>
    </row>
    <row r="286" spans="1:81" s="60" customFormat="1" ht="16.5" customHeight="1">
      <c r="A286" s="88">
        <v>319</v>
      </c>
      <c r="B286" s="2" t="s">
        <v>203</v>
      </c>
      <c r="C286" s="63">
        <v>5649</v>
      </c>
      <c r="D286" s="64"/>
      <c r="E286" s="64"/>
      <c r="F286" s="64"/>
      <c r="G286" s="64"/>
      <c r="H286" s="64"/>
      <c r="I286" s="64"/>
      <c r="J286" s="64"/>
      <c r="K286" s="64"/>
      <c r="L286" s="65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1"/>
      <c r="AC286" s="64"/>
      <c r="AD286" s="64">
        <v>5741.820000000001</v>
      </c>
      <c r="AE286" s="61"/>
      <c r="AF286" s="64"/>
      <c r="AG286" s="64"/>
      <c r="AH286" s="64">
        <v>5715.36</v>
      </c>
      <c r="AI286" s="64"/>
      <c r="AJ286" s="64"/>
      <c r="AK286" s="64"/>
      <c r="AL286" s="64"/>
      <c r="AM286" s="64">
        <v>5635.98</v>
      </c>
      <c r="AN286" s="64">
        <v>5745.6</v>
      </c>
      <c r="AO286" s="74">
        <f t="shared" si="37"/>
        <v>5635.98</v>
      </c>
      <c r="AP286" s="74">
        <f t="shared" si="38"/>
        <v>13.020000000000437</v>
      </c>
      <c r="AQ286" s="76">
        <v>52.29</v>
      </c>
      <c r="AR286" s="99">
        <v>319</v>
      </c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>
        <f>($AO286/AD286)*100</f>
        <v>98.15668202764975</v>
      </c>
      <c r="BT286" s="95"/>
      <c r="BU286" s="95"/>
      <c r="BV286" s="95"/>
      <c r="BW286" s="95">
        <f aca="true" t="shared" si="45" ref="BW286:BW292">($AO286/AH286)*100</f>
        <v>98.6111111111111</v>
      </c>
      <c r="BX286" s="95"/>
      <c r="BY286" s="95"/>
      <c r="BZ286" s="95"/>
      <c r="CA286" s="95"/>
      <c r="CB286" s="97">
        <f t="shared" si="43"/>
        <v>100</v>
      </c>
      <c r="CC286" s="95">
        <f>($AO286/AN286)*100</f>
        <v>98.09210526315788</v>
      </c>
    </row>
    <row r="287" spans="1:81" s="60" customFormat="1" ht="16.5" customHeight="1">
      <c r="A287" s="89">
        <v>320</v>
      </c>
      <c r="B287" s="3" t="s">
        <v>203</v>
      </c>
      <c r="C287" s="63">
        <v>4736</v>
      </c>
      <c r="D287" s="64"/>
      <c r="E287" s="64"/>
      <c r="F287" s="64"/>
      <c r="G287" s="64"/>
      <c r="H287" s="64"/>
      <c r="I287" s="64"/>
      <c r="J287" s="64"/>
      <c r="K287" s="64"/>
      <c r="L287" s="65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1"/>
      <c r="AC287" s="64"/>
      <c r="AD287" s="64">
        <v>4847.04</v>
      </c>
      <c r="AE287" s="61"/>
      <c r="AF287" s="64"/>
      <c r="AG287" s="64"/>
      <c r="AH287" s="64">
        <v>4799.52</v>
      </c>
      <c r="AI287" s="64"/>
      <c r="AJ287" s="64"/>
      <c r="AK287" s="64"/>
      <c r="AL287" s="64"/>
      <c r="AM287" s="64">
        <v>4747.68</v>
      </c>
      <c r="AN287" s="64">
        <v>4825.44</v>
      </c>
      <c r="AO287" s="74">
        <f t="shared" si="37"/>
        <v>4747.68</v>
      </c>
      <c r="AP287" s="74">
        <f t="shared" si="38"/>
        <v>-11.680000000000291</v>
      </c>
      <c r="AQ287" s="76">
        <v>43.84</v>
      </c>
      <c r="AR287" s="100">
        <v>320</v>
      </c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>
        <f>($AO287/AD287)*100</f>
        <v>97.95008912655973</v>
      </c>
      <c r="BT287" s="95"/>
      <c r="BU287" s="95"/>
      <c r="BV287" s="95"/>
      <c r="BW287" s="95">
        <f t="shared" si="45"/>
        <v>98.91989198919892</v>
      </c>
      <c r="BX287" s="95"/>
      <c r="BY287" s="95"/>
      <c r="BZ287" s="95"/>
      <c r="CA287" s="95"/>
      <c r="CB287" s="97">
        <f t="shared" si="43"/>
        <v>100</v>
      </c>
      <c r="CC287" s="95">
        <f>($AO287/AN287)*100</f>
        <v>98.38854073410923</v>
      </c>
    </row>
    <row r="288" spans="1:81" s="60" customFormat="1" ht="16.5" customHeight="1">
      <c r="A288" s="88">
        <v>321</v>
      </c>
      <c r="B288" s="1" t="s">
        <v>203</v>
      </c>
      <c r="C288" s="63">
        <v>118.85</v>
      </c>
      <c r="D288" s="64"/>
      <c r="E288" s="64"/>
      <c r="F288" s="64"/>
      <c r="G288" s="64"/>
      <c r="H288" s="64"/>
      <c r="I288" s="64"/>
      <c r="J288" s="64"/>
      <c r="K288" s="64"/>
      <c r="L288" s="65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1"/>
      <c r="AC288" s="64"/>
      <c r="AD288" s="64">
        <v>146.23199999999997</v>
      </c>
      <c r="AE288" s="61"/>
      <c r="AF288" s="64"/>
      <c r="AG288" s="64"/>
      <c r="AH288" s="64">
        <v>142.61</v>
      </c>
      <c r="AI288" s="64"/>
      <c r="AJ288" s="64"/>
      <c r="AK288" s="64"/>
      <c r="AL288" s="64"/>
      <c r="AM288" s="64">
        <v>144.72</v>
      </c>
      <c r="AN288" s="64">
        <v>135.59</v>
      </c>
      <c r="AO288" s="74">
        <f t="shared" si="37"/>
        <v>135.59</v>
      </c>
      <c r="AP288" s="74">
        <f t="shared" si="38"/>
        <v>-16.74000000000001</v>
      </c>
      <c r="AQ288" s="76">
        <v>1.1005</v>
      </c>
      <c r="AR288" s="99">
        <v>321</v>
      </c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>
        <f>($AO288/AD288)*100</f>
        <v>92.72252311395593</v>
      </c>
      <c r="BT288" s="95"/>
      <c r="BU288" s="95"/>
      <c r="BV288" s="95"/>
      <c r="BW288" s="95">
        <f t="shared" si="45"/>
        <v>95.077484047402</v>
      </c>
      <c r="BX288" s="95"/>
      <c r="BY288" s="95"/>
      <c r="BZ288" s="95"/>
      <c r="CA288" s="95"/>
      <c r="CB288" s="95">
        <f t="shared" si="43"/>
        <v>93.69126589275844</v>
      </c>
      <c r="CC288" s="97">
        <f>($AO288/AN288)*100</f>
        <v>100</v>
      </c>
    </row>
    <row r="289" spans="1:81" s="60" customFormat="1" ht="26.25" customHeight="1">
      <c r="A289" s="89">
        <v>322</v>
      </c>
      <c r="B289" s="18" t="s">
        <v>26</v>
      </c>
      <c r="C289" s="63">
        <v>2830.5</v>
      </c>
      <c r="D289" s="64"/>
      <c r="E289" s="64"/>
      <c r="F289" s="64"/>
      <c r="G289" s="64"/>
      <c r="H289" s="64"/>
      <c r="I289" s="64"/>
      <c r="J289" s="64"/>
      <c r="K289" s="64"/>
      <c r="L289" s="65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1"/>
      <c r="AC289" s="64"/>
      <c r="AD289" s="64"/>
      <c r="AE289" s="61"/>
      <c r="AF289" s="64"/>
      <c r="AG289" s="64"/>
      <c r="AH289" s="64">
        <v>2850.12</v>
      </c>
      <c r="AI289" s="64"/>
      <c r="AJ289" s="64"/>
      <c r="AK289" s="64"/>
      <c r="AL289" s="64"/>
      <c r="AM289" s="64">
        <v>2833.38</v>
      </c>
      <c r="AN289" s="64"/>
      <c r="AO289" s="74">
        <f t="shared" si="37"/>
        <v>2833.38</v>
      </c>
      <c r="AP289" s="74">
        <f t="shared" si="38"/>
        <v>-2.880000000000109</v>
      </c>
      <c r="AQ289" s="76">
        <v>26.21</v>
      </c>
      <c r="AR289" s="100">
        <v>322</v>
      </c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>
        <f t="shared" si="45"/>
        <v>99.41265630920803</v>
      </c>
      <c r="BX289" s="95"/>
      <c r="BY289" s="95"/>
      <c r="BZ289" s="95"/>
      <c r="CA289" s="95"/>
      <c r="CB289" s="97">
        <f t="shared" si="43"/>
        <v>100</v>
      </c>
      <c r="CC289" s="95"/>
    </row>
    <row r="290" spans="1:81" s="60" customFormat="1" ht="16.5" customHeight="1">
      <c r="A290" s="88">
        <v>323</v>
      </c>
      <c r="B290" s="1" t="s">
        <v>163</v>
      </c>
      <c r="C290" s="63">
        <v>2973</v>
      </c>
      <c r="D290" s="64"/>
      <c r="E290" s="64"/>
      <c r="F290" s="64"/>
      <c r="G290" s="64"/>
      <c r="H290" s="64"/>
      <c r="I290" s="64"/>
      <c r="J290" s="64"/>
      <c r="K290" s="64"/>
      <c r="L290" s="65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>
        <v>2430</v>
      </c>
      <c r="X290" s="64"/>
      <c r="Y290" s="64"/>
      <c r="Z290" s="64"/>
      <c r="AA290" s="64"/>
      <c r="AB290" s="61"/>
      <c r="AC290" s="64"/>
      <c r="AD290" s="64"/>
      <c r="AE290" s="61"/>
      <c r="AF290" s="64"/>
      <c r="AG290" s="64"/>
      <c r="AH290" s="64">
        <v>3025.62</v>
      </c>
      <c r="AI290" s="64"/>
      <c r="AJ290" s="64"/>
      <c r="AK290" s="64"/>
      <c r="AL290" s="64"/>
      <c r="AM290" s="64">
        <v>3007.8</v>
      </c>
      <c r="AN290" s="64">
        <v>2916.54</v>
      </c>
      <c r="AO290" s="74">
        <f t="shared" si="37"/>
        <v>2430</v>
      </c>
      <c r="AP290" s="74">
        <f t="shared" si="38"/>
        <v>543</v>
      </c>
      <c r="AQ290" s="76">
        <v>27.53</v>
      </c>
      <c r="AR290" s="99">
        <v>323</v>
      </c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103">
        <f>($AO290/W290)*100</f>
        <v>100</v>
      </c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>
        <f t="shared" si="45"/>
        <v>80.31411743708728</v>
      </c>
      <c r="BX290" s="95"/>
      <c r="BY290" s="95"/>
      <c r="BZ290" s="95"/>
      <c r="CA290" s="95"/>
      <c r="CB290" s="95">
        <f t="shared" si="43"/>
        <v>80.78994614003591</v>
      </c>
      <c r="CC290" s="95">
        <f>($AO290/AN290)*100</f>
        <v>83.31790409183485</v>
      </c>
    </row>
    <row r="291" spans="1:81" s="60" customFormat="1" ht="69" customHeight="1">
      <c r="A291" s="88">
        <v>325</v>
      </c>
      <c r="B291" s="1" t="s">
        <v>204</v>
      </c>
      <c r="C291" s="63">
        <v>3221.55</v>
      </c>
      <c r="D291" s="64"/>
      <c r="E291" s="64"/>
      <c r="F291" s="64"/>
      <c r="G291" s="64"/>
      <c r="H291" s="64"/>
      <c r="I291" s="64"/>
      <c r="J291" s="64"/>
      <c r="K291" s="64"/>
      <c r="L291" s="65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1"/>
      <c r="AC291" s="64"/>
      <c r="AD291" s="64"/>
      <c r="AE291" s="61"/>
      <c r="AF291" s="64"/>
      <c r="AG291" s="64"/>
      <c r="AH291" s="64">
        <v>3231.09</v>
      </c>
      <c r="AI291" s="64"/>
      <c r="AJ291" s="64"/>
      <c r="AK291" s="64"/>
      <c r="AL291" s="64"/>
      <c r="AM291" s="64">
        <v>4401.54</v>
      </c>
      <c r="AN291" s="64"/>
      <c r="AO291" s="74">
        <f t="shared" si="37"/>
        <v>3231.09</v>
      </c>
      <c r="AP291" s="74">
        <f t="shared" si="38"/>
        <v>-9.539999999999964</v>
      </c>
      <c r="AQ291" s="76">
        <v>29.829</v>
      </c>
      <c r="AR291" s="99">
        <v>325</v>
      </c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7">
        <f t="shared" si="45"/>
        <v>100</v>
      </c>
      <c r="BX291" s="95"/>
      <c r="BY291" s="95"/>
      <c r="BZ291" s="95"/>
      <c r="CA291" s="95"/>
      <c r="CB291" s="95">
        <f t="shared" si="43"/>
        <v>73.40817077659183</v>
      </c>
      <c r="CC291" s="95"/>
    </row>
    <row r="292" spans="1:81" s="60" customFormat="1" ht="19.5" customHeight="1">
      <c r="A292" s="89">
        <v>326</v>
      </c>
      <c r="B292" s="1" t="s">
        <v>164</v>
      </c>
      <c r="C292" s="63">
        <v>5857</v>
      </c>
      <c r="D292" s="64"/>
      <c r="E292" s="64"/>
      <c r="F292" s="64"/>
      <c r="G292" s="64"/>
      <c r="H292" s="64"/>
      <c r="I292" s="64"/>
      <c r="J292" s="64"/>
      <c r="K292" s="64"/>
      <c r="L292" s="65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1"/>
      <c r="AC292" s="64"/>
      <c r="AD292" s="64"/>
      <c r="AE292" s="61"/>
      <c r="AF292" s="64"/>
      <c r="AG292" s="64"/>
      <c r="AH292" s="64">
        <v>5967</v>
      </c>
      <c r="AI292" s="64"/>
      <c r="AJ292" s="64"/>
      <c r="AK292" s="64"/>
      <c r="AL292" s="64">
        <v>5740.2</v>
      </c>
      <c r="AM292" s="64">
        <v>5883.84</v>
      </c>
      <c r="AN292" s="64">
        <v>5936.76</v>
      </c>
      <c r="AO292" s="74">
        <f t="shared" si="37"/>
        <v>5740.2</v>
      </c>
      <c r="AP292" s="74">
        <f t="shared" si="38"/>
        <v>116.80000000000018</v>
      </c>
      <c r="AQ292" s="76">
        <v>54.230000000000004</v>
      </c>
      <c r="AR292" s="100">
        <v>326</v>
      </c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>
        <f t="shared" si="45"/>
        <v>96.19909502262443</v>
      </c>
      <c r="BX292" s="95"/>
      <c r="BY292" s="95"/>
      <c r="BZ292" s="95"/>
      <c r="CA292" s="97">
        <f>($AO292/AL292)*100</f>
        <v>100</v>
      </c>
      <c r="CB292" s="95">
        <f t="shared" si="43"/>
        <v>97.55873715124815</v>
      </c>
      <c r="CC292" s="95">
        <f>($AO292/AN292)*100</f>
        <v>96.68910314717117</v>
      </c>
    </row>
    <row r="293" spans="1:81" s="60" customFormat="1" ht="19.5" customHeight="1">
      <c r="A293" s="88">
        <v>327</v>
      </c>
      <c r="B293" s="3" t="s">
        <v>345</v>
      </c>
      <c r="C293" s="63">
        <v>841.44</v>
      </c>
      <c r="D293" s="64"/>
      <c r="E293" s="64"/>
      <c r="F293" s="64"/>
      <c r="G293" s="64"/>
      <c r="H293" s="64"/>
      <c r="I293" s="64"/>
      <c r="J293" s="64"/>
      <c r="K293" s="64"/>
      <c r="L293" s="65"/>
      <c r="M293" s="64"/>
      <c r="N293" s="64"/>
      <c r="O293" s="64"/>
      <c r="P293" s="64"/>
      <c r="Q293" s="64"/>
      <c r="R293" s="64"/>
      <c r="S293" s="64"/>
      <c r="T293" s="64"/>
      <c r="U293" s="64">
        <v>1461.54</v>
      </c>
      <c r="V293" s="64"/>
      <c r="W293" s="64"/>
      <c r="X293" s="64"/>
      <c r="Y293" s="64"/>
      <c r="Z293" s="64"/>
      <c r="AA293" s="64"/>
      <c r="AB293" s="61"/>
      <c r="AC293" s="64"/>
      <c r="AD293" s="64"/>
      <c r="AE293" s="61"/>
      <c r="AF293" s="64"/>
      <c r="AG293" s="64"/>
      <c r="AH293" s="64"/>
      <c r="AI293" s="64"/>
      <c r="AJ293" s="64"/>
      <c r="AK293" s="64"/>
      <c r="AL293" s="64"/>
      <c r="AM293" s="64"/>
      <c r="AN293" s="64"/>
      <c r="AO293" s="74">
        <f t="shared" si="37"/>
        <v>1461.54</v>
      </c>
      <c r="AP293" s="74">
        <f t="shared" si="38"/>
        <v>-620.0999999999999</v>
      </c>
      <c r="AQ293" s="76">
        <v>6.84</v>
      </c>
      <c r="AR293" s="99">
        <v>327</v>
      </c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7">
        <f>($AO293/U293)*100</f>
        <v>100</v>
      </c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1:81" s="60" customFormat="1" ht="27" customHeight="1">
      <c r="A294" s="89">
        <v>328</v>
      </c>
      <c r="B294" s="22" t="s">
        <v>412</v>
      </c>
      <c r="C294" s="63">
        <v>21800</v>
      </c>
      <c r="D294" s="64"/>
      <c r="E294" s="64"/>
      <c r="F294" s="64"/>
      <c r="G294" s="64"/>
      <c r="H294" s="64"/>
      <c r="I294" s="64"/>
      <c r="J294" s="64"/>
      <c r="K294" s="64"/>
      <c r="L294" s="66">
        <v>23760</v>
      </c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1"/>
      <c r="AC294" s="64"/>
      <c r="AD294" s="64"/>
      <c r="AE294" s="61"/>
      <c r="AF294" s="64"/>
      <c r="AG294" s="64">
        <v>47520</v>
      </c>
      <c r="AH294" s="64"/>
      <c r="AI294" s="64"/>
      <c r="AJ294" s="64"/>
      <c r="AK294" s="64"/>
      <c r="AL294" s="64"/>
      <c r="AM294" s="64"/>
      <c r="AN294" s="64"/>
      <c r="AO294" s="74">
        <f t="shared" si="37"/>
        <v>23760</v>
      </c>
      <c r="AP294" s="74">
        <f t="shared" si="38"/>
        <v>-1960</v>
      </c>
      <c r="AQ294" s="76">
        <v>202</v>
      </c>
      <c r="AR294" s="100">
        <v>328</v>
      </c>
      <c r="AS294" s="95"/>
      <c r="AT294" s="95"/>
      <c r="AU294" s="95"/>
      <c r="AV294" s="95"/>
      <c r="AW294" s="95"/>
      <c r="AX294" s="95"/>
      <c r="AY294" s="95"/>
      <c r="AZ294" s="95"/>
      <c r="BA294" s="97">
        <f aca="true" t="shared" si="46" ref="BA294:BA299">($AO294/L294)*100</f>
        <v>100</v>
      </c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>
        <f aca="true" t="shared" si="47" ref="BV294:BV308">($AO294/AG294)*100</f>
        <v>50</v>
      </c>
      <c r="BW294" s="95"/>
      <c r="BX294" s="95"/>
      <c r="BY294" s="95"/>
      <c r="BZ294" s="95"/>
      <c r="CA294" s="95"/>
      <c r="CB294" s="95"/>
      <c r="CC294" s="95"/>
    </row>
    <row r="295" spans="1:81" s="60" customFormat="1" ht="27" customHeight="1">
      <c r="A295" s="88">
        <v>329</v>
      </c>
      <c r="B295" s="6" t="s">
        <v>101</v>
      </c>
      <c r="C295" s="63">
        <v>8720</v>
      </c>
      <c r="D295" s="64"/>
      <c r="E295" s="64"/>
      <c r="F295" s="64"/>
      <c r="G295" s="64"/>
      <c r="H295" s="64"/>
      <c r="I295" s="64"/>
      <c r="J295" s="64"/>
      <c r="K295" s="64">
        <v>12312</v>
      </c>
      <c r="L295" s="66">
        <v>9504</v>
      </c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1"/>
      <c r="AC295" s="64"/>
      <c r="AD295" s="64"/>
      <c r="AE295" s="61"/>
      <c r="AF295" s="64"/>
      <c r="AG295" s="64">
        <v>10800</v>
      </c>
      <c r="AH295" s="64"/>
      <c r="AI295" s="64"/>
      <c r="AJ295" s="64"/>
      <c r="AK295" s="64"/>
      <c r="AL295" s="64"/>
      <c r="AM295" s="64"/>
      <c r="AN295" s="64"/>
      <c r="AO295" s="74">
        <f t="shared" si="37"/>
        <v>9504</v>
      </c>
      <c r="AP295" s="74">
        <f t="shared" si="38"/>
        <v>-784</v>
      </c>
      <c r="AQ295" s="76">
        <v>80.8</v>
      </c>
      <c r="AR295" s="99">
        <v>329</v>
      </c>
      <c r="AS295" s="95"/>
      <c r="AT295" s="95"/>
      <c r="AU295" s="95"/>
      <c r="AV295" s="95"/>
      <c r="AW295" s="95"/>
      <c r="AX295" s="95"/>
      <c r="AY295" s="95"/>
      <c r="AZ295" s="95">
        <f>($AO295/K295)*100</f>
        <v>77.19298245614034</v>
      </c>
      <c r="BA295" s="97">
        <f t="shared" si="46"/>
        <v>100</v>
      </c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>
        <f t="shared" si="47"/>
        <v>88</v>
      </c>
      <c r="BW295" s="95"/>
      <c r="BX295" s="95"/>
      <c r="BY295" s="95"/>
      <c r="BZ295" s="95"/>
      <c r="CA295" s="95"/>
      <c r="CB295" s="95"/>
      <c r="CC295" s="95"/>
    </row>
    <row r="296" spans="1:81" s="60" customFormat="1" ht="27" customHeight="1">
      <c r="A296" s="89">
        <v>330</v>
      </c>
      <c r="B296" s="6" t="s">
        <v>101</v>
      </c>
      <c r="C296" s="63">
        <v>30200</v>
      </c>
      <c r="D296" s="64"/>
      <c r="E296" s="64"/>
      <c r="F296" s="64"/>
      <c r="G296" s="64"/>
      <c r="H296" s="64"/>
      <c r="I296" s="64"/>
      <c r="J296" s="64"/>
      <c r="K296" s="64"/>
      <c r="L296" s="66">
        <v>37800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1"/>
      <c r="AC296" s="64"/>
      <c r="AD296" s="64"/>
      <c r="AE296" s="61"/>
      <c r="AF296" s="64"/>
      <c r="AG296" s="64">
        <v>60480</v>
      </c>
      <c r="AH296" s="64"/>
      <c r="AI296" s="64"/>
      <c r="AJ296" s="64"/>
      <c r="AK296" s="64"/>
      <c r="AL296" s="64"/>
      <c r="AM296" s="64"/>
      <c r="AN296" s="64"/>
      <c r="AO296" s="74">
        <f t="shared" si="37"/>
        <v>37800</v>
      </c>
      <c r="AP296" s="74">
        <f t="shared" si="38"/>
        <v>-7600</v>
      </c>
      <c r="AQ296" s="76">
        <v>280</v>
      </c>
      <c r="AR296" s="100">
        <v>330</v>
      </c>
      <c r="AS296" s="95"/>
      <c r="AT296" s="95"/>
      <c r="AU296" s="95"/>
      <c r="AV296" s="95"/>
      <c r="AW296" s="95"/>
      <c r="AX296" s="95"/>
      <c r="AY296" s="95"/>
      <c r="AZ296" s="95"/>
      <c r="BA296" s="97">
        <f t="shared" si="46"/>
        <v>100</v>
      </c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>
        <f t="shared" si="47"/>
        <v>62.5</v>
      </c>
      <c r="BW296" s="95"/>
      <c r="BX296" s="95"/>
      <c r="BY296" s="95"/>
      <c r="BZ296" s="95"/>
      <c r="CA296" s="95"/>
      <c r="CB296" s="95"/>
      <c r="CC296" s="95"/>
    </row>
    <row r="297" spans="1:81" s="60" customFormat="1" ht="27" customHeight="1">
      <c r="A297" s="88">
        <v>331</v>
      </c>
      <c r="B297" s="6" t="s">
        <v>101</v>
      </c>
      <c r="C297" s="63">
        <v>58800</v>
      </c>
      <c r="D297" s="64"/>
      <c r="E297" s="64"/>
      <c r="F297" s="64"/>
      <c r="G297" s="64"/>
      <c r="H297" s="64"/>
      <c r="I297" s="64"/>
      <c r="J297" s="64"/>
      <c r="K297" s="64">
        <v>65394</v>
      </c>
      <c r="L297" s="66">
        <v>71820</v>
      </c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1"/>
      <c r="AC297" s="64"/>
      <c r="AD297" s="64"/>
      <c r="AE297" s="61"/>
      <c r="AF297" s="64"/>
      <c r="AG297" s="64">
        <v>62370</v>
      </c>
      <c r="AH297" s="64"/>
      <c r="AI297" s="64"/>
      <c r="AJ297" s="64"/>
      <c r="AK297" s="64"/>
      <c r="AL297" s="64"/>
      <c r="AM297" s="64"/>
      <c r="AN297" s="64"/>
      <c r="AO297" s="74">
        <f t="shared" si="37"/>
        <v>62370</v>
      </c>
      <c r="AP297" s="74">
        <f t="shared" si="38"/>
        <v>-3570</v>
      </c>
      <c r="AQ297" s="76">
        <v>546</v>
      </c>
      <c r="AR297" s="99">
        <v>331</v>
      </c>
      <c r="AS297" s="95"/>
      <c r="AT297" s="95"/>
      <c r="AU297" s="95"/>
      <c r="AV297" s="95"/>
      <c r="AW297" s="95"/>
      <c r="AX297" s="95"/>
      <c r="AY297" s="95"/>
      <c r="AZ297" s="95">
        <f>($AO297/K297)*100</f>
        <v>95.37572254335261</v>
      </c>
      <c r="BA297" s="95">
        <f t="shared" si="46"/>
        <v>86.8421052631579</v>
      </c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7">
        <f t="shared" si="47"/>
        <v>100</v>
      </c>
      <c r="BW297" s="95"/>
      <c r="BX297" s="95"/>
      <c r="BY297" s="95"/>
      <c r="BZ297" s="95"/>
      <c r="CA297" s="95"/>
      <c r="CB297" s="95"/>
      <c r="CC297" s="95"/>
    </row>
    <row r="298" spans="1:81" s="60" customFormat="1" ht="27" customHeight="1">
      <c r="A298" s="89">
        <v>332</v>
      </c>
      <c r="B298" s="6" t="s">
        <v>101</v>
      </c>
      <c r="C298" s="63">
        <v>22050</v>
      </c>
      <c r="D298" s="64"/>
      <c r="E298" s="64"/>
      <c r="F298" s="64"/>
      <c r="G298" s="64"/>
      <c r="H298" s="64"/>
      <c r="I298" s="64"/>
      <c r="J298" s="64"/>
      <c r="K298" s="64">
        <v>27864</v>
      </c>
      <c r="L298" s="66">
        <v>25920</v>
      </c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1"/>
      <c r="AC298" s="64"/>
      <c r="AD298" s="64"/>
      <c r="AE298" s="61"/>
      <c r="AF298" s="64"/>
      <c r="AG298" s="64">
        <v>23490</v>
      </c>
      <c r="AH298" s="64"/>
      <c r="AI298" s="64"/>
      <c r="AJ298" s="64"/>
      <c r="AK298" s="64"/>
      <c r="AL298" s="64"/>
      <c r="AM298" s="64"/>
      <c r="AN298" s="64"/>
      <c r="AO298" s="74">
        <f t="shared" si="37"/>
        <v>23490</v>
      </c>
      <c r="AP298" s="74">
        <f t="shared" si="38"/>
        <v>-1440</v>
      </c>
      <c r="AQ298" s="76">
        <v>204</v>
      </c>
      <c r="AR298" s="100">
        <v>332</v>
      </c>
      <c r="AS298" s="95"/>
      <c r="AT298" s="95"/>
      <c r="AU298" s="95"/>
      <c r="AV298" s="95"/>
      <c r="AW298" s="95"/>
      <c r="AX298" s="95"/>
      <c r="AY298" s="95"/>
      <c r="AZ298" s="95">
        <f>($AO298/K298)*100</f>
        <v>84.30232558139535</v>
      </c>
      <c r="BA298" s="95">
        <f t="shared" si="46"/>
        <v>90.625</v>
      </c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7">
        <f t="shared" si="47"/>
        <v>100</v>
      </c>
      <c r="BW298" s="95"/>
      <c r="BX298" s="95"/>
      <c r="BY298" s="95"/>
      <c r="BZ298" s="95"/>
      <c r="CA298" s="95"/>
      <c r="CB298" s="95"/>
      <c r="CC298" s="95"/>
    </row>
    <row r="299" spans="1:81" s="60" customFormat="1" ht="27" customHeight="1">
      <c r="A299" s="88">
        <v>333</v>
      </c>
      <c r="B299" s="6" t="s">
        <v>101</v>
      </c>
      <c r="C299" s="63">
        <v>159600</v>
      </c>
      <c r="D299" s="64"/>
      <c r="E299" s="64"/>
      <c r="F299" s="64"/>
      <c r="G299" s="64"/>
      <c r="H299" s="64"/>
      <c r="I299" s="64"/>
      <c r="J299" s="64"/>
      <c r="K299" s="64">
        <v>205632</v>
      </c>
      <c r="L299" s="66">
        <v>172368</v>
      </c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1"/>
      <c r="AC299" s="64"/>
      <c r="AD299" s="64"/>
      <c r="AE299" s="61"/>
      <c r="AF299" s="64"/>
      <c r="AG299" s="64">
        <v>169344.00000000003</v>
      </c>
      <c r="AH299" s="64"/>
      <c r="AI299" s="64"/>
      <c r="AJ299" s="64"/>
      <c r="AK299" s="64"/>
      <c r="AL299" s="64"/>
      <c r="AM299" s="64"/>
      <c r="AN299" s="64"/>
      <c r="AO299" s="74">
        <f t="shared" si="37"/>
        <v>169344.00000000003</v>
      </c>
      <c r="AP299" s="74">
        <f t="shared" si="38"/>
        <v>-9744.00000000003</v>
      </c>
      <c r="AQ299" s="76">
        <v>1484</v>
      </c>
      <c r="AR299" s="99">
        <v>333</v>
      </c>
      <c r="AS299" s="95"/>
      <c r="AT299" s="95"/>
      <c r="AU299" s="95"/>
      <c r="AV299" s="95"/>
      <c r="AW299" s="95"/>
      <c r="AX299" s="95"/>
      <c r="AY299" s="95"/>
      <c r="AZ299" s="95">
        <f>($AO299/K299)*100</f>
        <v>82.35294117647061</v>
      </c>
      <c r="BA299" s="95">
        <f t="shared" si="46"/>
        <v>98.24561403508774</v>
      </c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7">
        <f t="shared" si="47"/>
        <v>100</v>
      </c>
      <c r="BW299" s="95"/>
      <c r="BX299" s="95"/>
      <c r="BY299" s="95"/>
      <c r="BZ299" s="95"/>
      <c r="CA299" s="95"/>
      <c r="CB299" s="95"/>
      <c r="CC299" s="95"/>
    </row>
    <row r="300" spans="1:81" s="60" customFormat="1" ht="18" customHeight="1">
      <c r="A300" s="89">
        <v>334</v>
      </c>
      <c r="B300" s="6" t="s">
        <v>101</v>
      </c>
      <c r="C300" s="63">
        <v>20736</v>
      </c>
      <c r="D300" s="64"/>
      <c r="E300" s="64"/>
      <c r="F300" s="64"/>
      <c r="G300" s="64"/>
      <c r="H300" s="64"/>
      <c r="I300" s="64"/>
      <c r="J300" s="64"/>
      <c r="K300" s="64"/>
      <c r="L300" s="65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1"/>
      <c r="AC300" s="64"/>
      <c r="AD300" s="64"/>
      <c r="AE300" s="61"/>
      <c r="AF300" s="64"/>
      <c r="AG300" s="64">
        <v>20304</v>
      </c>
      <c r="AH300" s="64"/>
      <c r="AI300" s="64"/>
      <c r="AJ300" s="64"/>
      <c r="AK300" s="64"/>
      <c r="AL300" s="64"/>
      <c r="AM300" s="64"/>
      <c r="AN300" s="64">
        <v>24261.12</v>
      </c>
      <c r="AO300" s="74">
        <f t="shared" si="37"/>
        <v>20304</v>
      </c>
      <c r="AP300" s="74">
        <f t="shared" si="38"/>
        <v>432</v>
      </c>
      <c r="AQ300" s="76">
        <v>192</v>
      </c>
      <c r="AR300" s="100">
        <v>334</v>
      </c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7">
        <f t="shared" si="47"/>
        <v>100</v>
      </c>
      <c r="BW300" s="95"/>
      <c r="BX300" s="95"/>
      <c r="BY300" s="95"/>
      <c r="BZ300" s="95"/>
      <c r="CA300" s="95"/>
      <c r="CB300" s="95"/>
      <c r="CC300" s="95">
        <f>($AO300/AN300)*100</f>
        <v>83.68945868945869</v>
      </c>
    </row>
    <row r="301" spans="1:81" s="60" customFormat="1" ht="18" customHeight="1">
      <c r="A301" s="88">
        <v>335</v>
      </c>
      <c r="B301" s="6" t="s">
        <v>102</v>
      </c>
      <c r="C301" s="63">
        <v>25440</v>
      </c>
      <c r="D301" s="64"/>
      <c r="E301" s="64"/>
      <c r="F301" s="64"/>
      <c r="G301" s="64"/>
      <c r="H301" s="64"/>
      <c r="I301" s="64"/>
      <c r="J301" s="64"/>
      <c r="K301" s="64"/>
      <c r="L301" s="66">
        <v>25704</v>
      </c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1"/>
      <c r="AC301" s="64"/>
      <c r="AD301" s="64"/>
      <c r="AE301" s="61"/>
      <c r="AF301" s="64"/>
      <c r="AG301" s="64">
        <v>26978.4</v>
      </c>
      <c r="AH301" s="64"/>
      <c r="AI301" s="64"/>
      <c r="AJ301" s="64"/>
      <c r="AK301" s="64"/>
      <c r="AL301" s="64"/>
      <c r="AM301" s="64"/>
      <c r="AN301" s="64"/>
      <c r="AO301" s="74">
        <f t="shared" si="37"/>
        <v>25704</v>
      </c>
      <c r="AP301" s="74">
        <f t="shared" si="38"/>
        <v>-264</v>
      </c>
      <c r="AQ301" s="76">
        <v>235.6</v>
      </c>
      <c r="AR301" s="99">
        <v>335</v>
      </c>
      <c r="AS301" s="95"/>
      <c r="AT301" s="95"/>
      <c r="AU301" s="95"/>
      <c r="AV301" s="95"/>
      <c r="AW301" s="95"/>
      <c r="AX301" s="95"/>
      <c r="AY301" s="95"/>
      <c r="AZ301" s="95"/>
      <c r="BA301" s="97">
        <f>($AO301/L301)*100</f>
        <v>100</v>
      </c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>
        <f t="shared" si="47"/>
        <v>95.27622097678142</v>
      </c>
      <c r="BW301" s="95"/>
      <c r="BX301" s="95"/>
      <c r="BY301" s="95"/>
      <c r="BZ301" s="95"/>
      <c r="CA301" s="95"/>
      <c r="CB301" s="95"/>
      <c r="CC301" s="95"/>
    </row>
    <row r="302" spans="1:81" s="60" customFormat="1" ht="100.5" customHeight="1">
      <c r="A302" s="89">
        <v>336</v>
      </c>
      <c r="B302" s="6" t="s">
        <v>102</v>
      </c>
      <c r="C302" s="63">
        <v>71200</v>
      </c>
      <c r="D302" s="64"/>
      <c r="E302" s="64"/>
      <c r="F302" s="64"/>
      <c r="G302" s="64"/>
      <c r="H302" s="64"/>
      <c r="I302" s="64"/>
      <c r="J302" s="64"/>
      <c r="K302" s="64"/>
      <c r="L302" s="65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1"/>
      <c r="AC302" s="64"/>
      <c r="AD302" s="64"/>
      <c r="AE302" s="61"/>
      <c r="AF302" s="64"/>
      <c r="AG302" s="64">
        <v>71280</v>
      </c>
      <c r="AH302" s="64"/>
      <c r="AI302" s="64"/>
      <c r="AJ302" s="64"/>
      <c r="AK302" s="64"/>
      <c r="AL302" s="64"/>
      <c r="AM302" s="64"/>
      <c r="AN302" s="64"/>
      <c r="AO302" s="74">
        <f t="shared" si="37"/>
        <v>71280</v>
      </c>
      <c r="AP302" s="74">
        <f t="shared" si="38"/>
        <v>-80</v>
      </c>
      <c r="AQ302" s="76">
        <v>660</v>
      </c>
      <c r="AR302" s="100">
        <v>336</v>
      </c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7">
        <f t="shared" si="47"/>
        <v>100</v>
      </c>
      <c r="BW302" s="95"/>
      <c r="BX302" s="95"/>
      <c r="BY302" s="95"/>
      <c r="BZ302" s="95"/>
      <c r="CA302" s="95"/>
      <c r="CB302" s="95"/>
      <c r="CC302" s="95"/>
    </row>
    <row r="303" spans="1:81" s="60" customFormat="1" ht="99" customHeight="1">
      <c r="A303" s="88">
        <v>337</v>
      </c>
      <c r="B303" s="3" t="s">
        <v>102</v>
      </c>
      <c r="C303" s="63">
        <v>29160.000000000004</v>
      </c>
      <c r="D303" s="64"/>
      <c r="E303" s="64"/>
      <c r="F303" s="64"/>
      <c r="G303" s="64"/>
      <c r="H303" s="64"/>
      <c r="I303" s="64"/>
      <c r="J303" s="64"/>
      <c r="K303" s="64"/>
      <c r="L303" s="65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1"/>
      <c r="AC303" s="64"/>
      <c r="AD303" s="64"/>
      <c r="AE303" s="61"/>
      <c r="AF303" s="64"/>
      <c r="AG303" s="64">
        <v>30132</v>
      </c>
      <c r="AH303" s="64"/>
      <c r="AI303" s="64"/>
      <c r="AJ303" s="64"/>
      <c r="AK303" s="64"/>
      <c r="AL303" s="64"/>
      <c r="AM303" s="64"/>
      <c r="AN303" s="64"/>
      <c r="AO303" s="74">
        <f t="shared" si="37"/>
        <v>30132</v>
      </c>
      <c r="AP303" s="74">
        <f t="shared" si="38"/>
        <v>-971.9999999999964</v>
      </c>
      <c r="AQ303" s="76">
        <v>270</v>
      </c>
      <c r="AR303" s="99">
        <v>337</v>
      </c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7">
        <f t="shared" si="47"/>
        <v>100</v>
      </c>
      <c r="BW303" s="95"/>
      <c r="BX303" s="95"/>
      <c r="BY303" s="95"/>
      <c r="BZ303" s="95"/>
      <c r="CA303" s="95"/>
      <c r="CB303" s="95"/>
      <c r="CC303" s="95"/>
    </row>
    <row r="304" spans="1:81" s="60" customFormat="1" ht="99" customHeight="1">
      <c r="A304" s="89">
        <v>338</v>
      </c>
      <c r="B304" s="3" t="s">
        <v>102</v>
      </c>
      <c r="C304" s="63">
        <v>98280</v>
      </c>
      <c r="D304" s="64"/>
      <c r="E304" s="64"/>
      <c r="F304" s="64"/>
      <c r="G304" s="64"/>
      <c r="H304" s="64"/>
      <c r="I304" s="64"/>
      <c r="J304" s="64"/>
      <c r="K304" s="64"/>
      <c r="L304" s="65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1"/>
      <c r="AC304" s="64"/>
      <c r="AD304" s="64"/>
      <c r="AE304" s="61"/>
      <c r="AF304" s="64"/>
      <c r="AG304" s="64">
        <v>101088</v>
      </c>
      <c r="AH304" s="64"/>
      <c r="AI304" s="64"/>
      <c r="AJ304" s="64"/>
      <c r="AK304" s="64"/>
      <c r="AL304" s="64"/>
      <c r="AM304" s="64"/>
      <c r="AN304" s="64"/>
      <c r="AO304" s="74">
        <f aca="true" t="shared" si="48" ref="AO304:AO367">MIN(D304:AN304)</f>
        <v>101088</v>
      </c>
      <c r="AP304" s="74">
        <f aca="true" t="shared" si="49" ref="AP304:AP367">C304-AO304</f>
        <v>-2808</v>
      </c>
      <c r="AQ304" s="76">
        <v>910</v>
      </c>
      <c r="AR304" s="100">
        <v>338</v>
      </c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7">
        <f t="shared" si="47"/>
        <v>100</v>
      </c>
      <c r="BW304" s="95"/>
      <c r="BX304" s="95"/>
      <c r="BY304" s="95"/>
      <c r="BZ304" s="95"/>
      <c r="CA304" s="95"/>
      <c r="CB304" s="95"/>
      <c r="CC304" s="95"/>
    </row>
    <row r="305" spans="1:81" s="60" customFormat="1" ht="98.25" customHeight="1">
      <c r="A305" s="88">
        <v>339</v>
      </c>
      <c r="B305" s="3" t="s">
        <v>102</v>
      </c>
      <c r="C305" s="63">
        <v>6644</v>
      </c>
      <c r="D305" s="64"/>
      <c r="E305" s="64"/>
      <c r="F305" s="64"/>
      <c r="G305" s="64"/>
      <c r="H305" s="64"/>
      <c r="I305" s="64"/>
      <c r="J305" s="64"/>
      <c r="K305" s="64"/>
      <c r="L305" s="65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1"/>
      <c r="AC305" s="64"/>
      <c r="AD305" s="64"/>
      <c r="AE305" s="61"/>
      <c r="AF305" s="64"/>
      <c r="AG305" s="64">
        <v>6652.8</v>
      </c>
      <c r="AH305" s="64"/>
      <c r="AI305" s="64"/>
      <c r="AJ305" s="64"/>
      <c r="AK305" s="64"/>
      <c r="AL305" s="64"/>
      <c r="AM305" s="64"/>
      <c r="AN305" s="64"/>
      <c r="AO305" s="74">
        <f t="shared" si="48"/>
        <v>6652.8</v>
      </c>
      <c r="AP305" s="74">
        <f t="shared" si="49"/>
        <v>-8.800000000000182</v>
      </c>
      <c r="AQ305" s="76">
        <v>61.6</v>
      </c>
      <c r="AR305" s="99">
        <v>339</v>
      </c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7">
        <f t="shared" si="47"/>
        <v>100</v>
      </c>
      <c r="BW305" s="95"/>
      <c r="BX305" s="95"/>
      <c r="BY305" s="95"/>
      <c r="BZ305" s="95"/>
      <c r="CA305" s="95"/>
      <c r="CB305" s="95"/>
      <c r="CC305" s="95"/>
    </row>
    <row r="306" spans="1:81" s="60" customFormat="1" ht="118.5" customHeight="1">
      <c r="A306" s="89">
        <v>340</v>
      </c>
      <c r="B306" s="3" t="s">
        <v>102</v>
      </c>
      <c r="C306" s="63">
        <v>36600</v>
      </c>
      <c r="D306" s="64"/>
      <c r="E306" s="64"/>
      <c r="F306" s="64"/>
      <c r="G306" s="64"/>
      <c r="H306" s="64"/>
      <c r="I306" s="64"/>
      <c r="J306" s="64"/>
      <c r="K306" s="64"/>
      <c r="L306" s="65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1"/>
      <c r="AC306" s="64"/>
      <c r="AD306" s="64"/>
      <c r="AE306" s="61"/>
      <c r="AF306" s="64"/>
      <c r="AG306" s="64">
        <v>36612</v>
      </c>
      <c r="AH306" s="64"/>
      <c r="AI306" s="64"/>
      <c r="AJ306" s="64"/>
      <c r="AK306" s="64"/>
      <c r="AL306" s="64"/>
      <c r="AM306" s="64"/>
      <c r="AN306" s="64"/>
      <c r="AO306" s="74">
        <f t="shared" si="48"/>
        <v>36612</v>
      </c>
      <c r="AP306" s="74">
        <f t="shared" si="49"/>
        <v>-12</v>
      </c>
      <c r="AQ306" s="76">
        <v>339</v>
      </c>
      <c r="AR306" s="100">
        <v>340</v>
      </c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7">
        <f t="shared" si="47"/>
        <v>100</v>
      </c>
      <c r="BW306" s="95"/>
      <c r="BX306" s="95"/>
      <c r="BY306" s="95"/>
      <c r="BZ306" s="95"/>
      <c r="CA306" s="95"/>
      <c r="CB306" s="95"/>
      <c r="CC306" s="95"/>
    </row>
    <row r="307" spans="1:81" s="60" customFormat="1" ht="45.75" customHeight="1">
      <c r="A307" s="88">
        <v>341</v>
      </c>
      <c r="B307" s="1" t="s">
        <v>435</v>
      </c>
      <c r="C307" s="63">
        <v>5699.999999999999</v>
      </c>
      <c r="D307" s="64"/>
      <c r="E307" s="64"/>
      <c r="F307" s="64"/>
      <c r="G307" s="64"/>
      <c r="H307" s="64"/>
      <c r="I307" s="64"/>
      <c r="J307" s="64"/>
      <c r="K307" s="64">
        <v>7344</v>
      </c>
      <c r="L307" s="65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1"/>
      <c r="AC307" s="64"/>
      <c r="AD307" s="64"/>
      <c r="AE307" s="61"/>
      <c r="AF307" s="64"/>
      <c r="AG307" s="64">
        <v>6048.000000000001</v>
      </c>
      <c r="AH307" s="64"/>
      <c r="AI307" s="64"/>
      <c r="AJ307" s="64"/>
      <c r="AK307" s="64"/>
      <c r="AL307" s="64"/>
      <c r="AM307" s="64"/>
      <c r="AN307" s="64"/>
      <c r="AO307" s="74">
        <f t="shared" si="48"/>
        <v>6048.000000000001</v>
      </c>
      <c r="AP307" s="74">
        <f t="shared" si="49"/>
        <v>-348.0000000000018</v>
      </c>
      <c r="AQ307" s="76">
        <v>53</v>
      </c>
      <c r="AR307" s="99">
        <v>341</v>
      </c>
      <c r="AS307" s="95"/>
      <c r="AT307" s="95"/>
      <c r="AU307" s="95"/>
      <c r="AV307" s="95"/>
      <c r="AW307" s="95"/>
      <c r="AX307" s="95"/>
      <c r="AY307" s="95"/>
      <c r="AZ307" s="95">
        <f>($AO307/K307)*100</f>
        <v>82.3529411764706</v>
      </c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7">
        <f t="shared" si="47"/>
        <v>100</v>
      </c>
      <c r="BW307" s="95"/>
      <c r="BX307" s="95"/>
      <c r="BY307" s="95"/>
      <c r="BZ307" s="95"/>
      <c r="CA307" s="95"/>
      <c r="CB307" s="95"/>
      <c r="CC307" s="95"/>
    </row>
    <row r="308" spans="1:81" s="60" customFormat="1" ht="46.5" customHeight="1">
      <c r="A308" s="89">
        <v>342</v>
      </c>
      <c r="B308" s="1" t="s">
        <v>435</v>
      </c>
      <c r="C308" s="63">
        <v>6720</v>
      </c>
      <c r="D308" s="64"/>
      <c r="E308" s="64"/>
      <c r="F308" s="64"/>
      <c r="G308" s="64"/>
      <c r="H308" s="64"/>
      <c r="I308" s="64"/>
      <c r="J308" s="64"/>
      <c r="K308" s="64">
        <v>7473.6</v>
      </c>
      <c r="L308" s="65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1"/>
      <c r="AC308" s="64"/>
      <c r="AD308" s="64"/>
      <c r="AE308" s="61"/>
      <c r="AF308" s="64"/>
      <c r="AG308" s="64">
        <v>7128</v>
      </c>
      <c r="AH308" s="64"/>
      <c r="AI308" s="64"/>
      <c r="AJ308" s="64"/>
      <c r="AK308" s="64"/>
      <c r="AL308" s="64"/>
      <c r="AM308" s="64"/>
      <c r="AN308" s="64"/>
      <c r="AO308" s="74">
        <f t="shared" si="48"/>
        <v>7128</v>
      </c>
      <c r="AP308" s="74">
        <f t="shared" si="49"/>
        <v>-408</v>
      </c>
      <c r="AQ308" s="76">
        <v>62.4</v>
      </c>
      <c r="AR308" s="100">
        <v>342</v>
      </c>
      <c r="AS308" s="95"/>
      <c r="AT308" s="95"/>
      <c r="AU308" s="95"/>
      <c r="AV308" s="95"/>
      <c r="AW308" s="95"/>
      <c r="AX308" s="95"/>
      <c r="AY308" s="95"/>
      <c r="AZ308" s="95">
        <f>($AO308/K308)*100</f>
        <v>95.3757225433526</v>
      </c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7">
        <f t="shared" si="47"/>
        <v>100</v>
      </c>
      <c r="BW308" s="95"/>
      <c r="BX308" s="95"/>
      <c r="BY308" s="95"/>
      <c r="BZ308" s="95"/>
      <c r="CA308" s="95"/>
      <c r="CB308" s="95"/>
      <c r="CC308" s="95"/>
    </row>
    <row r="309" spans="1:81" s="60" customFormat="1" ht="49.5" customHeight="1">
      <c r="A309" s="88">
        <v>343</v>
      </c>
      <c r="B309" s="10" t="s">
        <v>73</v>
      </c>
      <c r="C309" s="63">
        <v>3190</v>
      </c>
      <c r="D309" s="64"/>
      <c r="E309" s="64"/>
      <c r="F309" s="64"/>
      <c r="G309" s="64"/>
      <c r="H309" s="64"/>
      <c r="I309" s="64"/>
      <c r="J309" s="64"/>
      <c r="K309" s="64">
        <v>3078</v>
      </c>
      <c r="L309" s="65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1"/>
      <c r="AC309" s="64"/>
      <c r="AD309" s="64"/>
      <c r="AE309" s="61"/>
      <c r="AF309" s="64"/>
      <c r="AG309" s="64"/>
      <c r="AH309" s="64"/>
      <c r="AI309" s="64"/>
      <c r="AJ309" s="64"/>
      <c r="AK309" s="64"/>
      <c r="AL309" s="64"/>
      <c r="AM309" s="64"/>
      <c r="AN309" s="64"/>
      <c r="AO309" s="74">
        <f t="shared" si="48"/>
        <v>3078</v>
      </c>
      <c r="AP309" s="74">
        <f t="shared" si="49"/>
        <v>112</v>
      </c>
      <c r="AQ309" s="76">
        <v>29.5</v>
      </c>
      <c r="AR309" s="99">
        <v>343</v>
      </c>
      <c r="AS309" s="95"/>
      <c r="AT309" s="95"/>
      <c r="AU309" s="95"/>
      <c r="AV309" s="95"/>
      <c r="AW309" s="95"/>
      <c r="AX309" s="95"/>
      <c r="AY309" s="95"/>
      <c r="AZ309" s="97">
        <f>($AO309/K309)*100</f>
        <v>100</v>
      </c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1:81" s="60" customFormat="1" ht="15.75" customHeight="1">
      <c r="A310" s="88">
        <v>345</v>
      </c>
      <c r="B310" s="1" t="s">
        <v>165</v>
      </c>
      <c r="C310" s="63">
        <v>2792.1</v>
      </c>
      <c r="D310" s="64"/>
      <c r="E310" s="64"/>
      <c r="F310" s="64"/>
      <c r="G310" s="64"/>
      <c r="H310" s="64"/>
      <c r="I310" s="64"/>
      <c r="J310" s="64"/>
      <c r="K310" s="64"/>
      <c r="L310" s="65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1"/>
      <c r="AC310" s="64"/>
      <c r="AD310" s="64"/>
      <c r="AE310" s="61"/>
      <c r="AF310" s="64"/>
      <c r="AG310" s="64"/>
      <c r="AH310" s="64">
        <v>3409.78</v>
      </c>
      <c r="AI310" s="64"/>
      <c r="AJ310" s="64"/>
      <c r="AK310" s="64"/>
      <c r="AL310" s="64"/>
      <c r="AM310" s="64">
        <v>3389.36</v>
      </c>
      <c r="AN310" s="64">
        <v>3351.13</v>
      </c>
      <c r="AO310" s="74">
        <f t="shared" si="48"/>
        <v>3351.13</v>
      </c>
      <c r="AP310" s="74">
        <f t="shared" si="49"/>
        <v>-559.0300000000002</v>
      </c>
      <c r="AQ310" s="76">
        <v>25.854000000000003</v>
      </c>
      <c r="AR310" s="99">
        <v>345</v>
      </c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>
        <f>($AO310/AH310)*100</f>
        <v>98.27994767990896</v>
      </c>
      <c r="BX310" s="95"/>
      <c r="BY310" s="95"/>
      <c r="BZ310" s="95"/>
      <c r="CA310" s="95"/>
      <c r="CB310" s="95">
        <f>($AO310/AM310)*100</f>
        <v>98.8720584417117</v>
      </c>
      <c r="CC310" s="97">
        <f>($AO310/AN310)*100</f>
        <v>100</v>
      </c>
    </row>
    <row r="311" spans="1:81" s="60" customFormat="1" ht="23.25" customHeight="1">
      <c r="A311" s="89">
        <v>346</v>
      </c>
      <c r="B311" s="3" t="s">
        <v>12</v>
      </c>
      <c r="C311" s="63">
        <v>23262.800000000003</v>
      </c>
      <c r="D311" s="64"/>
      <c r="E311" s="64"/>
      <c r="F311" s="64"/>
      <c r="G311" s="64"/>
      <c r="H311" s="64"/>
      <c r="I311" s="64"/>
      <c r="J311" s="64"/>
      <c r="K311" s="64"/>
      <c r="L311" s="65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1"/>
      <c r="AC311" s="64"/>
      <c r="AD311" s="64"/>
      <c r="AE311" s="61"/>
      <c r="AF311" s="64"/>
      <c r="AG311" s="64"/>
      <c r="AH311" s="64">
        <v>23398.85</v>
      </c>
      <c r="AI311" s="64"/>
      <c r="AJ311" s="64"/>
      <c r="AK311" s="64"/>
      <c r="AL311" s="64">
        <v>23323.25</v>
      </c>
      <c r="AM311" s="64">
        <v>23282.64</v>
      </c>
      <c r="AN311" s="64"/>
      <c r="AO311" s="74">
        <f t="shared" si="48"/>
        <v>23282.64</v>
      </c>
      <c r="AP311" s="74">
        <f t="shared" si="49"/>
        <v>-19.839999999996508</v>
      </c>
      <c r="AQ311" s="76">
        <v>215.396</v>
      </c>
      <c r="AR311" s="100">
        <v>346</v>
      </c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>
        <f>($AO311/AH311)*100</f>
        <v>99.50335166044485</v>
      </c>
      <c r="BX311" s="95"/>
      <c r="BY311" s="95"/>
      <c r="BZ311" s="95"/>
      <c r="CA311" s="95">
        <f>($AO311/AL311)*100</f>
        <v>99.82588189896347</v>
      </c>
      <c r="CB311" s="97">
        <f>($AO311/AM311)*100</f>
        <v>100</v>
      </c>
      <c r="CC311" s="95"/>
    </row>
    <row r="312" spans="1:81" s="60" customFormat="1" ht="27" customHeight="1">
      <c r="A312" s="88">
        <v>347</v>
      </c>
      <c r="B312" s="1" t="s">
        <v>159</v>
      </c>
      <c r="C312" s="63">
        <v>468.51</v>
      </c>
      <c r="D312" s="64"/>
      <c r="E312" s="64"/>
      <c r="F312" s="64"/>
      <c r="G312" s="64">
        <v>459.95</v>
      </c>
      <c r="H312" s="64"/>
      <c r="I312" s="64"/>
      <c r="J312" s="64"/>
      <c r="K312" s="64"/>
      <c r="L312" s="65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1"/>
      <c r="AC312" s="64"/>
      <c r="AD312" s="64"/>
      <c r="AE312" s="61"/>
      <c r="AF312" s="64"/>
      <c r="AG312" s="64"/>
      <c r="AH312" s="64"/>
      <c r="AI312" s="64"/>
      <c r="AJ312" s="64"/>
      <c r="AK312" s="64"/>
      <c r="AL312" s="64"/>
      <c r="AM312" s="64"/>
      <c r="AN312" s="64"/>
      <c r="AO312" s="74">
        <f t="shared" si="48"/>
        <v>459.95</v>
      </c>
      <c r="AP312" s="74">
        <f t="shared" si="49"/>
        <v>8.560000000000002</v>
      </c>
      <c r="AQ312" s="76">
        <v>4.338</v>
      </c>
      <c r="AR312" s="99">
        <v>347</v>
      </c>
      <c r="AS312" s="95"/>
      <c r="AT312" s="95"/>
      <c r="AU312" s="95"/>
      <c r="AV312" s="97">
        <f>($AO312/G312)*100</f>
        <v>100</v>
      </c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1:81" s="60" customFormat="1" ht="15" customHeight="1">
      <c r="A313" s="89">
        <v>348</v>
      </c>
      <c r="B313" s="1" t="s">
        <v>205</v>
      </c>
      <c r="C313" s="63">
        <v>8701</v>
      </c>
      <c r="D313" s="64"/>
      <c r="E313" s="64"/>
      <c r="F313" s="64"/>
      <c r="G313" s="64"/>
      <c r="H313" s="64"/>
      <c r="I313" s="64"/>
      <c r="J313" s="64"/>
      <c r="K313" s="64"/>
      <c r="L313" s="65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1"/>
      <c r="AC313" s="64"/>
      <c r="AD313" s="64"/>
      <c r="AE313" s="61"/>
      <c r="AF313" s="64"/>
      <c r="AG313" s="64"/>
      <c r="AH313" s="64"/>
      <c r="AI313" s="64"/>
      <c r="AJ313" s="64"/>
      <c r="AK313" s="64"/>
      <c r="AL313" s="64"/>
      <c r="AM313" s="61" t="s">
        <v>526</v>
      </c>
      <c r="AN313" s="64"/>
      <c r="AO313" s="74">
        <f t="shared" si="48"/>
        <v>0</v>
      </c>
      <c r="AP313" s="74">
        <f t="shared" si="49"/>
        <v>8701</v>
      </c>
      <c r="AQ313" s="76">
        <v>80.57000000000001</v>
      </c>
      <c r="AR313" s="100">
        <v>348</v>
      </c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1:81" s="60" customFormat="1" ht="15" customHeight="1">
      <c r="A314" s="88">
        <v>349</v>
      </c>
      <c r="B314" s="3" t="s">
        <v>13</v>
      </c>
      <c r="C314" s="63">
        <v>148.8</v>
      </c>
      <c r="D314" s="64"/>
      <c r="E314" s="64"/>
      <c r="F314" s="64"/>
      <c r="G314" s="64"/>
      <c r="H314" s="64"/>
      <c r="I314" s="64"/>
      <c r="J314" s="64"/>
      <c r="K314" s="64"/>
      <c r="L314" s="65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1"/>
      <c r="AC314" s="64"/>
      <c r="AD314" s="64"/>
      <c r="AE314" s="61"/>
      <c r="AF314" s="64"/>
      <c r="AG314" s="64"/>
      <c r="AH314" s="64">
        <v>132.19</v>
      </c>
      <c r="AI314" s="64"/>
      <c r="AJ314" s="64"/>
      <c r="AK314" s="64"/>
      <c r="AL314" s="64">
        <v>130.9</v>
      </c>
      <c r="AM314" s="64">
        <v>134.14</v>
      </c>
      <c r="AN314" s="64">
        <v>134.78</v>
      </c>
      <c r="AO314" s="74">
        <f t="shared" si="48"/>
        <v>130.9</v>
      </c>
      <c r="AP314" s="74">
        <f t="shared" si="49"/>
        <v>17.900000000000006</v>
      </c>
      <c r="AQ314" s="76">
        <v>1.377</v>
      </c>
      <c r="AR314" s="99">
        <v>349</v>
      </c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>
        <f>($AO314/AH314)*100</f>
        <v>99.024131931311</v>
      </c>
      <c r="BX314" s="95"/>
      <c r="BY314" s="95"/>
      <c r="BZ314" s="95"/>
      <c r="CA314" s="97">
        <f>($AO314/AL314)*100</f>
        <v>100</v>
      </c>
      <c r="CB314" s="95">
        <f>($AO314/AM314)*100</f>
        <v>97.58461309080066</v>
      </c>
      <c r="CC314" s="95">
        <f>($AO314/AN314)*100</f>
        <v>97.12123460454075</v>
      </c>
    </row>
    <row r="315" spans="1:81" s="60" customFormat="1" ht="15" customHeight="1">
      <c r="A315" s="89">
        <v>350</v>
      </c>
      <c r="B315" s="2" t="s">
        <v>346</v>
      </c>
      <c r="C315" s="63">
        <v>2263.68</v>
      </c>
      <c r="D315" s="64"/>
      <c r="E315" s="64"/>
      <c r="F315" s="64"/>
      <c r="G315" s="64"/>
      <c r="H315" s="64"/>
      <c r="I315" s="64"/>
      <c r="J315" s="64"/>
      <c r="K315" s="64"/>
      <c r="L315" s="65"/>
      <c r="M315" s="64"/>
      <c r="N315" s="64"/>
      <c r="O315" s="64"/>
      <c r="P315" s="64"/>
      <c r="Q315" s="64"/>
      <c r="R315" s="64"/>
      <c r="S315" s="64"/>
      <c r="T315" s="64"/>
      <c r="U315" s="64">
        <v>3471.5499999999997</v>
      </c>
      <c r="V315" s="64"/>
      <c r="W315" s="64"/>
      <c r="X315" s="64"/>
      <c r="Y315" s="64"/>
      <c r="Z315" s="64"/>
      <c r="AA315" s="64"/>
      <c r="AB315" s="61"/>
      <c r="AC315" s="64"/>
      <c r="AD315" s="64"/>
      <c r="AE315" s="61"/>
      <c r="AF315" s="64"/>
      <c r="AG315" s="64"/>
      <c r="AH315" s="64"/>
      <c r="AI315" s="64"/>
      <c r="AJ315" s="64"/>
      <c r="AK315" s="64"/>
      <c r="AL315" s="64"/>
      <c r="AM315" s="64"/>
      <c r="AN315" s="64"/>
      <c r="AO315" s="74">
        <f t="shared" si="48"/>
        <v>3471.5499999999997</v>
      </c>
      <c r="AP315" s="74">
        <f t="shared" si="49"/>
        <v>-1207.87</v>
      </c>
      <c r="AQ315" s="76">
        <v>18.403200000000002</v>
      </c>
      <c r="AR315" s="100">
        <v>350</v>
      </c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7">
        <f>($AO315/U315)*100</f>
        <v>100</v>
      </c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1:81" s="60" customFormat="1" ht="25.5" customHeight="1">
      <c r="A316" s="88">
        <v>351</v>
      </c>
      <c r="B316" s="2" t="s">
        <v>346</v>
      </c>
      <c r="C316" s="63">
        <v>2467.2</v>
      </c>
      <c r="D316" s="64"/>
      <c r="E316" s="64"/>
      <c r="F316" s="64"/>
      <c r="G316" s="64"/>
      <c r="H316" s="64"/>
      <c r="I316" s="64"/>
      <c r="J316" s="64"/>
      <c r="K316" s="64"/>
      <c r="L316" s="65"/>
      <c r="M316" s="64"/>
      <c r="N316" s="64"/>
      <c r="O316" s="64"/>
      <c r="P316" s="64"/>
      <c r="Q316" s="64"/>
      <c r="R316" s="64"/>
      <c r="S316" s="64"/>
      <c r="T316" s="64"/>
      <c r="U316" s="64">
        <v>2459.81</v>
      </c>
      <c r="V316" s="64"/>
      <c r="W316" s="64"/>
      <c r="X316" s="64"/>
      <c r="Y316" s="64"/>
      <c r="Z316" s="64"/>
      <c r="AA316" s="64"/>
      <c r="AB316" s="61"/>
      <c r="AC316" s="64"/>
      <c r="AD316" s="64"/>
      <c r="AE316" s="61"/>
      <c r="AF316" s="64"/>
      <c r="AG316" s="64"/>
      <c r="AH316" s="64">
        <v>2499.98</v>
      </c>
      <c r="AI316" s="64"/>
      <c r="AJ316" s="64"/>
      <c r="AK316" s="64"/>
      <c r="AL316" s="64">
        <v>2463.7</v>
      </c>
      <c r="AM316" s="64">
        <v>2484.43</v>
      </c>
      <c r="AN316" s="64"/>
      <c r="AO316" s="74">
        <f t="shared" si="48"/>
        <v>2459.81</v>
      </c>
      <c r="AP316" s="74">
        <f t="shared" si="49"/>
        <v>7.389999999999873</v>
      </c>
      <c r="AQ316" s="76">
        <v>22.848</v>
      </c>
      <c r="AR316" s="99">
        <v>351</v>
      </c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7">
        <f>($AO316/U316)*100</f>
        <v>100</v>
      </c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>
        <f>($AO316/AH316)*100</f>
        <v>98.39318714549717</v>
      </c>
      <c r="BX316" s="95"/>
      <c r="BY316" s="95"/>
      <c r="BZ316" s="95"/>
      <c r="CA316" s="95">
        <f>($AO316/AL316)*100</f>
        <v>99.84210739943987</v>
      </c>
      <c r="CB316" s="95">
        <f>($AO316/AM316)*100</f>
        <v>99.00902822780276</v>
      </c>
      <c r="CC316" s="95"/>
    </row>
    <row r="317" spans="1:81" s="60" customFormat="1" ht="16.5" customHeight="1">
      <c r="A317" s="88">
        <v>353</v>
      </c>
      <c r="B317" s="1" t="s">
        <v>50</v>
      </c>
      <c r="C317" s="63">
        <v>17280</v>
      </c>
      <c r="D317" s="64"/>
      <c r="E317" s="64"/>
      <c r="F317" s="64"/>
      <c r="G317" s="64"/>
      <c r="H317" s="64"/>
      <c r="I317" s="64"/>
      <c r="J317" s="64"/>
      <c r="K317" s="64"/>
      <c r="L317" s="65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1"/>
      <c r="AC317" s="64"/>
      <c r="AD317" s="64"/>
      <c r="AE317" s="61"/>
      <c r="AF317" s="64"/>
      <c r="AG317" s="64"/>
      <c r="AH317" s="80">
        <v>22572</v>
      </c>
      <c r="AI317" s="64"/>
      <c r="AJ317" s="64"/>
      <c r="AK317" s="64"/>
      <c r="AL317" s="64"/>
      <c r="AM317" s="80">
        <v>22593.6</v>
      </c>
      <c r="AN317" s="64">
        <v>22917.6</v>
      </c>
      <c r="AO317" s="74">
        <f t="shared" si="48"/>
        <v>22572</v>
      </c>
      <c r="AP317" s="74">
        <f t="shared" si="49"/>
        <v>-5292</v>
      </c>
      <c r="AQ317" s="76">
        <v>160</v>
      </c>
      <c r="AR317" s="99">
        <v>353</v>
      </c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7">
        <f>($AO317/AH317)*100</f>
        <v>100</v>
      </c>
      <c r="BX317" s="95"/>
      <c r="BY317" s="95"/>
      <c r="BZ317" s="95"/>
      <c r="CA317" s="95"/>
      <c r="CB317" s="95">
        <f>($AO317/AM317)*100</f>
        <v>99.90439770554495</v>
      </c>
      <c r="CC317" s="95">
        <f>($AO317/AN317)*100</f>
        <v>98.49198868991517</v>
      </c>
    </row>
    <row r="318" spans="1:81" s="60" customFormat="1" ht="16.5" customHeight="1">
      <c r="A318" s="88">
        <v>355</v>
      </c>
      <c r="B318" s="10" t="s">
        <v>432</v>
      </c>
      <c r="C318" s="63">
        <v>757.8000000000001</v>
      </c>
      <c r="D318" s="64"/>
      <c r="E318" s="64"/>
      <c r="F318" s="64"/>
      <c r="G318" s="64"/>
      <c r="H318" s="64"/>
      <c r="I318" s="64"/>
      <c r="J318" s="64"/>
      <c r="K318" s="64"/>
      <c r="L318" s="65"/>
      <c r="M318" s="64"/>
      <c r="N318" s="64"/>
      <c r="O318" s="64"/>
      <c r="P318" s="64"/>
      <c r="Q318" s="64"/>
      <c r="R318" s="64">
        <v>1276.56</v>
      </c>
      <c r="S318" s="64"/>
      <c r="T318" s="64"/>
      <c r="U318" s="64"/>
      <c r="V318" s="64"/>
      <c r="W318" s="64"/>
      <c r="X318" s="64"/>
      <c r="Y318" s="64"/>
      <c r="Z318" s="64"/>
      <c r="AA318" s="64"/>
      <c r="AB318" s="61"/>
      <c r="AC318" s="64"/>
      <c r="AD318" s="64"/>
      <c r="AE318" s="61"/>
      <c r="AF318" s="64"/>
      <c r="AG318" s="64"/>
      <c r="AH318" s="64"/>
      <c r="AI318" s="64">
        <v>743.42</v>
      </c>
      <c r="AJ318" s="64"/>
      <c r="AK318" s="64"/>
      <c r="AL318" s="64"/>
      <c r="AM318" s="64"/>
      <c r="AN318" s="64"/>
      <c r="AO318" s="74">
        <f t="shared" si="48"/>
        <v>743.42</v>
      </c>
      <c r="AP318" s="74">
        <f t="shared" si="49"/>
        <v>14.38000000000011</v>
      </c>
      <c r="AQ318" s="76">
        <v>7.017</v>
      </c>
      <c r="AR318" s="99">
        <v>355</v>
      </c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>
        <f>($AO318/R318)*100</f>
        <v>58.23619728019052</v>
      </c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7">
        <f>($AO318/AI318)*100</f>
        <v>100</v>
      </c>
      <c r="BY318" s="95"/>
      <c r="BZ318" s="95"/>
      <c r="CA318" s="95"/>
      <c r="CB318" s="95"/>
      <c r="CC318" s="95"/>
    </row>
    <row r="319" spans="1:81" s="60" customFormat="1" ht="16.5" customHeight="1">
      <c r="A319" s="88">
        <v>357</v>
      </c>
      <c r="B319" s="2" t="s">
        <v>347</v>
      </c>
      <c r="C319" s="63">
        <v>77328</v>
      </c>
      <c r="D319" s="64"/>
      <c r="E319" s="64"/>
      <c r="F319" s="64"/>
      <c r="G319" s="64"/>
      <c r="H319" s="64"/>
      <c r="I319" s="64"/>
      <c r="J319" s="64"/>
      <c r="K319" s="64"/>
      <c r="L319" s="65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1"/>
      <c r="AC319" s="64"/>
      <c r="AD319" s="64"/>
      <c r="AE319" s="61"/>
      <c r="AF319" s="64"/>
      <c r="AG319" s="64"/>
      <c r="AH319" s="64">
        <v>64385.28</v>
      </c>
      <c r="AI319" s="64"/>
      <c r="AJ319" s="64"/>
      <c r="AK319" s="64"/>
      <c r="AL319" s="64"/>
      <c r="AM319" s="64">
        <v>60740.28</v>
      </c>
      <c r="AN319" s="64">
        <v>62470.44</v>
      </c>
      <c r="AO319" s="74">
        <f t="shared" si="48"/>
        <v>60740.28</v>
      </c>
      <c r="AP319" s="74">
        <f t="shared" si="49"/>
        <v>16587.72</v>
      </c>
      <c r="AQ319" s="76">
        <v>716.04</v>
      </c>
      <c r="AR319" s="99">
        <v>357</v>
      </c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>
        <f>($AO319/AH319)*100</f>
        <v>94.33876811594203</v>
      </c>
      <c r="BX319" s="95"/>
      <c r="BY319" s="95"/>
      <c r="BZ319" s="95"/>
      <c r="CA319" s="95"/>
      <c r="CB319" s="97">
        <f>($AO319/AM319)*100</f>
        <v>100</v>
      </c>
      <c r="CC319" s="95">
        <f>($AO319/AN319)*100</f>
        <v>97.23043410611483</v>
      </c>
    </row>
    <row r="320" spans="1:81" s="60" customFormat="1" ht="16.5" customHeight="1">
      <c r="A320" s="89">
        <v>358</v>
      </c>
      <c r="B320" s="3" t="s">
        <v>51</v>
      </c>
      <c r="C320" s="63">
        <v>2512.6</v>
      </c>
      <c r="D320" s="64"/>
      <c r="E320" s="64"/>
      <c r="F320" s="64"/>
      <c r="G320" s="64"/>
      <c r="H320" s="64"/>
      <c r="I320" s="64"/>
      <c r="J320" s="64"/>
      <c r="K320" s="64"/>
      <c r="L320" s="65"/>
      <c r="M320" s="64"/>
      <c r="N320" s="64"/>
      <c r="O320" s="64"/>
      <c r="P320" s="64"/>
      <c r="Q320" s="64"/>
      <c r="R320" s="64"/>
      <c r="S320" s="64"/>
      <c r="T320" s="64"/>
      <c r="U320" s="64">
        <v>4286.0599999999995</v>
      </c>
      <c r="V320" s="64"/>
      <c r="W320" s="64"/>
      <c r="X320" s="64"/>
      <c r="Y320" s="64"/>
      <c r="Z320" s="64"/>
      <c r="AA320" s="64"/>
      <c r="AB320" s="61"/>
      <c r="AC320" s="64"/>
      <c r="AD320" s="64"/>
      <c r="AE320" s="61"/>
      <c r="AF320" s="64"/>
      <c r="AG320" s="64"/>
      <c r="AH320" s="64"/>
      <c r="AI320" s="64"/>
      <c r="AJ320" s="64"/>
      <c r="AK320" s="64"/>
      <c r="AL320" s="64"/>
      <c r="AM320" s="64"/>
      <c r="AN320" s="64"/>
      <c r="AO320" s="74">
        <f t="shared" si="48"/>
        <v>4286.0599999999995</v>
      </c>
      <c r="AP320" s="74">
        <f t="shared" si="49"/>
        <v>-1773.4599999999996</v>
      </c>
      <c r="AQ320" s="76">
        <v>20.428</v>
      </c>
      <c r="AR320" s="100">
        <v>358</v>
      </c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7">
        <f>($AO320/U320)*100</f>
        <v>100</v>
      </c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1:81" s="60" customFormat="1" ht="16.5" customHeight="1">
      <c r="A321" s="88">
        <v>359</v>
      </c>
      <c r="B321" s="2" t="s">
        <v>348</v>
      </c>
      <c r="C321" s="63">
        <v>6350.4</v>
      </c>
      <c r="D321" s="64"/>
      <c r="E321" s="64"/>
      <c r="F321" s="64"/>
      <c r="G321" s="64"/>
      <c r="H321" s="64"/>
      <c r="I321" s="64"/>
      <c r="J321" s="64"/>
      <c r="K321" s="64"/>
      <c r="L321" s="65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1"/>
      <c r="AC321" s="64"/>
      <c r="AD321" s="64"/>
      <c r="AE321" s="61"/>
      <c r="AF321" s="64"/>
      <c r="AG321" s="64"/>
      <c r="AH321" s="64"/>
      <c r="AI321" s="64"/>
      <c r="AJ321" s="64"/>
      <c r="AK321" s="64"/>
      <c r="AL321" s="64"/>
      <c r="AM321" s="64">
        <v>6347.38</v>
      </c>
      <c r="AN321" s="64"/>
      <c r="AO321" s="74">
        <f t="shared" si="48"/>
        <v>6347.38</v>
      </c>
      <c r="AP321" s="74">
        <f t="shared" si="49"/>
        <v>3.019999999999527</v>
      </c>
      <c r="AQ321" s="76">
        <v>58.800000000000004</v>
      </c>
      <c r="AR321" s="99">
        <v>359</v>
      </c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7">
        <f>($AO321/AM321)*100</f>
        <v>100</v>
      </c>
      <c r="CC321" s="95"/>
    </row>
    <row r="322" spans="1:81" s="60" customFormat="1" ht="24" customHeight="1">
      <c r="A322" s="89">
        <v>360</v>
      </c>
      <c r="B322" s="1" t="s">
        <v>206</v>
      </c>
      <c r="C322" s="63">
        <v>240.39999999999998</v>
      </c>
      <c r="D322" s="64"/>
      <c r="E322" s="64"/>
      <c r="F322" s="64"/>
      <c r="G322" s="64"/>
      <c r="H322" s="64"/>
      <c r="I322" s="64"/>
      <c r="J322" s="64"/>
      <c r="K322" s="64"/>
      <c r="L322" s="65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>
        <v>266.33</v>
      </c>
      <c r="X322" s="64"/>
      <c r="Y322" s="64"/>
      <c r="Z322" s="64"/>
      <c r="AA322" s="64"/>
      <c r="AB322" s="61"/>
      <c r="AC322" s="64"/>
      <c r="AD322" s="64"/>
      <c r="AE322" s="61"/>
      <c r="AF322" s="64"/>
      <c r="AG322" s="64"/>
      <c r="AH322" s="64">
        <v>217.94</v>
      </c>
      <c r="AI322" s="64"/>
      <c r="AJ322" s="64"/>
      <c r="AK322" s="64"/>
      <c r="AL322" s="64"/>
      <c r="AM322" s="64">
        <v>232.2</v>
      </c>
      <c r="AN322" s="64"/>
      <c r="AO322" s="74">
        <f t="shared" si="48"/>
        <v>217.94</v>
      </c>
      <c r="AP322" s="74">
        <f t="shared" si="49"/>
        <v>22.45999999999998</v>
      </c>
      <c r="AQ322" s="76">
        <v>2.2260000000000004</v>
      </c>
      <c r="AR322" s="100">
        <v>360</v>
      </c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8">
        <f>($AO322/W322)*100</f>
        <v>81.83081139939173</v>
      </c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7">
        <f>($AO322/AH322)*100</f>
        <v>100</v>
      </c>
      <c r="BX322" s="95"/>
      <c r="BY322" s="95"/>
      <c r="BZ322" s="95"/>
      <c r="CA322" s="95"/>
      <c r="CB322" s="95">
        <f>($AO322/AM322)*100</f>
        <v>93.85874246339363</v>
      </c>
      <c r="CC322" s="95"/>
    </row>
    <row r="323" spans="1:81" s="60" customFormat="1" ht="16.5" customHeight="1">
      <c r="A323" s="88">
        <v>361</v>
      </c>
      <c r="B323" s="1" t="s">
        <v>207</v>
      </c>
      <c r="C323" s="63">
        <v>6230</v>
      </c>
      <c r="D323" s="64"/>
      <c r="E323" s="64"/>
      <c r="F323" s="64"/>
      <c r="G323" s="64"/>
      <c r="H323" s="64"/>
      <c r="I323" s="64"/>
      <c r="J323" s="64"/>
      <c r="K323" s="61" t="s">
        <v>523</v>
      </c>
      <c r="L323" s="65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1"/>
      <c r="AC323" s="64"/>
      <c r="AD323" s="64"/>
      <c r="AE323" s="61"/>
      <c r="AF323" s="64"/>
      <c r="AG323" s="64">
        <v>8316</v>
      </c>
      <c r="AH323" s="64"/>
      <c r="AI323" s="64"/>
      <c r="AJ323" s="64"/>
      <c r="AK323" s="64"/>
      <c r="AL323" s="64"/>
      <c r="AM323" s="64"/>
      <c r="AN323" s="64"/>
      <c r="AO323" s="74">
        <f t="shared" si="48"/>
        <v>8316</v>
      </c>
      <c r="AP323" s="74">
        <f t="shared" si="49"/>
        <v>-2086</v>
      </c>
      <c r="AQ323" s="76">
        <v>57.68</v>
      </c>
      <c r="AR323" s="99">
        <v>361</v>
      </c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7">
        <f>($AO323/AG323)*100</f>
        <v>100</v>
      </c>
      <c r="BW323" s="95"/>
      <c r="BX323" s="95"/>
      <c r="BY323" s="95"/>
      <c r="BZ323" s="95"/>
      <c r="CA323" s="95"/>
      <c r="CB323" s="95"/>
      <c r="CC323" s="95"/>
    </row>
    <row r="324" spans="1:81" s="60" customFormat="1" ht="16.5" customHeight="1">
      <c r="A324" s="89">
        <v>362</v>
      </c>
      <c r="B324" s="1" t="s">
        <v>160</v>
      </c>
      <c r="C324" s="63">
        <v>182.35</v>
      </c>
      <c r="D324" s="64"/>
      <c r="E324" s="64"/>
      <c r="F324" s="64"/>
      <c r="G324" s="64"/>
      <c r="H324" s="64"/>
      <c r="I324" s="64"/>
      <c r="J324" s="64"/>
      <c r="K324" s="64"/>
      <c r="L324" s="65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1"/>
      <c r="AC324" s="64"/>
      <c r="AD324" s="64"/>
      <c r="AE324" s="61"/>
      <c r="AF324" s="64"/>
      <c r="AG324" s="64"/>
      <c r="AH324" s="64"/>
      <c r="AI324" s="64">
        <v>851.9</v>
      </c>
      <c r="AJ324" s="64"/>
      <c r="AK324" s="64"/>
      <c r="AL324" s="64"/>
      <c r="AM324" s="64"/>
      <c r="AN324" s="64"/>
      <c r="AO324" s="74">
        <f t="shared" si="48"/>
        <v>851.9</v>
      </c>
      <c r="AP324" s="74">
        <f t="shared" si="49"/>
        <v>-669.55</v>
      </c>
      <c r="AQ324" s="76">
        <v>1.6885000000000003</v>
      </c>
      <c r="AR324" s="100">
        <v>362</v>
      </c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7">
        <f>($AO324/AI324)*100</f>
        <v>100</v>
      </c>
      <c r="BY324" s="95"/>
      <c r="BZ324" s="95"/>
      <c r="CA324" s="95"/>
      <c r="CB324" s="95"/>
      <c r="CC324" s="95"/>
    </row>
    <row r="325" spans="1:81" s="60" customFormat="1" ht="16.5" customHeight="1">
      <c r="A325" s="88">
        <v>363</v>
      </c>
      <c r="B325" s="11" t="s">
        <v>349</v>
      </c>
      <c r="C325" s="63">
        <v>35131.5</v>
      </c>
      <c r="D325" s="64"/>
      <c r="E325" s="64"/>
      <c r="F325" s="64"/>
      <c r="G325" s="64"/>
      <c r="H325" s="64"/>
      <c r="I325" s="64"/>
      <c r="J325" s="64"/>
      <c r="K325" s="64"/>
      <c r="L325" s="65"/>
      <c r="M325" s="64"/>
      <c r="N325" s="64"/>
      <c r="O325" s="64"/>
      <c r="P325" s="64"/>
      <c r="Q325" s="64"/>
      <c r="R325" s="64"/>
      <c r="S325" s="64"/>
      <c r="T325" s="64"/>
      <c r="U325" s="64">
        <v>34668</v>
      </c>
      <c r="V325" s="64"/>
      <c r="W325" s="64"/>
      <c r="X325" s="64"/>
      <c r="Y325" s="64"/>
      <c r="Z325" s="64"/>
      <c r="AA325" s="64"/>
      <c r="AB325" s="61"/>
      <c r="AC325" s="64"/>
      <c r="AD325" s="64"/>
      <c r="AE325" s="61"/>
      <c r="AF325" s="64"/>
      <c r="AG325" s="64"/>
      <c r="AH325" s="64">
        <v>38037.6</v>
      </c>
      <c r="AI325" s="64"/>
      <c r="AJ325" s="64"/>
      <c r="AK325" s="64"/>
      <c r="AL325" s="64"/>
      <c r="AM325" s="64"/>
      <c r="AN325" s="64"/>
      <c r="AO325" s="74">
        <f t="shared" si="48"/>
        <v>34668</v>
      </c>
      <c r="AP325" s="74">
        <f t="shared" si="49"/>
        <v>463.5</v>
      </c>
      <c r="AQ325" s="76">
        <v>325.29</v>
      </c>
      <c r="AR325" s="99">
        <v>363</v>
      </c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7">
        <f>($AO325/U325)*100</f>
        <v>100</v>
      </c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>
        <f>($AO325/AH325)*100</f>
        <v>91.14139693356049</v>
      </c>
      <c r="BX325" s="95"/>
      <c r="BY325" s="95"/>
      <c r="BZ325" s="95"/>
      <c r="CA325" s="95"/>
      <c r="CB325" s="95"/>
      <c r="CC325" s="95"/>
    </row>
    <row r="326" spans="1:81" s="60" customFormat="1" ht="16.5" customHeight="1">
      <c r="A326" s="89">
        <v>364</v>
      </c>
      <c r="B326" s="1" t="s">
        <v>415</v>
      </c>
      <c r="C326" s="63">
        <v>1656.8000000000002</v>
      </c>
      <c r="D326" s="64"/>
      <c r="E326" s="64"/>
      <c r="F326" s="64"/>
      <c r="G326" s="64"/>
      <c r="H326" s="64"/>
      <c r="I326" s="64"/>
      <c r="J326" s="64"/>
      <c r="K326" s="64"/>
      <c r="L326" s="65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1"/>
      <c r="AC326" s="64"/>
      <c r="AD326" s="64"/>
      <c r="AE326" s="61"/>
      <c r="AF326" s="64"/>
      <c r="AG326" s="64"/>
      <c r="AH326" s="64">
        <v>1508.54</v>
      </c>
      <c r="AI326" s="64"/>
      <c r="AJ326" s="64"/>
      <c r="AK326" s="64"/>
      <c r="AL326" s="64"/>
      <c r="AM326" s="64">
        <v>1507.68</v>
      </c>
      <c r="AN326" s="64"/>
      <c r="AO326" s="74">
        <f t="shared" si="48"/>
        <v>1507.68</v>
      </c>
      <c r="AP326" s="74">
        <f t="shared" si="49"/>
        <v>149.12000000000012</v>
      </c>
      <c r="AQ326" s="76">
        <v>15.34</v>
      </c>
      <c r="AR326" s="100">
        <v>364</v>
      </c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>
        <f>($AO326/AH326)*100</f>
        <v>99.94299123655986</v>
      </c>
      <c r="BX326" s="95"/>
      <c r="BY326" s="95"/>
      <c r="BZ326" s="95"/>
      <c r="CA326" s="95"/>
      <c r="CB326" s="97">
        <f aca="true" t="shared" si="50" ref="CB326:CB335">($AO326/AM326)*100</f>
        <v>100</v>
      </c>
      <c r="CC326" s="95"/>
    </row>
    <row r="327" spans="1:81" s="60" customFormat="1" ht="16.5" customHeight="1">
      <c r="A327" s="88">
        <v>365</v>
      </c>
      <c r="B327" s="2" t="s">
        <v>350</v>
      </c>
      <c r="C327" s="63">
        <v>3597</v>
      </c>
      <c r="D327" s="64"/>
      <c r="E327" s="64"/>
      <c r="F327" s="64"/>
      <c r="G327" s="64"/>
      <c r="H327" s="64"/>
      <c r="I327" s="64"/>
      <c r="J327" s="64"/>
      <c r="K327" s="64"/>
      <c r="L327" s="65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1"/>
      <c r="AC327" s="64"/>
      <c r="AD327" s="64"/>
      <c r="AE327" s="61"/>
      <c r="AF327" s="64"/>
      <c r="AG327" s="64"/>
      <c r="AH327" s="64">
        <v>3617.78</v>
      </c>
      <c r="AI327" s="64"/>
      <c r="AJ327" s="64"/>
      <c r="AK327" s="64"/>
      <c r="AL327" s="64"/>
      <c r="AM327" s="64">
        <v>3427.92</v>
      </c>
      <c r="AN327" s="64">
        <v>3706.56</v>
      </c>
      <c r="AO327" s="74">
        <f t="shared" si="48"/>
        <v>3427.92</v>
      </c>
      <c r="AP327" s="74">
        <f t="shared" si="49"/>
        <v>169.07999999999993</v>
      </c>
      <c r="AQ327" s="76">
        <v>33.306</v>
      </c>
      <c r="AR327" s="99">
        <v>365</v>
      </c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>
        <f>($AO327/AH327)*100</f>
        <v>94.75203025059567</v>
      </c>
      <c r="BX327" s="95"/>
      <c r="BY327" s="95"/>
      <c r="BZ327" s="95"/>
      <c r="CA327" s="95"/>
      <c r="CB327" s="97">
        <f t="shared" si="50"/>
        <v>100</v>
      </c>
      <c r="CC327" s="95">
        <f>($AO327/AN327)*100</f>
        <v>92.4825174825175</v>
      </c>
    </row>
    <row r="328" spans="1:81" s="60" customFormat="1" ht="16.5" customHeight="1">
      <c r="A328" s="89">
        <v>366</v>
      </c>
      <c r="B328" s="2" t="s">
        <v>350</v>
      </c>
      <c r="C328" s="63">
        <v>1222</v>
      </c>
      <c r="D328" s="64"/>
      <c r="E328" s="64"/>
      <c r="F328" s="64"/>
      <c r="G328" s="64"/>
      <c r="H328" s="64"/>
      <c r="I328" s="64"/>
      <c r="J328" s="64"/>
      <c r="K328" s="64"/>
      <c r="L328" s="65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1"/>
      <c r="AC328" s="64"/>
      <c r="AD328" s="64"/>
      <c r="AE328" s="61"/>
      <c r="AF328" s="64"/>
      <c r="AG328" s="64"/>
      <c r="AH328" s="64"/>
      <c r="AI328" s="64"/>
      <c r="AJ328" s="64"/>
      <c r="AK328" s="64"/>
      <c r="AL328" s="64"/>
      <c r="AM328" s="64">
        <v>1149.12</v>
      </c>
      <c r="AN328" s="64">
        <v>1235.52</v>
      </c>
      <c r="AO328" s="74">
        <f t="shared" si="48"/>
        <v>1149.12</v>
      </c>
      <c r="AP328" s="74">
        <f t="shared" si="49"/>
        <v>72.88000000000011</v>
      </c>
      <c r="AQ328" s="76">
        <v>11.315999999999999</v>
      </c>
      <c r="AR328" s="100">
        <v>366</v>
      </c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7">
        <f t="shared" si="50"/>
        <v>100</v>
      </c>
      <c r="CC328" s="95">
        <f>($AO328/AN328)*100</f>
        <v>93.006993006993</v>
      </c>
    </row>
    <row r="329" spans="1:81" s="60" customFormat="1" ht="16.5" customHeight="1">
      <c r="A329" s="88">
        <v>367</v>
      </c>
      <c r="B329" s="3" t="s">
        <v>350</v>
      </c>
      <c r="C329" s="63">
        <v>69101</v>
      </c>
      <c r="D329" s="64"/>
      <c r="E329" s="64"/>
      <c r="F329" s="64"/>
      <c r="G329" s="64"/>
      <c r="H329" s="64"/>
      <c r="I329" s="64"/>
      <c r="J329" s="64"/>
      <c r="K329" s="64"/>
      <c r="L329" s="65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1"/>
      <c r="AC329" s="64"/>
      <c r="AD329" s="64"/>
      <c r="AE329" s="61">
        <v>60372</v>
      </c>
      <c r="AF329" s="64"/>
      <c r="AG329" s="64"/>
      <c r="AH329" s="64">
        <v>51641.28</v>
      </c>
      <c r="AI329" s="64"/>
      <c r="AJ329" s="64"/>
      <c r="AK329" s="64"/>
      <c r="AL329" s="64"/>
      <c r="AM329" s="64">
        <v>51269.76</v>
      </c>
      <c r="AN329" s="64"/>
      <c r="AO329" s="74">
        <f t="shared" si="48"/>
        <v>51269.76</v>
      </c>
      <c r="AP329" s="74">
        <f t="shared" si="49"/>
        <v>17831.239999999998</v>
      </c>
      <c r="AQ329" s="76">
        <v>639.84</v>
      </c>
      <c r="AR329" s="99">
        <v>367</v>
      </c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>
        <f>($AO329/AE329)*100</f>
        <v>84.92307692307692</v>
      </c>
      <c r="BU329" s="95"/>
      <c r="BV329" s="95"/>
      <c r="BW329" s="95">
        <f>($AO329/AH329)*100</f>
        <v>99.28057553956835</v>
      </c>
      <c r="BX329" s="95"/>
      <c r="BY329" s="95"/>
      <c r="BZ329" s="95"/>
      <c r="CA329" s="95"/>
      <c r="CB329" s="97">
        <f t="shared" si="50"/>
        <v>100</v>
      </c>
      <c r="CC329" s="95"/>
    </row>
    <row r="330" spans="1:81" s="60" customFormat="1" ht="16.5" customHeight="1">
      <c r="A330" s="89">
        <v>368</v>
      </c>
      <c r="B330" s="1" t="s">
        <v>350</v>
      </c>
      <c r="C330" s="63">
        <v>3213.6000000000004</v>
      </c>
      <c r="D330" s="64"/>
      <c r="E330" s="64"/>
      <c r="F330" s="64"/>
      <c r="G330" s="64"/>
      <c r="H330" s="64"/>
      <c r="I330" s="64"/>
      <c r="J330" s="64"/>
      <c r="K330" s="64"/>
      <c r="L330" s="65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1"/>
      <c r="AC330" s="64"/>
      <c r="AD330" s="64"/>
      <c r="AE330" s="61"/>
      <c r="AF330" s="64"/>
      <c r="AG330" s="64"/>
      <c r="AH330" s="64">
        <v>2280.1</v>
      </c>
      <c r="AI330" s="64"/>
      <c r="AJ330" s="64"/>
      <c r="AK330" s="64"/>
      <c r="AL330" s="64"/>
      <c r="AM330" s="64">
        <v>2116.8</v>
      </c>
      <c r="AN330" s="64"/>
      <c r="AO330" s="74">
        <f t="shared" si="48"/>
        <v>2116.8</v>
      </c>
      <c r="AP330" s="74">
        <f t="shared" si="49"/>
        <v>1096.8000000000002</v>
      </c>
      <c r="AQ330" s="76">
        <v>29.756</v>
      </c>
      <c r="AR330" s="100">
        <v>368</v>
      </c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>
        <f>($AO330/AH330)*100</f>
        <v>92.83803341958688</v>
      </c>
      <c r="BX330" s="95"/>
      <c r="BY330" s="95"/>
      <c r="BZ330" s="95"/>
      <c r="CA330" s="95"/>
      <c r="CB330" s="97">
        <f t="shared" si="50"/>
        <v>100</v>
      </c>
      <c r="CC330" s="95"/>
    </row>
    <row r="331" spans="1:81" s="60" customFormat="1" ht="30" customHeight="1">
      <c r="A331" s="89">
        <v>370</v>
      </c>
      <c r="B331" s="2" t="s">
        <v>235</v>
      </c>
      <c r="C331" s="63">
        <v>1944.0000000000002</v>
      </c>
      <c r="D331" s="64"/>
      <c r="E331" s="64"/>
      <c r="F331" s="64"/>
      <c r="G331" s="64"/>
      <c r="H331" s="64"/>
      <c r="I331" s="64"/>
      <c r="J331" s="64"/>
      <c r="K331" s="64"/>
      <c r="L331" s="65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1"/>
      <c r="AC331" s="64"/>
      <c r="AD331" s="64"/>
      <c r="AE331" s="61"/>
      <c r="AF331" s="64"/>
      <c r="AG331" s="64"/>
      <c r="AH331" s="64">
        <v>1660.5</v>
      </c>
      <c r="AI331" s="64"/>
      <c r="AJ331" s="64"/>
      <c r="AK331" s="64"/>
      <c r="AL331" s="64"/>
      <c r="AM331" s="64">
        <v>2590.92</v>
      </c>
      <c r="AN331" s="64"/>
      <c r="AO331" s="74">
        <f t="shared" si="48"/>
        <v>1660.5</v>
      </c>
      <c r="AP331" s="74">
        <f t="shared" si="49"/>
        <v>283.5000000000002</v>
      </c>
      <c r="AQ331" s="76">
        <v>18</v>
      </c>
      <c r="AR331" s="100">
        <v>370</v>
      </c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7">
        <f>($AO331/AH331)*100</f>
        <v>100</v>
      </c>
      <c r="BX331" s="95"/>
      <c r="BY331" s="95"/>
      <c r="BZ331" s="95"/>
      <c r="CA331" s="95"/>
      <c r="CB331" s="95">
        <f t="shared" si="50"/>
        <v>64.08920383493123</v>
      </c>
      <c r="CC331" s="95"/>
    </row>
    <row r="332" spans="1:81" s="60" customFormat="1" ht="16.5" customHeight="1">
      <c r="A332" s="88">
        <v>371</v>
      </c>
      <c r="B332" s="2" t="s">
        <v>14</v>
      </c>
      <c r="C332" s="63">
        <v>606.4</v>
      </c>
      <c r="D332" s="64"/>
      <c r="E332" s="64"/>
      <c r="F332" s="64"/>
      <c r="G332" s="64"/>
      <c r="H332" s="64"/>
      <c r="I332" s="64"/>
      <c r="J332" s="64"/>
      <c r="K332" s="64"/>
      <c r="L332" s="65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1"/>
      <c r="AC332" s="64"/>
      <c r="AD332" s="64"/>
      <c r="AE332" s="61"/>
      <c r="AF332" s="64"/>
      <c r="AG332" s="64"/>
      <c r="AH332" s="64">
        <v>616.46</v>
      </c>
      <c r="AI332" s="64"/>
      <c r="AJ332" s="64"/>
      <c r="AK332" s="64"/>
      <c r="AL332" s="64">
        <v>606.96</v>
      </c>
      <c r="AM332" s="64">
        <v>618.19</v>
      </c>
      <c r="AN332" s="64"/>
      <c r="AO332" s="74">
        <f t="shared" si="48"/>
        <v>606.96</v>
      </c>
      <c r="AP332" s="74">
        <f t="shared" si="49"/>
        <v>-0.5600000000000591</v>
      </c>
      <c r="AQ332" s="76">
        <v>5.615999999999999</v>
      </c>
      <c r="AR332" s="99">
        <v>371</v>
      </c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>
        <f>($AO332/AH332)*100</f>
        <v>98.45894299711254</v>
      </c>
      <c r="BX332" s="95"/>
      <c r="BY332" s="95"/>
      <c r="BZ332" s="95"/>
      <c r="CA332" s="97">
        <f>($AO332/AL332)*100</f>
        <v>100</v>
      </c>
      <c r="CB332" s="95">
        <f t="shared" si="50"/>
        <v>98.18340639609181</v>
      </c>
      <c r="CC332" s="95"/>
    </row>
    <row r="333" spans="1:81" s="60" customFormat="1" ht="24.75" customHeight="1">
      <c r="A333" s="88">
        <v>373</v>
      </c>
      <c r="B333" s="1" t="s">
        <v>36</v>
      </c>
      <c r="C333" s="63">
        <v>2772</v>
      </c>
      <c r="D333" s="64"/>
      <c r="E333" s="64"/>
      <c r="F333" s="64"/>
      <c r="G333" s="64"/>
      <c r="H333" s="64"/>
      <c r="I333" s="64"/>
      <c r="J333" s="64"/>
      <c r="K333" s="64"/>
      <c r="L333" s="65"/>
      <c r="M333" s="64"/>
      <c r="N333" s="64"/>
      <c r="O333" s="64"/>
      <c r="P333" s="64"/>
      <c r="Q333" s="64"/>
      <c r="R333" s="64"/>
      <c r="S333" s="64"/>
      <c r="T333" s="64">
        <v>1814.4</v>
      </c>
      <c r="U333" s="64">
        <v>5819.04</v>
      </c>
      <c r="V333" s="64"/>
      <c r="W333" s="64"/>
      <c r="X333" s="64"/>
      <c r="Y333" s="64"/>
      <c r="Z333" s="64"/>
      <c r="AA333" s="64"/>
      <c r="AB333" s="61"/>
      <c r="AC333" s="64"/>
      <c r="AD333" s="64"/>
      <c r="AE333" s="61"/>
      <c r="AF333" s="64"/>
      <c r="AG333" s="64"/>
      <c r="AH333" s="64">
        <v>3291.84</v>
      </c>
      <c r="AI333" s="64"/>
      <c r="AJ333" s="64"/>
      <c r="AK333" s="64"/>
      <c r="AL333" s="64"/>
      <c r="AM333" s="64">
        <v>3272.4</v>
      </c>
      <c r="AN333" s="64">
        <v>4082.4</v>
      </c>
      <c r="AO333" s="74">
        <f t="shared" si="48"/>
        <v>1814.4</v>
      </c>
      <c r="AP333" s="74">
        <f t="shared" si="49"/>
        <v>957.5999999999999</v>
      </c>
      <c r="AQ333" s="76">
        <v>25.68</v>
      </c>
      <c r="AR333" s="99">
        <v>373</v>
      </c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7">
        <f>($AO333/T333)*100</f>
        <v>100</v>
      </c>
      <c r="BJ333" s="95">
        <f>($AO333/U333)*100</f>
        <v>31.180400890868597</v>
      </c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>
        <f>($AO333/AH333)*100</f>
        <v>55.118110236220474</v>
      </c>
      <c r="BX333" s="95"/>
      <c r="BY333" s="95"/>
      <c r="BZ333" s="95"/>
      <c r="CA333" s="95"/>
      <c r="CB333" s="95">
        <f t="shared" si="50"/>
        <v>55.44554455445545</v>
      </c>
      <c r="CC333" s="95">
        <f>($AO333/AN333)*100</f>
        <v>44.44444444444445</v>
      </c>
    </row>
    <row r="334" spans="1:81" s="60" customFormat="1" ht="17.25" customHeight="1">
      <c r="A334" s="89">
        <v>374</v>
      </c>
      <c r="B334" s="18" t="s">
        <v>145</v>
      </c>
      <c r="C334" s="63">
        <v>115600</v>
      </c>
      <c r="D334" s="64"/>
      <c r="E334" s="64"/>
      <c r="F334" s="64"/>
      <c r="G334" s="64"/>
      <c r="H334" s="64"/>
      <c r="I334" s="64"/>
      <c r="J334" s="64"/>
      <c r="K334" s="64"/>
      <c r="L334" s="65"/>
      <c r="M334" s="64"/>
      <c r="N334" s="64"/>
      <c r="O334" s="64"/>
      <c r="P334" s="64"/>
      <c r="Q334" s="64"/>
      <c r="R334" s="64"/>
      <c r="S334" s="64"/>
      <c r="T334" s="64">
        <v>117504.00000000003</v>
      </c>
      <c r="U334" s="64">
        <v>118800</v>
      </c>
      <c r="V334" s="64"/>
      <c r="W334" s="64"/>
      <c r="X334" s="64"/>
      <c r="Y334" s="64"/>
      <c r="Z334" s="64"/>
      <c r="AA334" s="64"/>
      <c r="AB334" s="61"/>
      <c r="AC334" s="64"/>
      <c r="AD334" s="64"/>
      <c r="AE334" s="61"/>
      <c r="AF334" s="64"/>
      <c r="AG334" s="64"/>
      <c r="AH334" s="64"/>
      <c r="AI334" s="64"/>
      <c r="AJ334" s="64"/>
      <c r="AK334" s="64"/>
      <c r="AL334" s="64">
        <v>124848</v>
      </c>
      <c r="AM334" s="64">
        <v>107568</v>
      </c>
      <c r="AN334" s="64"/>
      <c r="AO334" s="74">
        <f t="shared" si="48"/>
        <v>107568</v>
      </c>
      <c r="AP334" s="74">
        <f t="shared" si="49"/>
        <v>8032</v>
      </c>
      <c r="AQ334" s="76">
        <v>1070</v>
      </c>
      <c r="AR334" s="100">
        <v>374</v>
      </c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>
        <f>($AO334/T334)*100</f>
        <v>91.5441176470588</v>
      </c>
      <c r="BJ334" s="95">
        <f>($AO334/U334)*100</f>
        <v>90.54545454545455</v>
      </c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>
        <f>($AO334/AL334)*100</f>
        <v>86.159169550173</v>
      </c>
      <c r="CB334" s="97">
        <f t="shared" si="50"/>
        <v>100</v>
      </c>
      <c r="CC334" s="95"/>
    </row>
    <row r="335" spans="1:81" s="60" customFormat="1" ht="17.25" customHeight="1">
      <c r="A335" s="88">
        <v>375</v>
      </c>
      <c r="B335" s="3" t="s">
        <v>15</v>
      </c>
      <c r="C335" s="63">
        <v>6890.1</v>
      </c>
      <c r="D335" s="64"/>
      <c r="E335" s="64"/>
      <c r="F335" s="64"/>
      <c r="G335" s="64"/>
      <c r="H335" s="64"/>
      <c r="I335" s="64"/>
      <c r="J335" s="64"/>
      <c r="K335" s="64"/>
      <c r="L335" s="65"/>
      <c r="M335" s="64"/>
      <c r="N335" s="64"/>
      <c r="O335" s="64"/>
      <c r="P335" s="64"/>
      <c r="Q335" s="64"/>
      <c r="R335" s="64"/>
      <c r="S335" s="64"/>
      <c r="T335" s="64"/>
      <c r="U335" s="64">
        <v>6274.8</v>
      </c>
      <c r="V335" s="64"/>
      <c r="W335" s="64"/>
      <c r="X335" s="64"/>
      <c r="Y335" s="64"/>
      <c r="Z335" s="64"/>
      <c r="AA335" s="64"/>
      <c r="AB335" s="61"/>
      <c r="AC335" s="64"/>
      <c r="AD335" s="64"/>
      <c r="AE335" s="61"/>
      <c r="AF335" s="64"/>
      <c r="AG335" s="64"/>
      <c r="AH335" s="64">
        <v>4573.04</v>
      </c>
      <c r="AI335" s="64"/>
      <c r="AJ335" s="64"/>
      <c r="AK335" s="64"/>
      <c r="AL335" s="64">
        <v>6880.36</v>
      </c>
      <c r="AM335" s="64">
        <v>4551.12</v>
      </c>
      <c r="AN335" s="64"/>
      <c r="AO335" s="74">
        <f t="shared" si="48"/>
        <v>4551.12</v>
      </c>
      <c r="AP335" s="74">
        <f t="shared" si="49"/>
        <v>2338.9800000000005</v>
      </c>
      <c r="AQ335" s="76">
        <v>63.798</v>
      </c>
      <c r="AR335" s="99">
        <v>375</v>
      </c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>
        <f>($AO335/U335)*100</f>
        <v>72.53012048192771</v>
      </c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>
        <f>($AO335/AH335)*100</f>
        <v>99.52066896419012</v>
      </c>
      <c r="BX335" s="95"/>
      <c r="BY335" s="95"/>
      <c r="BZ335" s="95"/>
      <c r="CA335" s="95">
        <f>($AO335/AL335)*100</f>
        <v>66.1465388438977</v>
      </c>
      <c r="CB335" s="97">
        <f t="shared" si="50"/>
        <v>100</v>
      </c>
      <c r="CC335" s="95"/>
    </row>
    <row r="336" spans="1:81" s="53" customFormat="1" ht="17.25" customHeight="1">
      <c r="A336" s="89">
        <v>376</v>
      </c>
      <c r="B336" s="2" t="s">
        <v>15</v>
      </c>
      <c r="C336" s="63">
        <v>110495</v>
      </c>
      <c r="D336" s="64"/>
      <c r="E336" s="64"/>
      <c r="F336" s="64"/>
      <c r="G336" s="64"/>
      <c r="H336" s="64"/>
      <c r="I336" s="64"/>
      <c r="J336" s="64"/>
      <c r="K336" s="61" t="s">
        <v>523</v>
      </c>
      <c r="L336" s="65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1"/>
      <c r="AC336" s="64"/>
      <c r="AD336" s="64"/>
      <c r="AE336" s="61"/>
      <c r="AF336" s="64"/>
      <c r="AG336" s="64">
        <v>109890</v>
      </c>
      <c r="AH336" s="64"/>
      <c r="AI336" s="64"/>
      <c r="AJ336" s="64"/>
      <c r="AK336" s="64"/>
      <c r="AL336" s="64"/>
      <c r="AM336" s="64"/>
      <c r="AN336" s="64"/>
      <c r="AO336" s="74">
        <f t="shared" si="48"/>
        <v>109890</v>
      </c>
      <c r="AP336" s="74">
        <f t="shared" si="49"/>
        <v>605</v>
      </c>
      <c r="AQ336" s="76">
        <v>1023.0000000000001</v>
      </c>
      <c r="AR336" s="100">
        <v>376</v>
      </c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7">
        <f>($AO336/AG336)*100</f>
        <v>100</v>
      </c>
      <c r="BW336" s="95"/>
      <c r="BX336" s="95"/>
      <c r="BY336" s="95"/>
      <c r="BZ336" s="95"/>
      <c r="CA336" s="95"/>
      <c r="CB336" s="95"/>
      <c r="CC336" s="95"/>
    </row>
    <row r="337" spans="1:81" s="53" customFormat="1" ht="17.25" customHeight="1">
      <c r="A337" s="88">
        <v>377</v>
      </c>
      <c r="B337" s="2" t="s">
        <v>351</v>
      </c>
      <c r="C337" s="63">
        <v>1341.6</v>
      </c>
      <c r="D337" s="64"/>
      <c r="E337" s="64"/>
      <c r="F337" s="64"/>
      <c r="G337" s="64"/>
      <c r="H337" s="64"/>
      <c r="I337" s="64"/>
      <c r="J337" s="64"/>
      <c r="K337" s="64"/>
      <c r="L337" s="65"/>
      <c r="M337" s="64"/>
      <c r="N337" s="64"/>
      <c r="O337" s="64"/>
      <c r="P337" s="64"/>
      <c r="Q337" s="64"/>
      <c r="R337" s="64"/>
      <c r="S337" s="64"/>
      <c r="T337" s="64"/>
      <c r="U337" s="64">
        <v>2231.71</v>
      </c>
      <c r="V337" s="64"/>
      <c r="W337" s="64"/>
      <c r="X337" s="64"/>
      <c r="Y337" s="64"/>
      <c r="Z337" s="64"/>
      <c r="AA337" s="64"/>
      <c r="AB337" s="61"/>
      <c r="AC337" s="64"/>
      <c r="AD337" s="64"/>
      <c r="AE337" s="61"/>
      <c r="AF337" s="64"/>
      <c r="AG337" s="64"/>
      <c r="AH337" s="64">
        <v>1421.39</v>
      </c>
      <c r="AI337" s="64"/>
      <c r="AJ337" s="64"/>
      <c r="AK337" s="64"/>
      <c r="AL337" s="64"/>
      <c r="AM337" s="64">
        <v>1395.79</v>
      </c>
      <c r="AN337" s="64"/>
      <c r="AO337" s="74">
        <f t="shared" si="48"/>
        <v>1395.79</v>
      </c>
      <c r="AP337" s="74">
        <f t="shared" si="49"/>
        <v>-54.190000000000055</v>
      </c>
      <c r="AQ337" s="76">
        <v>12.42</v>
      </c>
      <c r="AR337" s="99">
        <v>377</v>
      </c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>
        <f>($AO337/U337)*100</f>
        <v>62.54352043948362</v>
      </c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>
        <f>($AO337/AH337)*100</f>
        <v>98.19894610205502</v>
      </c>
      <c r="BX337" s="95"/>
      <c r="BY337" s="95"/>
      <c r="BZ337" s="95"/>
      <c r="CA337" s="95"/>
      <c r="CB337" s="97">
        <f>($AO337/AM337)*100</f>
        <v>100</v>
      </c>
      <c r="CC337" s="95"/>
    </row>
    <row r="338" spans="1:81" s="60" customFormat="1" ht="17.25" customHeight="1">
      <c r="A338" s="89">
        <v>378</v>
      </c>
      <c r="B338" s="1" t="s">
        <v>64</v>
      </c>
      <c r="C338" s="63">
        <v>55.099999999999994</v>
      </c>
      <c r="D338" s="64"/>
      <c r="E338" s="64">
        <v>55.080000000000005</v>
      </c>
      <c r="F338" s="64"/>
      <c r="G338" s="64"/>
      <c r="H338" s="64"/>
      <c r="I338" s="64"/>
      <c r="J338" s="64"/>
      <c r="K338" s="64"/>
      <c r="L338" s="65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1"/>
      <c r="AC338" s="64"/>
      <c r="AD338" s="64"/>
      <c r="AE338" s="61"/>
      <c r="AF338" s="64"/>
      <c r="AG338" s="64"/>
      <c r="AH338" s="64"/>
      <c r="AI338" s="64"/>
      <c r="AJ338" s="64"/>
      <c r="AK338" s="64"/>
      <c r="AL338" s="64"/>
      <c r="AM338" s="64"/>
      <c r="AN338" s="64"/>
      <c r="AO338" s="74">
        <f t="shared" si="48"/>
        <v>55.080000000000005</v>
      </c>
      <c r="AP338" s="74">
        <f t="shared" si="49"/>
        <v>0.019999999999988916</v>
      </c>
      <c r="AQ338" s="76">
        <v>0.51</v>
      </c>
      <c r="AR338" s="100">
        <v>378</v>
      </c>
      <c r="AS338" s="95"/>
      <c r="AT338" s="97">
        <f>($AO338/E338)*100</f>
        <v>100</v>
      </c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1:81" s="60" customFormat="1" ht="17.25" customHeight="1">
      <c r="A339" s="88">
        <v>381</v>
      </c>
      <c r="B339" s="3" t="s">
        <v>117</v>
      </c>
      <c r="C339" s="63">
        <v>389.6</v>
      </c>
      <c r="D339" s="64"/>
      <c r="E339" s="64"/>
      <c r="F339" s="64"/>
      <c r="G339" s="64"/>
      <c r="H339" s="64"/>
      <c r="I339" s="64"/>
      <c r="J339" s="64"/>
      <c r="K339" s="64"/>
      <c r="L339" s="65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1"/>
      <c r="AC339" s="64"/>
      <c r="AD339" s="64"/>
      <c r="AE339" s="61"/>
      <c r="AF339" s="64"/>
      <c r="AG339" s="64"/>
      <c r="AH339" s="64">
        <v>385.13</v>
      </c>
      <c r="AI339" s="64"/>
      <c r="AJ339" s="64"/>
      <c r="AK339" s="64"/>
      <c r="AL339" s="64"/>
      <c r="AM339" s="64"/>
      <c r="AN339" s="64"/>
      <c r="AO339" s="74">
        <f t="shared" si="48"/>
        <v>385.13</v>
      </c>
      <c r="AP339" s="74">
        <f t="shared" si="49"/>
        <v>4.470000000000027</v>
      </c>
      <c r="AQ339" s="76">
        <v>3.6079999999999997</v>
      </c>
      <c r="AR339" s="99">
        <v>381</v>
      </c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7">
        <f>($AO339/AH339)*100</f>
        <v>100</v>
      </c>
      <c r="BX339" s="95"/>
      <c r="BY339" s="95"/>
      <c r="BZ339" s="95"/>
      <c r="CA339" s="95"/>
      <c r="CB339" s="95"/>
      <c r="CC339" s="95"/>
    </row>
    <row r="340" spans="1:81" s="60" customFormat="1" ht="17.25" customHeight="1">
      <c r="A340" s="88">
        <v>383</v>
      </c>
      <c r="B340" s="1" t="s">
        <v>371</v>
      </c>
      <c r="C340" s="63">
        <v>243</v>
      </c>
      <c r="D340" s="64"/>
      <c r="E340" s="64"/>
      <c r="F340" s="64">
        <v>432</v>
      </c>
      <c r="G340" s="64"/>
      <c r="H340" s="64"/>
      <c r="I340" s="64"/>
      <c r="J340" s="64"/>
      <c r="K340" s="64"/>
      <c r="L340" s="65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1"/>
      <c r="AC340" s="64"/>
      <c r="AD340" s="64">
        <v>297</v>
      </c>
      <c r="AE340" s="61"/>
      <c r="AF340" s="64"/>
      <c r="AG340" s="64"/>
      <c r="AH340" s="64"/>
      <c r="AI340" s="64">
        <v>594</v>
      </c>
      <c r="AJ340" s="64"/>
      <c r="AK340" s="64"/>
      <c r="AL340" s="64"/>
      <c r="AM340" s="64"/>
      <c r="AN340" s="64"/>
      <c r="AO340" s="74">
        <f t="shared" si="48"/>
        <v>297</v>
      </c>
      <c r="AP340" s="74">
        <f t="shared" si="49"/>
        <v>-54</v>
      </c>
      <c r="AQ340" s="76">
        <v>2.25</v>
      </c>
      <c r="AR340" s="99">
        <v>383</v>
      </c>
      <c r="AS340" s="95"/>
      <c r="AT340" s="95"/>
      <c r="AU340" s="95">
        <f>($AO340/F340)*100</f>
        <v>68.75</v>
      </c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7">
        <f>($AO340/AD340)*100</f>
        <v>100</v>
      </c>
      <c r="BT340" s="95"/>
      <c r="BU340" s="95"/>
      <c r="BV340" s="95"/>
      <c r="BW340" s="95"/>
      <c r="BX340" s="95">
        <f>($AO340/AI340)*100</f>
        <v>50</v>
      </c>
      <c r="BY340" s="95"/>
      <c r="BZ340" s="95"/>
      <c r="CA340" s="95"/>
      <c r="CB340" s="95"/>
      <c r="CC340" s="95"/>
    </row>
    <row r="341" spans="1:81" s="60" customFormat="1" ht="17.25" customHeight="1">
      <c r="A341" s="89">
        <v>384</v>
      </c>
      <c r="B341" s="18" t="s">
        <v>371</v>
      </c>
      <c r="C341" s="63">
        <v>3570.0000000000005</v>
      </c>
      <c r="D341" s="64"/>
      <c r="E341" s="64"/>
      <c r="F341" s="64"/>
      <c r="G341" s="64"/>
      <c r="H341" s="64"/>
      <c r="I341" s="64"/>
      <c r="J341" s="64"/>
      <c r="K341" s="64"/>
      <c r="L341" s="65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1"/>
      <c r="AC341" s="64"/>
      <c r="AD341" s="64"/>
      <c r="AE341" s="61"/>
      <c r="AF341" s="64"/>
      <c r="AG341" s="64"/>
      <c r="AH341" s="64">
        <v>3637.44</v>
      </c>
      <c r="AI341" s="64"/>
      <c r="AJ341" s="64"/>
      <c r="AK341" s="64"/>
      <c r="AL341" s="64"/>
      <c r="AM341" s="64">
        <v>3615.84</v>
      </c>
      <c r="AN341" s="64">
        <v>3574.8</v>
      </c>
      <c r="AO341" s="74">
        <f t="shared" si="48"/>
        <v>3574.8</v>
      </c>
      <c r="AP341" s="74">
        <f t="shared" si="49"/>
        <v>-4.799999999999727</v>
      </c>
      <c r="AQ341" s="76">
        <v>33.06</v>
      </c>
      <c r="AR341" s="100">
        <v>384</v>
      </c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>
        <f>($AO341/AH341)*100</f>
        <v>98.27790973871734</v>
      </c>
      <c r="BX341" s="95"/>
      <c r="BY341" s="95"/>
      <c r="BZ341" s="95"/>
      <c r="CA341" s="95"/>
      <c r="CB341" s="95">
        <f>($AO341/AM341)*100</f>
        <v>98.86499402628435</v>
      </c>
      <c r="CC341" s="97">
        <f>($AO341/AN341)*100</f>
        <v>100</v>
      </c>
    </row>
    <row r="342" spans="1:81" s="60" customFormat="1" ht="17.25" customHeight="1">
      <c r="A342" s="88">
        <v>385</v>
      </c>
      <c r="B342" s="2" t="s">
        <v>103</v>
      </c>
      <c r="C342" s="63">
        <v>19278</v>
      </c>
      <c r="D342" s="64"/>
      <c r="E342" s="64"/>
      <c r="F342" s="64"/>
      <c r="G342" s="64"/>
      <c r="H342" s="64"/>
      <c r="I342" s="64"/>
      <c r="J342" s="64"/>
      <c r="K342" s="64"/>
      <c r="L342" s="65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1"/>
      <c r="AC342" s="64"/>
      <c r="AD342" s="64"/>
      <c r="AE342" s="61"/>
      <c r="AF342" s="64"/>
      <c r="AG342" s="64">
        <v>21384</v>
      </c>
      <c r="AH342" s="64"/>
      <c r="AI342" s="64"/>
      <c r="AJ342" s="64"/>
      <c r="AK342" s="64"/>
      <c r="AL342" s="64"/>
      <c r="AM342" s="64"/>
      <c r="AN342" s="64"/>
      <c r="AO342" s="74">
        <f t="shared" si="48"/>
        <v>21384</v>
      </c>
      <c r="AP342" s="74">
        <f t="shared" si="49"/>
        <v>-2106</v>
      </c>
      <c r="AQ342" s="76">
        <v>178.5</v>
      </c>
      <c r="AR342" s="99">
        <v>385</v>
      </c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7">
        <f>($AO342/AG342)*100</f>
        <v>100</v>
      </c>
      <c r="BW342" s="95"/>
      <c r="BX342" s="95"/>
      <c r="BY342" s="95"/>
      <c r="BZ342" s="95"/>
      <c r="CA342" s="95"/>
      <c r="CB342" s="95"/>
      <c r="CC342" s="95"/>
    </row>
    <row r="343" spans="1:81" s="60" customFormat="1" ht="17.25" customHeight="1">
      <c r="A343" s="89">
        <v>386</v>
      </c>
      <c r="B343" s="2" t="s">
        <v>352</v>
      </c>
      <c r="C343" s="63">
        <v>981.0000000000001</v>
      </c>
      <c r="D343" s="64"/>
      <c r="E343" s="64"/>
      <c r="F343" s="64"/>
      <c r="G343" s="64"/>
      <c r="H343" s="64"/>
      <c r="I343" s="64"/>
      <c r="J343" s="64"/>
      <c r="K343" s="64"/>
      <c r="L343" s="65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1"/>
      <c r="AC343" s="64"/>
      <c r="AD343" s="64"/>
      <c r="AE343" s="61"/>
      <c r="AF343" s="64"/>
      <c r="AG343" s="64"/>
      <c r="AH343" s="64">
        <v>1188.43</v>
      </c>
      <c r="AI343" s="64"/>
      <c r="AJ343" s="64"/>
      <c r="AK343" s="64"/>
      <c r="AL343" s="64"/>
      <c r="AM343" s="64">
        <v>1183.25</v>
      </c>
      <c r="AN343" s="64">
        <v>1201.39</v>
      </c>
      <c r="AO343" s="74">
        <f t="shared" si="48"/>
        <v>1183.25</v>
      </c>
      <c r="AP343" s="74">
        <f t="shared" si="49"/>
        <v>-202.2499999999999</v>
      </c>
      <c r="AQ343" s="76">
        <v>9.084000000000001</v>
      </c>
      <c r="AR343" s="100">
        <v>386</v>
      </c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>
        <f>($AO343/AH343)*100</f>
        <v>99.56413082806728</v>
      </c>
      <c r="BX343" s="95"/>
      <c r="BY343" s="95"/>
      <c r="BZ343" s="95"/>
      <c r="CA343" s="95"/>
      <c r="CB343" s="97">
        <f>($AO343/AM343)*100</f>
        <v>100</v>
      </c>
      <c r="CC343" s="95">
        <f>($AO343/AN343)*100</f>
        <v>98.49008232131114</v>
      </c>
    </row>
    <row r="344" spans="1:81" s="60" customFormat="1" ht="58.5" customHeight="1">
      <c r="A344" s="88">
        <v>387</v>
      </c>
      <c r="B344" s="3" t="s">
        <v>130</v>
      </c>
      <c r="C344" s="63">
        <v>59400</v>
      </c>
      <c r="D344" s="64"/>
      <c r="E344" s="64"/>
      <c r="F344" s="64"/>
      <c r="G344" s="64"/>
      <c r="H344" s="64"/>
      <c r="I344" s="64"/>
      <c r="J344" s="64"/>
      <c r="K344" s="64"/>
      <c r="L344" s="66">
        <v>64800.00000000001</v>
      </c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1"/>
      <c r="AC344" s="64"/>
      <c r="AD344" s="64"/>
      <c r="AE344" s="61"/>
      <c r="AF344" s="64"/>
      <c r="AG344" s="64"/>
      <c r="AH344" s="64"/>
      <c r="AI344" s="64"/>
      <c r="AJ344" s="64"/>
      <c r="AK344" s="64"/>
      <c r="AL344" s="64"/>
      <c r="AM344" s="64"/>
      <c r="AN344" s="64"/>
      <c r="AO344" s="74">
        <f t="shared" si="48"/>
        <v>64800.00000000001</v>
      </c>
      <c r="AP344" s="74">
        <f t="shared" si="49"/>
        <v>-5400.000000000007</v>
      </c>
      <c r="AQ344" s="76">
        <v>550</v>
      </c>
      <c r="AR344" s="99">
        <v>387</v>
      </c>
      <c r="AS344" s="95"/>
      <c r="AT344" s="95"/>
      <c r="AU344" s="95"/>
      <c r="AV344" s="95"/>
      <c r="AW344" s="95"/>
      <c r="AX344" s="95"/>
      <c r="AY344" s="95"/>
      <c r="AZ344" s="95"/>
      <c r="BA344" s="97">
        <f>($AO344/L344)*100</f>
        <v>100</v>
      </c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1:81" s="60" customFormat="1" ht="36" customHeight="1">
      <c r="A345" s="89">
        <v>388</v>
      </c>
      <c r="B345" s="2" t="s">
        <v>16</v>
      </c>
      <c r="C345" s="63">
        <v>45738</v>
      </c>
      <c r="D345" s="64"/>
      <c r="E345" s="64"/>
      <c r="F345" s="64"/>
      <c r="G345" s="64"/>
      <c r="H345" s="64"/>
      <c r="I345" s="64"/>
      <c r="J345" s="64"/>
      <c r="K345" s="64"/>
      <c r="L345" s="65"/>
      <c r="M345" s="64"/>
      <c r="N345" s="64"/>
      <c r="O345" s="64"/>
      <c r="P345" s="64"/>
      <c r="Q345" s="64"/>
      <c r="R345" s="64"/>
      <c r="S345" s="64"/>
      <c r="T345" s="64"/>
      <c r="U345" s="64">
        <v>157342.5</v>
      </c>
      <c r="V345" s="64"/>
      <c r="W345" s="64"/>
      <c r="X345" s="64"/>
      <c r="Y345" s="64"/>
      <c r="Z345" s="64"/>
      <c r="AA345" s="64"/>
      <c r="AB345" s="61"/>
      <c r="AC345" s="64"/>
      <c r="AD345" s="64"/>
      <c r="AE345" s="61"/>
      <c r="AF345" s="64"/>
      <c r="AG345" s="64"/>
      <c r="AH345" s="64">
        <v>45632.16</v>
      </c>
      <c r="AI345" s="64"/>
      <c r="AJ345" s="64"/>
      <c r="AK345" s="64"/>
      <c r="AL345" s="64">
        <v>45783.36</v>
      </c>
      <c r="AM345" s="64"/>
      <c r="AN345" s="64"/>
      <c r="AO345" s="74">
        <f t="shared" si="48"/>
        <v>45632.16</v>
      </c>
      <c r="AP345" s="74">
        <f t="shared" si="49"/>
        <v>105.83999999999651</v>
      </c>
      <c r="AQ345" s="76">
        <v>423.5</v>
      </c>
      <c r="AR345" s="100">
        <v>388</v>
      </c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>
        <f>($AO345/U345)*100</f>
        <v>29.0018018018018</v>
      </c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7">
        <f>($AO345/AH345)*100</f>
        <v>100</v>
      </c>
      <c r="BX345" s="95"/>
      <c r="BY345" s="95"/>
      <c r="BZ345" s="95"/>
      <c r="CA345" s="95">
        <f>($AO345/AL345)*100</f>
        <v>99.66974900924703</v>
      </c>
      <c r="CB345" s="95"/>
      <c r="CC345" s="95"/>
    </row>
    <row r="346" spans="1:81" s="60" customFormat="1" ht="16.5" customHeight="1">
      <c r="A346" s="88">
        <v>389</v>
      </c>
      <c r="B346" s="3" t="s">
        <v>353</v>
      </c>
      <c r="C346" s="63">
        <v>2266</v>
      </c>
      <c r="D346" s="64"/>
      <c r="E346" s="64"/>
      <c r="F346" s="64"/>
      <c r="G346" s="64"/>
      <c r="H346" s="64"/>
      <c r="I346" s="64"/>
      <c r="J346" s="64"/>
      <c r="K346" s="64"/>
      <c r="L346" s="65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1"/>
      <c r="AC346" s="64"/>
      <c r="AD346" s="64"/>
      <c r="AE346" s="61"/>
      <c r="AF346" s="64"/>
      <c r="AG346" s="64"/>
      <c r="AH346" s="64">
        <v>2278.8</v>
      </c>
      <c r="AI346" s="64"/>
      <c r="AJ346" s="64"/>
      <c r="AK346" s="64"/>
      <c r="AL346" s="64">
        <v>2290.68</v>
      </c>
      <c r="AM346" s="64">
        <v>2265.84</v>
      </c>
      <c r="AN346" s="64">
        <v>2203.2</v>
      </c>
      <c r="AO346" s="74">
        <f t="shared" si="48"/>
        <v>2203.2</v>
      </c>
      <c r="AP346" s="74">
        <f t="shared" si="49"/>
        <v>62.80000000000018</v>
      </c>
      <c r="AQ346" s="76">
        <v>20.98</v>
      </c>
      <c r="AR346" s="99">
        <v>389</v>
      </c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>
        <f>($AO346/AH346)*100</f>
        <v>96.6824644549763</v>
      </c>
      <c r="BX346" s="95"/>
      <c r="BY346" s="95"/>
      <c r="BZ346" s="95"/>
      <c r="CA346" s="95">
        <f>($AO346/AL346)*100</f>
        <v>96.18104667609619</v>
      </c>
      <c r="CB346" s="95">
        <f aca="true" t="shared" si="51" ref="CB346:CC349">($AO346/AM346)*100</f>
        <v>97.23546234509055</v>
      </c>
      <c r="CC346" s="97">
        <f t="shared" si="51"/>
        <v>100</v>
      </c>
    </row>
    <row r="347" spans="1:81" s="60" customFormat="1" ht="16.5" customHeight="1">
      <c r="A347" s="89">
        <v>390</v>
      </c>
      <c r="B347" s="3" t="s">
        <v>353</v>
      </c>
      <c r="C347" s="63">
        <v>9756.000000000002</v>
      </c>
      <c r="D347" s="64"/>
      <c r="E347" s="64"/>
      <c r="F347" s="64"/>
      <c r="G347" s="64"/>
      <c r="H347" s="64"/>
      <c r="I347" s="64"/>
      <c r="J347" s="64"/>
      <c r="K347" s="64"/>
      <c r="L347" s="65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1"/>
      <c r="AC347" s="64"/>
      <c r="AD347" s="64"/>
      <c r="AE347" s="61"/>
      <c r="AF347" s="64"/>
      <c r="AG347" s="64"/>
      <c r="AH347" s="64">
        <v>9817.2</v>
      </c>
      <c r="AI347" s="64"/>
      <c r="AJ347" s="64"/>
      <c r="AK347" s="64"/>
      <c r="AL347" s="64">
        <v>9713.52</v>
      </c>
      <c r="AM347" s="64">
        <v>9810.72</v>
      </c>
      <c r="AN347" s="64">
        <v>9914.4</v>
      </c>
      <c r="AO347" s="74">
        <f t="shared" si="48"/>
        <v>9713.52</v>
      </c>
      <c r="AP347" s="74">
        <f t="shared" si="49"/>
        <v>42.48000000000138</v>
      </c>
      <c r="AQ347" s="76">
        <v>90.36</v>
      </c>
      <c r="AR347" s="100">
        <v>390</v>
      </c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>
        <f>($AO347/AH347)*100</f>
        <v>98.94389438943894</v>
      </c>
      <c r="BX347" s="95"/>
      <c r="BY347" s="95"/>
      <c r="BZ347" s="95"/>
      <c r="CA347" s="97">
        <f>($AO347/AL347)*100</f>
        <v>100</v>
      </c>
      <c r="CB347" s="95">
        <f t="shared" si="51"/>
        <v>99.0092470277411</v>
      </c>
      <c r="CC347" s="95">
        <f t="shared" si="51"/>
        <v>97.97385620915034</v>
      </c>
    </row>
    <row r="348" spans="1:81" s="60" customFormat="1" ht="16.5" customHeight="1">
      <c r="A348" s="88">
        <v>391</v>
      </c>
      <c r="B348" s="10" t="s">
        <v>208</v>
      </c>
      <c r="C348" s="63">
        <v>1075.2</v>
      </c>
      <c r="D348" s="64"/>
      <c r="E348" s="64"/>
      <c r="F348" s="64"/>
      <c r="G348" s="64"/>
      <c r="H348" s="64"/>
      <c r="I348" s="64"/>
      <c r="J348" s="64"/>
      <c r="K348" s="64"/>
      <c r="L348" s="65"/>
      <c r="M348" s="64"/>
      <c r="N348" s="64"/>
      <c r="O348" s="64"/>
      <c r="P348" s="64"/>
      <c r="Q348" s="64"/>
      <c r="R348" s="64"/>
      <c r="S348" s="64"/>
      <c r="T348" s="64">
        <v>870.912</v>
      </c>
      <c r="U348" s="64">
        <v>752.5400000000001</v>
      </c>
      <c r="V348" s="64"/>
      <c r="W348" s="64"/>
      <c r="X348" s="64"/>
      <c r="Y348" s="64"/>
      <c r="Z348" s="64"/>
      <c r="AA348" s="64"/>
      <c r="AB348" s="61"/>
      <c r="AC348" s="64"/>
      <c r="AD348" s="64"/>
      <c r="AE348" s="61"/>
      <c r="AF348" s="64"/>
      <c r="AG348" s="64"/>
      <c r="AH348" s="64">
        <v>880.42</v>
      </c>
      <c r="AI348" s="64"/>
      <c r="AJ348" s="64"/>
      <c r="AK348" s="64"/>
      <c r="AL348" s="64">
        <v>969.41</v>
      </c>
      <c r="AM348" s="64">
        <v>971.14</v>
      </c>
      <c r="AN348" s="64">
        <v>988.42</v>
      </c>
      <c r="AO348" s="74">
        <f t="shared" si="48"/>
        <v>752.5400000000001</v>
      </c>
      <c r="AP348" s="74">
        <f t="shared" si="49"/>
        <v>322.65999999999997</v>
      </c>
      <c r="AQ348" s="76">
        <v>9.952</v>
      </c>
      <c r="AR348" s="99">
        <v>391</v>
      </c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>
        <f>($AO348/T348)*100</f>
        <v>86.40827087007644</v>
      </c>
      <c r="BJ348" s="97">
        <f>($AO348/U348)*100</f>
        <v>100</v>
      </c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>
        <f>($AO348/AH348)*100</f>
        <v>85.47511415006475</v>
      </c>
      <c r="BX348" s="95"/>
      <c r="BY348" s="95"/>
      <c r="BZ348" s="95"/>
      <c r="CA348" s="95">
        <f>($AO348/AL348)*100</f>
        <v>77.62866073178533</v>
      </c>
      <c r="CB348" s="95">
        <f t="shared" si="51"/>
        <v>77.49037213995923</v>
      </c>
      <c r="CC348" s="95">
        <f t="shared" si="51"/>
        <v>76.13565083668887</v>
      </c>
    </row>
    <row r="349" spans="1:81" s="60" customFormat="1" ht="16.5" customHeight="1">
      <c r="A349" s="89">
        <v>392</v>
      </c>
      <c r="B349" s="1" t="s">
        <v>208</v>
      </c>
      <c r="C349" s="63">
        <v>819.5</v>
      </c>
      <c r="D349" s="64"/>
      <c r="E349" s="64"/>
      <c r="F349" s="64"/>
      <c r="G349" s="64"/>
      <c r="H349" s="64"/>
      <c r="I349" s="64"/>
      <c r="J349" s="64"/>
      <c r="K349" s="64"/>
      <c r="L349" s="65"/>
      <c r="M349" s="64"/>
      <c r="N349" s="64"/>
      <c r="O349" s="64"/>
      <c r="P349" s="64"/>
      <c r="Q349" s="64"/>
      <c r="R349" s="64"/>
      <c r="S349" s="64"/>
      <c r="T349" s="64">
        <v>695.5200000000001</v>
      </c>
      <c r="U349" s="64">
        <v>713.88</v>
      </c>
      <c r="V349" s="64"/>
      <c r="W349" s="64"/>
      <c r="X349" s="64"/>
      <c r="Y349" s="64"/>
      <c r="Z349" s="64"/>
      <c r="AA349" s="64"/>
      <c r="AB349" s="61"/>
      <c r="AC349" s="64"/>
      <c r="AD349" s="64"/>
      <c r="AE349" s="61"/>
      <c r="AF349" s="64"/>
      <c r="AG349" s="64"/>
      <c r="AH349" s="64">
        <v>729</v>
      </c>
      <c r="AI349" s="64"/>
      <c r="AJ349" s="64"/>
      <c r="AK349" s="64"/>
      <c r="AL349" s="64">
        <v>826.2</v>
      </c>
      <c r="AM349" s="64">
        <v>827.82</v>
      </c>
      <c r="AN349" s="64">
        <v>842.4</v>
      </c>
      <c r="AO349" s="74">
        <f t="shared" si="48"/>
        <v>695.5200000000001</v>
      </c>
      <c r="AP349" s="74">
        <f t="shared" si="49"/>
        <v>123.9799999999999</v>
      </c>
      <c r="AQ349" s="76">
        <v>7.59</v>
      </c>
      <c r="AR349" s="100">
        <v>392</v>
      </c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7">
        <f>($AO349/T349)*100</f>
        <v>100</v>
      </c>
      <c r="BJ349" s="95">
        <f>($AO349/U349)*100</f>
        <v>97.42813918305599</v>
      </c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>
        <f>($AO349/AH349)*100</f>
        <v>95.40740740740742</v>
      </c>
      <c r="BX349" s="95"/>
      <c r="BY349" s="95"/>
      <c r="BZ349" s="95"/>
      <c r="CA349" s="95">
        <f>($AO349/AL349)*100</f>
        <v>84.18300653594773</v>
      </c>
      <c r="CB349" s="95">
        <f t="shared" si="51"/>
        <v>84.01826484018265</v>
      </c>
      <c r="CC349" s="95">
        <f t="shared" si="51"/>
        <v>82.56410256410258</v>
      </c>
    </row>
    <row r="350" spans="1:81" s="60" customFormat="1" ht="27.75" customHeight="1">
      <c r="A350" s="89">
        <v>394</v>
      </c>
      <c r="B350" s="2" t="s">
        <v>104</v>
      </c>
      <c r="C350" s="63">
        <v>5670</v>
      </c>
      <c r="D350" s="64"/>
      <c r="E350" s="64"/>
      <c r="F350" s="64"/>
      <c r="G350" s="64"/>
      <c r="H350" s="64"/>
      <c r="I350" s="64"/>
      <c r="J350" s="64"/>
      <c r="K350" s="64"/>
      <c r="L350" s="65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>
        <v>5373</v>
      </c>
      <c r="X350" s="64"/>
      <c r="Y350" s="64"/>
      <c r="Z350" s="64"/>
      <c r="AA350" s="64"/>
      <c r="AB350" s="61"/>
      <c r="AC350" s="64"/>
      <c r="AD350" s="64"/>
      <c r="AE350" s="61"/>
      <c r="AF350" s="64"/>
      <c r="AG350" s="64">
        <v>5670</v>
      </c>
      <c r="AH350" s="64"/>
      <c r="AI350" s="64"/>
      <c r="AJ350" s="64"/>
      <c r="AK350" s="64"/>
      <c r="AL350" s="64"/>
      <c r="AM350" s="64"/>
      <c r="AN350" s="64"/>
      <c r="AO350" s="74">
        <f t="shared" si="48"/>
        <v>5373</v>
      </c>
      <c r="AP350" s="74">
        <f t="shared" si="49"/>
        <v>297</v>
      </c>
      <c r="AQ350" s="76">
        <v>52.5</v>
      </c>
      <c r="AR350" s="100">
        <v>394</v>
      </c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103">
        <f>($AO350/W350)*100</f>
        <v>100</v>
      </c>
      <c r="BM350" s="95"/>
      <c r="BN350" s="95"/>
      <c r="BO350" s="95"/>
      <c r="BP350" s="95"/>
      <c r="BQ350" s="95"/>
      <c r="BR350" s="95"/>
      <c r="BS350" s="95"/>
      <c r="BT350" s="95"/>
      <c r="BU350" s="95"/>
      <c r="BV350" s="95">
        <f>($AO350/AG350)*100</f>
        <v>94.76190476190476</v>
      </c>
      <c r="BW350" s="95"/>
      <c r="BX350" s="95"/>
      <c r="BY350" s="95"/>
      <c r="BZ350" s="95"/>
      <c r="CA350" s="95"/>
      <c r="CB350" s="95"/>
      <c r="CC350" s="95"/>
    </row>
    <row r="351" spans="1:81" s="60" customFormat="1" ht="27.75" customHeight="1">
      <c r="A351" s="88">
        <v>395</v>
      </c>
      <c r="B351" s="3" t="s">
        <v>105</v>
      </c>
      <c r="C351" s="63">
        <v>362.29999999999995</v>
      </c>
      <c r="D351" s="64"/>
      <c r="E351" s="64"/>
      <c r="F351" s="64"/>
      <c r="G351" s="64"/>
      <c r="H351" s="64"/>
      <c r="I351" s="64"/>
      <c r="J351" s="64"/>
      <c r="K351" s="64"/>
      <c r="L351" s="65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1"/>
      <c r="AC351" s="64"/>
      <c r="AD351" s="64"/>
      <c r="AE351" s="61"/>
      <c r="AF351" s="64"/>
      <c r="AG351" s="64">
        <v>441</v>
      </c>
      <c r="AH351" s="64"/>
      <c r="AI351" s="64"/>
      <c r="AJ351" s="64"/>
      <c r="AK351" s="64"/>
      <c r="AL351" s="64"/>
      <c r="AM351" s="64"/>
      <c r="AN351" s="64"/>
      <c r="AO351" s="74">
        <f t="shared" si="48"/>
        <v>441</v>
      </c>
      <c r="AP351" s="74">
        <f t="shared" si="49"/>
        <v>-78.70000000000005</v>
      </c>
      <c r="AQ351" s="76">
        <v>3.45</v>
      </c>
      <c r="AR351" s="99">
        <v>395</v>
      </c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7">
        <f>($AO351/AG351)*100</f>
        <v>100</v>
      </c>
      <c r="BW351" s="95"/>
      <c r="BX351" s="95"/>
      <c r="BY351" s="95"/>
      <c r="BZ351" s="95"/>
      <c r="CA351" s="95"/>
      <c r="CB351" s="95"/>
      <c r="CC351" s="95"/>
    </row>
    <row r="352" spans="1:81" s="60" customFormat="1" ht="20.25" customHeight="1">
      <c r="A352" s="89">
        <v>396</v>
      </c>
      <c r="B352" s="1" t="s">
        <v>112</v>
      </c>
      <c r="C352" s="63">
        <v>10098</v>
      </c>
      <c r="D352" s="64"/>
      <c r="E352" s="64"/>
      <c r="F352" s="64"/>
      <c r="G352" s="64"/>
      <c r="H352" s="64"/>
      <c r="I352" s="64"/>
      <c r="J352" s="64"/>
      <c r="K352" s="64"/>
      <c r="L352" s="65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>
        <v>7881.2</v>
      </c>
      <c r="X352" s="64"/>
      <c r="Y352" s="64"/>
      <c r="Z352" s="64"/>
      <c r="AA352" s="64"/>
      <c r="AB352" s="61"/>
      <c r="AC352" s="64"/>
      <c r="AD352" s="64"/>
      <c r="AE352" s="61"/>
      <c r="AF352" s="64"/>
      <c r="AG352" s="64">
        <v>10800</v>
      </c>
      <c r="AH352" s="64"/>
      <c r="AI352" s="64"/>
      <c r="AJ352" s="64"/>
      <c r="AK352" s="64"/>
      <c r="AL352" s="64"/>
      <c r="AM352" s="64"/>
      <c r="AN352" s="64"/>
      <c r="AO352" s="74">
        <f t="shared" si="48"/>
        <v>7881.2</v>
      </c>
      <c r="AP352" s="74">
        <f t="shared" si="49"/>
        <v>2216.8</v>
      </c>
      <c r="AQ352" s="76">
        <v>93.5</v>
      </c>
      <c r="AR352" s="100">
        <v>396</v>
      </c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103">
        <f>($AO352/W352)*100</f>
        <v>100</v>
      </c>
      <c r="BM352" s="95"/>
      <c r="BN352" s="95"/>
      <c r="BO352" s="95"/>
      <c r="BP352" s="95"/>
      <c r="BQ352" s="95"/>
      <c r="BR352" s="95"/>
      <c r="BS352" s="95"/>
      <c r="BT352" s="95"/>
      <c r="BU352" s="95"/>
      <c r="BV352" s="95">
        <f>($AO352/AG352)*100</f>
        <v>72.97407407407407</v>
      </c>
      <c r="BW352" s="95"/>
      <c r="BX352" s="95"/>
      <c r="BY352" s="95"/>
      <c r="BZ352" s="95"/>
      <c r="CA352" s="95"/>
      <c r="CB352" s="95"/>
      <c r="CC352" s="95"/>
    </row>
    <row r="353" spans="1:81" s="60" customFormat="1" ht="20.25" customHeight="1">
      <c r="A353" s="88">
        <v>397</v>
      </c>
      <c r="B353" s="1" t="s">
        <v>209</v>
      </c>
      <c r="C353" s="63">
        <v>1068.5</v>
      </c>
      <c r="D353" s="64"/>
      <c r="E353" s="64"/>
      <c r="F353" s="64"/>
      <c r="G353" s="64"/>
      <c r="H353" s="64"/>
      <c r="I353" s="64"/>
      <c r="J353" s="64"/>
      <c r="K353" s="64"/>
      <c r="L353" s="65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1"/>
      <c r="AC353" s="64"/>
      <c r="AD353" s="64"/>
      <c r="AE353" s="61"/>
      <c r="AF353" s="64"/>
      <c r="AG353" s="64"/>
      <c r="AH353" s="64">
        <v>990.36</v>
      </c>
      <c r="AI353" s="64"/>
      <c r="AJ353" s="64"/>
      <c r="AK353" s="64"/>
      <c r="AL353" s="64">
        <v>1071.9</v>
      </c>
      <c r="AM353" s="64">
        <v>1007.64</v>
      </c>
      <c r="AN353" s="64"/>
      <c r="AO353" s="74">
        <f t="shared" si="48"/>
        <v>990.36</v>
      </c>
      <c r="AP353" s="74">
        <f t="shared" si="49"/>
        <v>78.13999999999999</v>
      </c>
      <c r="AQ353" s="76">
        <v>9.895</v>
      </c>
      <c r="AR353" s="99">
        <v>397</v>
      </c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7">
        <f>($AO353/AH353)*100</f>
        <v>100</v>
      </c>
      <c r="BX353" s="95"/>
      <c r="BY353" s="95"/>
      <c r="BZ353" s="95"/>
      <c r="CA353" s="95">
        <f>($AO353/AL353)*100</f>
        <v>92.39294710327455</v>
      </c>
      <c r="CB353" s="95">
        <f>($AO353/AM353)*100</f>
        <v>98.28510182207931</v>
      </c>
      <c r="CC353" s="95"/>
    </row>
    <row r="354" spans="1:81" s="60" customFormat="1" ht="20.25" customHeight="1">
      <c r="A354" s="89">
        <v>398</v>
      </c>
      <c r="B354" s="18" t="s">
        <v>228</v>
      </c>
      <c r="C354" s="63">
        <v>800.4</v>
      </c>
      <c r="D354" s="64"/>
      <c r="E354" s="64"/>
      <c r="F354" s="64"/>
      <c r="G354" s="64"/>
      <c r="H354" s="64"/>
      <c r="I354" s="64"/>
      <c r="J354" s="64"/>
      <c r="K354" s="64"/>
      <c r="L354" s="65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1"/>
      <c r="AC354" s="64"/>
      <c r="AD354" s="64">
        <v>891.0000000000001</v>
      </c>
      <c r="AE354" s="61"/>
      <c r="AF354" s="64"/>
      <c r="AG354" s="64"/>
      <c r="AH354" s="64"/>
      <c r="AI354" s="64">
        <v>877.07</v>
      </c>
      <c r="AJ354" s="64"/>
      <c r="AK354" s="64"/>
      <c r="AL354" s="64"/>
      <c r="AM354" s="64"/>
      <c r="AN354" s="64"/>
      <c r="AO354" s="74">
        <f t="shared" si="48"/>
        <v>877.07</v>
      </c>
      <c r="AP354" s="74">
        <f t="shared" si="49"/>
        <v>-76.67000000000007</v>
      </c>
      <c r="AQ354" s="76">
        <v>7.41</v>
      </c>
      <c r="AR354" s="100">
        <v>398</v>
      </c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>
        <f>($AO354/AD354)*100</f>
        <v>98.43658810325476</v>
      </c>
      <c r="BT354" s="95"/>
      <c r="BU354" s="95"/>
      <c r="BV354" s="95"/>
      <c r="BW354" s="95"/>
      <c r="BX354" s="97">
        <f>($AO354/AI354)*100</f>
        <v>100</v>
      </c>
      <c r="BY354" s="95"/>
      <c r="BZ354" s="95"/>
      <c r="CA354" s="95"/>
      <c r="CB354" s="95"/>
      <c r="CC354" s="95"/>
    </row>
    <row r="355" spans="1:81" s="60" customFormat="1" ht="20.25" customHeight="1">
      <c r="A355" s="88">
        <v>399</v>
      </c>
      <c r="B355" s="2" t="s">
        <v>17</v>
      </c>
      <c r="C355" s="63">
        <v>67.30000000000001</v>
      </c>
      <c r="D355" s="64"/>
      <c r="E355" s="64"/>
      <c r="F355" s="64"/>
      <c r="G355" s="64"/>
      <c r="H355" s="64"/>
      <c r="I355" s="64"/>
      <c r="J355" s="64"/>
      <c r="K355" s="64"/>
      <c r="L355" s="65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1"/>
      <c r="AC355" s="64"/>
      <c r="AD355" s="64"/>
      <c r="AE355" s="61"/>
      <c r="AF355" s="64"/>
      <c r="AG355" s="64"/>
      <c r="AH355" s="64">
        <v>72.36</v>
      </c>
      <c r="AI355" s="64"/>
      <c r="AJ355" s="64"/>
      <c r="AK355" s="64"/>
      <c r="AL355" s="64"/>
      <c r="AM355" s="64">
        <v>75.06</v>
      </c>
      <c r="AN355" s="64"/>
      <c r="AO355" s="74">
        <f t="shared" si="48"/>
        <v>72.36</v>
      </c>
      <c r="AP355" s="74">
        <f t="shared" si="49"/>
        <v>-5.059999999999988</v>
      </c>
      <c r="AQ355" s="76">
        <v>0.6230000000000001</v>
      </c>
      <c r="AR355" s="99">
        <v>399</v>
      </c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7">
        <f>($AO355/AH355)*100</f>
        <v>100</v>
      </c>
      <c r="BX355" s="95"/>
      <c r="BY355" s="95"/>
      <c r="BZ355" s="95"/>
      <c r="CA355" s="95"/>
      <c r="CB355" s="95">
        <f>($AO355/AM355)*100</f>
        <v>96.40287769784173</v>
      </c>
      <c r="CC355" s="95"/>
    </row>
    <row r="356" spans="1:81" s="60" customFormat="1" ht="20.25" customHeight="1">
      <c r="A356" s="89">
        <v>400</v>
      </c>
      <c r="B356" s="18" t="s">
        <v>171</v>
      </c>
      <c r="C356" s="63">
        <v>1846.8</v>
      </c>
      <c r="D356" s="64"/>
      <c r="E356" s="64"/>
      <c r="F356" s="64"/>
      <c r="G356" s="64"/>
      <c r="H356" s="64"/>
      <c r="I356" s="64"/>
      <c r="J356" s="64"/>
      <c r="K356" s="61" t="s">
        <v>523</v>
      </c>
      <c r="L356" s="65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1"/>
      <c r="AC356" s="64"/>
      <c r="AD356" s="64"/>
      <c r="AE356" s="61"/>
      <c r="AF356" s="64"/>
      <c r="AG356" s="64"/>
      <c r="AH356" s="64"/>
      <c r="AI356" s="64"/>
      <c r="AJ356" s="64"/>
      <c r="AK356" s="64"/>
      <c r="AL356" s="64"/>
      <c r="AM356" s="64"/>
      <c r="AN356" s="64"/>
      <c r="AO356" s="74">
        <f t="shared" si="48"/>
        <v>0</v>
      </c>
      <c r="AP356" s="74">
        <f t="shared" si="49"/>
        <v>1846.8</v>
      </c>
      <c r="AQ356" s="76">
        <v>17.1</v>
      </c>
      <c r="AR356" s="100">
        <v>400</v>
      </c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1:81" s="60" customFormat="1" ht="20.25" customHeight="1">
      <c r="A357" s="88">
        <v>401</v>
      </c>
      <c r="B357" s="2" t="s">
        <v>171</v>
      </c>
      <c r="C357" s="63">
        <v>28764</v>
      </c>
      <c r="D357" s="64"/>
      <c r="E357" s="64"/>
      <c r="F357" s="64"/>
      <c r="G357" s="64"/>
      <c r="H357" s="64"/>
      <c r="I357" s="64"/>
      <c r="J357" s="64"/>
      <c r="K357" s="61" t="s">
        <v>523</v>
      </c>
      <c r="L357" s="65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>
        <v>29315.52</v>
      </c>
      <c r="Y357" s="64"/>
      <c r="Z357" s="64"/>
      <c r="AA357" s="64"/>
      <c r="AB357" s="61"/>
      <c r="AC357" s="64"/>
      <c r="AD357" s="64"/>
      <c r="AE357" s="61"/>
      <c r="AF357" s="64"/>
      <c r="AG357" s="64">
        <v>28771.2</v>
      </c>
      <c r="AH357" s="64"/>
      <c r="AI357" s="64"/>
      <c r="AJ357" s="64"/>
      <c r="AK357" s="64"/>
      <c r="AL357" s="64"/>
      <c r="AM357" s="64"/>
      <c r="AN357" s="64">
        <v>49144.32</v>
      </c>
      <c r="AO357" s="74">
        <f t="shared" si="48"/>
        <v>28771.2</v>
      </c>
      <c r="AP357" s="74">
        <f t="shared" si="49"/>
        <v>-7.200000000000728</v>
      </c>
      <c r="AQ357" s="76">
        <v>266.4</v>
      </c>
      <c r="AR357" s="99">
        <v>401</v>
      </c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>
        <f>($AO357/X357)*100</f>
        <v>98.14323607427056</v>
      </c>
      <c r="BN357" s="95"/>
      <c r="BO357" s="95"/>
      <c r="BP357" s="95"/>
      <c r="BQ357" s="95"/>
      <c r="BR357" s="95"/>
      <c r="BS357" s="95"/>
      <c r="BT357" s="95"/>
      <c r="BU357" s="95"/>
      <c r="BV357" s="97">
        <f>($AO357/AG357)*100</f>
        <v>100</v>
      </c>
      <c r="BW357" s="95"/>
      <c r="BX357" s="95"/>
      <c r="BY357" s="95"/>
      <c r="BZ357" s="95"/>
      <c r="CA357" s="95"/>
      <c r="CB357" s="95"/>
      <c r="CC357" s="95">
        <f>($AO357/AN357)*100</f>
        <v>58.54430379746836</v>
      </c>
    </row>
    <row r="358" spans="1:81" s="60" customFormat="1" ht="20.25" customHeight="1">
      <c r="A358" s="89">
        <v>402</v>
      </c>
      <c r="B358" s="1" t="s">
        <v>171</v>
      </c>
      <c r="C358" s="63">
        <v>22900</v>
      </c>
      <c r="D358" s="64"/>
      <c r="E358" s="64"/>
      <c r="F358" s="64"/>
      <c r="G358" s="64"/>
      <c r="H358" s="64"/>
      <c r="I358" s="64"/>
      <c r="J358" s="64"/>
      <c r="K358" s="64">
        <v>41040</v>
      </c>
      <c r="L358" s="65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>
        <v>28944</v>
      </c>
      <c r="Y358" s="64"/>
      <c r="Z358" s="64"/>
      <c r="AA358" s="64"/>
      <c r="AB358" s="61"/>
      <c r="AC358" s="64"/>
      <c r="AD358" s="64"/>
      <c r="AE358" s="61"/>
      <c r="AF358" s="64"/>
      <c r="AG358" s="64">
        <v>29052</v>
      </c>
      <c r="AH358" s="64"/>
      <c r="AI358" s="64"/>
      <c r="AJ358" s="64"/>
      <c r="AK358" s="64"/>
      <c r="AL358" s="64"/>
      <c r="AM358" s="64"/>
      <c r="AN358" s="64"/>
      <c r="AO358" s="74">
        <f t="shared" si="48"/>
        <v>28944</v>
      </c>
      <c r="AP358" s="74">
        <f t="shared" si="49"/>
        <v>-6044</v>
      </c>
      <c r="AQ358" s="76">
        <v>212</v>
      </c>
      <c r="AR358" s="100">
        <v>402</v>
      </c>
      <c r="AS358" s="95"/>
      <c r="AT358" s="95"/>
      <c r="AU358" s="95"/>
      <c r="AV358" s="95"/>
      <c r="AW358" s="95"/>
      <c r="AX358" s="95"/>
      <c r="AY358" s="95"/>
      <c r="AZ358" s="95">
        <f>($AO358/K358)*100</f>
        <v>70.52631578947368</v>
      </c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7">
        <f>($AO358/X358)*100</f>
        <v>100</v>
      </c>
      <c r="BN358" s="95"/>
      <c r="BO358" s="95"/>
      <c r="BP358" s="95"/>
      <c r="BQ358" s="95"/>
      <c r="BR358" s="95"/>
      <c r="BS358" s="95"/>
      <c r="BT358" s="95"/>
      <c r="BU358" s="95"/>
      <c r="BV358" s="95">
        <f>($AO358/AG358)*100</f>
        <v>99.62825278810409</v>
      </c>
      <c r="BW358" s="95"/>
      <c r="BX358" s="95"/>
      <c r="BY358" s="95"/>
      <c r="BZ358" s="95"/>
      <c r="CA358" s="95"/>
      <c r="CB358" s="95"/>
      <c r="CC358" s="95"/>
    </row>
    <row r="359" spans="1:81" s="60" customFormat="1" ht="20.25" customHeight="1">
      <c r="A359" s="88">
        <v>403</v>
      </c>
      <c r="B359" s="3" t="s">
        <v>18</v>
      </c>
      <c r="C359" s="63">
        <v>7.4399999999999995</v>
      </c>
      <c r="D359" s="64"/>
      <c r="E359" s="64"/>
      <c r="F359" s="64"/>
      <c r="G359" s="64"/>
      <c r="H359" s="64"/>
      <c r="I359" s="64"/>
      <c r="J359" s="64"/>
      <c r="K359" s="64"/>
      <c r="L359" s="65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1"/>
      <c r="AC359" s="64"/>
      <c r="AD359" s="64"/>
      <c r="AE359" s="61"/>
      <c r="AF359" s="64"/>
      <c r="AG359" s="64"/>
      <c r="AH359" s="64">
        <v>13.41</v>
      </c>
      <c r="AI359" s="64"/>
      <c r="AJ359" s="64"/>
      <c r="AK359" s="64"/>
      <c r="AL359" s="64"/>
      <c r="AM359" s="64">
        <v>14</v>
      </c>
      <c r="AN359" s="64">
        <v>13.61</v>
      </c>
      <c r="AO359" s="74">
        <f t="shared" si="48"/>
        <v>13.41</v>
      </c>
      <c r="AP359" s="74">
        <f t="shared" si="49"/>
        <v>-5.970000000000001</v>
      </c>
      <c r="AQ359" s="76">
        <v>1</v>
      </c>
      <c r="AR359" s="99">
        <v>403</v>
      </c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7">
        <f>($AO359/AH359)*100</f>
        <v>100</v>
      </c>
      <c r="BX359" s="95"/>
      <c r="BY359" s="95"/>
      <c r="BZ359" s="95"/>
      <c r="CA359" s="95"/>
      <c r="CB359" s="95">
        <f>($AO359/AM359)*100</f>
        <v>95.78571428571429</v>
      </c>
      <c r="CC359" s="95">
        <f>($AO359/AN359)*100</f>
        <v>98.5304922850845</v>
      </c>
    </row>
    <row r="360" spans="1:81" s="60" customFormat="1" ht="24.75" customHeight="1">
      <c r="A360" s="89">
        <v>404</v>
      </c>
      <c r="B360" s="18" t="s">
        <v>27</v>
      </c>
      <c r="C360" s="63">
        <v>1404</v>
      </c>
      <c r="D360" s="64"/>
      <c r="E360" s="64"/>
      <c r="F360" s="64"/>
      <c r="G360" s="64"/>
      <c r="H360" s="64"/>
      <c r="I360" s="64"/>
      <c r="J360" s="64"/>
      <c r="K360" s="64"/>
      <c r="L360" s="65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1"/>
      <c r="AC360" s="64"/>
      <c r="AD360" s="64"/>
      <c r="AE360" s="61"/>
      <c r="AF360" s="64"/>
      <c r="AG360" s="64"/>
      <c r="AH360" s="80">
        <v>1608.23</v>
      </c>
      <c r="AI360" s="64"/>
      <c r="AJ360" s="64"/>
      <c r="AK360" s="64"/>
      <c r="AL360" s="64"/>
      <c r="AM360" s="80">
        <v>1610.5</v>
      </c>
      <c r="AN360" s="64"/>
      <c r="AO360" s="74">
        <f t="shared" si="48"/>
        <v>1608.23</v>
      </c>
      <c r="AP360" s="74">
        <f t="shared" si="49"/>
        <v>-204.23000000000002</v>
      </c>
      <c r="AQ360" s="76">
        <v>13</v>
      </c>
      <c r="AR360" s="100">
        <v>404</v>
      </c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7">
        <f>($AO360/AH360)*100</f>
        <v>100</v>
      </c>
      <c r="BX360" s="95"/>
      <c r="BY360" s="95"/>
      <c r="BZ360" s="95"/>
      <c r="CA360" s="95"/>
      <c r="CB360" s="95">
        <f>($AO360/AM360)*100</f>
        <v>99.85904998447687</v>
      </c>
      <c r="CC360" s="95"/>
    </row>
    <row r="361" spans="1:81" s="60" customFormat="1" ht="49.5" customHeight="1">
      <c r="A361" s="88">
        <v>405</v>
      </c>
      <c r="B361" s="1" t="s">
        <v>59</v>
      </c>
      <c r="C361" s="63">
        <v>14472</v>
      </c>
      <c r="D361" s="64"/>
      <c r="E361" s="64"/>
      <c r="F361" s="64"/>
      <c r="G361" s="64"/>
      <c r="H361" s="64"/>
      <c r="I361" s="64"/>
      <c r="J361" s="64"/>
      <c r="K361" s="64"/>
      <c r="L361" s="65"/>
      <c r="M361" s="64"/>
      <c r="N361" s="64"/>
      <c r="O361" s="64"/>
      <c r="P361" s="64"/>
      <c r="Q361" s="64"/>
      <c r="R361" s="64"/>
      <c r="S361" s="64"/>
      <c r="T361" s="64"/>
      <c r="U361" s="64">
        <v>14316.75</v>
      </c>
      <c r="V361" s="64"/>
      <c r="W361" s="64"/>
      <c r="X361" s="64"/>
      <c r="Y361" s="64"/>
      <c r="Z361" s="64"/>
      <c r="AA361" s="64">
        <v>14040</v>
      </c>
      <c r="AB361" s="61"/>
      <c r="AC361" s="64"/>
      <c r="AD361" s="64"/>
      <c r="AE361" s="61">
        <v>14580</v>
      </c>
      <c r="AF361" s="64"/>
      <c r="AG361" s="64"/>
      <c r="AH361" s="64"/>
      <c r="AI361" s="64"/>
      <c r="AJ361" s="64"/>
      <c r="AK361" s="65">
        <v>13608</v>
      </c>
      <c r="AL361" s="64"/>
      <c r="AM361" s="64"/>
      <c r="AN361" s="64"/>
      <c r="AO361" s="74">
        <f t="shared" si="48"/>
        <v>13608</v>
      </c>
      <c r="AP361" s="74">
        <f t="shared" si="49"/>
        <v>864</v>
      </c>
      <c r="AQ361" s="76">
        <v>134</v>
      </c>
      <c r="AR361" s="99">
        <v>405</v>
      </c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>
        <f>($AO361/U361)*100</f>
        <v>95.04950495049505</v>
      </c>
      <c r="BK361" s="95"/>
      <c r="BL361" s="95"/>
      <c r="BM361" s="95"/>
      <c r="BN361" s="95"/>
      <c r="BO361" s="95"/>
      <c r="BP361" s="95">
        <f>($AO361/AA361)*100</f>
        <v>96.92307692307692</v>
      </c>
      <c r="BQ361" s="95"/>
      <c r="BR361" s="95"/>
      <c r="BS361" s="95"/>
      <c r="BT361" s="95">
        <f>($AO361/AE361)*100</f>
        <v>93.33333333333333</v>
      </c>
      <c r="BU361" s="95"/>
      <c r="BV361" s="95"/>
      <c r="BW361" s="95"/>
      <c r="BX361" s="95"/>
      <c r="BY361" s="95"/>
      <c r="BZ361" s="97">
        <f>($AO361/AK361)*100</f>
        <v>100</v>
      </c>
      <c r="CA361" s="95"/>
      <c r="CB361" s="95"/>
      <c r="CC361" s="95"/>
    </row>
    <row r="362" spans="1:81" s="60" customFormat="1" ht="24" customHeight="1">
      <c r="A362" s="89">
        <v>406</v>
      </c>
      <c r="B362" s="1" t="s">
        <v>210</v>
      </c>
      <c r="C362" s="63">
        <v>1960.0000000000002</v>
      </c>
      <c r="D362" s="64"/>
      <c r="E362" s="64"/>
      <c r="F362" s="61">
        <v>3024</v>
      </c>
      <c r="G362" s="64"/>
      <c r="H362" s="64"/>
      <c r="I362" s="64"/>
      <c r="J362" s="64"/>
      <c r="K362" s="64"/>
      <c r="L362" s="65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1"/>
      <c r="AC362" s="64"/>
      <c r="AD362" s="64"/>
      <c r="AE362" s="61"/>
      <c r="AF362" s="64"/>
      <c r="AG362" s="64"/>
      <c r="AH362" s="64">
        <v>1809</v>
      </c>
      <c r="AI362" s="64"/>
      <c r="AJ362" s="64"/>
      <c r="AK362" s="64"/>
      <c r="AL362" s="64"/>
      <c r="AM362" s="64"/>
      <c r="AN362" s="64"/>
      <c r="AO362" s="74">
        <f t="shared" si="48"/>
        <v>1809</v>
      </c>
      <c r="AP362" s="74">
        <f t="shared" si="49"/>
        <v>151.00000000000023</v>
      </c>
      <c r="AQ362" s="76">
        <v>18.15</v>
      </c>
      <c r="AR362" s="100">
        <v>406</v>
      </c>
      <c r="AS362" s="95"/>
      <c r="AT362" s="95"/>
      <c r="AU362" s="95">
        <f>($AO362/F362)*100</f>
        <v>59.82142857142857</v>
      </c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7">
        <f>($AO362/AH362)*100</f>
        <v>100</v>
      </c>
      <c r="BX362" s="95"/>
      <c r="BY362" s="95"/>
      <c r="BZ362" s="95"/>
      <c r="CA362" s="95"/>
      <c r="CB362" s="95"/>
      <c r="CC362" s="95"/>
    </row>
    <row r="363" spans="1:81" s="60" customFormat="1" ht="24" customHeight="1">
      <c r="A363" s="88">
        <v>407</v>
      </c>
      <c r="B363" s="18" t="s">
        <v>210</v>
      </c>
      <c r="C363" s="63">
        <v>3042</v>
      </c>
      <c r="D363" s="64"/>
      <c r="E363" s="64"/>
      <c r="F363" s="64"/>
      <c r="G363" s="64"/>
      <c r="H363" s="64"/>
      <c r="I363" s="64"/>
      <c r="J363" s="64"/>
      <c r="K363" s="64"/>
      <c r="L363" s="65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1"/>
      <c r="AC363" s="64"/>
      <c r="AD363" s="64"/>
      <c r="AE363" s="61"/>
      <c r="AF363" s="64"/>
      <c r="AG363" s="64"/>
      <c r="AH363" s="64">
        <v>3411.72</v>
      </c>
      <c r="AI363" s="64"/>
      <c r="AJ363" s="64"/>
      <c r="AK363" s="64"/>
      <c r="AL363" s="64"/>
      <c r="AM363" s="64">
        <v>3383.64</v>
      </c>
      <c r="AN363" s="64"/>
      <c r="AO363" s="74">
        <f t="shared" si="48"/>
        <v>3383.64</v>
      </c>
      <c r="AP363" s="74">
        <f t="shared" si="49"/>
        <v>-341.6399999999999</v>
      </c>
      <c r="AQ363" s="76">
        <v>28.21</v>
      </c>
      <c r="AR363" s="99">
        <v>407</v>
      </c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>
        <f>($AO363/AH363)*100</f>
        <v>99.1769547325103</v>
      </c>
      <c r="BX363" s="95"/>
      <c r="BY363" s="95"/>
      <c r="BZ363" s="95"/>
      <c r="CA363" s="95"/>
      <c r="CB363" s="97">
        <f>($AO363/AM363)*100</f>
        <v>100</v>
      </c>
      <c r="CC363" s="95"/>
    </row>
    <row r="364" spans="1:81" s="60" customFormat="1" ht="24" customHeight="1">
      <c r="A364" s="89">
        <v>408</v>
      </c>
      <c r="B364" s="1" t="s">
        <v>37</v>
      </c>
      <c r="C364" s="63">
        <v>547.5</v>
      </c>
      <c r="D364" s="64"/>
      <c r="E364" s="64"/>
      <c r="F364" s="64"/>
      <c r="G364" s="64"/>
      <c r="H364" s="64"/>
      <c r="I364" s="64"/>
      <c r="J364" s="64"/>
      <c r="K364" s="64"/>
      <c r="L364" s="65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1"/>
      <c r="AC364" s="64"/>
      <c r="AD364" s="64"/>
      <c r="AE364" s="61"/>
      <c r="AF364" s="64"/>
      <c r="AG364" s="64"/>
      <c r="AH364" s="80">
        <v>592.92</v>
      </c>
      <c r="AI364" s="64"/>
      <c r="AJ364" s="64"/>
      <c r="AK364" s="64"/>
      <c r="AL364" s="80">
        <v>586.44</v>
      </c>
      <c r="AM364" s="64">
        <v>596.16</v>
      </c>
      <c r="AN364" s="64">
        <v>605.88</v>
      </c>
      <c r="AO364" s="74">
        <f t="shared" si="48"/>
        <v>586.44</v>
      </c>
      <c r="AP364" s="74">
        <f t="shared" si="49"/>
        <v>-38.940000000000055</v>
      </c>
      <c r="AQ364" s="76">
        <v>5.07</v>
      </c>
      <c r="AR364" s="100">
        <v>408</v>
      </c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>
        <f>($AO364/AH364)*100</f>
        <v>98.90710382513663</v>
      </c>
      <c r="BX364" s="95"/>
      <c r="BY364" s="95"/>
      <c r="BZ364" s="95"/>
      <c r="CA364" s="97">
        <f>($AO364/AL364)*100</f>
        <v>100</v>
      </c>
      <c r="CB364" s="95">
        <f>($AO364/AM364)*100</f>
        <v>98.36956521739133</v>
      </c>
      <c r="CC364" s="95">
        <f>($AO364/AN364)*100</f>
        <v>96.79144385026738</v>
      </c>
    </row>
    <row r="365" spans="1:81" s="60" customFormat="1" ht="24" customHeight="1">
      <c r="A365" s="88">
        <v>409</v>
      </c>
      <c r="B365" s="4" t="s">
        <v>118</v>
      </c>
      <c r="C365" s="63">
        <v>80</v>
      </c>
      <c r="D365" s="64"/>
      <c r="E365" s="64"/>
      <c r="F365" s="64"/>
      <c r="G365" s="64">
        <v>172.8</v>
      </c>
      <c r="H365" s="64"/>
      <c r="I365" s="64"/>
      <c r="J365" s="64"/>
      <c r="K365" s="64"/>
      <c r="L365" s="65"/>
      <c r="M365" s="64"/>
      <c r="N365" s="64"/>
      <c r="O365" s="64"/>
      <c r="P365" s="64"/>
      <c r="Q365" s="64"/>
      <c r="R365" s="64"/>
      <c r="S365" s="64"/>
      <c r="T365" s="64"/>
      <c r="U365" s="64">
        <v>230.62666666666667</v>
      </c>
      <c r="V365" s="64"/>
      <c r="W365" s="64"/>
      <c r="X365" s="64"/>
      <c r="Y365" s="64"/>
      <c r="Z365" s="64"/>
      <c r="AA365" s="64"/>
      <c r="AB365" s="61"/>
      <c r="AC365" s="64"/>
      <c r="AD365" s="64"/>
      <c r="AE365" s="61"/>
      <c r="AF365" s="64"/>
      <c r="AG365" s="64"/>
      <c r="AH365" s="64">
        <v>229.82</v>
      </c>
      <c r="AI365" s="64"/>
      <c r="AJ365" s="64"/>
      <c r="AK365" s="64"/>
      <c r="AL365" s="64">
        <v>185.76</v>
      </c>
      <c r="AM365" s="64">
        <v>234.14</v>
      </c>
      <c r="AN365" s="64">
        <v>224.64</v>
      </c>
      <c r="AO365" s="74">
        <f t="shared" si="48"/>
        <v>172.8</v>
      </c>
      <c r="AP365" s="74">
        <f t="shared" si="49"/>
        <v>-92.80000000000001</v>
      </c>
      <c r="AQ365" s="76">
        <v>0.7440000000000001</v>
      </c>
      <c r="AR365" s="99">
        <v>409</v>
      </c>
      <c r="AS365" s="95"/>
      <c r="AT365" s="95"/>
      <c r="AU365" s="95"/>
      <c r="AV365" s="97">
        <f>($AO365/G365)*100</f>
        <v>100</v>
      </c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>
        <f>($AO365/U365)*100</f>
        <v>74.92628779557148</v>
      </c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>
        <f>($AO365/AH365)*100</f>
        <v>75.18927856583414</v>
      </c>
      <c r="BX365" s="95"/>
      <c r="BY365" s="95"/>
      <c r="BZ365" s="95"/>
      <c r="CA365" s="95">
        <f>($AO365/AL365)*100</f>
        <v>93.0232558139535</v>
      </c>
      <c r="CB365" s="95">
        <f>($AO365/AM365)*100</f>
        <v>73.80199880413429</v>
      </c>
      <c r="CC365" s="95">
        <f>($AO365/AN365)*100</f>
        <v>76.92307692307693</v>
      </c>
    </row>
    <row r="366" spans="1:81" s="60" customFormat="1" ht="24" customHeight="1">
      <c r="A366" s="89">
        <v>410</v>
      </c>
      <c r="B366" s="1" t="s">
        <v>139</v>
      </c>
      <c r="C366" s="63">
        <v>8100</v>
      </c>
      <c r="D366" s="64"/>
      <c r="E366" s="64"/>
      <c r="F366" s="64"/>
      <c r="G366" s="64"/>
      <c r="H366" s="64"/>
      <c r="I366" s="64"/>
      <c r="J366" s="64"/>
      <c r="K366" s="64"/>
      <c r="L366" s="65"/>
      <c r="M366" s="64"/>
      <c r="N366" s="64"/>
      <c r="O366" s="64"/>
      <c r="P366" s="64"/>
      <c r="Q366" s="64"/>
      <c r="R366" s="64"/>
      <c r="S366" s="64">
        <v>8100</v>
      </c>
      <c r="T366" s="64"/>
      <c r="U366" s="64"/>
      <c r="V366" s="64"/>
      <c r="W366" s="64"/>
      <c r="X366" s="64"/>
      <c r="Y366" s="64"/>
      <c r="Z366" s="64"/>
      <c r="AA366" s="64"/>
      <c r="AB366" s="61"/>
      <c r="AC366" s="64"/>
      <c r="AD366" s="64"/>
      <c r="AE366" s="61"/>
      <c r="AF366" s="64"/>
      <c r="AG366" s="64"/>
      <c r="AH366" s="64"/>
      <c r="AI366" s="64"/>
      <c r="AJ366" s="64"/>
      <c r="AK366" s="64"/>
      <c r="AL366" s="64"/>
      <c r="AM366" s="64"/>
      <c r="AN366" s="64"/>
      <c r="AO366" s="74">
        <f t="shared" si="48"/>
        <v>8100</v>
      </c>
      <c r="AP366" s="74">
        <f t="shared" si="49"/>
        <v>0</v>
      </c>
      <c r="AQ366" s="76">
        <v>75</v>
      </c>
      <c r="AR366" s="100">
        <v>410</v>
      </c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7">
        <f>($AO366/S366)*100</f>
        <v>100</v>
      </c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1:81" s="60" customFormat="1" ht="41.25" customHeight="1">
      <c r="A367" s="88">
        <v>411</v>
      </c>
      <c r="B367" s="1" t="s">
        <v>211</v>
      </c>
      <c r="C367" s="63">
        <v>237.6</v>
      </c>
      <c r="D367" s="64"/>
      <c r="E367" s="64"/>
      <c r="F367" s="64"/>
      <c r="G367" s="64"/>
      <c r="H367" s="64"/>
      <c r="I367" s="64"/>
      <c r="J367" s="64"/>
      <c r="K367" s="64"/>
      <c r="L367" s="65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1"/>
      <c r="AC367" s="64"/>
      <c r="AD367" s="64"/>
      <c r="AE367" s="61"/>
      <c r="AF367" s="64"/>
      <c r="AG367" s="64"/>
      <c r="AH367" s="64">
        <v>237.82</v>
      </c>
      <c r="AI367" s="64"/>
      <c r="AJ367" s="64"/>
      <c r="AK367" s="64"/>
      <c r="AL367" s="64"/>
      <c r="AM367" s="64">
        <v>241.06</v>
      </c>
      <c r="AN367" s="64"/>
      <c r="AO367" s="74">
        <f t="shared" si="48"/>
        <v>237.82</v>
      </c>
      <c r="AP367" s="74">
        <f t="shared" si="49"/>
        <v>-0.21999999999999886</v>
      </c>
      <c r="AQ367" s="76">
        <v>2.202</v>
      </c>
      <c r="AR367" s="99">
        <v>411</v>
      </c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7">
        <f aca="true" t="shared" si="52" ref="BW367:BW374">($AO367/AH367)*100</f>
        <v>100</v>
      </c>
      <c r="BX367" s="95"/>
      <c r="BY367" s="95"/>
      <c r="BZ367" s="95"/>
      <c r="CA367" s="95"/>
      <c r="CB367" s="95">
        <f>($AO367/AM367)*100</f>
        <v>98.6559362814237</v>
      </c>
      <c r="CC367" s="95"/>
    </row>
    <row r="368" spans="1:81" s="60" customFormat="1" ht="21" customHeight="1">
      <c r="A368" s="89">
        <v>412</v>
      </c>
      <c r="B368" s="3" t="s">
        <v>354</v>
      </c>
      <c r="C368" s="63">
        <v>1096</v>
      </c>
      <c r="D368" s="64"/>
      <c r="E368" s="64"/>
      <c r="F368" s="64"/>
      <c r="G368" s="64"/>
      <c r="H368" s="64"/>
      <c r="I368" s="64"/>
      <c r="J368" s="64"/>
      <c r="K368" s="64"/>
      <c r="L368" s="65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1"/>
      <c r="AC368" s="64"/>
      <c r="AD368" s="64"/>
      <c r="AE368" s="61"/>
      <c r="AF368" s="64"/>
      <c r="AG368" s="64"/>
      <c r="AH368" s="64">
        <v>1110.24</v>
      </c>
      <c r="AI368" s="64"/>
      <c r="AJ368" s="64"/>
      <c r="AK368" s="64"/>
      <c r="AL368" s="64"/>
      <c r="AM368" s="64">
        <v>1105.92</v>
      </c>
      <c r="AN368" s="64"/>
      <c r="AO368" s="74">
        <f aca="true" t="shared" si="53" ref="AO368:AO430">MIN(D368:AN368)</f>
        <v>1105.92</v>
      </c>
      <c r="AP368" s="74">
        <f aca="true" t="shared" si="54" ref="AP368:AP430">C368-AO368</f>
        <v>-9.920000000000073</v>
      </c>
      <c r="AQ368" s="76">
        <v>10.16</v>
      </c>
      <c r="AR368" s="100">
        <v>412</v>
      </c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>
        <f t="shared" si="52"/>
        <v>99.61089494163424</v>
      </c>
      <c r="BX368" s="95"/>
      <c r="BY368" s="95"/>
      <c r="BZ368" s="95"/>
      <c r="CA368" s="95"/>
      <c r="CB368" s="97">
        <f>($AO368/AM368)*100</f>
        <v>100</v>
      </c>
      <c r="CC368" s="95"/>
    </row>
    <row r="369" spans="1:81" s="60" customFormat="1" ht="26.25" customHeight="1">
      <c r="A369" s="88">
        <v>413</v>
      </c>
      <c r="B369" s="1" t="s">
        <v>212</v>
      </c>
      <c r="C369" s="63">
        <v>336</v>
      </c>
      <c r="D369" s="64"/>
      <c r="E369" s="64"/>
      <c r="F369" s="64"/>
      <c r="G369" s="64"/>
      <c r="H369" s="64"/>
      <c r="I369" s="64"/>
      <c r="J369" s="64"/>
      <c r="K369" s="64"/>
      <c r="L369" s="65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1"/>
      <c r="AC369" s="64"/>
      <c r="AD369" s="64"/>
      <c r="AE369" s="61"/>
      <c r="AF369" s="64"/>
      <c r="AG369" s="64"/>
      <c r="AH369" s="64">
        <v>335.88</v>
      </c>
      <c r="AI369" s="64"/>
      <c r="AJ369" s="64"/>
      <c r="AK369" s="64"/>
      <c r="AL369" s="64"/>
      <c r="AM369" s="64">
        <v>340.2</v>
      </c>
      <c r="AN369" s="64"/>
      <c r="AO369" s="74">
        <f t="shared" si="53"/>
        <v>335.88</v>
      </c>
      <c r="AP369" s="74">
        <f t="shared" si="54"/>
        <v>0.12000000000000455</v>
      </c>
      <c r="AQ369" s="76">
        <v>3.11</v>
      </c>
      <c r="AR369" s="99">
        <v>413</v>
      </c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7">
        <f t="shared" si="52"/>
        <v>100</v>
      </c>
      <c r="BX369" s="95"/>
      <c r="BY369" s="95"/>
      <c r="BZ369" s="95"/>
      <c r="CA369" s="95"/>
      <c r="CB369" s="95">
        <f>($AO369/AM369)*100</f>
        <v>98.73015873015873</v>
      </c>
      <c r="CC369" s="95"/>
    </row>
    <row r="370" spans="1:81" ht="15" customHeight="1">
      <c r="A370" s="88">
        <v>415</v>
      </c>
      <c r="B370" s="2" t="s">
        <v>110</v>
      </c>
      <c r="C370" s="63">
        <v>46656</v>
      </c>
      <c r="D370" s="64"/>
      <c r="E370" s="64"/>
      <c r="F370" s="64"/>
      <c r="G370" s="64"/>
      <c r="H370" s="64"/>
      <c r="I370" s="64"/>
      <c r="J370" s="64"/>
      <c r="K370" s="61" t="s">
        <v>523</v>
      </c>
      <c r="L370" s="65"/>
      <c r="M370" s="64"/>
      <c r="N370" s="64"/>
      <c r="O370" s="64"/>
      <c r="P370" s="64"/>
      <c r="Q370" s="64"/>
      <c r="R370" s="64"/>
      <c r="S370" s="64"/>
      <c r="T370" s="64"/>
      <c r="U370" s="64">
        <v>61663.68</v>
      </c>
      <c r="V370" s="64"/>
      <c r="W370" s="64"/>
      <c r="X370" s="64"/>
      <c r="Y370" s="64"/>
      <c r="Z370" s="64"/>
      <c r="AA370" s="64"/>
      <c r="AB370" s="61"/>
      <c r="AC370" s="64"/>
      <c r="AD370" s="64"/>
      <c r="AE370" s="61">
        <v>46008</v>
      </c>
      <c r="AF370" s="64"/>
      <c r="AG370" s="64">
        <v>43934.4</v>
      </c>
      <c r="AH370" s="64">
        <v>49222.08</v>
      </c>
      <c r="AI370" s="64"/>
      <c r="AJ370" s="64"/>
      <c r="AK370" s="64"/>
      <c r="AL370" s="64">
        <v>51030</v>
      </c>
      <c r="AM370" s="64"/>
      <c r="AN370" s="64"/>
      <c r="AO370" s="74">
        <f t="shared" si="53"/>
        <v>43934.4</v>
      </c>
      <c r="AP370" s="74">
        <f t="shared" si="54"/>
        <v>2721.5999999999985</v>
      </c>
      <c r="AQ370" s="76">
        <v>432</v>
      </c>
      <c r="AR370" s="99">
        <v>415</v>
      </c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>
        <f>($AO370/U370)*100</f>
        <v>71.2484237074401</v>
      </c>
      <c r="BK370" s="95"/>
      <c r="BL370" s="95"/>
      <c r="BM370" s="95"/>
      <c r="BN370" s="95"/>
      <c r="BO370" s="95"/>
      <c r="BP370" s="95"/>
      <c r="BQ370" s="95"/>
      <c r="BR370" s="95"/>
      <c r="BS370" s="95"/>
      <c r="BT370" s="95">
        <f>($AO370/AE370)*100</f>
        <v>95.49295774647888</v>
      </c>
      <c r="BU370" s="95"/>
      <c r="BV370" s="97">
        <f>($AO370/AG370)*100</f>
        <v>100</v>
      </c>
      <c r="BW370" s="95">
        <f t="shared" si="52"/>
        <v>89.25750394944708</v>
      </c>
      <c r="BX370" s="95"/>
      <c r="BY370" s="95"/>
      <c r="BZ370" s="95"/>
      <c r="CA370" s="95">
        <f>($AO370/AL370)*100</f>
        <v>86.0952380952381</v>
      </c>
      <c r="CB370" s="95"/>
      <c r="CC370" s="95"/>
    </row>
    <row r="371" spans="1:81" ht="15" customHeight="1">
      <c r="A371" s="89">
        <v>416</v>
      </c>
      <c r="B371" s="3" t="s">
        <v>355</v>
      </c>
      <c r="C371" s="63">
        <v>27210</v>
      </c>
      <c r="D371" s="64"/>
      <c r="E371" s="64"/>
      <c r="F371" s="64"/>
      <c r="G371" s="64"/>
      <c r="H371" s="64"/>
      <c r="I371" s="64"/>
      <c r="J371" s="64"/>
      <c r="K371" s="64"/>
      <c r="L371" s="65"/>
      <c r="M371" s="64"/>
      <c r="N371" s="64"/>
      <c r="O371" s="64"/>
      <c r="P371" s="64"/>
      <c r="Q371" s="64"/>
      <c r="R371" s="64"/>
      <c r="S371" s="64"/>
      <c r="T371" s="64"/>
      <c r="U371" s="64">
        <v>27760.320000000003</v>
      </c>
      <c r="V371" s="64"/>
      <c r="W371" s="64"/>
      <c r="X371" s="64"/>
      <c r="Y371" s="64"/>
      <c r="Z371" s="64"/>
      <c r="AA371" s="64"/>
      <c r="AB371" s="61"/>
      <c r="AC371" s="64"/>
      <c r="AD371" s="64"/>
      <c r="AE371" s="61"/>
      <c r="AF371" s="64"/>
      <c r="AG371" s="64"/>
      <c r="AH371" s="64">
        <v>27378</v>
      </c>
      <c r="AI371" s="64"/>
      <c r="AJ371" s="64"/>
      <c r="AK371" s="64"/>
      <c r="AL371" s="64"/>
      <c r="AM371" s="64">
        <v>27219.24</v>
      </c>
      <c r="AN371" s="64"/>
      <c r="AO371" s="74">
        <f t="shared" si="53"/>
        <v>27219.24</v>
      </c>
      <c r="AP371" s="74">
        <f t="shared" si="54"/>
        <v>-9.2400000000016</v>
      </c>
      <c r="AQ371" s="76">
        <v>251.94</v>
      </c>
      <c r="AR371" s="100">
        <v>416</v>
      </c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>
        <f>($AO371/U371)*100</f>
        <v>98.05088702147525</v>
      </c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>
        <f t="shared" si="52"/>
        <v>99.42011834319527</v>
      </c>
      <c r="BX371" s="95"/>
      <c r="BY371" s="95"/>
      <c r="BZ371" s="95"/>
      <c r="CA371" s="95"/>
      <c r="CB371" s="97">
        <f>($AO371/AM371)*100</f>
        <v>100</v>
      </c>
      <c r="CC371" s="95"/>
    </row>
    <row r="372" spans="1:81" ht="15" customHeight="1">
      <c r="A372" s="88">
        <v>417</v>
      </c>
      <c r="B372" s="3" t="s">
        <v>355</v>
      </c>
      <c r="C372" s="63">
        <v>1907.9999999999998</v>
      </c>
      <c r="D372" s="64"/>
      <c r="E372" s="64"/>
      <c r="F372" s="64"/>
      <c r="G372" s="64"/>
      <c r="H372" s="64"/>
      <c r="I372" s="64"/>
      <c r="J372" s="64"/>
      <c r="K372" s="64"/>
      <c r="L372" s="65"/>
      <c r="M372" s="64"/>
      <c r="N372" s="64"/>
      <c r="O372" s="64"/>
      <c r="P372" s="64"/>
      <c r="Q372" s="64"/>
      <c r="R372" s="64"/>
      <c r="S372" s="64"/>
      <c r="T372" s="64"/>
      <c r="U372" s="64">
        <v>1927.8000000000002</v>
      </c>
      <c r="V372" s="64"/>
      <c r="W372" s="64"/>
      <c r="X372" s="64"/>
      <c r="Y372" s="64"/>
      <c r="Z372" s="64"/>
      <c r="AA372" s="64"/>
      <c r="AB372" s="61"/>
      <c r="AC372" s="64"/>
      <c r="AD372" s="64"/>
      <c r="AE372" s="61"/>
      <c r="AF372" s="64"/>
      <c r="AG372" s="64"/>
      <c r="AH372" s="64">
        <v>1918.62</v>
      </c>
      <c r="AI372" s="64"/>
      <c r="AJ372" s="64"/>
      <c r="AK372" s="64"/>
      <c r="AL372" s="64"/>
      <c r="AM372" s="64">
        <v>1917</v>
      </c>
      <c r="AN372" s="64"/>
      <c r="AO372" s="74">
        <f t="shared" si="53"/>
        <v>1917</v>
      </c>
      <c r="AP372" s="74">
        <f t="shared" si="54"/>
        <v>-9.000000000000227</v>
      </c>
      <c r="AQ372" s="76">
        <v>17.665</v>
      </c>
      <c r="AR372" s="99">
        <v>417</v>
      </c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>
        <f>($AO372/U372)*100</f>
        <v>99.43977591036413</v>
      </c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>
        <f t="shared" si="52"/>
        <v>99.91556431184915</v>
      </c>
      <c r="BX372" s="95"/>
      <c r="BY372" s="95"/>
      <c r="BZ372" s="95"/>
      <c r="CA372" s="95"/>
      <c r="CB372" s="97">
        <f>($AO372/AM372)*100</f>
        <v>100</v>
      </c>
      <c r="CC372" s="95"/>
    </row>
    <row r="373" spans="1:81" ht="15" customHeight="1">
      <c r="A373" s="89">
        <v>418</v>
      </c>
      <c r="B373" s="3" t="s">
        <v>355</v>
      </c>
      <c r="C373" s="63">
        <v>60579</v>
      </c>
      <c r="D373" s="64"/>
      <c r="E373" s="64"/>
      <c r="F373" s="64"/>
      <c r="G373" s="64"/>
      <c r="H373" s="64"/>
      <c r="I373" s="64"/>
      <c r="J373" s="64"/>
      <c r="K373" s="64"/>
      <c r="L373" s="65"/>
      <c r="M373" s="64"/>
      <c r="N373" s="64"/>
      <c r="O373" s="64"/>
      <c r="P373" s="64"/>
      <c r="Q373" s="64"/>
      <c r="R373" s="64"/>
      <c r="S373" s="64"/>
      <c r="T373" s="64"/>
      <c r="U373" s="64">
        <v>61799.76</v>
      </c>
      <c r="V373" s="64"/>
      <c r="W373" s="64"/>
      <c r="X373" s="64"/>
      <c r="Y373" s="64"/>
      <c r="Z373" s="64"/>
      <c r="AA373" s="64"/>
      <c r="AB373" s="61"/>
      <c r="AC373" s="64"/>
      <c r="AD373" s="64"/>
      <c r="AE373" s="61"/>
      <c r="AF373" s="64"/>
      <c r="AG373" s="64"/>
      <c r="AH373" s="64">
        <v>60950.88</v>
      </c>
      <c r="AI373" s="64"/>
      <c r="AJ373" s="64"/>
      <c r="AK373" s="64"/>
      <c r="AL373" s="64"/>
      <c r="AM373" s="64">
        <v>60591.24</v>
      </c>
      <c r="AN373" s="64"/>
      <c r="AO373" s="74">
        <f t="shared" si="53"/>
        <v>60591.24</v>
      </c>
      <c r="AP373" s="74">
        <f t="shared" si="54"/>
        <v>-12.239999999997963</v>
      </c>
      <c r="AQ373" s="76">
        <v>560.91</v>
      </c>
      <c r="AR373" s="100">
        <v>418</v>
      </c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>
        <f>($AO373/U373)*100</f>
        <v>98.04445842508126</v>
      </c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>
        <f t="shared" si="52"/>
        <v>99.40995109504571</v>
      </c>
      <c r="BX373" s="95"/>
      <c r="BY373" s="95"/>
      <c r="BZ373" s="95"/>
      <c r="CA373" s="95"/>
      <c r="CB373" s="97">
        <f>($AO373/AM373)*100</f>
        <v>100</v>
      </c>
      <c r="CC373" s="95"/>
    </row>
    <row r="374" spans="1:81" ht="15" customHeight="1">
      <c r="A374" s="88">
        <v>419</v>
      </c>
      <c r="B374" s="1" t="s">
        <v>213</v>
      </c>
      <c r="C374" s="63">
        <v>274.5</v>
      </c>
      <c r="D374" s="64"/>
      <c r="E374" s="64"/>
      <c r="F374" s="64"/>
      <c r="G374" s="64"/>
      <c r="H374" s="64"/>
      <c r="I374" s="64"/>
      <c r="J374" s="64"/>
      <c r="K374" s="64"/>
      <c r="L374" s="65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1"/>
      <c r="AC374" s="64"/>
      <c r="AD374" s="64"/>
      <c r="AE374" s="61"/>
      <c r="AF374" s="64"/>
      <c r="AG374" s="64"/>
      <c r="AH374" s="64">
        <v>275.4</v>
      </c>
      <c r="AI374" s="64"/>
      <c r="AJ374" s="64"/>
      <c r="AK374" s="64"/>
      <c r="AL374" s="64">
        <v>330.48</v>
      </c>
      <c r="AM374" s="64">
        <v>279.18</v>
      </c>
      <c r="AN374" s="64">
        <v>336.96</v>
      </c>
      <c r="AO374" s="74">
        <f t="shared" si="53"/>
        <v>275.4</v>
      </c>
      <c r="AP374" s="74">
        <f t="shared" si="54"/>
        <v>-0.8999999999999773</v>
      </c>
      <c r="AQ374" s="76">
        <v>2.54</v>
      </c>
      <c r="AR374" s="99">
        <v>419</v>
      </c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7">
        <f t="shared" si="52"/>
        <v>100</v>
      </c>
      <c r="BX374" s="95"/>
      <c r="BY374" s="95"/>
      <c r="BZ374" s="95"/>
      <c r="CA374" s="95">
        <f>($AO374/AL374)*100</f>
        <v>83.33333333333333</v>
      </c>
      <c r="CB374" s="95">
        <f>($AO374/AM374)*100</f>
        <v>98.64603481624758</v>
      </c>
      <c r="CC374" s="95">
        <f>($AO374/AN374)*100</f>
        <v>81.73076923076923</v>
      </c>
    </row>
    <row r="375" spans="1:81" ht="24" customHeight="1">
      <c r="A375" s="89">
        <v>420</v>
      </c>
      <c r="B375" s="1" t="s">
        <v>74</v>
      </c>
      <c r="C375" s="63">
        <v>15552.000000000002</v>
      </c>
      <c r="D375" s="64"/>
      <c r="E375" s="64"/>
      <c r="F375" s="64"/>
      <c r="G375" s="64"/>
      <c r="H375" s="64"/>
      <c r="I375" s="64"/>
      <c r="J375" s="64"/>
      <c r="K375" s="61" t="s">
        <v>523</v>
      </c>
      <c r="L375" s="66">
        <v>20736</v>
      </c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>
        <v>24300</v>
      </c>
      <c r="X375" s="64"/>
      <c r="Y375" s="64"/>
      <c r="Z375" s="64"/>
      <c r="AA375" s="64"/>
      <c r="AB375" s="61"/>
      <c r="AC375" s="64"/>
      <c r="AD375" s="64"/>
      <c r="AE375" s="61"/>
      <c r="AF375" s="64"/>
      <c r="AG375" s="64">
        <v>19764</v>
      </c>
      <c r="AH375" s="64"/>
      <c r="AI375" s="64"/>
      <c r="AJ375" s="64"/>
      <c r="AK375" s="64"/>
      <c r="AL375" s="64"/>
      <c r="AM375" s="64"/>
      <c r="AN375" s="64"/>
      <c r="AO375" s="74">
        <f t="shared" si="53"/>
        <v>19764</v>
      </c>
      <c r="AP375" s="74">
        <f t="shared" si="54"/>
        <v>-4211.999999999998</v>
      </c>
      <c r="AQ375" s="76">
        <v>144</v>
      </c>
      <c r="AR375" s="100">
        <v>420</v>
      </c>
      <c r="AS375" s="95"/>
      <c r="AT375" s="95"/>
      <c r="AU375" s="95"/>
      <c r="AV375" s="95"/>
      <c r="AW375" s="95"/>
      <c r="AX375" s="95"/>
      <c r="AY375" s="95"/>
      <c r="AZ375" s="95"/>
      <c r="BA375" s="95">
        <f>($AO375/L375)*100</f>
        <v>95.3125</v>
      </c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8">
        <f>($AO375/W375)*100</f>
        <v>81.33333333333333</v>
      </c>
      <c r="BM375" s="95"/>
      <c r="BN375" s="95"/>
      <c r="BO375" s="95"/>
      <c r="BP375" s="95"/>
      <c r="BQ375" s="95"/>
      <c r="BR375" s="95"/>
      <c r="BS375" s="95"/>
      <c r="BT375" s="95"/>
      <c r="BU375" s="95"/>
      <c r="BV375" s="97">
        <f>($AO375/AG375)*100</f>
        <v>100</v>
      </c>
      <c r="BW375" s="95"/>
      <c r="BX375" s="95"/>
      <c r="BY375" s="95"/>
      <c r="BZ375" s="95"/>
      <c r="CA375" s="95"/>
      <c r="CB375" s="95"/>
      <c r="CC375" s="95"/>
    </row>
    <row r="376" spans="1:81" ht="17.25" customHeight="1">
      <c r="A376" s="88">
        <v>421</v>
      </c>
      <c r="B376" s="3" t="s">
        <v>356</v>
      </c>
      <c r="C376" s="63">
        <v>460</v>
      </c>
      <c r="D376" s="64"/>
      <c r="E376" s="64"/>
      <c r="F376" s="64"/>
      <c r="G376" s="64"/>
      <c r="H376" s="64"/>
      <c r="I376" s="64"/>
      <c r="J376" s="64"/>
      <c r="K376" s="64"/>
      <c r="L376" s="65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1"/>
      <c r="AC376" s="64"/>
      <c r="AD376" s="64"/>
      <c r="AE376" s="61"/>
      <c r="AF376" s="64"/>
      <c r="AG376" s="64"/>
      <c r="AH376" s="64">
        <v>517.1</v>
      </c>
      <c r="AI376" s="64"/>
      <c r="AJ376" s="64"/>
      <c r="AK376" s="64"/>
      <c r="AL376" s="64"/>
      <c r="AM376" s="64">
        <v>524.88</v>
      </c>
      <c r="AN376" s="64"/>
      <c r="AO376" s="74">
        <f t="shared" si="53"/>
        <v>517.1</v>
      </c>
      <c r="AP376" s="74">
        <f t="shared" si="54"/>
        <v>-57.10000000000002</v>
      </c>
      <c r="AQ376" s="76">
        <v>4.26</v>
      </c>
      <c r="AR376" s="99">
        <v>421</v>
      </c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7">
        <f>($AO376/AH376)*100</f>
        <v>100</v>
      </c>
      <c r="BX376" s="95"/>
      <c r="BY376" s="95"/>
      <c r="BZ376" s="95"/>
      <c r="CA376" s="95"/>
      <c r="CB376" s="95">
        <f>($AO376/AM376)*100</f>
        <v>98.51775643956714</v>
      </c>
      <c r="CC376" s="95"/>
    </row>
    <row r="377" spans="1:81" ht="24" customHeight="1">
      <c r="A377" s="89">
        <v>422</v>
      </c>
      <c r="B377" s="20" t="s">
        <v>106</v>
      </c>
      <c r="C377" s="63">
        <v>7236</v>
      </c>
      <c r="D377" s="64"/>
      <c r="E377" s="64"/>
      <c r="F377" s="64"/>
      <c r="G377" s="64"/>
      <c r="H377" s="64"/>
      <c r="I377" s="64"/>
      <c r="J377" s="64"/>
      <c r="K377" s="64"/>
      <c r="L377" s="65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1"/>
      <c r="AC377" s="64"/>
      <c r="AD377" s="64"/>
      <c r="AE377" s="61"/>
      <c r="AF377" s="64"/>
      <c r="AG377" s="64">
        <v>7128</v>
      </c>
      <c r="AH377" s="64"/>
      <c r="AI377" s="64"/>
      <c r="AJ377" s="64"/>
      <c r="AK377" s="64"/>
      <c r="AL377" s="64"/>
      <c r="AM377" s="64"/>
      <c r="AN377" s="64"/>
      <c r="AO377" s="74">
        <f t="shared" si="53"/>
        <v>7128</v>
      </c>
      <c r="AP377" s="74">
        <f t="shared" si="54"/>
        <v>108</v>
      </c>
      <c r="AQ377" s="76">
        <v>67</v>
      </c>
      <c r="AR377" s="100">
        <v>422</v>
      </c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7">
        <f>($AO377/AG377)*100</f>
        <v>100</v>
      </c>
      <c r="BW377" s="95"/>
      <c r="BX377" s="95"/>
      <c r="BY377" s="95"/>
      <c r="BZ377" s="95"/>
      <c r="CA377" s="95"/>
      <c r="CB377" s="95"/>
      <c r="CC377" s="95"/>
    </row>
    <row r="378" spans="1:81" ht="24" customHeight="1">
      <c r="A378" s="88">
        <v>423</v>
      </c>
      <c r="B378" s="1" t="s">
        <v>75</v>
      </c>
      <c r="C378" s="63">
        <v>19440</v>
      </c>
      <c r="D378" s="64"/>
      <c r="E378" s="64"/>
      <c r="F378" s="64"/>
      <c r="G378" s="64"/>
      <c r="H378" s="64"/>
      <c r="I378" s="64"/>
      <c r="J378" s="64"/>
      <c r="K378" s="61" t="s">
        <v>523</v>
      </c>
      <c r="L378" s="65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1"/>
      <c r="AC378" s="64"/>
      <c r="AD378" s="64"/>
      <c r="AE378" s="61"/>
      <c r="AF378" s="64"/>
      <c r="AG378" s="64"/>
      <c r="AH378" s="64"/>
      <c r="AI378" s="64"/>
      <c r="AJ378" s="64"/>
      <c r="AK378" s="64"/>
      <c r="AL378" s="64"/>
      <c r="AM378" s="64"/>
      <c r="AN378" s="64"/>
      <c r="AO378" s="74">
        <f t="shared" si="53"/>
        <v>0</v>
      </c>
      <c r="AP378" s="74">
        <f t="shared" si="54"/>
        <v>19440</v>
      </c>
      <c r="AQ378" s="76">
        <v>180</v>
      </c>
      <c r="AR378" s="99">
        <v>423</v>
      </c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1:81" ht="24" customHeight="1">
      <c r="A379" s="89">
        <v>424</v>
      </c>
      <c r="B379" s="18" t="s">
        <v>390</v>
      </c>
      <c r="C379" s="63">
        <v>260.7</v>
      </c>
      <c r="D379" s="64"/>
      <c r="E379" s="64"/>
      <c r="F379" s="64"/>
      <c r="G379" s="64"/>
      <c r="H379" s="64"/>
      <c r="I379" s="64"/>
      <c r="J379" s="64"/>
      <c r="K379" s="64"/>
      <c r="L379" s="65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1"/>
      <c r="AC379" s="64"/>
      <c r="AD379" s="64"/>
      <c r="AE379" s="61"/>
      <c r="AF379" s="64"/>
      <c r="AG379" s="64"/>
      <c r="AH379" s="64">
        <v>265.68</v>
      </c>
      <c r="AI379" s="64"/>
      <c r="AJ379" s="64"/>
      <c r="AK379" s="64"/>
      <c r="AL379" s="64"/>
      <c r="AM379" s="64"/>
      <c r="AN379" s="64"/>
      <c r="AO379" s="74">
        <f t="shared" si="53"/>
        <v>265.68</v>
      </c>
      <c r="AP379" s="74">
        <f t="shared" si="54"/>
        <v>-4.980000000000018</v>
      </c>
      <c r="AQ379" s="76">
        <v>2.4150000000000005</v>
      </c>
      <c r="AR379" s="100">
        <v>424</v>
      </c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7">
        <f>($AO379/AH379)*100</f>
        <v>100</v>
      </c>
      <c r="BX379" s="95"/>
      <c r="BY379" s="95"/>
      <c r="BZ379" s="95"/>
      <c r="CA379" s="95"/>
      <c r="CB379" s="95"/>
      <c r="CC379" s="95"/>
    </row>
    <row r="380" spans="1:81" ht="24" customHeight="1">
      <c r="A380" s="88">
        <v>425</v>
      </c>
      <c r="B380" s="25" t="s">
        <v>390</v>
      </c>
      <c r="C380" s="63">
        <v>216</v>
      </c>
      <c r="D380" s="64"/>
      <c r="E380" s="64"/>
      <c r="F380" s="64"/>
      <c r="G380" s="64"/>
      <c r="H380" s="64"/>
      <c r="I380" s="64"/>
      <c r="J380" s="64"/>
      <c r="K380" s="64"/>
      <c r="L380" s="65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1"/>
      <c r="AC380" s="64"/>
      <c r="AD380" s="64"/>
      <c r="AE380" s="61"/>
      <c r="AF380" s="64"/>
      <c r="AG380" s="64"/>
      <c r="AH380" s="64">
        <v>143.64</v>
      </c>
      <c r="AI380" s="64"/>
      <c r="AJ380" s="64"/>
      <c r="AK380" s="64"/>
      <c r="AL380" s="64"/>
      <c r="AM380" s="64"/>
      <c r="AN380" s="64"/>
      <c r="AO380" s="74">
        <f t="shared" si="53"/>
        <v>143.64</v>
      </c>
      <c r="AP380" s="74">
        <f t="shared" si="54"/>
        <v>72.36000000000001</v>
      </c>
      <c r="AQ380" s="76">
        <v>2</v>
      </c>
      <c r="AR380" s="99">
        <v>425</v>
      </c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7">
        <f>($AO380/AH380)*100</f>
        <v>100</v>
      </c>
      <c r="BX380" s="95"/>
      <c r="BY380" s="95"/>
      <c r="BZ380" s="95"/>
      <c r="CA380" s="95"/>
      <c r="CB380" s="95"/>
      <c r="CC380" s="95"/>
    </row>
    <row r="381" spans="1:81" ht="24" customHeight="1">
      <c r="A381" s="89">
        <v>426</v>
      </c>
      <c r="B381" s="2" t="s">
        <v>357</v>
      </c>
      <c r="C381" s="63">
        <v>207676</v>
      </c>
      <c r="D381" s="64"/>
      <c r="E381" s="64"/>
      <c r="F381" s="64"/>
      <c r="G381" s="64"/>
      <c r="H381" s="64"/>
      <c r="I381" s="64"/>
      <c r="J381" s="64"/>
      <c r="K381" s="64"/>
      <c r="L381" s="66">
        <v>152409.6</v>
      </c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1"/>
      <c r="AC381" s="64"/>
      <c r="AD381" s="64">
        <v>154685.16</v>
      </c>
      <c r="AE381" s="61"/>
      <c r="AF381" s="64"/>
      <c r="AG381" s="64"/>
      <c r="AH381" s="64"/>
      <c r="AI381" s="64"/>
      <c r="AJ381" s="64"/>
      <c r="AK381" s="64"/>
      <c r="AL381" s="64">
        <v>155766.24</v>
      </c>
      <c r="AM381" s="64">
        <v>154208.88</v>
      </c>
      <c r="AN381" s="64"/>
      <c r="AO381" s="74">
        <f t="shared" si="53"/>
        <v>152409.6</v>
      </c>
      <c r="AP381" s="74">
        <f t="shared" si="54"/>
        <v>55266.399999999994</v>
      </c>
      <c r="AQ381" s="76">
        <v>1922.9</v>
      </c>
      <c r="AR381" s="100">
        <v>426</v>
      </c>
      <c r="AS381" s="95"/>
      <c r="AT381" s="95"/>
      <c r="AU381" s="95"/>
      <c r="AV381" s="95"/>
      <c r="AW381" s="95"/>
      <c r="AX381" s="95"/>
      <c r="AY381" s="95"/>
      <c r="AZ381" s="95"/>
      <c r="BA381" s="97">
        <f>($AO381/L381)*100</f>
        <v>100</v>
      </c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>
        <f>($AO381/AD381)*100</f>
        <v>98.52890865549094</v>
      </c>
      <c r="BT381" s="95"/>
      <c r="BU381" s="95"/>
      <c r="BV381" s="95"/>
      <c r="BW381" s="95"/>
      <c r="BX381" s="95"/>
      <c r="BY381" s="95"/>
      <c r="BZ381" s="95"/>
      <c r="CA381" s="95">
        <f>($AO381/AL381)*100</f>
        <v>97.84507862550961</v>
      </c>
      <c r="CB381" s="95">
        <f>($AO381/AM381)*100</f>
        <v>98.83321894303363</v>
      </c>
      <c r="CC381" s="95"/>
    </row>
    <row r="382" spans="1:81" ht="15" customHeight="1">
      <c r="A382" s="88">
        <v>427</v>
      </c>
      <c r="B382" s="3" t="s">
        <v>19</v>
      </c>
      <c r="C382" s="63">
        <v>1040</v>
      </c>
      <c r="D382" s="64"/>
      <c r="E382" s="64"/>
      <c r="F382" s="64"/>
      <c r="G382" s="64"/>
      <c r="H382" s="64"/>
      <c r="I382" s="64"/>
      <c r="J382" s="64"/>
      <c r="K382" s="64"/>
      <c r="L382" s="65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1"/>
      <c r="AC382" s="64"/>
      <c r="AD382" s="64"/>
      <c r="AE382" s="61"/>
      <c r="AF382" s="64"/>
      <c r="AG382" s="64"/>
      <c r="AH382" s="64">
        <v>1056.67</v>
      </c>
      <c r="AI382" s="64"/>
      <c r="AJ382" s="64"/>
      <c r="AK382" s="64"/>
      <c r="AL382" s="64">
        <v>1040.26</v>
      </c>
      <c r="AM382" s="64">
        <v>1051.49</v>
      </c>
      <c r="AN382" s="64"/>
      <c r="AO382" s="74">
        <f t="shared" si="53"/>
        <v>1040.26</v>
      </c>
      <c r="AP382" s="74">
        <f t="shared" si="54"/>
        <v>-0.2599999999999909</v>
      </c>
      <c r="AQ382" s="76">
        <v>9.632</v>
      </c>
      <c r="AR382" s="99">
        <v>427</v>
      </c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>
        <f>($AO382/AH382)*100</f>
        <v>98.44700805360235</v>
      </c>
      <c r="BX382" s="95"/>
      <c r="BY382" s="95"/>
      <c r="BZ382" s="95"/>
      <c r="CA382" s="97">
        <f>($AO382/AL382)*100</f>
        <v>100</v>
      </c>
      <c r="CB382" s="95">
        <f>($AO382/AM382)*100</f>
        <v>98.9319917450475</v>
      </c>
      <c r="CC382" s="95"/>
    </row>
    <row r="383" spans="1:81" ht="15" customHeight="1">
      <c r="A383" s="89">
        <v>428</v>
      </c>
      <c r="B383" s="3" t="s">
        <v>358</v>
      </c>
      <c r="C383" s="63">
        <v>970.1999999999999</v>
      </c>
      <c r="D383" s="64"/>
      <c r="E383" s="64"/>
      <c r="F383" s="64"/>
      <c r="G383" s="64"/>
      <c r="H383" s="64"/>
      <c r="I383" s="64"/>
      <c r="J383" s="64"/>
      <c r="K383" s="64"/>
      <c r="L383" s="65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1"/>
      <c r="AC383" s="64"/>
      <c r="AD383" s="64"/>
      <c r="AE383" s="61"/>
      <c r="AF383" s="64"/>
      <c r="AG383" s="64"/>
      <c r="AH383" s="64">
        <v>203.58</v>
      </c>
      <c r="AI383" s="64"/>
      <c r="AJ383" s="64"/>
      <c r="AK383" s="64"/>
      <c r="AL383" s="64"/>
      <c r="AM383" s="64">
        <v>71.28</v>
      </c>
      <c r="AN383" s="64"/>
      <c r="AO383" s="74">
        <f t="shared" si="53"/>
        <v>71.28</v>
      </c>
      <c r="AP383" s="74">
        <f t="shared" si="54"/>
        <v>898.92</v>
      </c>
      <c r="AQ383" s="76">
        <v>8.983</v>
      </c>
      <c r="AR383" s="100">
        <v>428</v>
      </c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>
        <f>($AO383/AH383)*100</f>
        <v>35.0132625994695</v>
      </c>
      <c r="BX383" s="95"/>
      <c r="BY383" s="95"/>
      <c r="BZ383" s="95"/>
      <c r="CA383" s="95"/>
      <c r="CB383" s="97">
        <f>($AO383/AM383)*100</f>
        <v>100</v>
      </c>
      <c r="CC383" s="95"/>
    </row>
    <row r="384" spans="1:81" ht="15" customHeight="1">
      <c r="A384" s="88">
        <v>429</v>
      </c>
      <c r="B384" s="2" t="s">
        <v>359</v>
      </c>
      <c r="C384" s="63">
        <v>167130</v>
      </c>
      <c r="D384" s="64"/>
      <c r="E384" s="64"/>
      <c r="F384" s="64"/>
      <c r="G384" s="64"/>
      <c r="H384" s="64"/>
      <c r="I384" s="64"/>
      <c r="J384" s="64"/>
      <c r="K384" s="64"/>
      <c r="L384" s="65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1"/>
      <c r="AC384" s="64"/>
      <c r="AD384" s="64"/>
      <c r="AE384" s="61"/>
      <c r="AF384" s="64"/>
      <c r="AG384" s="64"/>
      <c r="AH384" s="64"/>
      <c r="AI384" s="64"/>
      <c r="AJ384" s="64"/>
      <c r="AK384" s="64"/>
      <c r="AL384" s="64"/>
      <c r="AM384" s="64">
        <v>160380</v>
      </c>
      <c r="AN384" s="64"/>
      <c r="AO384" s="74">
        <f t="shared" si="53"/>
        <v>160380</v>
      </c>
      <c r="AP384" s="74">
        <f t="shared" si="54"/>
        <v>6750</v>
      </c>
      <c r="AQ384" s="76">
        <v>1547.5</v>
      </c>
      <c r="AR384" s="99">
        <v>429</v>
      </c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7">
        <f>($AO384/AM384)*100</f>
        <v>100</v>
      </c>
      <c r="CC384" s="95"/>
    </row>
    <row r="385" spans="1:81" ht="15" customHeight="1">
      <c r="A385" s="89">
        <v>430</v>
      </c>
      <c r="B385" s="3" t="s">
        <v>20</v>
      </c>
      <c r="C385" s="63">
        <v>252</v>
      </c>
      <c r="D385" s="64"/>
      <c r="E385" s="64"/>
      <c r="F385" s="64"/>
      <c r="G385" s="64"/>
      <c r="H385" s="64"/>
      <c r="I385" s="64"/>
      <c r="J385" s="64"/>
      <c r="K385" s="64"/>
      <c r="L385" s="65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1"/>
      <c r="AC385" s="64"/>
      <c r="AD385" s="64"/>
      <c r="AE385" s="61"/>
      <c r="AF385" s="64"/>
      <c r="AG385" s="64"/>
      <c r="AH385" s="64">
        <v>254.34</v>
      </c>
      <c r="AI385" s="64"/>
      <c r="AJ385" s="64"/>
      <c r="AK385" s="64"/>
      <c r="AL385" s="64"/>
      <c r="AM385" s="64">
        <v>257.9</v>
      </c>
      <c r="AN385" s="64"/>
      <c r="AO385" s="74">
        <f t="shared" si="53"/>
        <v>254.34</v>
      </c>
      <c r="AP385" s="74">
        <f t="shared" si="54"/>
        <v>-2.3400000000000034</v>
      </c>
      <c r="AQ385" s="76">
        <v>2.334</v>
      </c>
      <c r="AR385" s="100">
        <v>430</v>
      </c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7">
        <f>($AO385/AH385)*100</f>
        <v>100</v>
      </c>
      <c r="BX385" s="95"/>
      <c r="BY385" s="95"/>
      <c r="BZ385" s="95"/>
      <c r="CA385" s="95"/>
      <c r="CB385" s="95">
        <f>($AO385/AM385)*100</f>
        <v>98.61962000775495</v>
      </c>
      <c r="CC385" s="95"/>
    </row>
    <row r="386" spans="1:81" ht="60" customHeight="1">
      <c r="A386" s="88">
        <v>433</v>
      </c>
      <c r="B386" s="3" t="s">
        <v>131</v>
      </c>
      <c r="C386" s="63">
        <v>75600</v>
      </c>
      <c r="D386" s="64"/>
      <c r="E386" s="64"/>
      <c r="F386" s="64"/>
      <c r="G386" s="64"/>
      <c r="H386" s="64"/>
      <c r="I386" s="64"/>
      <c r="J386" s="64"/>
      <c r="K386" s="64"/>
      <c r="L386" s="66">
        <v>75600</v>
      </c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1"/>
      <c r="AC386" s="64"/>
      <c r="AD386" s="64"/>
      <c r="AE386" s="61"/>
      <c r="AF386" s="64"/>
      <c r="AG386" s="64"/>
      <c r="AH386" s="64"/>
      <c r="AI386" s="64"/>
      <c r="AJ386" s="64"/>
      <c r="AK386" s="64"/>
      <c r="AL386" s="64"/>
      <c r="AM386" s="64"/>
      <c r="AN386" s="64"/>
      <c r="AO386" s="74">
        <f t="shared" si="53"/>
        <v>75600</v>
      </c>
      <c r="AP386" s="74">
        <f t="shared" si="54"/>
        <v>0</v>
      </c>
      <c r="AQ386" s="76">
        <v>700</v>
      </c>
      <c r="AR386" s="99">
        <v>433</v>
      </c>
      <c r="AS386" s="95"/>
      <c r="AT386" s="95"/>
      <c r="AU386" s="95"/>
      <c r="AV386" s="95"/>
      <c r="AW386" s="95"/>
      <c r="AX386" s="95"/>
      <c r="AY386" s="95"/>
      <c r="AZ386" s="95"/>
      <c r="BA386" s="97">
        <f>($AO386/L386)*100</f>
        <v>100</v>
      </c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1:81" ht="24" customHeight="1">
      <c r="A387" s="89">
        <v>434</v>
      </c>
      <c r="B387" s="3" t="s">
        <v>360</v>
      </c>
      <c r="C387" s="63">
        <v>559.3</v>
      </c>
      <c r="D387" s="64"/>
      <c r="E387" s="64"/>
      <c r="F387" s="64"/>
      <c r="G387" s="64"/>
      <c r="H387" s="64"/>
      <c r="I387" s="64"/>
      <c r="J387" s="64"/>
      <c r="K387" s="64"/>
      <c r="L387" s="65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1"/>
      <c r="AC387" s="64"/>
      <c r="AD387" s="64"/>
      <c r="AE387" s="61"/>
      <c r="AF387" s="64"/>
      <c r="AG387" s="64"/>
      <c r="AH387" s="64"/>
      <c r="AI387" s="64"/>
      <c r="AJ387" s="64"/>
      <c r="AK387" s="64"/>
      <c r="AL387" s="64"/>
      <c r="AM387" s="64">
        <v>572.18</v>
      </c>
      <c r="AN387" s="64"/>
      <c r="AO387" s="74">
        <f t="shared" si="53"/>
        <v>572.18</v>
      </c>
      <c r="AP387" s="74">
        <f t="shared" si="54"/>
        <v>-12.879999999999995</v>
      </c>
      <c r="AQ387" s="76">
        <v>5.179</v>
      </c>
      <c r="AR387" s="100">
        <v>434</v>
      </c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7">
        <f>($AO387/AM387)*100</f>
        <v>100</v>
      </c>
      <c r="CC387" s="95"/>
    </row>
    <row r="388" spans="1:81" ht="24" customHeight="1">
      <c r="A388" s="88">
        <v>435</v>
      </c>
      <c r="B388" s="12" t="s">
        <v>52</v>
      </c>
      <c r="C388" s="63">
        <v>219672</v>
      </c>
      <c r="D388" s="64"/>
      <c r="E388" s="64"/>
      <c r="F388" s="64"/>
      <c r="G388" s="64"/>
      <c r="H388" s="64"/>
      <c r="I388" s="64"/>
      <c r="J388" s="64"/>
      <c r="K388" s="64"/>
      <c r="L388" s="65"/>
      <c r="M388" s="64"/>
      <c r="N388" s="64"/>
      <c r="O388" s="64"/>
      <c r="P388" s="64"/>
      <c r="Q388" s="64"/>
      <c r="R388" s="64"/>
      <c r="S388" s="64"/>
      <c r="T388" s="64"/>
      <c r="U388" s="64">
        <v>219672</v>
      </c>
      <c r="V388" s="64"/>
      <c r="W388" s="64">
        <v>220255.2</v>
      </c>
      <c r="X388" s="64"/>
      <c r="Y388" s="64"/>
      <c r="Z388" s="64"/>
      <c r="AA388" s="64"/>
      <c r="AB388" s="61"/>
      <c r="AC388" s="64"/>
      <c r="AD388" s="64"/>
      <c r="AE388" s="61"/>
      <c r="AF388" s="64"/>
      <c r="AG388" s="64"/>
      <c r="AH388" s="64"/>
      <c r="AI388" s="64"/>
      <c r="AJ388" s="64"/>
      <c r="AK388" s="64"/>
      <c r="AL388" s="64"/>
      <c r="AM388" s="64"/>
      <c r="AN388" s="64"/>
      <c r="AO388" s="74">
        <f t="shared" si="53"/>
        <v>219672</v>
      </c>
      <c r="AP388" s="74">
        <f t="shared" si="54"/>
        <v>0</v>
      </c>
      <c r="AQ388" s="76">
        <v>2034</v>
      </c>
      <c r="AR388" s="99">
        <v>435</v>
      </c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7">
        <f>($AO388/U388)*100</f>
        <v>100</v>
      </c>
      <c r="BK388" s="95"/>
      <c r="BL388" s="98">
        <f>($AO388/W388)*100</f>
        <v>99.7352162400706</v>
      </c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1:81" ht="24" customHeight="1">
      <c r="A389" s="89">
        <v>436</v>
      </c>
      <c r="B389" s="1" t="s">
        <v>214</v>
      </c>
      <c r="C389" s="63">
        <v>484</v>
      </c>
      <c r="D389" s="64"/>
      <c r="E389" s="64"/>
      <c r="F389" s="64"/>
      <c r="G389" s="64"/>
      <c r="H389" s="64"/>
      <c r="I389" s="64"/>
      <c r="J389" s="64"/>
      <c r="K389" s="64"/>
      <c r="L389" s="65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1"/>
      <c r="AC389" s="64"/>
      <c r="AD389" s="64"/>
      <c r="AE389" s="61"/>
      <c r="AF389" s="64"/>
      <c r="AG389" s="64"/>
      <c r="AH389" s="64">
        <v>748.44</v>
      </c>
      <c r="AI389" s="64"/>
      <c r="AJ389" s="64"/>
      <c r="AK389" s="64"/>
      <c r="AL389" s="64"/>
      <c r="AM389" s="64"/>
      <c r="AN389" s="64"/>
      <c r="AO389" s="74">
        <f t="shared" si="53"/>
        <v>748.44</v>
      </c>
      <c r="AP389" s="74">
        <f t="shared" si="54"/>
        <v>-264.44000000000005</v>
      </c>
      <c r="AQ389" s="76">
        <v>4.48</v>
      </c>
      <c r="AR389" s="100">
        <v>436</v>
      </c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7">
        <f>($AO389/AH389)*100</f>
        <v>100</v>
      </c>
      <c r="BX389" s="95"/>
      <c r="BY389" s="95"/>
      <c r="BZ389" s="95"/>
      <c r="CA389" s="95"/>
      <c r="CB389" s="95"/>
      <c r="CC389" s="95"/>
    </row>
    <row r="390" spans="1:81" ht="24" customHeight="1">
      <c r="A390" s="88">
        <v>437</v>
      </c>
      <c r="B390" s="2" t="s">
        <v>361</v>
      </c>
      <c r="C390" s="63">
        <v>2616</v>
      </c>
      <c r="D390" s="64"/>
      <c r="E390" s="64"/>
      <c r="F390" s="64"/>
      <c r="G390" s="64"/>
      <c r="H390" s="64"/>
      <c r="I390" s="64"/>
      <c r="J390" s="64"/>
      <c r="K390" s="64"/>
      <c r="L390" s="65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1"/>
      <c r="AC390" s="64"/>
      <c r="AD390" s="64"/>
      <c r="AE390" s="61"/>
      <c r="AF390" s="64"/>
      <c r="AG390" s="64"/>
      <c r="AH390" s="64">
        <v>2868.48</v>
      </c>
      <c r="AI390" s="64"/>
      <c r="AJ390" s="64"/>
      <c r="AK390" s="64"/>
      <c r="AL390" s="64">
        <v>2864.16</v>
      </c>
      <c r="AM390" s="64">
        <v>3052.08</v>
      </c>
      <c r="AN390" s="64">
        <v>3114.72</v>
      </c>
      <c r="AO390" s="74">
        <f t="shared" si="53"/>
        <v>2864.16</v>
      </c>
      <c r="AP390" s="74">
        <f t="shared" si="54"/>
        <v>-248.15999999999985</v>
      </c>
      <c r="AQ390" s="76">
        <v>24.22</v>
      </c>
      <c r="AR390" s="99">
        <v>437</v>
      </c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>
        <f>($AO390/AH390)*100</f>
        <v>99.84939759036145</v>
      </c>
      <c r="BX390" s="95"/>
      <c r="BY390" s="95"/>
      <c r="BZ390" s="95"/>
      <c r="CA390" s="97">
        <f>($AO390/AL390)*100</f>
        <v>100</v>
      </c>
      <c r="CB390" s="95">
        <f>($AO390/AM390)*100</f>
        <v>93.84288747346072</v>
      </c>
      <c r="CC390" s="95">
        <f>($AO390/AN390)*100</f>
        <v>91.95561719833564</v>
      </c>
    </row>
    <row r="391" spans="1:81" ht="24" customHeight="1">
      <c r="A391" s="88">
        <v>439</v>
      </c>
      <c r="B391" s="2" t="s">
        <v>416</v>
      </c>
      <c r="C391" s="63">
        <v>5506.6</v>
      </c>
      <c r="D391" s="64"/>
      <c r="E391" s="64"/>
      <c r="F391" s="64"/>
      <c r="G391" s="64"/>
      <c r="H391" s="64"/>
      <c r="I391" s="64"/>
      <c r="J391" s="64"/>
      <c r="K391" s="64"/>
      <c r="L391" s="65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1"/>
      <c r="AC391" s="64"/>
      <c r="AD391" s="64"/>
      <c r="AE391" s="61"/>
      <c r="AF391" s="64"/>
      <c r="AG391" s="64"/>
      <c r="AH391" s="64">
        <v>5738.04</v>
      </c>
      <c r="AI391" s="64"/>
      <c r="AJ391" s="64"/>
      <c r="AK391" s="64"/>
      <c r="AL391" s="64"/>
      <c r="AM391" s="64">
        <v>5514.7</v>
      </c>
      <c r="AN391" s="64"/>
      <c r="AO391" s="74">
        <f t="shared" si="53"/>
        <v>5514.7</v>
      </c>
      <c r="AP391" s="74">
        <f t="shared" si="54"/>
        <v>-8.099999999999454</v>
      </c>
      <c r="AQ391" s="76">
        <v>50.996</v>
      </c>
      <c r="AR391" s="99">
        <v>439</v>
      </c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>
        <f>($AO391/AH391)*100</f>
        <v>96.10773016570118</v>
      </c>
      <c r="BX391" s="95"/>
      <c r="BY391" s="95"/>
      <c r="BZ391" s="95"/>
      <c r="CA391" s="95"/>
      <c r="CB391" s="97">
        <f>($AO391/AM391)*100</f>
        <v>100</v>
      </c>
      <c r="CC391" s="95"/>
    </row>
    <row r="392" spans="1:81" ht="24" customHeight="1">
      <c r="A392" s="89">
        <v>440</v>
      </c>
      <c r="B392" s="10" t="s">
        <v>436</v>
      </c>
      <c r="C392" s="63">
        <v>27108</v>
      </c>
      <c r="D392" s="64"/>
      <c r="E392" s="64"/>
      <c r="F392" s="64"/>
      <c r="G392" s="64"/>
      <c r="H392" s="64"/>
      <c r="I392" s="64"/>
      <c r="J392" s="64"/>
      <c r="K392" s="64"/>
      <c r="L392" s="65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1"/>
      <c r="AC392" s="64"/>
      <c r="AD392" s="64">
        <v>24948</v>
      </c>
      <c r="AE392" s="61"/>
      <c r="AF392" s="64"/>
      <c r="AG392" s="64"/>
      <c r="AH392" s="64"/>
      <c r="AI392" s="64"/>
      <c r="AJ392" s="64"/>
      <c r="AK392" s="64"/>
      <c r="AL392" s="64"/>
      <c r="AM392" s="64"/>
      <c r="AN392" s="64"/>
      <c r="AO392" s="74">
        <f t="shared" si="53"/>
        <v>24948</v>
      </c>
      <c r="AP392" s="74">
        <f t="shared" si="54"/>
        <v>2160</v>
      </c>
      <c r="AQ392" s="76">
        <v>251</v>
      </c>
      <c r="AR392" s="100">
        <v>440</v>
      </c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7">
        <f>($AO392/AD392)*100</f>
        <v>100</v>
      </c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1:81" ht="24" customHeight="1">
      <c r="A393" s="88">
        <v>441</v>
      </c>
      <c r="B393" s="1" t="s">
        <v>215</v>
      </c>
      <c r="C393" s="63">
        <v>13622</v>
      </c>
      <c r="D393" s="64"/>
      <c r="E393" s="64"/>
      <c r="F393" s="64"/>
      <c r="G393" s="64"/>
      <c r="H393" s="64"/>
      <c r="I393" s="64"/>
      <c r="J393" s="64"/>
      <c r="K393" s="64"/>
      <c r="L393" s="65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1"/>
      <c r="AC393" s="64"/>
      <c r="AD393" s="64"/>
      <c r="AE393" s="61"/>
      <c r="AF393" s="64"/>
      <c r="AG393" s="64"/>
      <c r="AH393" s="64">
        <v>13608</v>
      </c>
      <c r="AI393" s="64"/>
      <c r="AJ393" s="64"/>
      <c r="AK393" s="64"/>
      <c r="AL393" s="64">
        <v>14288.4</v>
      </c>
      <c r="AM393" s="64">
        <v>13622.04</v>
      </c>
      <c r="AN393" s="64"/>
      <c r="AO393" s="74">
        <f t="shared" si="53"/>
        <v>13608</v>
      </c>
      <c r="AP393" s="74">
        <f t="shared" si="54"/>
        <v>14</v>
      </c>
      <c r="AQ393" s="76">
        <v>126.13000000000001</v>
      </c>
      <c r="AR393" s="99">
        <v>441</v>
      </c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7">
        <f>($AO393/AH393)*100</f>
        <v>100</v>
      </c>
      <c r="BX393" s="95"/>
      <c r="BY393" s="95"/>
      <c r="BZ393" s="95"/>
      <c r="CA393" s="95">
        <f>($AO393/AL393)*100</f>
        <v>95.23809523809524</v>
      </c>
      <c r="CB393" s="95">
        <f>($AO393/AM393)*100</f>
        <v>99.89693173709664</v>
      </c>
      <c r="CC393" s="95"/>
    </row>
    <row r="394" spans="1:81" ht="27" customHeight="1">
      <c r="A394" s="89">
        <v>442</v>
      </c>
      <c r="B394" s="1" t="s">
        <v>404</v>
      </c>
      <c r="C394" s="63">
        <v>3780</v>
      </c>
      <c r="D394" s="64"/>
      <c r="E394" s="64"/>
      <c r="F394" s="64"/>
      <c r="G394" s="64"/>
      <c r="H394" s="64"/>
      <c r="I394" s="64"/>
      <c r="J394" s="64"/>
      <c r="K394" s="64"/>
      <c r="L394" s="65"/>
      <c r="M394" s="64"/>
      <c r="N394" s="64"/>
      <c r="O394" s="64"/>
      <c r="P394" s="64"/>
      <c r="Q394" s="64"/>
      <c r="R394" s="64"/>
      <c r="S394" s="64"/>
      <c r="T394" s="64"/>
      <c r="U394" s="64"/>
      <c r="V394" s="64">
        <v>3736.8</v>
      </c>
      <c r="W394" s="64"/>
      <c r="X394" s="64"/>
      <c r="Y394" s="64"/>
      <c r="Z394" s="64"/>
      <c r="AA394" s="64"/>
      <c r="AB394" s="61"/>
      <c r="AC394" s="64"/>
      <c r="AD394" s="64"/>
      <c r="AE394" s="61"/>
      <c r="AF394" s="64"/>
      <c r="AG394" s="64"/>
      <c r="AH394" s="64">
        <v>3726</v>
      </c>
      <c r="AI394" s="64"/>
      <c r="AJ394" s="64"/>
      <c r="AK394" s="64"/>
      <c r="AL394" s="64"/>
      <c r="AM394" s="64"/>
      <c r="AN394" s="64"/>
      <c r="AO394" s="74">
        <f t="shared" si="53"/>
        <v>3726</v>
      </c>
      <c r="AP394" s="74">
        <f t="shared" si="54"/>
        <v>54</v>
      </c>
      <c r="AQ394" s="76">
        <v>35</v>
      </c>
      <c r="AR394" s="100">
        <v>442</v>
      </c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>
        <f>($AO394/V394)*100</f>
        <v>99.71098265895954</v>
      </c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7">
        <f>($AO394/AH394)*100</f>
        <v>100</v>
      </c>
      <c r="BX394" s="95"/>
      <c r="BY394" s="95"/>
      <c r="BZ394" s="95"/>
      <c r="CA394" s="95"/>
      <c r="CB394" s="95"/>
      <c r="CC394" s="95"/>
    </row>
    <row r="395" spans="1:81" ht="19.5" customHeight="1">
      <c r="A395" s="88">
        <v>443</v>
      </c>
      <c r="B395" s="1" t="s">
        <v>21</v>
      </c>
      <c r="C395" s="63">
        <v>163.5</v>
      </c>
      <c r="D395" s="64"/>
      <c r="E395" s="64"/>
      <c r="F395" s="64"/>
      <c r="G395" s="64"/>
      <c r="H395" s="64"/>
      <c r="I395" s="64"/>
      <c r="J395" s="64"/>
      <c r="K395" s="64"/>
      <c r="L395" s="65"/>
      <c r="M395" s="64"/>
      <c r="N395" s="64"/>
      <c r="O395" s="64"/>
      <c r="P395" s="64"/>
      <c r="Q395" s="64"/>
      <c r="R395" s="64"/>
      <c r="S395" s="64"/>
      <c r="T395" s="64"/>
      <c r="U395" s="64">
        <v>481.40999999999997</v>
      </c>
      <c r="V395" s="64"/>
      <c r="W395" s="64"/>
      <c r="X395" s="64"/>
      <c r="Y395" s="64"/>
      <c r="Z395" s="64"/>
      <c r="AA395" s="64"/>
      <c r="AB395" s="61"/>
      <c r="AC395" s="64"/>
      <c r="AD395" s="64"/>
      <c r="AE395" s="61"/>
      <c r="AF395" s="64"/>
      <c r="AG395" s="64"/>
      <c r="AH395" s="64">
        <v>151.2</v>
      </c>
      <c r="AI395" s="64"/>
      <c r="AJ395" s="64"/>
      <c r="AK395" s="64"/>
      <c r="AL395" s="64">
        <v>150.93</v>
      </c>
      <c r="AM395" s="64">
        <v>167.4</v>
      </c>
      <c r="AN395" s="64"/>
      <c r="AO395" s="74">
        <f t="shared" si="53"/>
        <v>150.93</v>
      </c>
      <c r="AP395" s="74">
        <f t="shared" si="54"/>
        <v>12.569999999999993</v>
      </c>
      <c r="AQ395" s="76">
        <v>1.5150000000000001</v>
      </c>
      <c r="AR395" s="99">
        <v>443</v>
      </c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>
        <f>($AO395/U395)*100</f>
        <v>31.35165451486259</v>
      </c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>
        <f>($AO395/AH395)*100</f>
        <v>99.82142857142858</v>
      </c>
      <c r="BX395" s="95"/>
      <c r="BY395" s="95"/>
      <c r="BZ395" s="95"/>
      <c r="CA395" s="97">
        <f>($AO395/AL395)*100</f>
        <v>100</v>
      </c>
      <c r="CB395" s="95">
        <f>($AO395/AM395)*100</f>
        <v>90.16129032258064</v>
      </c>
      <c r="CC395" s="95"/>
    </row>
    <row r="396" spans="1:81" ht="19.5" customHeight="1">
      <c r="A396" s="89">
        <v>444</v>
      </c>
      <c r="B396" s="1" t="s">
        <v>28</v>
      </c>
      <c r="C396" s="63">
        <v>1266.9</v>
      </c>
      <c r="D396" s="64"/>
      <c r="E396" s="64"/>
      <c r="F396" s="64"/>
      <c r="G396" s="64"/>
      <c r="H396" s="64"/>
      <c r="I396" s="64"/>
      <c r="J396" s="64"/>
      <c r="K396" s="64"/>
      <c r="L396" s="65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1"/>
      <c r="AC396" s="64"/>
      <c r="AD396" s="64"/>
      <c r="AE396" s="61"/>
      <c r="AF396" s="64"/>
      <c r="AG396" s="64"/>
      <c r="AH396" s="64">
        <v>1296.86</v>
      </c>
      <c r="AI396" s="64"/>
      <c r="AJ396" s="64"/>
      <c r="AK396" s="64"/>
      <c r="AL396" s="64"/>
      <c r="AM396" s="64"/>
      <c r="AN396" s="64"/>
      <c r="AO396" s="74">
        <f t="shared" si="53"/>
        <v>1296.86</v>
      </c>
      <c r="AP396" s="74">
        <f t="shared" si="54"/>
        <v>-29.95999999999981</v>
      </c>
      <c r="AQ396" s="76">
        <v>11.731</v>
      </c>
      <c r="AR396" s="100">
        <v>444</v>
      </c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7">
        <f>($AO396/AH396)*100</f>
        <v>100</v>
      </c>
      <c r="BX396" s="95"/>
      <c r="BY396" s="95"/>
      <c r="BZ396" s="95"/>
      <c r="CA396" s="95"/>
      <c r="CB396" s="95"/>
      <c r="CC396" s="95"/>
    </row>
    <row r="397" spans="1:81" ht="19.5" customHeight="1">
      <c r="A397" s="88">
        <v>445</v>
      </c>
      <c r="B397" s="1" t="s">
        <v>28</v>
      </c>
      <c r="C397" s="63">
        <v>1146.78</v>
      </c>
      <c r="D397" s="64"/>
      <c r="E397" s="64"/>
      <c r="F397" s="64"/>
      <c r="G397" s="64"/>
      <c r="H397" s="64"/>
      <c r="I397" s="64"/>
      <c r="J397" s="64"/>
      <c r="K397" s="64"/>
      <c r="L397" s="65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1"/>
      <c r="AC397" s="64"/>
      <c r="AD397" s="64"/>
      <c r="AE397" s="61"/>
      <c r="AF397" s="64"/>
      <c r="AG397" s="64"/>
      <c r="AH397" s="64">
        <v>1167.18</v>
      </c>
      <c r="AI397" s="64"/>
      <c r="AJ397" s="64"/>
      <c r="AK397" s="64"/>
      <c r="AL397" s="64"/>
      <c r="AM397" s="64"/>
      <c r="AN397" s="64"/>
      <c r="AO397" s="74">
        <f t="shared" si="53"/>
        <v>1167.18</v>
      </c>
      <c r="AP397" s="74">
        <f t="shared" si="54"/>
        <v>-20.40000000000009</v>
      </c>
      <c r="AQ397" s="76">
        <v>10.6182</v>
      </c>
      <c r="AR397" s="99">
        <v>445</v>
      </c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7">
        <f>($AO397/AH397)*100</f>
        <v>100</v>
      </c>
      <c r="BX397" s="95"/>
      <c r="BY397" s="95"/>
      <c r="BZ397" s="95"/>
      <c r="CA397" s="95"/>
      <c r="CB397" s="95"/>
      <c r="CC397" s="95"/>
    </row>
    <row r="398" spans="1:81" ht="19.5" customHeight="1">
      <c r="A398" s="89">
        <v>446</v>
      </c>
      <c r="B398" s="3" t="s">
        <v>119</v>
      </c>
      <c r="C398" s="63">
        <v>6160</v>
      </c>
      <c r="D398" s="64"/>
      <c r="E398" s="64"/>
      <c r="F398" s="64"/>
      <c r="G398" s="64">
        <v>12096</v>
      </c>
      <c r="H398" s="64"/>
      <c r="I398" s="64"/>
      <c r="J398" s="64"/>
      <c r="K398" s="64"/>
      <c r="L398" s="65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1"/>
      <c r="AC398" s="64"/>
      <c r="AD398" s="64"/>
      <c r="AE398" s="61"/>
      <c r="AF398" s="64"/>
      <c r="AG398" s="64"/>
      <c r="AH398" s="64"/>
      <c r="AI398" s="64"/>
      <c r="AJ398" s="64"/>
      <c r="AK398" s="64"/>
      <c r="AL398" s="64"/>
      <c r="AM398" s="64"/>
      <c r="AN398" s="64"/>
      <c r="AO398" s="74">
        <f t="shared" si="53"/>
        <v>12096</v>
      </c>
      <c r="AP398" s="74">
        <f t="shared" si="54"/>
        <v>-5936</v>
      </c>
      <c r="AQ398" s="76">
        <v>57.04</v>
      </c>
      <c r="AR398" s="100">
        <v>446</v>
      </c>
      <c r="AS398" s="95"/>
      <c r="AT398" s="95"/>
      <c r="AU398" s="95"/>
      <c r="AV398" s="97">
        <f>($AO398/G398)*100</f>
        <v>100</v>
      </c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1:81" ht="19.5" customHeight="1">
      <c r="A399" s="88">
        <v>447</v>
      </c>
      <c r="B399" s="1" t="s">
        <v>216</v>
      </c>
      <c r="C399" s="63">
        <v>213.3</v>
      </c>
      <c r="D399" s="64"/>
      <c r="E399" s="64"/>
      <c r="F399" s="64"/>
      <c r="G399" s="64"/>
      <c r="H399" s="64"/>
      <c r="I399" s="64"/>
      <c r="J399" s="64"/>
      <c r="K399" s="64"/>
      <c r="L399" s="65"/>
      <c r="M399" s="64"/>
      <c r="N399" s="64"/>
      <c r="O399" s="64"/>
      <c r="P399" s="64"/>
      <c r="Q399" s="64">
        <v>176.58</v>
      </c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1"/>
      <c r="AC399" s="64"/>
      <c r="AD399" s="64"/>
      <c r="AE399" s="61"/>
      <c r="AF399" s="64"/>
      <c r="AG399" s="64"/>
      <c r="AH399" s="64">
        <v>185</v>
      </c>
      <c r="AI399" s="64"/>
      <c r="AJ399" s="64"/>
      <c r="AK399" s="64"/>
      <c r="AL399" s="64">
        <v>140.29</v>
      </c>
      <c r="AM399" s="64">
        <v>200.88</v>
      </c>
      <c r="AN399" s="64">
        <v>252.72</v>
      </c>
      <c r="AO399" s="74">
        <f t="shared" si="53"/>
        <v>140.29</v>
      </c>
      <c r="AP399" s="74">
        <f t="shared" si="54"/>
        <v>73.01000000000002</v>
      </c>
      <c r="AQ399" s="76">
        <v>1.9740000000000002</v>
      </c>
      <c r="AR399" s="99">
        <v>447</v>
      </c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>
        <f>($AO399/Q399)*100</f>
        <v>79.44840865330161</v>
      </c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>
        <f>($AO399/AH399)*100</f>
        <v>75.83243243243243</v>
      </c>
      <c r="BX399" s="95"/>
      <c r="BY399" s="95"/>
      <c r="BZ399" s="95"/>
      <c r="CA399" s="97">
        <f>($AO399/AL399)*100</f>
        <v>100</v>
      </c>
      <c r="CB399" s="95">
        <f>($AO399/AM399)*100</f>
        <v>69.83771405814416</v>
      </c>
      <c r="CC399" s="95">
        <f>($AO399/AN399)*100</f>
        <v>55.51202912314023</v>
      </c>
    </row>
    <row r="400" spans="1:81" ht="19.5" customHeight="1">
      <c r="A400" s="89">
        <v>448</v>
      </c>
      <c r="B400" s="2" t="s">
        <v>362</v>
      </c>
      <c r="C400" s="63">
        <v>783.3</v>
      </c>
      <c r="D400" s="64"/>
      <c r="E400" s="64"/>
      <c r="F400" s="64"/>
      <c r="G400" s="64"/>
      <c r="H400" s="64"/>
      <c r="I400" s="64"/>
      <c r="J400" s="64"/>
      <c r="K400" s="64"/>
      <c r="L400" s="65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1"/>
      <c r="AC400" s="64"/>
      <c r="AD400" s="64"/>
      <c r="AE400" s="61"/>
      <c r="AF400" s="64"/>
      <c r="AG400" s="64"/>
      <c r="AH400" s="64">
        <v>799.47</v>
      </c>
      <c r="AI400" s="64"/>
      <c r="AJ400" s="64"/>
      <c r="AK400" s="64"/>
      <c r="AL400" s="64"/>
      <c r="AM400" s="64">
        <v>778.09</v>
      </c>
      <c r="AN400" s="64"/>
      <c r="AO400" s="74">
        <f t="shared" si="53"/>
        <v>778.09</v>
      </c>
      <c r="AP400" s="74">
        <f t="shared" si="54"/>
        <v>5.209999999999923</v>
      </c>
      <c r="AQ400" s="76">
        <v>7.2525</v>
      </c>
      <c r="AR400" s="100">
        <v>448</v>
      </c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>
        <f>($AO400/AH400)*100</f>
        <v>97.32572829499544</v>
      </c>
      <c r="BX400" s="95"/>
      <c r="BY400" s="95"/>
      <c r="BZ400" s="95"/>
      <c r="CA400" s="95"/>
      <c r="CB400" s="97">
        <f>($AO400/AM400)*100</f>
        <v>100</v>
      </c>
      <c r="CC400" s="95"/>
    </row>
    <row r="401" spans="1:81" ht="19.5" customHeight="1">
      <c r="A401" s="88">
        <v>449</v>
      </c>
      <c r="B401" s="13" t="s">
        <v>363</v>
      </c>
      <c r="C401" s="63">
        <v>583.2</v>
      </c>
      <c r="D401" s="64"/>
      <c r="E401" s="64"/>
      <c r="F401" s="64"/>
      <c r="G401" s="64"/>
      <c r="H401" s="64"/>
      <c r="I401" s="64"/>
      <c r="J401" s="64"/>
      <c r="K401" s="64"/>
      <c r="L401" s="65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>
        <v>680.4</v>
      </c>
      <c r="X401" s="64"/>
      <c r="Y401" s="64"/>
      <c r="Z401" s="64"/>
      <c r="AA401" s="64"/>
      <c r="AB401" s="61"/>
      <c r="AC401" s="64"/>
      <c r="AD401" s="64"/>
      <c r="AE401" s="61"/>
      <c r="AF401" s="64"/>
      <c r="AG401" s="64"/>
      <c r="AH401" s="64">
        <v>643.79</v>
      </c>
      <c r="AI401" s="64"/>
      <c r="AJ401" s="64"/>
      <c r="AK401" s="64"/>
      <c r="AL401" s="64"/>
      <c r="AM401" s="64">
        <v>631.8</v>
      </c>
      <c r="AN401" s="64"/>
      <c r="AO401" s="74">
        <f t="shared" si="53"/>
        <v>631.8</v>
      </c>
      <c r="AP401" s="74">
        <f t="shared" si="54"/>
        <v>-48.59999999999991</v>
      </c>
      <c r="AQ401" s="76">
        <v>5.4</v>
      </c>
      <c r="AR401" s="99">
        <v>449</v>
      </c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8">
        <f>($AO401/W401)*100</f>
        <v>92.85714285714285</v>
      </c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>
        <f>($AO401/AH401)*100</f>
        <v>98.13759145062832</v>
      </c>
      <c r="BX401" s="95"/>
      <c r="BY401" s="95"/>
      <c r="BZ401" s="95"/>
      <c r="CA401" s="95"/>
      <c r="CB401" s="97">
        <f>($AO401/AM401)*100</f>
        <v>100</v>
      </c>
      <c r="CC401" s="95"/>
    </row>
    <row r="402" spans="1:81" ht="19.5" customHeight="1">
      <c r="A402" s="89">
        <v>450</v>
      </c>
      <c r="B402" s="1" t="s">
        <v>217</v>
      </c>
      <c r="C402" s="63">
        <v>151.8</v>
      </c>
      <c r="D402" s="64"/>
      <c r="E402" s="64"/>
      <c r="F402" s="64"/>
      <c r="G402" s="64"/>
      <c r="H402" s="64"/>
      <c r="I402" s="64"/>
      <c r="J402" s="64"/>
      <c r="K402" s="64"/>
      <c r="L402" s="65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1"/>
      <c r="AC402" s="64"/>
      <c r="AD402" s="64"/>
      <c r="AE402" s="61"/>
      <c r="AF402" s="64"/>
      <c r="AG402" s="64"/>
      <c r="AH402" s="64">
        <v>162.22</v>
      </c>
      <c r="AI402" s="64"/>
      <c r="AJ402" s="64"/>
      <c r="AK402" s="64"/>
      <c r="AL402" s="64"/>
      <c r="AM402" s="64"/>
      <c r="AN402" s="64"/>
      <c r="AO402" s="74">
        <f t="shared" si="53"/>
        <v>162.22</v>
      </c>
      <c r="AP402" s="74">
        <f t="shared" si="54"/>
        <v>-10.419999999999987</v>
      </c>
      <c r="AQ402" s="76">
        <v>1.406</v>
      </c>
      <c r="AR402" s="100">
        <v>450</v>
      </c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7">
        <f>($AO402/AH402)*100</f>
        <v>100</v>
      </c>
      <c r="BX402" s="95"/>
      <c r="BY402" s="95"/>
      <c r="BZ402" s="95"/>
      <c r="CA402" s="95"/>
      <c r="CB402" s="95"/>
      <c r="CC402" s="95"/>
    </row>
    <row r="403" spans="1:81" ht="19.5" customHeight="1">
      <c r="A403" s="88">
        <v>451</v>
      </c>
      <c r="B403" s="1" t="s">
        <v>218</v>
      </c>
      <c r="C403" s="63">
        <v>4809</v>
      </c>
      <c r="D403" s="64"/>
      <c r="E403" s="64"/>
      <c r="F403" s="64"/>
      <c r="G403" s="64"/>
      <c r="H403" s="64"/>
      <c r="I403" s="64"/>
      <c r="J403" s="64"/>
      <c r="K403" s="64"/>
      <c r="L403" s="65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1"/>
      <c r="AC403" s="64"/>
      <c r="AD403" s="64"/>
      <c r="AE403" s="61"/>
      <c r="AF403" s="64"/>
      <c r="AG403" s="64"/>
      <c r="AH403" s="64">
        <v>4790.88</v>
      </c>
      <c r="AI403" s="64"/>
      <c r="AJ403" s="64"/>
      <c r="AK403" s="64"/>
      <c r="AL403" s="64"/>
      <c r="AM403" s="64"/>
      <c r="AN403" s="64"/>
      <c r="AO403" s="74">
        <f t="shared" si="53"/>
        <v>4790.88</v>
      </c>
      <c r="AP403" s="74">
        <f t="shared" si="54"/>
        <v>18.11999999999989</v>
      </c>
      <c r="AQ403" s="76">
        <v>44.53</v>
      </c>
      <c r="AR403" s="99">
        <v>451</v>
      </c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7">
        <f>($AO403/AH403)*100</f>
        <v>100</v>
      </c>
      <c r="BX403" s="95"/>
      <c r="BY403" s="95"/>
      <c r="BZ403" s="95"/>
      <c r="CA403" s="95"/>
      <c r="CB403" s="95"/>
      <c r="CC403" s="95"/>
    </row>
    <row r="404" spans="1:81" ht="19.5" customHeight="1">
      <c r="A404" s="89">
        <v>452</v>
      </c>
      <c r="B404" s="1" t="s">
        <v>218</v>
      </c>
      <c r="C404" s="63">
        <v>4908.6</v>
      </c>
      <c r="D404" s="64"/>
      <c r="E404" s="64"/>
      <c r="F404" s="64">
        <v>5832</v>
      </c>
      <c r="G404" s="64"/>
      <c r="H404" s="64"/>
      <c r="I404" s="64"/>
      <c r="J404" s="64"/>
      <c r="K404" s="64"/>
      <c r="L404" s="65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1"/>
      <c r="AC404" s="64"/>
      <c r="AD404" s="64">
        <v>4924.8</v>
      </c>
      <c r="AE404" s="61"/>
      <c r="AF404" s="64"/>
      <c r="AG404" s="64"/>
      <c r="AH404" s="64"/>
      <c r="AI404" s="64">
        <v>5710.5</v>
      </c>
      <c r="AJ404" s="64"/>
      <c r="AK404" s="64"/>
      <c r="AL404" s="64"/>
      <c r="AM404" s="64"/>
      <c r="AN404" s="64"/>
      <c r="AO404" s="74">
        <f t="shared" si="53"/>
        <v>4924.8</v>
      </c>
      <c r="AP404" s="74">
        <f t="shared" si="54"/>
        <v>-16.199999999999818</v>
      </c>
      <c r="AQ404" s="76">
        <v>45.45</v>
      </c>
      <c r="AR404" s="100">
        <v>452</v>
      </c>
      <c r="AS404" s="95"/>
      <c r="AT404" s="95"/>
      <c r="AU404" s="95">
        <f>($AO404/F404)*100</f>
        <v>84.44444444444444</v>
      </c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7">
        <f>($AO404/AD404)*100</f>
        <v>100</v>
      </c>
      <c r="BT404" s="95"/>
      <c r="BU404" s="95"/>
      <c r="BV404" s="95"/>
      <c r="BW404" s="95"/>
      <c r="BX404" s="95">
        <f>($AO404/AI404)*100</f>
        <v>86.24113475177305</v>
      </c>
      <c r="BY404" s="95"/>
      <c r="BZ404" s="95"/>
      <c r="CA404" s="95"/>
      <c r="CB404" s="95"/>
      <c r="CC404" s="95"/>
    </row>
    <row r="405" spans="1:81" ht="19.5" customHeight="1">
      <c r="A405" s="88">
        <v>453</v>
      </c>
      <c r="B405" s="2" t="s">
        <v>218</v>
      </c>
      <c r="C405" s="63">
        <v>295.5</v>
      </c>
      <c r="D405" s="64"/>
      <c r="E405" s="64"/>
      <c r="F405" s="64"/>
      <c r="G405" s="64"/>
      <c r="H405" s="64"/>
      <c r="I405" s="64"/>
      <c r="J405" s="64"/>
      <c r="K405" s="64"/>
      <c r="L405" s="65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1"/>
      <c r="AC405" s="64"/>
      <c r="AD405" s="64"/>
      <c r="AE405" s="61"/>
      <c r="AF405" s="64"/>
      <c r="AG405" s="64"/>
      <c r="AH405" s="64">
        <v>330.48</v>
      </c>
      <c r="AI405" s="64"/>
      <c r="AJ405" s="64"/>
      <c r="AK405" s="64"/>
      <c r="AL405" s="64"/>
      <c r="AM405" s="64">
        <v>301.32</v>
      </c>
      <c r="AN405" s="64"/>
      <c r="AO405" s="74">
        <f t="shared" si="53"/>
        <v>301.32</v>
      </c>
      <c r="AP405" s="74">
        <f t="shared" si="54"/>
        <v>-5.819999999999993</v>
      </c>
      <c r="AQ405" s="76">
        <v>2.73</v>
      </c>
      <c r="AR405" s="99">
        <v>453</v>
      </c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>
        <f>($AO405/AH405)*100</f>
        <v>91.17647058823529</v>
      </c>
      <c r="BX405" s="95"/>
      <c r="BY405" s="95"/>
      <c r="BZ405" s="95"/>
      <c r="CA405" s="95"/>
      <c r="CB405" s="97">
        <f>($AO405/AM405)*100</f>
        <v>100</v>
      </c>
      <c r="CC405" s="95"/>
    </row>
    <row r="406" spans="1:81" ht="19.5" customHeight="1">
      <c r="A406" s="89">
        <v>454</v>
      </c>
      <c r="B406" s="2" t="s">
        <v>364</v>
      </c>
      <c r="C406" s="63">
        <v>700.8</v>
      </c>
      <c r="D406" s="64"/>
      <c r="E406" s="64"/>
      <c r="F406" s="64"/>
      <c r="G406" s="64"/>
      <c r="H406" s="64"/>
      <c r="I406" s="64"/>
      <c r="J406" s="64"/>
      <c r="K406" s="64"/>
      <c r="L406" s="65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1"/>
      <c r="AC406" s="64"/>
      <c r="AD406" s="64"/>
      <c r="AE406" s="61"/>
      <c r="AF406" s="64"/>
      <c r="AG406" s="64"/>
      <c r="AH406" s="64">
        <v>743.9</v>
      </c>
      <c r="AI406" s="64"/>
      <c r="AJ406" s="64"/>
      <c r="AK406" s="64"/>
      <c r="AL406" s="64"/>
      <c r="AM406" s="64">
        <v>746.5</v>
      </c>
      <c r="AN406" s="64"/>
      <c r="AO406" s="74">
        <f t="shared" si="53"/>
        <v>743.9</v>
      </c>
      <c r="AP406" s="74">
        <f t="shared" si="54"/>
        <v>-43.10000000000002</v>
      </c>
      <c r="AQ406" s="76">
        <v>6.4879999999999995</v>
      </c>
      <c r="AR406" s="100">
        <v>454</v>
      </c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7">
        <f>($AO406/AH406)*100</f>
        <v>100</v>
      </c>
      <c r="BX406" s="95"/>
      <c r="BY406" s="95"/>
      <c r="BZ406" s="95"/>
      <c r="CA406" s="95"/>
      <c r="CB406" s="95">
        <f>($AO406/AM406)*100</f>
        <v>99.65170797052913</v>
      </c>
      <c r="CC406" s="95"/>
    </row>
    <row r="407" spans="1:81" ht="19.5" customHeight="1">
      <c r="A407" s="88">
        <v>455</v>
      </c>
      <c r="B407" s="2" t="s">
        <v>364</v>
      </c>
      <c r="C407" s="63">
        <v>1760.0000000000002</v>
      </c>
      <c r="D407" s="64"/>
      <c r="E407" s="64"/>
      <c r="F407" s="64"/>
      <c r="G407" s="64"/>
      <c r="H407" s="64"/>
      <c r="I407" s="64"/>
      <c r="J407" s="64"/>
      <c r="K407" s="64"/>
      <c r="L407" s="65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1"/>
      <c r="AC407" s="64"/>
      <c r="AD407" s="64"/>
      <c r="AE407" s="61"/>
      <c r="AF407" s="64"/>
      <c r="AG407" s="64"/>
      <c r="AH407" s="64">
        <v>1844.64</v>
      </c>
      <c r="AI407" s="64"/>
      <c r="AJ407" s="64"/>
      <c r="AK407" s="64"/>
      <c r="AL407" s="64"/>
      <c r="AM407" s="64">
        <v>1843.56</v>
      </c>
      <c r="AN407" s="64"/>
      <c r="AO407" s="74">
        <f t="shared" si="53"/>
        <v>1843.56</v>
      </c>
      <c r="AP407" s="74">
        <f t="shared" si="54"/>
        <v>-83.55999999999972</v>
      </c>
      <c r="AQ407" s="76">
        <v>16.3</v>
      </c>
      <c r="AR407" s="99">
        <v>455</v>
      </c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>
        <f>($AO407/AH407)*100</f>
        <v>99.94145199063232</v>
      </c>
      <c r="BX407" s="95"/>
      <c r="BY407" s="95"/>
      <c r="BZ407" s="95"/>
      <c r="CA407" s="95"/>
      <c r="CB407" s="97">
        <f>($AO407/AM407)*100</f>
        <v>100</v>
      </c>
      <c r="CC407" s="95"/>
    </row>
    <row r="408" spans="1:81" ht="19.5" customHeight="1">
      <c r="A408" s="88">
        <v>457</v>
      </c>
      <c r="B408" s="1" t="s">
        <v>219</v>
      </c>
      <c r="C408" s="63">
        <v>16783.2</v>
      </c>
      <c r="D408" s="64"/>
      <c r="E408" s="64"/>
      <c r="F408" s="64"/>
      <c r="G408" s="64"/>
      <c r="H408" s="64"/>
      <c r="I408" s="64"/>
      <c r="J408" s="64"/>
      <c r="K408" s="64"/>
      <c r="L408" s="65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1"/>
      <c r="AC408" s="64"/>
      <c r="AD408" s="64"/>
      <c r="AE408" s="61"/>
      <c r="AF408" s="64"/>
      <c r="AG408" s="64"/>
      <c r="AH408" s="64">
        <v>12236.4</v>
      </c>
      <c r="AI408" s="64"/>
      <c r="AJ408" s="64"/>
      <c r="AK408" s="64"/>
      <c r="AL408" s="64">
        <v>11880.65</v>
      </c>
      <c r="AM408" s="64">
        <v>9612</v>
      </c>
      <c r="AN408" s="64"/>
      <c r="AO408" s="74">
        <f t="shared" si="53"/>
        <v>9612</v>
      </c>
      <c r="AP408" s="74">
        <f t="shared" si="54"/>
        <v>7171.200000000001</v>
      </c>
      <c r="AQ408" s="76">
        <v>155.4</v>
      </c>
      <c r="AR408" s="99">
        <v>457</v>
      </c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>
        <f>($AO408/AH408)*100</f>
        <v>78.55251544571932</v>
      </c>
      <c r="BX408" s="95"/>
      <c r="BY408" s="95"/>
      <c r="BZ408" s="95"/>
      <c r="CA408" s="95">
        <f>($AO408/AL408)*100</f>
        <v>80.90466430708759</v>
      </c>
      <c r="CB408" s="97">
        <f>($AO408/AM408)*100</f>
        <v>100</v>
      </c>
      <c r="CC408" s="95"/>
    </row>
    <row r="409" spans="1:81" ht="19.5" customHeight="1">
      <c r="A409" s="88">
        <v>459</v>
      </c>
      <c r="B409" s="1" t="s">
        <v>76</v>
      </c>
      <c r="C409" s="63">
        <v>4968</v>
      </c>
      <c r="D409" s="64"/>
      <c r="E409" s="64"/>
      <c r="F409" s="64"/>
      <c r="G409" s="64"/>
      <c r="H409" s="64"/>
      <c r="I409" s="64"/>
      <c r="J409" s="64"/>
      <c r="K409" s="61" t="s">
        <v>523</v>
      </c>
      <c r="L409" s="65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1"/>
      <c r="AC409" s="64"/>
      <c r="AD409" s="64"/>
      <c r="AE409" s="61"/>
      <c r="AF409" s="64"/>
      <c r="AG409" s="64"/>
      <c r="AH409" s="64"/>
      <c r="AI409" s="64"/>
      <c r="AJ409" s="64"/>
      <c r="AK409" s="64"/>
      <c r="AL409" s="64"/>
      <c r="AM409" s="64"/>
      <c r="AN409" s="64"/>
      <c r="AO409" s="74">
        <f t="shared" si="53"/>
        <v>0</v>
      </c>
      <c r="AP409" s="74">
        <f t="shared" si="54"/>
        <v>4968</v>
      </c>
      <c r="AQ409" s="76">
        <v>46</v>
      </c>
      <c r="AR409" s="99">
        <v>459</v>
      </c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1:81" ht="19.5" customHeight="1">
      <c r="A410" s="89">
        <v>460</v>
      </c>
      <c r="B410" s="3" t="s">
        <v>365</v>
      </c>
      <c r="C410" s="63">
        <v>202.79999999999998</v>
      </c>
      <c r="D410" s="64"/>
      <c r="E410" s="64"/>
      <c r="F410" s="64"/>
      <c r="G410" s="64"/>
      <c r="H410" s="64"/>
      <c r="I410" s="64"/>
      <c r="J410" s="64"/>
      <c r="K410" s="64"/>
      <c r="L410" s="65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1"/>
      <c r="AC410" s="64"/>
      <c r="AD410" s="64"/>
      <c r="AE410" s="61"/>
      <c r="AF410" s="64"/>
      <c r="AG410" s="64"/>
      <c r="AH410" s="64">
        <v>198.29</v>
      </c>
      <c r="AI410" s="64"/>
      <c r="AJ410" s="64"/>
      <c r="AK410" s="64"/>
      <c r="AL410" s="64"/>
      <c r="AM410" s="64">
        <v>200.88</v>
      </c>
      <c r="AN410" s="64">
        <v>438.05</v>
      </c>
      <c r="AO410" s="74">
        <f t="shared" si="53"/>
        <v>198.29</v>
      </c>
      <c r="AP410" s="74">
        <f t="shared" si="54"/>
        <v>4.509999999999991</v>
      </c>
      <c r="AQ410" s="76">
        <v>1.878</v>
      </c>
      <c r="AR410" s="100">
        <v>460</v>
      </c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7">
        <f aca="true" t="shared" si="55" ref="BW410:BW418">($AO410/AH410)*100</f>
        <v>100</v>
      </c>
      <c r="BX410" s="95"/>
      <c r="BY410" s="95"/>
      <c r="BZ410" s="95"/>
      <c r="CA410" s="95"/>
      <c r="CB410" s="95">
        <f aca="true" t="shared" si="56" ref="CB410:CC415">($AO410/AM410)*100</f>
        <v>98.71067303863002</v>
      </c>
      <c r="CC410" s="95">
        <f t="shared" si="56"/>
        <v>45.2665220865198</v>
      </c>
    </row>
    <row r="411" spans="1:81" ht="19.5" customHeight="1">
      <c r="A411" s="88">
        <v>461</v>
      </c>
      <c r="B411" s="2" t="s">
        <v>29</v>
      </c>
      <c r="C411" s="63">
        <v>177.3</v>
      </c>
      <c r="D411" s="64"/>
      <c r="E411" s="64"/>
      <c r="F411" s="64"/>
      <c r="G411" s="64"/>
      <c r="H411" s="64"/>
      <c r="I411" s="64"/>
      <c r="J411" s="64"/>
      <c r="K411" s="64"/>
      <c r="L411" s="65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1"/>
      <c r="AC411" s="64"/>
      <c r="AD411" s="64">
        <v>217.08</v>
      </c>
      <c r="AE411" s="61"/>
      <c r="AF411" s="64"/>
      <c r="AG411" s="64"/>
      <c r="AH411" s="80">
        <v>181.12</v>
      </c>
      <c r="AI411" s="64"/>
      <c r="AJ411" s="64"/>
      <c r="AK411" s="64"/>
      <c r="AL411" s="64"/>
      <c r="AM411" s="64">
        <v>188.24</v>
      </c>
      <c r="AN411" s="80">
        <v>179.82</v>
      </c>
      <c r="AO411" s="74">
        <f t="shared" si="53"/>
        <v>179.82</v>
      </c>
      <c r="AP411" s="74">
        <f t="shared" si="54"/>
        <v>-2.519999999999982</v>
      </c>
      <c r="AQ411" s="76">
        <v>1.641</v>
      </c>
      <c r="AR411" s="99">
        <v>461</v>
      </c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>
        <f>($AO411/AD411)*100</f>
        <v>82.83582089552239</v>
      </c>
      <c r="BT411" s="95"/>
      <c r="BU411" s="95"/>
      <c r="BV411" s="95"/>
      <c r="BW411" s="95">
        <f t="shared" si="55"/>
        <v>99.28224381625441</v>
      </c>
      <c r="BX411" s="95"/>
      <c r="BY411" s="95"/>
      <c r="BZ411" s="95"/>
      <c r="CA411" s="95"/>
      <c r="CB411" s="95">
        <f t="shared" si="56"/>
        <v>95.52698682532936</v>
      </c>
      <c r="CC411" s="97">
        <f t="shared" si="56"/>
        <v>100</v>
      </c>
    </row>
    <row r="412" spans="1:81" ht="19.5" customHeight="1">
      <c r="A412" s="89">
        <v>462</v>
      </c>
      <c r="B412" s="2" t="s">
        <v>29</v>
      </c>
      <c r="C412" s="63">
        <v>801</v>
      </c>
      <c r="D412" s="64"/>
      <c r="E412" s="64"/>
      <c r="F412" s="64"/>
      <c r="G412" s="64"/>
      <c r="H412" s="64"/>
      <c r="I412" s="64"/>
      <c r="J412" s="64"/>
      <c r="K412" s="64"/>
      <c r="L412" s="65"/>
      <c r="M412" s="64"/>
      <c r="N412" s="64"/>
      <c r="O412" s="64"/>
      <c r="P412" s="64"/>
      <c r="Q412" s="64"/>
      <c r="R412" s="64"/>
      <c r="S412" s="64"/>
      <c r="T412" s="64"/>
      <c r="U412" s="64">
        <v>868.9699999999999</v>
      </c>
      <c r="V412" s="64"/>
      <c r="W412" s="64"/>
      <c r="X412" s="64"/>
      <c r="Y412" s="64"/>
      <c r="Z412" s="64"/>
      <c r="AA412" s="64"/>
      <c r="AB412" s="61"/>
      <c r="AC412" s="64"/>
      <c r="AD412" s="64">
        <v>987.552</v>
      </c>
      <c r="AE412" s="61"/>
      <c r="AF412" s="64"/>
      <c r="AG412" s="64"/>
      <c r="AH412" s="64">
        <v>820.37</v>
      </c>
      <c r="AI412" s="64"/>
      <c r="AJ412" s="64"/>
      <c r="AK412" s="64"/>
      <c r="AL412" s="64"/>
      <c r="AM412" s="64">
        <v>870.91</v>
      </c>
      <c r="AN412" s="64">
        <v>1236.38</v>
      </c>
      <c r="AO412" s="74">
        <f t="shared" si="53"/>
        <v>820.37</v>
      </c>
      <c r="AP412" s="74">
        <f t="shared" si="54"/>
        <v>-19.370000000000005</v>
      </c>
      <c r="AQ412" s="76">
        <v>7.416</v>
      </c>
      <c r="AR412" s="100">
        <v>462</v>
      </c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>
        <f>($AO412/U412)*100</f>
        <v>94.40717170903484</v>
      </c>
      <c r="BK412" s="95"/>
      <c r="BL412" s="95"/>
      <c r="BM412" s="95"/>
      <c r="BN412" s="95"/>
      <c r="BO412" s="95"/>
      <c r="BP412" s="95"/>
      <c r="BQ412" s="95"/>
      <c r="BR412" s="95"/>
      <c r="BS412" s="95">
        <f>($AO412/AD412)*100</f>
        <v>83.07106866271346</v>
      </c>
      <c r="BT412" s="95"/>
      <c r="BU412" s="95"/>
      <c r="BV412" s="95"/>
      <c r="BW412" s="97">
        <f t="shared" si="55"/>
        <v>100</v>
      </c>
      <c r="BX412" s="95"/>
      <c r="BY412" s="95"/>
      <c r="BZ412" s="95"/>
      <c r="CA412" s="95"/>
      <c r="CB412" s="95">
        <f t="shared" si="56"/>
        <v>94.19687453353389</v>
      </c>
      <c r="CC412" s="95">
        <f t="shared" si="56"/>
        <v>66.35257768647179</v>
      </c>
    </row>
    <row r="413" spans="1:81" ht="19.5" customHeight="1">
      <c r="A413" s="88">
        <v>463</v>
      </c>
      <c r="B413" s="2" t="s">
        <v>29</v>
      </c>
      <c r="C413" s="63">
        <v>1100</v>
      </c>
      <c r="D413" s="64"/>
      <c r="E413" s="64"/>
      <c r="F413" s="64"/>
      <c r="G413" s="64"/>
      <c r="H413" s="64"/>
      <c r="I413" s="64"/>
      <c r="J413" s="64"/>
      <c r="K413" s="64"/>
      <c r="L413" s="65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1"/>
      <c r="AC413" s="64"/>
      <c r="AD413" s="64">
        <v>1264.8960000000002</v>
      </c>
      <c r="AE413" s="61"/>
      <c r="AF413" s="64"/>
      <c r="AG413" s="64"/>
      <c r="AH413" s="64">
        <v>1131.84</v>
      </c>
      <c r="AI413" s="64"/>
      <c r="AJ413" s="64"/>
      <c r="AK413" s="64"/>
      <c r="AL413" s="64"/>
      <c r="AM413" s="64">
        <v>1117.15</v>
      </c>
      <c r="AN413" s="64">
        <v>1130.11</v>
      </c>
      <c r="AO413" s="74">
        <f t="shared" si="53"/>
        <v>1117.15</v>
      </c>
      <c r="AP413" s="74">
        <f t="shared" si="54"/>
        <v>-17.15000000000009</v>
      </c>
      <c r="AQ413" s="76">
        <v>10.184000000000001</v>
      </c>
      <c r="AR413" s="99">
        <v>463</v>
      </c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>
        <f>($AO413/AD413)*100</f>
        <v>88.3195140153815</v>
      </c>
      <c r="BT413" s="95"/>
      <c r="BU413" s="95"/>
      <c r="BV413" s="95"/>
      <c r="BW413" s="95">
        <f t="shared" si="55"/>
        <v>98.70211337291491</v>
      </c>
      <c r="BX413" s="95"/>
      <c r="BY413" s="95"/>
      <c r="BZ413" s="95"/>
      <c r="CA413" s="95"/>
      <c r="CB413" s="97">
        <f t="shared" si="56"/>
        <v>100</v>
      </c>
      <c r="CC413" s="95">
        <f t="shared" si="56"/>
        <v>98.85320897965686</v>
      </c>
    </row>
    <row r="414" spans="1:81" ht="19.5" customHeight="1">
      <c r="A414" s="89">
        <v>464</v>
      </c>
      <c r="B414" s="8" t="s">
        <v>56</v>
      </c>
      <c r="C414" s="63">
        <v>4980</v>
      </c>
      <c r="D414" s="64"/>
      <c r="E414" s="64"/>
      <c r="F414" s="64"/>
      <c r="G414" s="64"/>
      <c r="H414" s="64"/>
      <c r="I414" s="64"/>
      <c r="J414" s="64"/>
      <c r="K414" s="64"/>
      <c r="L414" s="65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1"/>
      <c r="AC414" s="64"/>
      <c r="AD414" s="64">
        <v>7011.360000000001</v>
      </c>
      <c r="AE414" s="61"/>
      <c r="AF414" s="64"/>
      <c r="AG414" s="64"/>
      <c r="AH414" s="64">
        <v>5339.52</v>
      </c>
      <c r="AI414" s="64"/>
      <c r="AJ414" s="64"/>
      <c r="AK414" s="64"/>
      <c r="AL414" s="64"/>
      <c r="AM414" s="64">
        <v>3965.76</v>
      </c>
      <c r="AN414" s="64">
        <v>5339.52</v>
      </c>
      <c r="AO414" s="74">
        <f t="shared" si="53"/>
        <v>3965.76</v>
      </c>
      <c r="AP414" s="74">
        <f t="shared" si="54"/>
        <v>1014.2399999999998</v>
      </c>
      <c r="AQ414" s="76">
        <v>46.08</v>
      </c>
      <c r="AR414" s="100">
        <v>464</v>
      </c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>
        <f>($AO414/AD414)*100</f>
        <v>56.561922365988906</v>
      </c>
      <c r="BT414" s="95"/>
      <c r="BU414" s="95"/>
      <c r="BV414" s="95"/>
      <c r="BW414" s="95">
        <f t="shared" si="55"/>
        <v>74.27184466019418</v>
      </c>
      <c r="BX414" s="95"/>
      <c r="BY414" s="95"/>
      <c r="BZ414" s="95"/>
      <c r="CA414" s="95"/>
      <c r="CB414" s="97">
        <f t="shared" si="56"/>
        <v>100</v>
      </c>
      <c r="CC414" s="95">
        <f t="shared" si="56"/>
        <v>74.27184466019418</v>
      </c>
    </row>
    <row r="415" spans="1:81" ht="27" customHeight="1">
      <c r="A415" s="88">
        <v>465</v>
      </c>
      <c r="B415" s="1" t="s">
        <v>220</v>
      </c>
      <c r="C415" s="63">
        <v>231</v>
      </c>
      <c r="D415" s="64"/>
      <c r="E415" s="64"/>
      <c r="F415" s="64"/>
      <c r="G415" s="64"/>
      <c r="H415" s="64"/>
      <c r="I415" s="64"/>
      <c r="J415" s="64"/>
      <c r="K415" s="64"/>
      <c r="L415" s="65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1"/>
      <c r="AC415" s="64"/>
      <c r="AD415" s="64"/>
      <c r="AE415" s="61"/>
      <c r="AF415" s="64"/>
      <c r="AG415" s="64"/>
      <c r="AH415" s="64">
        <v>267.3</v>
      </c>
      <c r="AI415" s="64"/>
      <c r="AJ415" s="64"/>
      <c r="AK415" s="64"/>
      <c r="AL415" s="64"/>
      <c r="AM415" s="64">
        <v>228.42</v>
      </c>
      <c r="AN415" s="64">
        <v>266.98</v>
      </c>
      <c r="AO415" s="74">
        <f t="shared" si="53"/>
        <v>228.42</v>
      </c>
      <c r="AP415" s="74">
        <f t="shared" si="54"/>
        <v>2.5800000000000125</v>
      </c>
      <c r="AQ415" s="76">
        <v>2.1390000000000002</v>
      </c>
      <c r="AR415" s="99">
        <v>465</v>
      </c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>
        <f t="shared" si="55"/>
        <v>85.45454545454545</v>
      </c>
      <c r="BX415" s="95"/>
      <c r="BY415" s="95"/>
      <c r="BZ415" s="95"/>
      <c r="CA415" s="95"/>
      <c r="CB415" s="97">
        <f t="shared" si="56"/>
        <v>100</v>
      </c>
      <c r="CC415" s="95">
        <f t="shared" si="56"/>
        <v>85.55697055959247</v>
      </c>
    </row>
    <row r="416" spans="1:81" ht="19.5" customHeight="1">
      <c r="A416" s="89">
        <v>466</v>
      </c>
      <c r="B416" s="2" t="s">
        <v>366</v>
      </c>
      <c r="C416" s="63">
        <v>2180.16</v>
      </c>
      <c r="D416" s="64"/>
      <c r="E416" s="64"/>
      <c r="F416" s="64"/>
      <c r="G416" s="64"/>
      <c r="H416" s="64"/>
      <c r="I416" s="64"/>
      <c r="J416" s="64"/>
      <c r="K416" s="64"/>
      <c r="L416" s="65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1"/>
      <c r="AC416" s="64"/>
      <c r="AD416" s="64"/>
      <c r="AE416" s="61"/>
      <c r="AF416" s="64"/>
      <c r="AG416" s="64"/>
      <c r="AH416" s="64">
        <v>2236.29</v>
      </c>
      <c r="AI416" s="64"/>
      <c r="AJ416" s="64"/>
      <c r="AK416" s="64"/>
      <c r="AL416" s="64"/>
      <c r="AM416" s="64">
        <v>2190.33</v>
      </c>
      <c r="AN416" s="64"/>
      <c r="AO416" s="74">
        <f t="shared" si="53"/>
        <v>2190.33</v>
      </c>
      <c r="AP416" s="74">
        <f t="shared" si="54"/>
        <v>-10.170000000000073</v>
      </c>
      <c r="AQ416" s="76">
        <v>20.186400000000003</v>
      </c>
      <c r="AR416" s="100">
        <v>466</v>
      </c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>
        <f t="shared" si="55"/>
        <v>97.94481037790268</v>
      </c>
      <c r="BX416" s="95"/>
      <c r="BY416" s="95"/>
      <c r="BZ416" s="95"/>
      <c r="CA416" s="95"/>
      <c r="CB416" s="97">
        <f>($AO416/AM416)*100</f>
        <v>100</v>
      </c>
      <c r="CC416" s="95"/>
    </row>
    <row r="417" spans="1:81" ht="19.5" customHeight="1">
      <c r="A417" s="88">
        <v>467</v>
      </c>
      <c r="B417" s="2" t="s">
        <v>30</v>
      </c>
      <c r="C417" s="63">
        <v>88.3</v>
      </c>
      <c r="D417" s="64"/>
      <c r="E417" s="64"/>
      <c r="F417" s="64"/>
      <c r="G417" s="64"/>
      <c r="H417" s="64"/>
      <c r="I417" s="64"/>
      <c r="J417" s="64"/>
      <c r="K417" s="64"/>
      <c r="L417" s="65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1"/>
      <c r="AC417" s="64"/>
      <c r="AD417" s="64"/>
      <c r="AE417" s="61"/>
      <c r="AF417" s="64"/>
      <c r="AG417" s="64"/>
      <c r="AH417" s="64">
        <v>95.58</v>
      </c>
      <c r="AI417" s="64"/>
      <c r="AJ417" s="64"/>
      <c r="AK417" s="64"/>
      <c r="AL417" s="64"/>
      <c r="AM417" s="64">
        <v>97.96</v>
      </c>
      <c r="AN417" s="64">
        <v>96.44</v>
      </c>
      <c r="AO417" s="74">
        <f t="shared" si="53"/>
        <v>95.58</v>
      </c>
      <c r="AP417" s="74">
        <f t="shared" si="54"/>
        <v>-7.280000000000001</v>
      </c>
      <c r="AQ417" s="76">
        <v>0.818</v>
      </c>
      <c r="AR417" s="99">
        <v>467</v>
      </c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7">
        <f t="shared" si="55"/>
        <v>100</v>
      </c>
      <c r="BX417" s="95"/>
      <c r="BY417" s="95"/>
      <c r="BZ417" s="95"/>
      <c r="CA417" s="95"/>
      <c r="CB417" s="95">
        <f>($AO417/AM417)*100</f>
        <v>97.57043691302573</v>
      </c>
      <c r="CC417" s="95">
        <f>($AO417/AN417)*100</f>
        <v>99.10825383658232</v>
      </c>
    </row>
    <row r="418" spans="1:81" ht="19.5" customHeight="1">
      <c r="A418" s="89">
        <v>468</v>
      </c>
      <c r="B418" s="2" t="s">
        <v>367</v>
      </c>
      <c r="C418" s="63">
        <v>6022</v>
      </c>
      <c r="D418" s="64"/>
      <c r="E418" s="64"/>
      <c r="F418" s="64"/>
      <c r="G418" s="64"/>
      <c r="H418" s="64"/>
      <c r="I418" s="64"/>
      <c r="J418" s="64"/>
      <c r="K418" s="64"/>
      <c r="L418" s="65"/>
      <c r="M418" s="64"/>
      <c r="N418" s="64"/>
      <c r="O418" s="64"/>
      <c r="P418" s="64"/>
      <c r="Q418" s="64"/>
      <c r="R418" s="64"/>
      <c r="S418" s="64"/>
      <c r="T418" s="64"/>
      <c r="U418" s="64">
        <v>6108.48</v>
      </c>
      <c r="V418" s="64"/>
      <c r="W418" s="64"/>
      <c r="X418" s="64"/>
      <c r="Y418" s="64"/>
      <c r="Z418" s="64"/>
      <c r="AA418" s="64"/>
      <c r="AB418" s="61"/>
      <c r="AC418" s="64"/>
      <c r="AD418" s="64"/>
      <c r="AE418" s="61"/>
      <c r="AF418" s="64"/>
      <c r="AG418" s="64"/>
      <c r="AH418" s="64">
        <v>6108.48</v>
      </c>
      <c r="AI418" s="64"/>
      <c r="AJ418" s="64">
        <v>5821.2</v>
      </c>
      <c r="AK418" s="64"/>
      <c r="AL418" s="64">
        <v>6289.92</v>
      </c>
      <c r="AM418" s="64">
        <v>5832</v>
      </c>
      <c r="AN418" s="64"/>
      <c r="AO418" s="74">
        <f t="shared" si="53"/>
        <v>5821.2</v>
      </c>
      <c r="AP418" s="74">
        <f t="shared" si="54"/>
        <v>200.80000000000018</v>
      </c>
      <c r="AQ418" s="76">
        <v>55.76</v>
      </c>
      <c r="AR418" s="100">
        <v>468</v>
      </c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>
        <f>($AO418/U418)*100</f>
        <v>95.2970297029703</v>
      </c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>
        <f t="shared" si="55"/>
        <v>95.2970297029703</v>
      </c>
      <c r="BX418" s="95"/>
      <c r="BY418" s="97">
        <f>($AO418/AJ418)*100</f>
        <v>100</v>
      </c>
      <c r="BZ418" s="95"/>
      <c r="CA418" s="95">
        <f>($AO418/AL418)*100</f>
        <v>92.54807692307692</v>
      </c>
      <c r="CB418" s="95">
        <f>($AO418/AM418)*100</f>
        <v>99.81481481481481</v>
      </c>
      <c r="CC418" s="95"/>
    </row>
    <row r="419" spans="1:81" ht="19.5" customHeight="1">
      <c r="A419" s="88">
        <v>469</v>
      </c>
      <c r="B419" s="1" t="s">
        <v>221</v>
      </c>
      <c r="C419" s="63">
        <v>187.20000000000002</v>
      </c>
      <c r="D419" s="64"/>
      <c r="E419" s="64"/>
      <c r="F419" s="64"/>
      <c r="G419" s="64"/>
      <c r="H419" s="64"/>
      <c r="I419" s="64"/>
      <c r="J419" s="64"/>
      <c r="K419" s="64"/>
      <c r="L419" s="65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1"/>
      <c r="AC419" s="64"/>
      <c r="AD419" s="64"/>
      <c r="AE419" s="61"/>
      <c r="AF419" s="64"/>
      <c r="AG419" s="64"/>
      <c r="AH419" s="64"/>
      <c r="AI419" s="64"/>
      <c r="AJ419" s="64"/>
      <c r="AK419" s="64"/>
      <c r="AL419" s="64">
        <v>187.27</v>
      </c>
      <c r="AM419" s="64">
        <v>321.73</v>
      </c>
      <c r="AN419" s="64">
        <v>323.35</v>
      </c>
      <c r="AO419" s="74">
        <f t="shared" si="53"/>
        <v>187.27</v>
      </c>
      <c r="AP419" s="74">
        <f t="shared" si="54"/>
        <v>-0.06999999999999318</v>
      </c>
      <c r="AQ419" s="76">
        <v>1.734</v>
      </c>
      <c r="AR419" s="99">
        <v>469</v>
      </c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7">
        <f>($AO419/AL419)*100</f>
        <v>100</v>
      </c>
      <c r="CB419" s="95">
        <f>($AO419/AM419)*100</f>
        <v>58.20719236626986</v>
      </c>
      <c r="CC419" s="95">
        <f>($AO419/AN419)*100</f>
        <v>57.91557136230091</v>
      </c>
    </row>
    <row r="420" spans="1:81" ht="19.5" customHeight="1">
      <c r="A420" s="89">
        <v>470</v>
      </c>
      <c r="B420" s="1" t="s">
        <v>32</v>
      </c>
      <c r="C420" s="63">
        <v>15444</v>
      </c>
      <c r="D420" s="64"/>
      <c r="E420" s="64"/>
      <c r="F420" s="64"/>
      <c r="G420" s="64"/>
      <c r="H420" s="64"/>
      <c r="I420" s="64"/>
      <c r="J420" s="64">
        <v>22572</v>
      </c>
      <c r="K420" s="64"/>
      <c r="L420" s="65"/>
      <c r="M420" s="64"/>
      <c r="N420" s="64"/>
      <c r="O420" s="64"/>
      <c r="P420" s="64"/>
      <c r="Q420" s="64"/>
      <c r="R420" s="64"/>
      <c r="S420" s="64"/>
      <c r="T420" s="64">
        <v>40392</v>
      </c>
      <c r="U420" s="64"/>
      <c r="V420" s="64"/>
      <c r="W420" s="64"/>
      <c r="X420" s="64"/>
      <c r="Y420" s="64"/>
      <c r="Z420" s="64"/>
      <c r="AA420" s="64"/>
      <c r="AB420" s="61"/>
      <c r="AC420" s="64"/>
      <c r="AD420" s="64"/>
      <c r="AE420" s="61"/>
      <c r="AF420" s="64"/>
      <c r="AG420" s="64"/>
      <c r="AH420" s="64"/>
      <c r="AI420" s="64"/>
      <c r="AJ420" s="64"/>
      <c r="AK420" s="64"/>
      <c r="AL420" s="64"/>
      <c r="AM420" s="64"/>
      <c r="AN420" s="64"/>
      <c r="AO420" s="74">
        <f t="shared" si="53"/>
        <v>22572</v>
      </c>
      <c r="AP420" s="74">
        <f t="shared" si="54"/>
        <v>-7128</v>
      </c>
      <c r="AQ420" s="76">
        <v>143</v>
      </c>
      <c r="AR420" s="100">
        <v>470</v>
      </c>
      <c r="AS420" s="95"/>
      <c r="AT420" s="95"/>
      <c r="AU420" s="95"/>
      <c r="AV420" s="95"/>
      <c r="AW420" s="95"/>
      <c r="AX420" s="95"/>
      <c r="AY420" s="97">
        <f>($AO420/J420)*100</f>
        <v>100</v>
      </c>
      <c r="AZ420" s="95"/>
      <c r="BA420" s="95"/>
      <c r="BB420" s="95"/>
      <c r="BC420" s="95"/>
      <c r="BD420" s="95"/>
      <c r="BE420" s="95"/>
      <c r="BF420" s="95"/>
      <c r="BG420" s="95"/>
      <c r="BH420" s="95"/>
      <c r="BI420" s="95">
        <f>($AO420/T420)*100</f>
        <v>55.88235294117647</v>
      </c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1:81" ht="19.5" customHeight="1">
      <c r="A421" s="88">
        <v>471</v>
      </c>
      <c r="B421" s="2" t="s">
        <v>236</v>
      </c>
      <c r="C421" s="63">
        <v>3240</v>
      </c>
      <c r="D421" s="64"/>
      <c r="E421" s="64"/>
      <c r="F421" s="64"/>
      <c r="G421" s="64"/>
      <c r="H421" s="64"/>
      <c r="I421" s="64"/>
      <c r="J421" s="64">
        <v>7128.000000000001</v>
      </c>
      <c r="K421" s="64"/>
      <c r="L421" s="65"/>
      <c r="M421" s="64"/>
      <c r="N421" s="64"/>
      <c r="O421" s="64"/>
      <c r="P421" s="64"/>
      <c r="Q421" s="64"/>
      <c r="R421" s="64"/>
      <c r="S421" s="64"/>
      <c r="T421" s="64">
        <v>11664</v>
      </c>
      <c r="U421" s="64"/>
      <c r="V421" s="64"/>
      <c r="W421" s="64"/>
      <c r="X421" s="64"/>
      <c r="Y421" s="64"/>
      <c r="Z421" s="64"/>
      <c r="AA421" s="64"/>
      <c r="AB421" s="61"/>
      <c r="AC421" s="64"/>
      <c r="AD421" s="64"/>
      <c r="AE421" s="61"/>
      <c r="AF421" s="64"/>
      <c r="AG421" s="64"/>
      <c r="AH421" s="64"/>
      <c r="AI421" s="64"/>
      <c r="AJ421" s="64"/>
      <c r="AK421" s="64"/>
      <c r="AL421" s="64"/>
      <c r="AM421" s="64"/>
      <c r="AN421" s="64"/>
      <c r="AO421" s="74">
        <f t="shared" si="53"/>
        <v>7128.000000000001</v>
      </c>
      <c r="AP421" s="74">
        <f t="shared" si="54"/>
        <v>-3888.000000000001</v>
      </c>
      <c r="AQ421" s="76">
        <v>30</v>
      </c>
      <c r="AR421" s="99">
        <v>471</v>
      </c>
      <c r="AS421" s="95"/>
      <c r="AT421" s="95"/>
      <c r="AU421" s="95"/>
      <c r="AV421" s="95"/>
      <c r="AW421" s="95"/>
      <c r="AX421" s="95"/>
      <c r="AY421" s="97">
        <f>($AO421/J421)*100</f>
        <v>100</v>
      </c>
      <c r="AZ421" s="95"/>
      <c r="BA421" s="95"/>
      <c r="BB421" s="95"/>
      <c r="BC421" s="95"/>
      <c r="BD421" s="95"/>
      <c r="BE421" s="95"/>
      <c r="BF421" s="95"/>
      <c r="BG421" s="95"/>
      <c r="BH421" s="95"/>
      <c r="BI421" s="95">
        <f>($AO421/T421)*100</f>
        <v>61.111111111111114</v>
      </c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1:81" ht="19.5" customHeight="1">
      <c r="A422" s="89">
        <v>472</v>
      </c>
      <c r="B422" s="2" t="s">
        <v>368</v>
      </c>
      <c r="C422" s="63">
        <v>861.5999999999999</v>
      </c>
      <c r="D422" s="64"/>
      <c r="E422" s="64"/>
      <c r="F422" s="64"/>
      <c r="G422" s="64"/>
      <c r="H422" s="64"/>
      <c r="I422" s="64"/>
      <c r="J422" s="64"/>
      <c r="K422" s="64"/>
      <c r="L422" s="65"/>
      <c r="M422" s="64"/>
      <c r="N422" s="64"/>
      <c r="O422" s="64"/>
      <c r="P422" s="64"/>
      <c r="Q422" s="64"/>
      <c r="R422" s="64"/>
      <c r="S422" s="64"/>
      <c r="T422" s="64"/>
      <c r="U422" s="64">
        <v>1388.1799999999998</v>
      </c>
      <c r="V422" s="64"/>
      <c r="W422" s="64"/>
      <c r="X422" s="64"/>
      <c r="Y422" s="64"/>
      <c r="Z422" s="64"/>
      <c r="AA422" s="64"/>
      <c r="AB422" s="61"/>
      <c r="AC422" s="64"/>
      <c r="AD422" s="64"/>
      <c r="AE422" s="61"/>
      <c r="AF422" s="64"/>
      <c r="AG422" s="64"/>
      <c r="AH422" s="64"/>
      <c r="AI422" s="64"/>
      <c r="AJ422" s="64"/>
      <c r="AK422" s="64"/>
      <c r="AL422" s="64"/>
      <c r="AM422" s="64">
        <v>974.53</v>
      </c>
      <c r="AN422" s="64"/>
      <c r="AO422" s="74">
        <f t="shared" si="53"/>
        <v>974.53</v>
      </c>
      <c r="AP422" s="74">
        <f t="shared" si="54"/>
        <v>-112.93000000000006</v>
      </c>
      <c r="AQ422" s="76">
        <v>7.977</v>
      </c>
      <c r="AR422" s="100">
        <v>472</v>
      </c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>
        <f>($AO422/U422)*100</f>
        <v>70.20199109625554</v>
      </c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7">
        <f>($AO422/AM422)*100</f>
        <v>100</v>
      </c>
      <c r="CC422" s="95"/>
    </row>
    <row r="423" spans="1:81" ht="19.5" customHeight="1">
      <c r="A423" s="88">
        <v>473</v>
      </c>
      <c r="B423" s="2" t="s">
        <v>222</v>
      </c>
      <c r="C423" s="63">
        <v>4536</v>
      </c>
      <c r="D423" s="64"/>
      <c r="E423" s="64"/>
      <c r="F423" s="64"/>
      <c r="G423" s="64"/>
      <c r="H423" s="64"/>
      <c r="I423" s="64"/>
      <c r="J423" s="64"/>
      <c r="K423" s="64"/>
      <c r="L423" s="65"/>
      <c r="M423" s="64"/>
      <c r="N423" s="64"/>
      <c r="O423" s="64"/>
      <c r="P423" s="64"/>
      <c r="Q423" s="64"/>
      <c r="R423" s="64"/>
      <c r="S423" s="64"/>
      <c r="T423" s="64">
        <v>10800</v>
      </c>
      <c r="U423" s="64"/>
      <c r="V423" s="64"/>
      <c r="W423" s="64"/>
      <c r="X423" s="64"/>
      <c r="Y423" s="64"/>
      <c r="Z423" s="64"/>
      <c r="AA423" s="64"/>
      <c r="AB423" s="61"/>
      <c r="AC423" s="64"/>
      <c r="AD423" s="64"/>
      <c r="AE423" s="61"/>
      <c r="AF423" s="64"/>
      <c r="AG423" s="64"/>
      <c r="AH423" s="64">
        <v>4449.6</v>
      </c>
      <c r="AI423" s="64"/>
      <c r="AJ423" s="64"/>
      <c r="AK423" s="64"/>
      <c r="AL423" s="64">
        <v>4363.2</v>
      </c>
      <c r="AM423" s="64">
        <v>5508</v>
      </c>
      <c r="AN423" s="64">
        <v>4492.8</v>
      </c>
      <c r="AO423" s="74">
        <f t="shared" si="53"/>
        <v>4363.2</v>
      </c>
      <c r="AP423" s="74">
        <f t="shared" si="54"/>
        <v>172.80000000000018</v>
      </c>
      <c r="AQ423" s="76">
        <v>42</v>
      </c>
      <c r="AR423" s="99">
        <v>473</v>
      </c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>
        <f>($AO423/T423)*100</f>
        <v>40.4</v>
      </c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>
        <f>($AO423/AH423)*100</f>
        <v>98.05825242718446</v>
      </c>
      <c r="BX423" s="95"/>
      <c r="BY423" s="95"/>
      <c r="BZ423" s="95"/>
      <c r="CA423" s="97">
        <f>($AO423/AL423)*100</f>
        <v>100</v>
      </c>
      <c r="CB423" s="95">
        <f>($AO423/AM423)*100</f>
        <v>79.2156862745098</v>
      </c>
      <c r="CC423" s="95">
        <f>($AO423/AN423)*100</f>
        <v>97.1153846153846</v>
      </c>
    </row>
    <row r="424" spans="1:81" ht="19.5" customHeight="1">
      <c r="A424" s="89">
        <v>474</v>
      </c>
      <c r="B424" s="1" t="s">
        <v>222</v>
      </c>
      <c r="C424" s="63">
        <v>903.3</v>
      </c>
      <c r="D424" s="64"/>
      <c r="E424" s="64"/>
      <c r="F424" s="64"/>
      <c r="G424" s="64"/>
      <c r="H424" s="64"/>
      <c r="I424" s="64"/>
      <c r="J424" s="64"/>
      <c r="K424" s="64"/>
      <c r="L424" s="65"/>
      <c r="M424" s="64"/>
      <c r="N424" s="64"/>
      <c r="O424" s="64"/>
      <c r="P424" s="64"/>
      <c r="Q424" s="64"/>
      <c r="R424" s="64"/>
      <c r="S424" s="64"/>
      <c r="T424" s="64">
        <v>1231.2</v>
      </c>
      <c r="U424" s="64"/>
      <c r="V424" s="64"/>
      <c r="W424" s="64"/>
      <c r="X424" s="64"/>
      <c r="Y424" s="64"/>
      <c r="Z424" s="64"/>
      <c r="AA424" s="64"/>
      <c r="AB424" s="61"/>
      <c r="AC424" s="64"/>
      <c r="AD424" s="64"/>
      <c r="AE424" s="61"/>
      <c r="AF424" s="64"/>
      <c r="AG424" s="64"/>
      <c r="AH424" s="64"/>
      <c r="AI424" s="64"/>
      <c r="AJ424" s="64"/>
      <c r="AK424" s="64"/>
      <c r="AL424" s="64"/>
      <c r="AM424" s="64"/>
      <c r="AN424" s="64"/>
      <c r="AO424" s="74">
        <f t="shared" si="53"/>
        <v>1231.2</v>
      </c>
      <c r="AP424" s="74">
        <f t="shared" si="54"/>
        <v>-327.9000000000001</v>
      </c>
      <c r="AQ424" s="76">
        <v>8.364</v>
      </c>
      <c r="AR424" s="100">
        <v>474</v>
      </c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7">
        <f>($AO424/T424)*100</f>
        <v>100</v>
      </c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1:81" ht="27.75" customHeight="1">
      <c r="A425" s="88">
        <v>475</v>
      </c>
      <c r="B425" s="10" t="s">
        <v>401</v>
      </c>
      <c r="C425" s="63">
        <v>72900</v>
      </c>
      <c r="D425" s="64"/>
      <c r="E425" s="64"/>
      <c r="F425" s="64"/>
      <c r="G425" s="64"/>
      <c r="H425" s="64"/>
      <c r="I425" s="64"/>
      <c r="J425" s="64"/>
      <c r="K425" s="61" t="s">
        <v>523</v>
      </c>
      <c r="L425" s="66">
        <v>72802.8</v>
      </c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1"/>
      <c r="AC425" s="64"/>
      <c r="AD425" s="64"/>
      <c r="AE425" s="61"/>
      <c r="AF425" s="64"/>
      <c r="AG425" s="64"/>
      <c r="AH425" s="64"/>
      <c r="AI425" s="64"/>
      <c r="AJ425" s="64"/>
      <c r="AK425" s="64"/>
      <c r="AL425" s="64"/>
      <c r="AM425" s="64"/>
      <c r="AN425" s="64"/>
      <c r="AO425" s="74">
        <f t="shared" si="53"/>
        <v>72802.8</v>
      </c>
      <c r="AP425" s="74">
        <f t="shared" si="54"/>
        <v>97.19999999999709</v>
      </c>
      <c r="AQ425" s="76">
        <v>675</v>
      </c>
      <c r="AR425" s="99">
        <v>475</v>
      </c>
      <c r="AS425" s="95"/>
      <c r="AT425" s="95"/>
      <c r="AU425" s="95"/>
      <c r="AV425" s="95"/>
      <c r="AW425" s="95"/>
      <c r="AX425" s="95"/>
      <c r="AY425" s="95"/>
      <c r="AZ425" s="95"/>
      <c r="BA425" s="97">
        <f>($AO425/L425)*100</f>
        <v>100</v>
      </c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1:81" ht="21.75" customHeight="1">
      <c r="A426" s="89">
        <v>476</v>
      </c>
      <c r="B426" s="20" t="s">
        <v>132</v>
      </c>
      <c r="C426" s="63">
        <v>5940</v>
      </c>
      <c r="D426" s="64"/>
      <c r="E426" s="64"/>
      <c r="F426" s="64"/>
      <c r="G426" s="64"/>
      <c r="H426" s="64"/>
      <c r="I426" s="64"/>
      <c r="J426" s="64"/>
      <c r="K426" s="64">
        <v>7776</v>
      </c>
      <c r="L426" s="66">
        <v>8640</v>
      </c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1"/>
      <c r="AC426" s="64"/>
      <c r="AD426" s="64"/>
      <c r="AE426" s="61"/>
      <c r="AF426" s="64"/>
      <c r="AG426" s="64">
        <v>7452</v>
      </c>
      <c r="AH426" s="64"/>
      <c r="AI426" s="64"/>
      <c r="AJ426" s="64"/>
      <c r="AK426" s="64"/>
      <c r="AL426" s="64"/>
      <c r="AM426" s="64"/>
      <c r="AN426" s="64"/>
      <c r="AO426" s="74">
        <f t="shared" si="53"/>
        <v>7452</v>
      </c>
      <c r="AP426" s="74">
        <f t="shared" si="54"/>
        <v>-1512</v>
      </c>
      <c r="AQ426" s="76">
        <v>55</v>
      </c>
      <c r="AR426" s="100">
        <v>476</v>
      </c>
      <c r="AS426" s="95"/>
      <c r="AT426" s="95"/>
      <c r="AU426" s="95"/>
      <c r="AV426" s="95"/>
      <c r="AW426" s="95"/>
      <c r="AX426" s="95"/>
      <c r="AY426" s="95"/>
      <c r="AZ426" s="95">
        <f>($AO426/K426)*100</f>
        <v>95.83333333333334</v>
      </c>
      <c r="BA426" s="95">
        <f>($AO426/L426)*100</f>
        <v>86.25</v>
      </c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7">
        <f>($AO426/AG426)*100</f>
        <v>100</v>
      </c>
      <c r="BW426" s="95"/>
      <c r="BX426" s="95"/>
      <c r="BY426" s="95"/>
      <c r="BZ426" s="95"/>
      <c r="CA426" s="95"/>
      <c r="CB426" s="95"/>
      <c r="CC426" s="95"/>
    </row>
    <row r="427" spans="1:81" ht="20.25" customHeight="1">
      <c r="A427" s="88">
        <v>477</v>
      </c>
      <c r="B427" s="20" t="s">
        <v>107</v>
      </c>
      <c r="C427" s="63">
        <v>1960.0000000000002</v>
      </c>
      <c r="D427" s="64"/>
      <c r="E427" s="64"/>
      <c r="F427" s="64"/>
      <c r="G427" s="64"/>
      <c r="H427" s="64"/>
      <c r="I427" s="64"/>
      <c r="J427" s="64"/>
      <c r="K427" s="64">
        <v>2548.8</v>
      </c>
      <c r="L427" s="66">
        <v>3283.2000000000003</v>
      </c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1"/>
      <c r="AC427" s="64"/>
      <c r="AD427" s="64"/>
      <c r="AE427" s="61"/>
      <c r="AF427" s="64"/>
      <c r="AG427" s="64">
        <v>2064.96</v>
      </c>
      <c r="AH427" s="64"/>
      <c r="AI427" s="64"/>
      <c r="AJ427" s="64"/>
      <c r="AK427" s="64"/>
      <c r="AL427" s="64"/>
      <c r="AM427" s="64"/>
      <c r="AN427" s="64"/>
      <c r="AO427" s="74">
        <f t="shared" si="53"/>
        <v>2064.96</v>
      </c>
      <c r="AP427" s="74">
        <f t="shared" si="54"/>
        <v>-104.95999999999981</v>
      </c>
      <c r="AQ427" s="76">
        <v>18.16</v>
      </c>
      <c r="AR427" s="99">
        <v>477</v>
      </c>
      <c r="AS427" s="95"/>
      <c r="AT427" s="95"/>
      <c r="AU427" s="95"/>
      <c r="AV427" s="95"/>
      <c r="AW427" s="95"/>
      <c r="AX427" s="95"/>
      <c r="AY427" s="95"/>
      <c r="AZ427" s="95">
        <f>($AO427/K427)*100</f>
        <v>81.01694915254237</v>
      </c>
      <c r="BA427" s="95">
        <f>($AO427/L427)*100</f>
        <v>62.89473684210526</v>
      </c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7">
        <f>($AO427/AG427)*100</f>
        <v>100</v>
      </c>
      <c r="BW427" s="95"/>
      <c r="BX427" s="95"/>
      <c r="BY427" s="95"/>
      <c r="BZ427" s="95"/>
      <c r="CA427" s="95"/>
      <c r="CB427" s="95"/>
      <c r="CC427" s="95"/>
    </row>
    <row r="428" spans="1:81" ht="72.75" customHeight="1">
      <c r="A428" s="89">
        <v>478</v>
      </c>
      <c r="B428" s="1" t="s">
        <v>77</v>
      </c>
      <c r="C428" s="63">
        <v>30510.000000000004</v>
      </c>
      <c r="D428" s="64"/>
      <c r="E428" s="64"/>
      <c r="F428" s="64"/>
      <c r="G428" s="64"/>
      <c r="H428" s="64"/>
      <c r="I428" s="64"/>
      <c r="J428" s="64"/>
      <c r="K428" s="61" t="s">
        <v>523</v>
      </c>
      <c r="L428" s="65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1"/>
      <c r="AC428" s="64"/>
      <c r="AD428" s="64"/>
      <c r="AE428" s="61"/>
      <c r="AF428" s="64"/>
      <c r="AG428" s="64"/>
      <c r="AH428" s="64"/>
      <c r="AI428" s="64"/>
      <c r="AJ428" s="64"/>
      <c r="AK428" s="64"/>
      <c r="AL428" s="64"/>
      <c r="AM428" s="64"/>
      <c r="AN428" s="64"/>
      <c r="AO428" s="74">
        <f t="shared" si="53"/>
        <v>0</v>
      </c>
      <c r="AP428" s="74">
        <f t="shared" si="54"/>
        <v>30510.000000000004</v>
      </c>
      <c r="AQ428" s="76">
        <v>282.5</v>
      </c>
      <c r="AR428" s="100">
        <v>478</v>
      </c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1:81" ht="75" customHeight="1">
      <c r="A429" s="88">
        <v>479</v>
      </c>
      <c r="B429" s="2" t="s">
        <v>133</v>
      </c>
      <c r="C429" s="63">
        <v>48859.2</v>
      </c>
      <c r="D429" s="64"/>
      <c r="E429" s="64"/>
      <c r="F429" s="64"/>
      <c r="G429" s="64"/>
      <c r="H429" s="64"/>
      <c r="I429" s="64"/>
      <c r="J429" s="64"/>
      <c r="K429" s="61" t="s">
        <v>523</v>
      </c>
      <c r="L429" s="66">
        <v>48859.200000000004</v>
      </c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1"/>
      <c r="AC429" s="64"/>
      <c r="AD429" s="64"/>
      <c r="AE429" s="61"/>
      <c r="AF429" s="64"/>
      <c r="AG429" s="64"/>
      <c r="AH429" s="64"/>
      <c r="AI429" s="64"/>
      <c r="AJ429" s="64"/>
      <c r="AK429" s="64"/>
      <c r="AL429" s="64"/>
      <c r="AM429" s="64"/>
      <c r="AN429" s="64"/>
      <c r="AO429" s="74">
        <f t="shared" si="53"/>
        <v>48859.200000000004</v>
      </c>
      <c r="AP429" s="74">
        <f t="shared" si="54"/>
        <v>0</v>
      </c>
      <c r="AQ429" s="76">
        <v>452.40000000000003</v>
      </c>
      <c r="AR429" s="99">
        <v>479</v>
      </c>
      <c r="AS429" s="95"/>
      <c r="AT429" s="95"/>
      <c r="AU429" s="95"/>
      <c r="AV429" s="95"/>
      <c r="AW429" s="95"/>
      <c r="AX429" s="95"/>
      <c r="AY429" s="95"/>
      <c r="AZ429" s="95"/>
      <c r="BA429" s="97">
        <f>($AO429/L429)*100</f>
        <v>100</v>
      </c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1:81" ht="81" customHeight="1">
      <c r="A430" s="89">
        <v>480</v>
      </c>
      <c r="B430" s="2" t="s">
        <v>134</v>
      </c>
      <c r="C430" s="63">
        <v>3564</v>
      </c>
      <c r="D430" s="64"/>
      <c r="E430" s="64"/>
      <c r="F430" s="64"/>
      <c r="G430" s="64"/>
      <c r="H430" s="64"/>
      <c r="I430" s="64"/>
      <c r="J430" s="64"/>
      <c r="K430" s="64"/>
      <c r="L430" s="66">
        <v>3758.4</v>
      </c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1"/>
      <c r="AC430" s="64"/>
      <c r="AD430" s="64"/>
      <c r="AE430" s="61"/>
      <c r="AF430" s="64"/>
      <c r="AG430" s="64">
        <v>3564</v>
      </c>
      <c r="AH430" s="64"/>
      <c r="AI430" s="64"/>
      <c r="AJ430" s="64"/>
      <c r="AK430" s="64"/>
      <c r="AL430" s="64"/>
      <c r="AM430" s="64"/>
      <c r="AN430" s="64"/>
      <c r="AO430" s="74">
        <f t="shared" si="53"/>
        <v>3564</v>
      </c>
      <c r="AP430" s="74">
        <f t="shared" si="54"/>
        <v>0</v>
      </c>
      <c r="AQ430" s="76">
        <v>33</v>
      </c>
      <c r="AR430" s="100">
        <v>480</v>
      </c>
      <c r="AS430" s="95"/>
      <c r="AT430" s="95"/>
      <c r="AU430" s="95"/>
      <c r="AV430" s="95"/>
      <c r="AW430" s="95"/>
      <c r="AX430" s="95"/>
      <c r="AY430" s="95"/>
      <c r="AZ430" s="95"/>
      <c r="BA430" s="95">
        <f>($AO430/L430)*100</f>
        <v>94.82758620689656</v>
      </c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7">
        <f>($AO430/AG430)*100</f>
        <v>100</v>
      </c>
      <c r="BW430" s="95"/>
      <c r="BX430" s="95"/>
      <c r="BY430" s="95"/>
      <c r="BZ430" s="95"/>
      <c r="CA430" s="95"/>
      <c r="CB430" s="95"/>
      <c r="CC430" s="95"/>
    </row>
    <row r="431" spans="1:81" ht="75.75" customHeight="1">
      <c r="A431" s="88">
        <v>481</v>
      </c>
      <c r="B431" s="1" t="s">
        <v>78</v>
      </c>
      <c r="C431" s="63">
        <v>93137.5</v>
      </c>
      <c r="D431" s="64"/>
      <c r="E431" s="64"/>
      <c r="F431" s="64"/>
      <c r="G431" s="64"/>
      <c r="H431" s="64"/>
      <c r="I431" s="64"/>
      <c r="J431" s="64"/>
      <c r="K431" s="61" t="s">
        <v>523</v>
      </c>
      <c r="L431" s="65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1"/>
      <c r="AC431" s="64"/>
      <c r="AD431" s="64"/>
      <c r="AE431" s="61"/>
      <c r="AF431" s="64"/>
      <c r="AG431" s="64">
        <v>118800</v>
      </c>
      <c r="AH431" s="64"/>
      <c r="AI431" s="64"/>
      <c r="AJ431" s="64"/>
      <c r="AK431" s="64"/>
      <c r="AL431" s="64"/>
      <c r="AM431" s="64"/>
      <c r="AN431" s="64"/>
      <c r="AO431" s="74">
        <f aca="true" t="shared" si="57" ref="AO431:AO492">MIN(D431:AN431)</f>
        <v>118800</v>
      </c>
      <c r="AP431" s="74">
        <f aca="true" t="shared" si="58" ref="AP431:AP492">C431-AO431</f>
        <v>-25662.5</v>
      </c>
      <c r="AQ431" s="76">
        <v>862.375</v>
      </c>
      <c r="AR431" s="99">
        <v>481</v>
      </c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7">
        <f>($AO431/AG431)*100</f>
        <v>100</v>
      </c>
      <c r="BW431" s="95"/>
      <c r="BX431" s="95"/>
      <c r="BY431" s="95"/>
      <c r="BZ431" s="95"/>
      <c r="CA431" s="95"/>
      <c r="CB431" s="95"/>
      <c r="CC431" s="95"/>
    </row>
    <row r="432" spans="1:81" ht="72" customHeight="1">
      <c r="A432" s="89">
        <v>482</v>
      </c>
      <c r="B432" s="1" t="s">
        <v>79</v>
      </c>
      <c r="C432" s="63">
        <v>11583</v>
      </c>
      <c r="D432" s="64"/>
      <c r="E432" s="64"/>
      <c r="F432" s="64"/>
      <c r="G432" s="64"/>
      <c r="H432" s="64"/>
      <c r="I432" s="64"/>
      <c r="J432" s="64"/>
      <c r="K432" s="61" t="s">
        <v>523</v>
      </c>
      <c r="L432" s="65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1"/>
      <c r="AC432" s="64"/>
      <c r="AD432" s="64"/>
      <c r="AE432" s="61"/>
      <c r="AF432" s="64"/>
      <c r="AG432" s="64">
        <v>12150</v>
      </c>
      <c r="AH432" s="64"/>
      <c r="AI432" s="64"/>
      <c r="AJ432" s="64"/>
      <c r="AK432" s="64"/>
      <c r="AL432" s="64"/>
      <c r="AM432" s="64"/>
      <c r="AN432" s="64"/>
      <c r="AO432" s="74">
        <f t="shared" si="57"/>
        <v>12150</v>
      </c>
      <c r="AP432" s="74">
        <f t="shared" si="58"/>
        <v>-567</v>
      </c>
      <c r="AQ432" s="76">
        <v>107.25</v>
      </c>
      <c r="AR432" s="100">
        <v>482</v>
      </c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7">
        <f>($AO432/AG432)*100</f>
        <v>100</v>
      </c>
      <c r="BW432" s="95"/>
      <c r="BX432" s="95"/>
      <c r="BY432" s="95"/>
      <c r="BZ432" s="95"/>
      <c r="CA432" s="95"/>
      <c r="CB432" s="95"/>
      <c r="CC432" s="95"/>
    </row>
    <row r="433" spans="1:81" ht="30.75" customHeight="1">
      <c r="A433" s="88">
        <v>483</v>
      </c>
      <c r="B433" s="3" t="s">
        <v>369</v>
      </c>
      <c r="C433" s="63">
        <v>1405.2</v>
      </c>
      <c r="D433" s="64"/>
      <c r="E433" s="64"/>
      <c r="F433" s="64"/>
      <c r="G433" s="64"/>
      <c r="H433" s="64"/>
      <c r="I433" s="64"/>
      <c r="J433" s="64"/>
      <c r="K433" s="64"/>
      <c r="L433" s="65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1"/>
      <c r="AC433" s="64"/>
      <c r="AD433" s="64"/>
      <c r="AE433" s="61"/>
      <c r="AF433" s="64"/>
      <c r="AG433" s="64"/>
      <c r="AH433" s="64"/>
      <c r="AI433" s="64"/>
      <c r="AJ433" s="64"/>
      <c r="AK433" s="64"/>
      <c r="AL433" s="64"/>
      <c r="AM433" s="64">
        <v>1439.86</v>
      </c>
      <c r="AN433" s="64"/>
      <c r="AO433" s="74">
        <f t="shared" si="57"/>
        <v>1439.86</v>
      </c>
      <c r="AP433" s="74">
        <f t="shared" si="58"/>
        <v>-34.659999999999854</v>
      </c>
      <c r="AQ433" s="76">
        <v>13.008</v>
      </c>
      <c r="AR433" s="99">
        <v>483</v>
      </c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7">
        <f>($AO433/AM433)*100</f>
        <v>100</v>
      </c>
      <c r="CC433" s="95"/>
    </row>
    <row r="434" spans="1:81" ht="18" customHeight="1">
      <c r="A434" s="89">
        <v>484</v>
      </c>
      <c r="B434" s="2" t="s">
        <v>370</v>
      </c>
      <c r="C434" s="63">
        <v>10582</v>
      </c>
      <c r="D434" s="64"/>
      <c r="E434" s="64"/>
      <c r="F434" s="64"/>
      <c r="G434" s="64"/>
      <c r="H434" s="64"/>
      <c r="I434" s="64"/>
      <c r="J434" s="64"/>
      <c r="K434" s="64"/>
      <c r="L434" s="65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1"/>
      <c r="AC434" s="64"/>
      <c r="AD434" s="64"/>
      <c r="AE434" s="61"/>
      <c r="AF434" s="64"/>
      <c r="AG434" s="64"/>
      <c r="AH434" s="64">
        <v>10145.52</v>
      </c>
      <c r="AI434" s="64"/>
      <c r="AJ434" s="64"/>
      <c r="AK434" s="64"/>
      <c r="AL434" s="64">
        <v>14149.08</v>
      </c>
      <c r="AM434" s="64">
        <v>12450.24</v>
      </c>
      <c r="AN434" s="64"/>
      <c r="AO434" s="74">
        <f t="shared" si="57"/>
        <v>10145.52</v>
      </c>
      <c r="AP434" s="74">
        <f t="shared" si="58"/>
        <v>436.47999999999956</v>
      </c>
      <c r="AQ434" s="76">
        <v>98.01</v>
      </c>
      <c r="AR434" s="100">
        <v>484</v>
      </c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7">
        <f>($AO434/AH434)*100</f>
        <v>100</v>
      </c>
      <c r="BX434" s="95"/>
      <c r="BY434" s="95"/>
      <c r="BZ434" s="95"/>
      <c r="CA434" s="95">
        <f>($AO434/AL434)*100</f>
        <v>71.70445004198153</v>
      </c>
      <c r="CB434" s="95">
        <f>($AO434/AM434)*100</f>
        <v>81.48854961832062</v>
      </c>
      <c r="CC434" s="95"/>
    </row>
    <row r="435" spans="1:81" ht="27" customHeight="1">
      <c r="A435" s="88">
        <v>485</v>
      </c>
      <c r="B435" s="14" t="s">
        <v>431</v>
      </c>
      <c r="C435" s="63">
        <v>2428400</v>
      </c>
      <c r="D435" s="64"/>
      <c r="E435" s="64"/>
      <c r="F435" s="64"/>
      <c r="G435" s="64"/>
      <c r="H435" s="64"/>
      <c r="I435" s="64"/>
      <c r="J435" s="64"/>
      <c r="K435" s="64"/>
      <c r="L435" s="65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1"/>
      <c r="AC435" s="64"/>
      <c r="AD435" s="64"/>
      <c r="AE435" s="61"/>
      <c r="AF435" s="64"/>
      <c r="AG435" s="64"/>
      <c r="AH435" s="64"/>
      <c r="AI435" s="64"/>
      <c r="AJ435" s="64"/>
      <c r="AK435" s="64"/>
      <c r="AL435" s="64"/>
      <c r="AM435" s="64">
        <v>2428518.24</v>
      </c>
      <c r="AN435" s="64"/>
      <c r="AO435" s="74">
        <f t="shared" si="57"/>
        <v>2428518.24</v>
      </c>
      <c r="AP435" s="74">
        <f t="shared" si="58"/>
        <v>-118.24000000022352</v>
      </c>
      <c r="AQ435" s="76">
        <v>22485.2</v>
      </c>
      <c r="AR435" s="99">
        <v>485</v>
      </c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7">
        <f>($AO435/AM435)*100</f>
        <v>100</v>
      </c>
      <c r="CC435" s="95"/>
    </row>
    <row r="436" spans="1:81" ht="18.75" customHeight="1">
      <c r="A436" s="89">
        <v>486</v>
      </c>
      <c r="B436" s="1" t="s">
        <v>392</v>
      </c>
      <c r="C436" s="63">
        <v>3345000</v>
      </c>
      <c r="D436" s="64">
        <v>3344997.6</v>
      </c>
      <c r="E436" s="64"/>
      <c r="F436" s="64"/>
      <c r="G436" s="64"/>
      <c r="H436" s="64"/>
      <c r="I436" s="64"/>
      <c r="J436" s="64"/>
      <c r="K436" s="64"/>
      <c r="L436" s="65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1"/>
      <c r="AC436" s="64"/>
      <c r="AD436" s="64"/>
      <c r="AE436" s="61"/>
      <c r="AF436" s="64"/>
      <c r="AG436" s="64"/>
      <c r="AH436" s="64"/>
      <c r="AI436" s="64"/>
      <c r="AJ436" s="64"/>
      <c r="AK436" s="64"/>
      <c r="AL436" s="64"/>
      <c r="AM436" s="64"/>
      <c r="AN436" s="64"/>
      <c r="AO436" s="74">
        <f t="shared" si="57"/>
        <v>3344997.6</v>
      </c>
      <c r="AP436" s="74">
        <f t="shared" si="58"/>
        <v>2.3999999999068677</v>
      </c>
      <c r="AQ436" s="76">
        <v>30972.2</v>
      </c>
      <c r="AR436" s="100">
        <v>486</v>
      </c>
      <c r="AS436" s="97">
        <f>($AO436/D436)*100</f>
        <v>100</v>
      </c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1:81" ht="18.75" customHeight="1">
      <c r="A437" s="88">
        <v>487</v>
      </c>
      <c r="B437" s="30" t="s">
        <v>291</v>
      </c>
      <c r="C437" s="63">
        <v>462175.00000000006</v>
      </c>
      <c r="D437" s="64"/>
      <c r="E437" s="64"/>
      <c r="F437" s="64"/>
      <c r="G437" s="64"/>
      <c r="H437" s="64"/>
      <c r="I437" s="64"/>
      <c r="J437" s="64"/>
      <c r="K437" s="64"/>
      <c r="L437" s="65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1"/>
      <c r="AC437" s="64"/>
      <c r="AD437" s="64"/>
      <c r="AE437" s="61"/>
      <c r="AF437" s="64"/>
      <c r="AG437" s="64"/>
      <c r="AH437" s="64">
        <v>463503.6</v>
      </c>
      <c r="AI437" s="64"/>
      <c r="AJ437" s="64"/>
      <c r="AK437" s="64"/>
      <c r="AL437" s="64"/>
      <c r="AM437" s="64"/>
      <c r="AN437" s="64"/>
      <c r="AO437" s="74">
        <f t="shared" si="57"/>
        <v>463503.6</v>
      </c>
      <c r="AP437" s="74">
        <f t="shared" si="58"/>
        <v>-1328.5999999999185</v>
      </c>
      <c r="AQ437" s="76">
        <v>4279.45</v>
      </c>
      <c r="AR437" s="99">
        <v>487</v>
      </c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7">
        <f>($AO437/AH437)*100</f>
        <v>100</v>
      </c>
      <c r="BX437" s="95"/>
      <c r="BY437" s="95"/>
      <c r="BZ437" s="95"/>
      <c r="CA437" s="95"/>
      <c r="CB437" s="95"/>
      <c r="CC437" s="95"/>
    </row>
    <row r="438" spans="1:81" ht="18.75" customHeight="1">
      <c r="A438" s="89">
        <v>488</v>
      </c>
      <c r="B438" s="30" t="s">
        <v>292</v>
      </c>
      <c r="C438" s="63">
        <v>61840</v>
      </c>
      <c r="D438" s="64"/>
      <c r="E438" s="64"/>
      <c r="F438" s="64"/>
      <c r="G438" s="64"/>
      <c r="H438" s="64"/>
      <c r="I438" s="64"/>
      <c r="J438" s="64"/>
      <c r="K438" s="64"/>
      <c r="L438" s="65"/>
      <c r="M438" s="64"/>
      <c r="N438" s="64"/>
      <c r="O438" s="64"/>
      <c r="P438" s="64"/>
      <c r="Q438" s="64">
        <v>34128</v>
      </c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1"/>
      <c r="AC438" s="64"/>
      <c r="AD438" s="64">
        <v>40435.200000000004</v>
      </c>
      <c r="AE438" s="61"/>
      <c r="AF438" s="64"/>
      <c r="AG438" s="64"/>
      <c r="AH438" s="64">
        <v>40046.4</v>
      </c>
      <c r="AI438" s="64"/>
      <c r="AJ438" s="64"/>
      <c r="AK438" s="64"/>
      <c r="AL438" s="64">
        <v>38944.8</v>
      </c>
      <c r="AM438" s="64">
        <v>39031.2</v>
      </c>
      <c r="AN438" s="64">
        <v>78624</v>
      </c>
      <c r="AO438" s="74">
        <f t="shared" si="57"/>
        <v>34128</v>
      </c>
      <c r="AP438" s="74">
        <f t="shared" si="58"/>
        <v>27712</v>
      </c>
      <c r="AQ438" s="76">
        <v>572.6</v>
      </c>
      <c r="AR438" s="100">
        <v>488</v>
      </c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7">
        <f>($AO438/Q438)*100</f>
        <v>100</v>
      </c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>
        <f>($AO438/AD438)*100</f>
        <v>84.4017094017094</v>
      </c>
      <c r="BT438" s="95"/>
      <c r="BU438" s="95"/>
      <c r="BV438" s="95"/>
      <c r="BW438" s="95">
        <f>($AO438/AH438)*100</f>
        <v>85.22114347357066</v>
      </c>
      <c r="BX438" s="95"/>
      <c r="BY438" s="95"/>
      <c r="BZ438" s="95"/>
      <c r="CA438" s="95">
        <f>($AO438/AL438)*100</f>
        <v>87.63172490293954</v>
      </c>
      <c r="CB438" s="95">
        <f>($AO438/AM438)*100</f>
        <v>87.43774211400111</v>
      </c>
      <c r="CC438" s="95">
        <f>($AO438/AN438)*100</f>
        <v>43.40659340659341</v>
      </c>
    </row>
    <row r="439" spans="1:81" ht="25.5" customHeight="1">
      <c r="A439" s="88">
        <v>489</v>
      </c>
      <c r="B439" s="30" t="s">
        <v>308</v>
      </c>
      <c r="C439" s="63">
        <v>287100</v>
      </c>
      <c r="D439" s="64"/>
      <c r="E439" s="64"/>
      <c r="F439" s="64"/>
      <c r="G439" s="64"/>
      <c r="H439" s="64"/>
      <c r="I439" s="64"/>
      <c r="J439" s="64"/>
      <c r="K439" s="64"/>
      <c r="L439" s="65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1"/>
      <c r="AC439" s="64"/>
      <c r="AD439" s="64"/>
      <c r="AE439" s="61"/>
      <c r="AF439" s="64"/>
      <c r="AG439" s="64"/>
      <c r="AH439" s="64"/>
      <c r="AI439" s="64"/>
      <c r="AJ439" s="64"/>
      <c r="AK439" s="64"/>
      <c r="AL439" s="64"/>
      <c r="AM439" s="64">
        <v>287100.18</v>
      </c>
      <c r="AN439" s="64"/>
      <c r="AO439" s="74">
        <f t="shared" si="57"/>
        <v>287100.18</v>
      </c>
      <c r="AP439" s="74">
        <f t="shared" si="58"/>
        <v>-0.17999999999301508</v>
      </c>
      <c r="AQ439" s="76">
        <v>2658.335</v>
      </c>
      <c r="AR439" s="99">
        <v>489</v>
      </c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7">
        <f>($AO439/AM439)*100</f>
        <v>100</v>
      </c>
      <c r="CC439" s="95"/>
    </row>
    <row r="440" spans="1:81" ht="19.5" customHeight="1">
      <c r="A440" s="89">
        <v>490</v>
      </c>
      <c r="B440" s="41" t="s">
        <v>418</v>
      </c>
      <c r="C440" s="63">
        <v>850500</v>
      </c>
      <c r="D440" s="64"/>
      <c r="E440" s="64"/>
      <c r="F440" s="64"/>
      <c r="G440" s="64">
        <v>850500</v>
      </c>
      <c r="H440" s="64"/>
      <c r="I440" s="64"/>
      <c r="J440" s="64"/>
      <c r="K440" s="64"/>
      <c r="L440" s="65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1"/>
      <c r="AC440" s="64"/>
      <c r="AD440" s="64"/>
      <c r="AE440" s="61"/>
      <c r="AF440" s="64"/>
      <c r="AG440" s="64"/>
      <c r="AH440" s="64"/>
      <c r="AI440" s="64"/>
      <c r="AJ440" s="64"/>
      <c r="AK440" s="64"/>
      <c r="AL440" s="64"/>
      <c r="AM440" s="64"/>
      <c r="AN440" s="64"/>
      <c r="AO440" s="74">
        <f t="shared" si="57"/>
        <v>850500</v>
      </c>
      <c r="AP440" s="74">
        <f t="shared" si="58"/>
        <v>0</v>
      </c>
      <c r="AQ440" s="76">
        <v>7875</v>
      </c>
      <c r="AR440" s="100">
        <v>490</v>
      </c>
      <c r="AS440" s="95"/>
      <c r="AT440" s="95"/>
      <c r="AU440" s="95"/>
      <c r="AV440" s="97">
        <f>($AO440/G440)*100</f>
        <v>100</v>
      </c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1:81" ht="19.5" customHeight="1">
      <c r="A441" s="88">
        <v>491</v>
      </c>
      <c r="B441" s="1" t="s">
        <v>226</v>
      </c>
      <c r="C441" s="63">
        <v>536924.4</v>
      </c>
      <c r="D441" s="64"/>
      <c r="E441" s="64"/>
      <c r="F441" s="64"/>
      <c r="G441" s="64"/>
      <c r="H441" s="64"/>
      <c r="I441" s="64"/>
      <c r="J441" s="64"/>
      <c r="K441" s="64"/>
      <c r="L441" s="65"/>
      <c r="M441" s="64"/>
      <c r="N441" s="64"/>
      <c r="O441" s="64">
        <v>536924.3760000002</v>
      </c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1"/>
      <c r="AC441" s="64"/>
      <c r="AD441" s="64"/>
      <c r="AE441" s="61"/>
      <c r="AF441" s="64"/>
      <c r="AG441" s="64"/>
      <c r="AH441" s="64"/>
      <c r="AI441" s="64"/>
      <c r="AJ441" s="64"/>
      <c r="AK441" s="64"/>
      <c r="AL441" s="64"/>
      <c r="AM441" s="64"/>
      <c r="AN441" s="64"/>
      <c r="AO441" s="74">
        <f t="shared" si="57"/>
        <v>536924.3760000002</v>
      </c>
      <c r="AP441" s="74">
        <f t="shared" si="58"/>
        <v>0.02399999985937029</v>
      </c>
      <c r="AQ441" s="76">
        <v>4971.522000000001</v>
      </c>
      <c r="AR441" s="99">
        <v>491</v>
      </c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7">
        <f>($AO441/O441)*100</f>
        <v>100</v>
      </c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1:81" ht="26.25" customHeight="1">
      <c r="A442" s="89">
        <v>492</v>
      </c>
      <c r="B442" s="3" t="s">
        <v>317</v>
      </c>
      <c r="C442" s="63">
        <v>55794</v>
      </c>
      <c r="D442" s="64"/>
      <c r="E442" s="64"/>
      <c r="F442" s="64"/>
      <c r="G442" s="64"/>
      <c r="H442" s="64"/>
      <c r="I442" s="64"/>
      <c r="J442" s="64"/>
      <c r="K442" s="64"/>
      <c r="L442" s="65"/>
      <c r="M442" s="64"/>
      <c r="N442" s="64"/>
      <c r="O442" s="64"/>
      <c r="P442" s="64"/>
      <c r="Q442" s="64"/>
      <c r="R442" s="64"/>
      <c r="S442" s="64"/>
      <c r="T442" s="64">
        <v>39600</v>
      </c>
      <c r="U442" s="64">
        <v>41970.96</v>
      </c>
      <c r="V442" s="64"/>
      <c r="W442" s="64"/>
      <c r="X442" s="64"/>
      <c r="Y442" s="64"/>
      <c r="Z442" s="64"/>
      <c r="AA442" s="64"/>
      <c r="AB442" s="61"/>
      <c r="AC442" s="64"/>
      <c r="AD442" s="64"/>
      <c r="AE442" s="61"/>
      <c r="AF442" s="64"/>
      <c r="AG442" s="64"/>
      <c r="AH442" s="64">
        <v>39378.96</v>
      </c>
      <c r="AI442" s="64"/>
      <c r="AJ442" s="64"/>
      <c r="AK442" s="64"/>
      <c r="AL442" s="64"/>
      <c r="AM442" s="64">
        <v>38458.8</v>
      </c>
      <c r="AN442" s="64">
        <v>38996.64</v>
      </c>
      <c r="AO442" s="74">
        <f t="shared" si="57"/>
        <v>38458.8</v>
      </c>
      <c r="AP442" s="74">
        <f t="shared" si="58"/>
        <v>17335.199999999997</v>
      </c>
      <c r="AQ442" s="76">
        <v>516.6</v>
      </c>
      <c r="AR442" s="100">
        <v>492</v>
      </c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>
        <f>($AO442/T442)*100</f>
        <v>97.11818181818182</v>
      </c>
      <c r="BJ442" s="95">
        <f>($AO442/U442)*100</f>
        <v>91.63192836189596</v>
      </c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>
        <f>($AO442/AH442)*100</f>
        <v>97.66332071745929</v>
      </c>
      <c r="BX442" s="95"/>
      <c r="BY442" s="95"/>
      <c r="BZ442" s="95"/>
      <c r="CA442" s="95"/>
      <c r="CB442" s="97">
        <f>($AO442/AM442)*100</f>
        <v>100</v>
      </c>
      <c r="CC442" s="95">
        <f>($AO442/AN442)*100</f>
        <v>98.62080425390496</v>
      </c>
    </row>
    <row r="443" spans="1:81" ht="19.5" customHeight="1">
      <c r="A443" s="88">
        <v>493</v>
      </c>
      <c r="B443" s="30" t="s">
        <v>329</v>
      </c>
      <c r="C443" s="63">
        <v>1399300</v>
      </c>
      <c r="D443" s="64"/>
      <c r="E443" s="64"/>
      <c r="F443" s="64"/>
      <c r="G443" s="64"/>
      <c r="H443" s="64"/>
      <c r="I443" s="64"/>
      <c r="J443" s="64"/>
      <c r="K443" s="64"/>
      <c r="L443" s="65"/>
      <c r="M443" s="64"/>
      <c r="N443" s="64"/>
      <c r="O443" s="61">
        <v>1399300.056</v>
      </c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1"/>
      <c r="AC443" s="64"/>
      <c r="AD443" s="64"/>
      <c r="AE443" s="61"/>
      <c r="AF443" s="64"/>
      <c r="AG443" s="64"/>
      <c r="AH443" s="64"/>
      <c r="AI443" s="64"/>
      <c r="AJ443" s="64"/>
      <c r="AK443" s="64"/>
      <c r="AL443" s="64"/>
      <c r="AM443" s="64"/>
      <c r="AN443" s="64"/>
      <c r="AO443" s="74">
        <f t="shared" si="57"/>
        <v>1399300.056</v>
      </c>
      <c r="AP443" s="74">
        <f t="shared" si="58"/>
        <v>-0.05600000009872019</v>
      </c>
      <c r="AQ443" s="76">
        <v>12956.482</v>
      </c>
      <c r="AR443" s="99">
        <v>493</v>
      </c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7">
        <f>($AO443/O443)*100</f>
        <v>100</v>
      </c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1:81" ht="19.5" customHeight="1">
      <c r="A444" s="89">
        <v>494</v>
      </c>
      <c r="B444" s="33" t="s">
        <v>169</v>
      </c>
      <c r="C444" s="63">
        <v>121347.12</v>
      </c>
      <c r="D444" s="64"/>
      <c r="E444" s="64"/>
      <c r="F444" s="64"/>
      <c r="G444" s="64"/>
      <c r="H444" s="64"/>
      <c r="I444" s="64"/>
      <c r="J444" s="64"/>
      <c r="K444" s="64"/>
      <c r="L444" s="65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1"/>
      <c r="AC444" s="64"/>
      <c r="AD444" s="64"/>
      <c r="AE444" s="61"/>
      <c r="AF444" s="64">
        <v>121347.07200000001</v>
      </c>
      <c r="AG444" s="64"/>
      <c r="AH444" s="64"/>
      <c r="AI444" s="64"/>
      <c r="AJ444" s="64"/>
      <c r="AK444" s="64"/>
      <c r="AL444" s="64"/>
      <c r="AM444" s="64"/>
      <c r="AN444" s="64"/>
      <c r="AO444" s="74">
        <f t="shared" si="57"/>
        <v>121347.07200000001</v>
      </c>
      <c r="AP444" s="74">
        <f t="shared" si="58"/>
        <v>0.04799999998067506</v>
      </c>
      <c r="AQ444" s="76">
        <v>1123.584</v>
      </c>
      <c r="AR444" s="100">
        <v>494</v>
      </c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7">
        <f>($AO444/AF444)*100</f>
        <v>100</v>
      </c>
      <c r="BV444" s="95"/>
      <c r="BW444" s="95"/>
      <c r="BX444" s="95"/>
      <c r="BY444" s="95"/>
      <c r="BZ444" s="95"/>
      <c r="CA444" s="95"/>
      <c r="CB444" s="95"/>
      <c r="CC444" s="95"/>
    </row>
    <row r="445" spans="1:81" ht="19.5" customHeight="1">
      <c r="A445" s="88">
        <v>495</v>
      </c>
      <c r="B445" s="34" t="s">
        <v>53</v>
      </c>
      <c r="C445" s="63">
        <v>27216</v>
      </c>
      <c r="D445" s="64"/>
      <c r="E445" s="64"/>
      <c r="F445" s="64"/>
      <c r="G445" s="64"/>
      <c r="H445" s="64"/>
      <c r="I445" s="64"/>
      <c r="J445" s="64"/>
      <c r="K445" s="64"/>
      <c r="L445" s="65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1"/>
      <c r="AC445" s="64"/>
      <c r="AD445" s="64"/>
      <c r="AE445" s="61"/>
      <c r="AF445" s="64"/>
      <c r="AG445" s="64"/>
      <c r="AH445" s="64">
        <v>28699.92</v>
      </c>
      <c r="AI445" s="64">
        <v>29257.2</v>
      </c>
      <c r="AJ445" s="64"/>
      <c r="AK445" s="64"/>
      <c r="AL445" s="64"/>
      <c r="AM445" s="64"/>
      <c r="AN445" s="64">
        <v>28350</v>
      </c>
      <c r="AO445" s="74">
        <f t="shared" si="57"/>
        <v>28350</v>
      </c>
      <c r="AP445" s="74">
        <f t="shared" si="58"/>
        <v>-1134</v>
      </c>
      <c r="AQ445" s="76">
        <v>252</v>
      </c>
      <c r="AR445" s="99">
        <v>495</v>
      </c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>
        <f>($AO445/AH445)*100</f>
        <v>98.78076315195304</v>
      </c>
      <c r="BX445" s="95">
        <f>($AO445/AI445)*100</f>
        <v>96.89922480620154</v>
      </c>
      <c r="BY445" s="95"/>
      <c r="BZ445" s="95"/>
      <c r="CA445" s="95"/>
      <c r="CB445" s="95"/>
      <c r="CC445" s="97">
        <f>($AO445/AN445)*100</f>
        <v>100</v>
      </c>
    </row>
    <row r="446" spans="1:81" ht="19.5" customHeight="1">
      <c r="A446" s="88">
        <v>497</v>
      </c>
      <c r="B446" s="37" t="s">
        <v>439</v>
      </c>
      <c r="C446" s="63">
        <v>1841014.5</v>
      </c>
      <c r="D446" s="64"/>
      <c r="E446" s="64"/>
      <c r="F446" s="64"/>
      <c r="G446" s="64"/>
      <c r="H446" s="64"/>
      <c r="I446" s="64"/>
      <c r="J446" s="64"/>
      <c r="K446" s="64"/>
      <c r="L446" s="65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1"/>
      <c r="AC446" s="64"/>
      <c r="AD446" s="64"/>
      <c r="AE446" s="61"/>
      <c r="AF446" s="64"/>
      <c r="AG446" s="64"/>
      <c r="AH446" s="64"/>
      <c r="AI446" s="64"/>
      <c r="AJ446" s="64"/>
      <c r="AK446" s="64"/>
      <c r="AL446" s="64"/>
      <c r="AM446" s="64">
        <v>1841008.5</v>
      </c>
      <c r="AN446" s="64"/>
      <c r="AO446" s="74">
        <f t="shared" si="57"/>
        <v>1841008.5</v>
      </c>
      <c r="AP446" s="74">
        <f t="shared" si="58"/>
        <v>6</v>
      </c>
      <c r="AQ446" s="76">
        <v>17046.435</v>
      </c>
      <c r="AR446" s="99">
        <v>497</v>
      </c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7">
        <f>($AO446/AM446)*100</f>
        <v>100</v>
      </c>
      <c r="CC446" s="95"/>
    </row>
    <row r="447" spans="1:81" ht="35.25" customHeight="1">
      <c r="A447" s="89">
        <v>498</v>
      </c>
      <c r="B447" s="29" t="s">
        <v>166</v>
      </c>
      <c r="C447" s="63">
        <v>61236</v>
      </c>
      <c r="D447" s="64"/>
      <c r="E447" s="64"/>
      <c r="F447" s="64"/>
      <c r="G447" s="64"/>
      <c r="H447" s="64"/>
      <c r="I447" s="64"/>
      <c r="J447" s="64"/>
      <c r="K447" s="64"/>
      <c r="L447" s="65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1"/>
      <c r="AC447" s="64"/>
      <c r="AD447" s="64"/>
      <c r="AE447" s="61"/>
      <c r="AF447" s="64"/>
      <c r="AG447" s="64"/>
      <c r="AH447" s="61" t="s">
        <v>527</v>
      </c>
      <c r="AI447" s="64"/>
      <c r="AJ447" s="64"/>
      <c r="AK447" s="64"/>
      <c r="AL447" s="64"/>
      <c r="AM447" s="64"/>
      <c r="AN447" s="81" t="s">
        <v>528</v>
      </c>
      <c r="AO447" s="74">
        <f t="shared" si="57"/>
        <v>0</v>
      </c>
      <c r="AP447" s="74">
        <f t="shared" si="58"/>
        <v>61236</v>
      </c>
      <c r="AQ447" s="76">
        <v>567</v>
      </c>
      <c r="AR447" s="100">
        <v>498</v>
      </c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7"/>
      <c r="BX447" s="95"/>
      <c r="BY447" s="95"/>
      <c r="BZ447" s="95"/>
      <c r="CA447" s="95"/>
      <c r="CB447" s="95"/>
      <c r="CC447" s="95"/>
    </row>
    <row r="448" spans="1:81" ht="19.5" customHeight="1">
      <c r="A448" s="88">
        <v>499</v>
      </c>
      <c r="B448" s="14" t="s">
        <v>438</v>
      </c>
      <c r="C448" s="63">
        <v>328231.05</v>
      </c>
      <c r="D448" s="64"/>
      <c r="E448" s="64"/>
      <c r="F448" s="64"/>
      <c r="G448" s="64"/>
      <c r="H448" s="64"/>
      <c r="I448" s="64"/>
      <c r="J448" s="64"/>
      <c r="K448" s="64"/>
      <c r="L448" s="65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1"/>
      <c r="AC448" s="64">
        <v>328224.96</v>
      </c>
      <c r="AD448" s="64"/>
      <c r="AE448" s="61"/>
      <c r="AF448" s="64"/>
      <c r="AG448" s="64"/>
      <c r="AH448" s="64"/>
      <c r="AI448" s="64"/>
      <c r="AJ448" s="64"/>
      <c r="AK448" s="64"/>
      <c r="AL448" s="64"/>
      <c r="AM448" s="64"/>
      <c r="AN448" s="64"/>
      <c r="AO448" s="74">
        <f t="shared" si="57"/>
        <v>328224.96</v>
      </c>
      <c r="AP448" s="74">
        <f t="shared" si="58"/>
        <v>6.089999999967404</v>
      </c>
      <c r="AQ448" s="76">
        <v>3039.177</v>
      </c>
      <c r="AR448" s="99">
        <v>499</v>
      </c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7">
        <f>($AO448/AC448)*100</f>
        <v>100</v>
      </c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1:81" ht="19.5" customHeight="1">
      <c r="A449" s="89">
        <v>500</v>
      </c>
      <c r="B449" s="37" t="s">
        <v>437</v>
      </c>
      <c r="C449" s="63">
        <v>291600</v>
      </c>
      <c r="D449" s="64"/>
      <c r="E449" s="64"/>
      <c r="F449" s="64"/>
      <c r="G449" s="64">
        <v>291600</v>
      </c>
      <c r="H449" s="64"/>
      <c r="I449" s="64"/>
      <c r="J449" s="64"/>
      <c r="K449" s="64"/>
      <c r="L449" s="65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1"/>
      <c r="AC449" s="64"/>
      <c r="AD449" s="64"/>
      <c r="AE449" s="61"/>
      <c r="AF449" s="64"/>
      <c r="AG449" s="64"/>
      <c r="AH449" s="64"/>
      <c r="AI449" s="64"/>
      <c r="AJ449" s="64"/>
      <c r="AK449" s="64"/>
      <c r="AL449" s="64"/>
      <c r="AM449" s="64"/>
      <c r="AN449" s="64"/>
      <c r="AO449" s="74">
        <f t="shared" si="57"/>
        <v>291600</v>
      </c>
      <c r="AP449" s="74">
        <f t="shared" si="58"/>
        <v>0</v>
      </c>
      <c r="AQ449" s="76">
        <v>2700</v>
      </c>
      <c r="AR449" s="100">
        <v>500</v>
      </c>
      <c r="AS449" s="95"/>
      <c r="AT449" s="95"/>
      <c r="AU449" s="95"/>
      <c r="AV449" s="97">
        <f>($AO449/G449)*100</f>
        <v>100</v>
      </c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1:81" ht="27" customHeight="1">
      <c r="A450" s="88">
        <v>501</v>
      </c>
      <c r="B450" s="13" t="s">
        <v>322</v>
      </c>
      <c r="C450" s="63">
        <v>2229696</v>
      </c>
      <c r="D450" s="64"/>
      <c r="E450" s="64"/>
      <c r="F450" s="64"/>
      <c r="G450" s="64"/>
      <c r="H450" s="64"/>
      <c r="I450" s="64"/>
      <c r="J450" s="64"/>
      <c r="K450" s="64"/>
      <c r="L450" s="65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1"/>
      <c r="AC450" s="64"/>
      <c r="AD450" s="64"/>
      <c r="AE450" s="61"/>
      <c r="AF450" s="64"/>
      <c r="AG450" s="64"/>
      <c r="AH450" s="64"/>
      <c r="AI450" s="64"/>
      <c r="AJ450" s="64"/>
      <c r="AK450" s="64"/>
      <c r="AL450" s="64"/>
      <c r="AM450" s="64">
        <v>2207896.7</v>
      </c>
      <c r="AN450" s="64"/>
      <c r="AO450" s="74">
        <f t="shared" si="57"/>
        <v>2207896.7</v>
      </c>
      <c r="AP450" s="74">
        <f t="shared" si="58"/>
        <v>21799.299999999814</v>
      </c>
      <c r="AQ450" s="76">
        <v>21066.656000000003</v>
      </c>
      <c r="AR450" s="99">
        <v>501</v>
      </c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7">
        <f>($AO450/AM450)*100</f>
        <v>100</v>
      </c>
      <c r="CC450" s="95"/>
    </row>
    <row r="451" spans="1:81" ht="17.25" customHeight="1">
      <c r="A451" s="89">
        <v>502</v>
      </c>
      <c r="B451" s="30" t="s">
        <v>293</v>
      </c>
      <c r="C451" s="63">
        <v>761440</v>
      </c>
      <c r="D451" s="64"/>
      <c r="E451" s="64"/>
      <c r="F451" s="64"/>
      <c r="G451" s="64"/>
      <c r="H451" s="64"/>
      <c r="I451" s="64"/>
      <c r="J451" s="64"/>
      <c r="K451" s="64"/>
      <c r="L451" s="65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1"/>
      <c r="AC451" s="64"/>
      <c r="AD451" s="64"/>
      <c r="AE451" s="61"/>
      <c r="AF451" s="64"/>
      <c r="AG451" s="64"/>
      <c r="AH451" s="64">
        <v>593291.52</v>
      </c>
      <c r="AI451" s="64">
        <v>598752</v>
      </c>
      <c r="AJ451" s="64"/>
      <c r="AK451" s="64"/>
      <c r="AL451" s="64"/>
      <c r="AM451" s="64">
        <v>752302.08</v>
      </c>
      <c r="AN451" s="64"/>
      <c r="AO451" s="74">
        <f t="shared" si="57"/>
        <v>593291.52</v>
      </c>
      <c r="AP451" s="74">
        <f t="shared" si="58"/>
        <v>168148.47999999998</v>
      </c>
      <c r="AQ451" s="76">
        <v>7050.24</v>
      </c>
      <c r="AR451" s="100">
        <v>502</v>
      </c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7">
        <f>($AO451/AH451)*100</f>
        <v>100</v>
      </c>
      <c r="BX451" s="95">
        <f>($AO451/AI451)*100</f>
        <v>99.08802308802309</v>
      </c>
      <c r="BY451" s="95"/>
      <c r="BZ451" s="95"/>
      <c r="CA451" s="95"/>
      <c r="CB451" s="95">
        <f>($AO451/AM451)*100</f>
        <v>78.86346931275267</v>
      </c>
      <c r="CC451" s="95"/>
    </row>
    <row r="452" spans="1:81" ht="17.25" customHeight="1">
      <c r="A452" s="88">
        <v>503</v>
      </c>
      <c r="B452" s="42" t="s">
        <v>309</v>
      </c>
      <c r="C452" s="63">
        <v>375210</v>
      </c>
      <c r="D452" s="64"/>
      <c r="E452" s="64"/>
      <c r="F452" s="64"/>
      <c r="G452" s="64"/>
      <c r="H452" s="64"/>
      <c r="I452" s="64"/>
      <c r="J452" s="64"/>
      <c r="K452" s="64"/>
      <c r="L452" s="65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1"/>
      <c r="AC452" s="64"/>
      <c r="AD452" s="64"/>
      <c r="AE452" s="61"/>
      <c r="AF452" s="64"/>
      <c r="AG452" s="64"/>
      <c r="AH452" s="64">
        <v>391230</v>
      </c>
      <c r="AI452" s="64"/>
      <c r="AJ452" s="64"/>
      <c r="AK452" s="64"/>
      <c r="AL452" s="64"/>
      <c r="AM452" s="64">
        <v>360676.8</v>
      </c>
      <c r="AN452" s="64"/>
      <c r="AO452" s="74">
        <f t="shared" si="57"/>
        <v>360676.8</v>
      </c>
      <c r="AP452" s="74">
        <f t="shared" si="58"/>
        <v>14533.200000000012</v>
      </c>
      <c r="AQ452" s="76">
        <v>3474.3</v>
      </c>
      <c r="AR452" s="99">
        <v>503</v>
      </c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>
        <f>($AO452/AH452)*100</f>
        <v>92.19047619047619</v>
      </c>
      <c r="BX452" s="95"/>
      <c r="BY452" s="95"/>
      <c r="BZ452" s="95"/>
      <c r="CA452" s="95"/>
      <c r="CB452" s="97">
        <f>($AO452/AM452)*100</f>
        <v>100</v>
      </c>
      <c r="CC452" s="95"/>
    </row>
    <row r="453" spans="1:81" ht="17.25" customHeight="1">
      <c r="A453" s="89">
        <v>504</v>
      </c>
      <c r="B453" s="26" t="s">
        <v>398</v>
      </c>
      <c r="C453" s="63">
        <v>206387.09999999998</v>
      </c>
      <c r="D453" s="64"/>
      <c r="E453" s="64"/>
      <c r="F453" s="64"/>
      <c r="G453" s="64"/>
      <c r="H453" s="64"/>
      <c r="I453" s="64"/>
      <c r="J453" s="64"/>
      <c r="K453" s="64"/>
      <c r="L453" s="65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1"/>
      <c r="AC453" s="64"/>
      <c r="AD453" s="64"/>
      <c r="AE453" s="61"/>
      <c r="AF453" s="64"/>
      <c r="AG453" s="64"/>
      <c r="AH453" s="64"/>
      <c r="AI453" s="64"/>
      <c r="AJ453" s="64"/>
      <c r="AK453" s="64"/>
      <c r="AL453" s="64"/>
      <c r="AM453" s="64">
        <v>206386.38</v>
      </c>
      <c r="AN453" s="64"/>
      <c r="AO453" s="74">
        <f t="shared" si="57"/>
        <v>206386.38</v>
      </c>
      <c r="AP453" s="74">
        <f t="shared" si="58"/>
        <v>0.7199999999720603</v>
      </c>
      <c r="AQ453" s="76">
        <v>1910.991</v>
      </c>
      <c r="AR453" s="100">
        <v>504</v>
      </c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7">
        <f>($AO453/AM453)*100</f>
        <v>100</v>
      </c>
      <c r="CC453" s="95"/>
    </row>
    <row r="454" spans="1:81" ht="17.25" customHeight="1">
      <c r="A454" s="88">
        <v>505</v>
      </c>
      <c r="B454" s="32" t="s">
        <v>146</v>
      </c>
      <c r="C454" s="63">
        <v>5325000</v>
      </c>
      <c r="D454" s="64"/>
      <c r="E454" s="64"/>
      <c r="F454" s="64"/>
      <c r="G454" s="64"/>
      <c r="H454" s="64"/>
      <c r="I454" s="64"/>
      <c r="J454" s="64"/>
      <c r="K454" s="64"/>
      <c r="L454" s="65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1"/>
      <c r="AC454" s="64"/>
      <c r="AD454" s="64"/>
      <c r="AE454" s="61"/>
      <c r="AF454" s="64"/>
      <c r="AG454" s="64"/>
      <c r="AH454" s="64"/>
      <c r="AI454" s="64"/>
      <c r="AJ454" s="64"/>
      <c r="AK454" s="64"/>
      <c r="AL454" s="64"/>
      <c r="AM454" s="64">
        <v>5285844</v>
      </c>
      <c r="AN454" s="64"/>
      <c r="AO454" s="74">
        <f t="shared" si="57"/>
        <v>5285844</v>
      </c>
      <c r="AP454" s="74">
        <f t="shared" si="58"/>
        <v>39156</v>
      </c>
      <c r="AQ454" s="76">
        <v>49305.6</v>
      </c>
      <c r="AR454" s="99">
        <v>505</v>
      </c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7">
        <f>($AO454/AM454)*100</f>
        <v>100</v>
      </c>
      <c r="CC454" s="95"/>
    </row>
    <row r="455" spans="1:81" ht="17.25" customHeight="1">
      <c r="A455" s="89">
        <v>506</v>
      </c>
      <c r="B455" s="30" t="s">
        <v>294</v>
      </c>
      <c r="C455" s="63">
        <v>163290</v>
      </c>
      <c r="D455" s="64"/>
      <c r="E455" s="64"/>
      <c r="F455" s="64"/>
      <c r="G455" s="64"/>
      <c r="H455" s="64"/>
      <c r="I455" s="64"/>
      <c r="J455" s="64"/>
      <c r="K455" s="64"/>
      <c r="L455" s="65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1"/>
      <c r="AC455" s="64"/>
      <c r="AD455" s="64"/>
      <c r="AE455" s="61"/>
      <c r="AF455" s="64"/>
      <c r="AG455" s="64"/>
      <c r="AH455" s="64">
        <v>142884</v>
      </c>
      <c r="AI455" s="64"/>
      <c r="AJ455" s="64"/>
      <c r="AK455" s="64"/>
      <c r="AL455" s="64"/>
      <c r="AM455" s="64"/>
      <c r="AN455" s="64">
        <v>130150.8</v>
      </c>
      <c r="AO455" s="74">
        <f t="shared" si="57"/>
        <v>130150.8</v>
      </c>
      <c r="AP455" s="74">
        <f t="shared" si="58"/>
        <v>33139.2</v>
      </c>
      <c r="AQ455" s="76">
        <v>1512</v>
      </c>
      <c r="AR455" s="100">
        <v>506</v>
      </c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>
        <f>($AO455/AH455)*100</f>
        <v>91.08843537414965</v>
      </c>
      <c r="BX455" s="95"/>
      <c r="BY455" s="95"/>
      <c r="BZ455" s="95"/>
      <c r="CA455" s="95"/>
      <c r="CB455" s="95"/>
      <c r="CC455" s="97">
        <f>($AO455/AN455)*100</f>
        <v>100</v>
      </c>
    </row>
    <row r="456" spans="1:81" ht="17.25" customHeight="1">
      <c r="A456" s="89">
        <v>508</v>
      </c>
      <c r="B456" s="30" t="s">
        <v>330</v>
      </c>
      <c r="C456" s="63">
        <v>1810296</v>
      </c>
      <c r="D456" s="64"/>
      <c r="E456" s="64"/>
      <c r="F456" s="64"/>
      <c r="G456" s="64"/>
      <c r="H456" s="64"/>
      <c r="I456" s="64"/>
      <c r="J456" s="64"/>
      <c r="K456" s="64"/>
      <c r="L456" s="65"/>
      <c r="M456" s="64"/>
      <c r="N456" s="64"/>
      <c r="O456" s="64">
        <v>1810296.0000000002</v>
      </c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1"/>
      <c r="AC456" s="64"/>
      <c r="AD456" s="64"/>
      <c r="AE456" s="61"/>
      <c r="AF456" s="64"/>
      <c r="AG456" s="64"/>
      <c r="AH456" s="64"/>
      <c r="AI456" s="64"/>
      <c r="AJ456" s="64"/>
      <c r="AK456" s="64"/>
      <c r="AL456" s="64"/>
      <c r="AM456" s="64"/>
      <c r="AN456" s="64"/>
      <c r="AO456" s="74">
        <f t="shared" si="57"/>
        <v>1810296.0000000002</v>
      </c>
      <c r="AP456" s="74">
        <f t="shared" si="58"/>
        <v>0</v>
      </c>
      <c r="AQ456" s="76">
        <v>16762</v>
      </c>
      <c r="AR456" s="100">
        <v>508</v>
      </c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7">
        <f>($AO456/O456)*100</f>
        <v>100</v>
      </c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1:81" ht="17.25" customHeight="1">
      <c r="A457" s="88">
        <v>509</v>
      </c>
      <c r="B457" s="30" t="s">
        <v>323</v>
      </c>
      <c r="C457" s="63">
        <v>238950</v>
      </c>
      <c r="D457" s="64"/>
      <c r="E457" s="64"/>
      <c r="F457" s="64"/>
      <c r="G457" s="64"/>
      <c r="H457" s="64"/>
      <c r="I457" s="64"/>
      <c r="J457" s="64"/>
      <c r="K457" s="64"/>
      <c r="L457" s="65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1"/>
      <c r="AC457" s="64"/>
      <c r="AD457" s="64"/>
      <c r="AE457" s="61"/>
      <c r="AF457" s="64">
        <v>238950</v>
      </c>
      <c r="AG457" s="64"/>
      <c r="AH457" s="64"/>
      <c r="AI457" s="64"/>
      <c r="AJ457" s="64"/>
      <c r="AK457" s="64"/>
      <c r="AL457" s="64"/>
      <c r="AM457" s="64"/>
      <c r="AN457" s="64"/>
      <c r="AO457" s="74">
        <f t="shared" si="57"/>
        <v>238950</v>
      </c>
      <c r="AP457" s="74">
        <f t="shared" si="58"/>
        <v>0</v>
      </c>
      <c r="AQ457" s="76">
        <v>2212.5</v>
      </c>
      <c r="AR457" s="99">
        <v>509</v>
      </c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7">
        <f>($AO457/AF457)*100</f>
        <v>100</v>
      </c>
      <c r="BV457" s="95"/>
      <c r="BW457" s="95"/>
      <c r="BX457" s="95"/>
      <c r="BY457" s="95"/>
      <c r="BZ457" s="95"/>
      <c r="CA457" s="95"/>
      <c r="CB457" s="95"/>
      <c r="CC457" s="95"/>
    </row>
    <row r="458" spans="1:81" ht="17.25" customHeight="1">
      <c r="A458" s="89">
        <v>510</v>
      </c>
      <c r="B458" s="27" t="s">
        <v>327</v>
      </c>
      <c r="C458" s="63">
        <v>142900</v>
      </c>
      <c r="D458" s="64"/>
      <c r="E458" s="64"/>
      <c r="F458" s="64"/>
      <c r="G458" s="64"/>
      <c r="H458" s="64"/>
      <c r="I458" s="64"/>
      <c r="J458" s="64"/>
      <c r="K458" s="64"/>
      <c r="L458" s="66">
        <v>137376</v>
      </c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1"/>
      <c r="AC458" s="64"/>
      <c r="AD458" s="64"/>
      <c r="AE458" s="61"/>
      <c r="AF458" s="64"/>
      <c r="AG458" s="64"/>
      <c r="AH458" s="64"/>
      <c r="AI458" s="64"/>
      <c r="AJ458" s="64"/>
      <c r="AK458" s="64"/>
      <c r="AL458" s="64"/>
      <c r="AM458" s="64"/>
      <c r="AN458" s="64"/>
      <c r="AO458" s="74">
        <f t="shared" si="57"/>
        <v>137376</v>
      </c>
      <c r="AP458" s="74">
        <f t="shared" si="58"/>
        <v>5524</v>
      </c>
      <c r="AQ458" s="76">
        <v>1323.25</v>
      </c>
      <c r="AR458" s="100">
        <v>510</v>
      </c>
      <c r="AS458" s="95"/>
      <c r="AT458" s="95"/>
      <c r="AU458" s="95"/>
      <c r="AV458" s="95"/>
      <c r="AW458" s="95"/>
      <c r="AX458" s="95"/>
      <c r="AY458" s="95"/>
      <c r="AZ458" s="95"/>
      <c r="BA458" s="97">
        <f>($AO458/L458)*100</f>
        <v>100</v>
      </c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1:81" ht="17.25" customHeight="1">
      <c r="A459" s="88">
        <v>511</v>
      </c>
      <c r="B459" s="23" t="s">
        <v>327</v>
      </c>
      <c r="C459" s="63">
        <v>6048</v>
      </c>
      <c r="D459" s="64"/>
      <c r="E459" s="64"/>
      <c r="F459" s="64"/>
      <c r="G459" s="64"/>
      <c r="H459" s="64"/>
      <c r="I459" s="64"/>
      <c r="J459" s="64"/>
      <c r="K459" s="64"/>
      <c r="L459" s="66">
        <v>5788.8</v>
      </c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1"/>
      <c r="AC459" s="64"/>
      <c r="AD459" s="64"/>
      <c r="AE459" s="61"/>
      <c r="AF459" s="64"/>
      <c r="AG459" s="64"/>
      <c r="AH459" s="64"/>
      <c r="AI459" s="64"/>
      <c r="AJ459" s="64"/>
      <c r="AK459" s="64"/>
      <c r="AL459" s="64"/>
      <c r="AM459" s="64"/>
      <c r="AN459" s="64"/>
      <c r="AO459" s="74">
        <f t="shared" si="57"/>
        <v>5788.8</v>
      </c>
      <c r="AP459" s="74">
        <f t="shared" si="58"/>
        <v>259.1999999999998</v>
      </c>
      <c r="AQ459" s="76">
        <v>56</v>
      </c>
      <c r="AR459" s="99">
        <v>511</v>
      </c>
      <c r="AS459" s="95"/>
      <c r="AT459" s="95"/>
      <c r="AU459" s="95"/>
      <c r="AV459" s="95"/>
      <c r="AW459" s="95"/>
      <c r="AX459" s="95"/>
      <c r="AY459" s="95"/>
      <c r="AZ459" s="95"/>
      <c r="BA459" s="97">
        <f>($AO459/L459)*100</f>
        <v>100</v>
      </c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1:81" ht="17.25" customHeight="1">
      <c r="A460" s="89">
        <v>512</v>
      </c>
      <c r="B460" s="30" t="s">
        <v>295</v>
      </c>
      <c r="C460" s="63">
        <v>8845</v>
      </c>
      <c r="D460" s="64"/>
      <c r="E460" s="64"/>
      <c r="F460" s="64"/>
      <c r="G460" s="64"/>
      <c r="H460" s="64"/>
      <c r="I460" s="64"/>
      <c r="J460" s="64"/>
      <c r="K460" s="64"/>
      <c r="L460" s="65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1"/>
      <c r="AC460" s="64"/>
      <c r="AD460" s="64"/>
      <c r="AE460" s="61"/>
      <c r="AF460" s="64"/>
      <c r="AG460" s="64"/>
      <c r="AH460" s="64">
        <v>8845.2</v>
      </c>
      <c r="AI460" s="64"/>
      <c r="AJ460" s="64"/>
      <c r="AK460" s="64"/>
      <c r="AL460" s="64"/>
      <c r="AM460" s="64"/>
      <c r="AN460" s="64"/>
      <c r="AO460" s="74">
        <f t="shared" si="57"/>
        <v>8845.2</v>
      </c>
      <c r="AP460" s="74">
        <f t="shared" si="58"/>
        <v>-0.2000000000007276</v>
      </c>
      <c r="AQ460" s="76">
        <v>81.9</v>
      </c>
      <c r="AR460" s="100">
        <v>512</v>
      </c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7">
        <f>($AO460/AH460)*100</f>
        <v>100</v>
      </c>
      <c r="BX460" s="95"/>
      <c r="BY460" s="95"/>
      <c r="BZ460" s="95"/>
      <c r="CA460" s="95"/>
      <c r="CB460" s="95"/>
      <c r="CC460" s="95"/>
    </row>
    <row r="461" spans="1:81" ht="17.25" customHeight="1">
      <c r="A461" s="88">
        <v>513</v>
      </c>
      <c r="B461" s="14" t="s">
        <v>300</v>
      </c>
      <c r="C461" s="63">
        <v>2938266</v>
      </c>
      <c r="D461" s="64"/>
      <c r="E461" s="64"/>
      <c r="F461" s="64"/>
      <c r="G461" s="64"/>
      <c r="H461" s="64"/>
      <c r="I461" s="64"/>
      <c r="J461" s="64"/>
      <c r="K461" s="64"/>
      <c r="L461" s="65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1"/>
      <c r="AC461" s="64"/>
      <c r="AD461" s="64"/>
      <c r="AE461" s="61"/>
      <c r="AF461" s="64"/>
      <c r="AG461" s="64"/>
      <c r="AH461" s="64"/>
      <c r="AI461" s="64"/>
      <c r="AJ461" s="64"/>
      <c r="AK461" s="64"/>
      <c r="AL461" s="64"/>
      <c r="AM461" s="64">
        <v>2937967.2</v>
      </c>
      <c r="AN461" s="64"/>
      <c r="AO461" s="74">
        <f t="shared" si="57"/>
        <v>2937967.2</v>
      </c>
      <c r="AP461" s="74">
        <f t="shared" si="58"/>
        <v>298.79999999981374</v>
      </c>
      <c r="AQ461" s="76">
        <v>27206.16</v>
      </c>
      <c r="AR461" s="99">
        <v>513</v>
      </c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7">
        <f>($AO461/AM461)*100</f>
        <v>100</v>
      </c>
      <c r="CC461" s="95"/>
    </row>
    <row r="462" spans="1:81" ht="17.25" customHeight="1">
      <c r="A462" s="89">
        <v>514</v>
      </c>
      <c r="B462" s="30" t="s">
        <v>296</v>
      </c>
      <c r="C462" s="63">
        <v>31752</v>
      </c>
      <c r="D462" s="64"/>
      <c r="E462" s="64"/>
      <c r="F462" s="64"/>
      <c r="G462" s="64"/>
      <c r="H462" s="64"/>
      <c r="I462" s="64"/>
      <c r="J462" s="64"/>
      <c r="K462" s="64"/>
      <c r="L462" s="65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1"/>
      <c r="AC462" s="64"/>
      <c r="AD462" s="64"/>
      <c r="AE462" s="61"/>
      <c r="AF462" s="64"/>
      <c r="AG462" s="64"/>
      <c r="AH462" s="64">
        <v>31691.52</v>
      </c>
      <c r="AI462" s="64"/>
      <c r="AJ462" s="64"/>
      <c r="AK462" s="64"/>
      <c r="AL462" s="64"/>
      <c r="AM462" s="64"/>
      <c r="AN462" s="64"/>
      <c r="AO462" s="74">
        <f t="shared" si="57"/>
        <v>31691.52</v>
      </c>
      <c r="AP462" s="74">
        <f t="shared" si="58"/>
        <v>60.47999999999956</v>
      </c>
      <c r="AQ462" s="76">
        <v>294</v>
      </c>
      <c r="AR462" s="100">
        <v>514</v>
      </c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7">
        <f>($AO462/AH462)*100</f>
        <v>100</v>
      </c>
      <c r="BX462" s="95"/>
      <c r="BY462" s="95"/>
      <c r="BZ462" s="95"/>
      <c r="CA462" s="95"/>
      <c r="CB462" s="95"/>
      <c r="CC462" s="95"/>
    </row>
    <row r="463" spans="1:81" ht="17.25" customHeight="1">
      <c r="A463" s="88">
        <v>515</v>
      </c>
      <c r="B463" s="43" t="s">
        <v>167</v>
      </c>
      <c r="C463" s="63">
        <v>1749.6</v>
      </c>
      <c r="D463" s="64"/>
      <c r="E463" s="64"/>
      <c r="F463" s="64">
        <v>14580.000000000002</v>
      </c>
      <c r="G463" s="64"/>
      <c r="H463" s="64"/>
      <c r="I463" s="64"/>
      <c r="J463" s="64"/>
      <c r="K463" s="64"/>
      <c r="L463" s="65"/>
      <c r="M463" s="64"/>
      <c r="N463" s="64"/>
      <c r="O463" s="64"/>
      <c r="P463" s="64"/>
      <c r="Q463" s="64"/>
      <c r="R463" s="64">
        <v>3813.48</v>
      </c>
      <c r="S463" s="64"/>
      <c r="T463" s="64"/>
      <c r="U463" s="64"/>
      <c r="V463" s="64"/>
      <c r="W463" s="64"/>
      <c r="X463" s="64"/>
      <c r="Y463" s="64"/>
      <c r="Z463" s="64"/>
      <c r="AA463" s="64">
        <v>1944</v>
      </c>
      <c r="AB463" s="61"/>
      <c r="AC463" s="64"/>
      <c r="AD463" s="64"/>
      <c r="AE463" s="61"/>
      <c r="AF463" s="64"/>
      <c r="AG463" s="64"/>
      <c r="AH463" s="64"/>
      <c r="AI463" s="64"/>
      <c r="AJ463" s="64"/>
      <c r="AK463" s="64"/>
      <c r="AL463" s="64"/>
      <c r="AM463" s="64"/>
      <c r="AN463" s="64"/>
      <c r="AO463" s="74">
        <f t="shared" si="57"/>
        <v>1944</v>
      </c>
      <c r="AP463" s="74">
        <f t="shared" si="58"/>
        <v>-194.4000000000001</v>
      </c>
      <c r="AQ463" s="76">
        <v>16.2</v>
      </c>
      <c r="AR463" s="99">
        <v>515</v>
      </c>
      <c r="AS463" s="95"/>
      <c r="AT463" s="95"/>
      <c r="AU463" s="95">
        <f>($AO463/F463)*100</f>
        <v>13.33333333333333</v>
      </c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>
        <f>($AO463/R463)*100</f>
        <v>50.97706032285472</v>
      </c>
      <c r="BH463" s="95"/>
      <c r="BI463" s="95"/>
      <c r="BJ463" s="95"/>
      <c r="BK463" s="95"/>
      <c r="BL463" s="95"/>
      <c r="BM463" s="95"/>
      <c r="BN463" s="95"/>
      <c r="BO463" s="95"/>
      <c r="BP463" s="97">
        <f>($AO463/AA463)*100</f>
        <v>100</v>
      </c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1:81" ht="27" customHeight="1">
      <c r="A464" s="89">
        <v>516</v>
      </c>
      <c r="B464" s="34" t="s">
        <v>324</v>
      </c>
      <c r="C464" s="63">
        <v>1821366</v>
      </c>
      <c r="D464" s="64"/>
      <c r="E464" s="64"/>
      <c r="F464" s="64"/>
      <c r="G464" s="64"/>
      <c r="H464" s="64"/>
      <c r="I464" s="64"/>
      <c r="J464" s="64"/>
      <c r="K464" s="64"/>
      <c r="L464" s="65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>
        <v>1821366</v>
      </c>
      <c r="Z464" s="64"/>
      <c r="AA464" s="64"/>
      <c r="AB464" s="61"/>
      <c r="AC464" s="64"/>
      <c r="AD464" s="64"/>
      <c r="AE464" s="61"/>
      <c r="AF464" s="64"/>
      <c r="AG464" s="64"/>
      <c r="AH464" s="64"/>
      <c r="AI464" s="64"/>
      <c r="AJ464" s="64"/>
      <c r="AK464" s="64"/>
      <c r="AL464" s="64"/>
      <c r="AM464" s="64"/>
      <c r="AN464" s="64"/>
      <c r="AO464" s="74">
        <f t="shared" si="57"/>
        <v>1821366</v>
      </c>
      <c r="AP464" s="74">
        <f t="shared" si="58"/>
        <v>0</v>
      </c>
      <c r="AQ464" s="76">
        <v>16864.5</v>
      </c>
      <c r="AR464" s="100">
        <v>516</v>
      </c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7">
        <f>($AO464/Y464)*100</f>
        <v>100</v>
      </c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1:81" ht="18.75" customHeight="1">
      <c r="A465" s="88">
        <v>517</v>
      </c>
      <c r="B465" s="34" t="s">
        <v>137</v>
      </c>
      <c r="C465" s="63">
        <v>79621.8</v>
      </c>
      <c r="D465" s="64"/>
      <c r="E465" s="64"/>
      <c r="F465" s="64"/>
      <c r="G465" s="64"/>
      <c r="H465" s="64"/>
      <c r="I465" s="64"/>
      <c r="J465" s="64"/>
      <c r="K465" s="64"/>
      <c r="L465" s="65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>
        <v>79621.8</v>
      </c>
      <c r="Z465" s="64"/>
      <c r="AA465" s="64"/>
      <c r="AB465" s="61"/>
      <c r="AC465" s="64"/>
      <c r="AD465" s="64"/>
      <c r="AE465" s="61"/>
      <c r="AF465" s="64"/>
      <c r="AG465" s="64"/>
      <c r="AH465" s="64"/>
      <c r="AI465" s="64"/>
      <c r="AJ465" s="64"/>
      <c r="AK465" s="64"/>
      <c r="AL465" s="64"/>
      <c r="AM465" s="64"/>
      <c r="AN465" s="64"/>
      <c r="AO465" s="74">
        <f t="shared" si="57"/>
        <v>79621.8</v>
      </c>
      <c r="AP465" s="74">
        <f t="shared" si="58"/>
        <v>0</v>
      </c>
      <c r="AQ465" s="76">
        <v>737.238</v>
      </c>
      <c r="AR465" s="99">
        <v>517</v>
      </c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7">
        <f>($AO465/Y465)*100</f>
        <v>100</v>
      </c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1:81" ht="18.75" customHeight="1">
      <c r="A466" s="89">
        <v>518</v>
      </c>
      <c r="B466" s="34" t="s">
        <v>54</v>
      </c>
      <c r="C466" s="63">
        <v>236538</v>
      </c>
      <c r="D466" s="64"/>
      <c r="E466" s="64"/>
      <c r="F466" s="64"/>
      <c r="G466" s="64"/>
      <c r="H466" s="64"/>
      <c r="I466" s="64"/>
      <c r="J466" s="64"/>
      <c r="K466" s="64"/>
      <c r="L466" s="65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1"/>
      <c r="AC466" s="64"/>
      <c r="AD466" s="64"/>
      <c r="AE466" s="61"/>
      <c r="AF466" s="64"/>
      <c r="AG466" s="64"/>
      <c r="AH466" s="64">
        <v>202078.8</v>
      </c>
      <c r="AI466" s="64"/>
      <c r="AJ466" s="64"/>
      <c r="AK466" s="64"/>
      <c r="AL466" s="64"/>
      <c r="AM466" s="64"/>
      <c r="AN466" s="64">
        <v>195955.2</v>
      </c>
      <c r="AO466" s="74">
        <f t="shared" si="57"/>
        <v>195955.2</v>
      </c>
      <c r="AP466" s="74">
        <f t="shared" si="58"/>
        <v>40582.79999999999</v>
      </c>
      <c r="AQ466" s="76">
        <v>2190.2400000000002</v>
      </c>
      <c r="AR466" s="100">
        <v>518</v>
      </c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>
        <f>($AO466/AH466)*100</f>
        <v>96.96969696969698</v>
      </c>
      <c r="BX466" s="95"/>
      <c r="BY466" s="95"/>
      <c r="BZ466" s="95"/>
      <c r="CA466" s="95"/>
      <c r="CB466" s="95"/>
      <c r="CC466" s="97">
        <f>($AO466/AN466)*100</f>
        <v>100</v>
      </c>
    </row>
    <row r="467" spans="1:81" ht="24.75" customHeight="1">
      <c r="A467" s="88">
        <v>519</v>
      </c>
      <c r="B467" s="18" t="s">
        <v>318</v>
      </c>
      <c r="C467" s="63">
        <v>489690</v>
      </c>
      <c r="D467" s="64">
        <v>489693.6</v>
      </c>
      <c r="E467" s="64"/>
      <c r="F467" s="64"/>
      <c r="G467" s="64"/>
      <c r="H467" s="64"/>
      <c r="I467" s="64"/>
      <c r="J467" s="64"/>
      <c r="K467" s="64"/>
      <c r="L467" s="65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1"/>
      <c r="AC467" s="64"/>
      <c r="AD467" s="64"/>
      <c r="AE467" s="61"/>
      <c r="AF467" s="64"/>
      <c r="AG467" s="64"/>
      <c r="AH467" s="64"/>
      <c r="AI467" s="64"/>
      <c r="AJ467" s="64"/>
      <c r="AK467" s="64"/>
      <c r="AL467" s="64"/>
      <c r="AM467" s="64"/>
      <c r="AN467" s="64"/>
      <c r="AO467" s="74">
        <f t="shared" si="57"/>
        <v>489693.6</v>
      </c>
      <c r="AP467" s="74">
        <f t="shared" si="58"/>
        <v>-3.599999999976717</v>
      </c>
      <c r="AQ467" s="76">
        <v>4534.2</v>
      </c>
      <c r="AR467" s="99">
        <v>519</v>
      </c>
      <c r="AS467" s="97">
        <f>($AO467/D467)*100</f>
        <v>100</v>
      </c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1:81" ht="24.75" customHeight="1">
      <c r="A468" s="89">
        <v>520</v>
      </c>
      <c r="B468" s="34" t="s">
        <v>55</v>
      </c>
      <c r="C468" s="63">
        <v>1229100</v>
      </c>
      <c r="D468" s="64"/>
      <c r="E468" s="64"/>
      <c r="F468" s="64"/>
      <c r="G468" s="64"/>
      <c r="H468" s="64"/>
      <c r="I468" s="64"/>
      <c r="J468" s="64"/>
      <c r="K468" s="64"/>
      <c r="L468" s="65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1"/>
      <c r="AC468" s="64"/>
      <c r="AD468" s="64"/>
      <c r="AE468" s="61"/>
      <c r="AF468" s="64"/>
      <c r="AG468" s="64"/>
      <c r="AH468" s="64"/>
      <c r="AI468" s="64"/>
      <c r="AJ468" s="64"/>
      <c r="AK468" s="64"/>
      <c r="AL468" s="64"/>
      <c r="AM468" s="64"/>
      <c r="AN468" s="64">
        <v>1229077.15</v>
      </c>
      <c r="AO468" s="74">
        <f t="shared" si="57"/>
        <v>1229077.15</v>
      </c>
      <c r="AP468" s="74">
        <f t="shared" si="58"/>
        <v>22.850000000093132</v>
      </c>
      <c r="AQ468" s="76">
        <v>11380.548</v>
      </c>
      <c r="AR468" s="100">
        <v>520</v>
      </c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7">
        <f>($AO468/AN468)*100</f>
        <v>100</v>
      </c>
    </row>
    <row r="469" spans="1:81" ht="18.75" customHeight="1">
      <c r="A469" s="89">
        <v>522</v>
      </c>
      <c r="B469" s="44" t="s">
        <v>389</v>
      </c>
      <c r="C469" s="63">
        <v>2369070</v>
      </c>
      <c r="D469" s="64"/>
      <c r="E469" s="64"/>
      <c r="F469" s="64"/>
      <c r="G469" s="64"/>
      <c r="H469" s="64"/>
      <c r="I469" s="64"/>
      <c r="J469" s="64"/>
      <c r="K469" s="64"/>
      <c r="L469" s="65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>
        <v>2327400</v>
      </c>
      <c r="AA469" s="64"/>
      <c r="AB469" s="61"/>
      <c r="AC469" s="64"/>
      <c r="AD469" s="64"/>
      <c r="AE469" s="61"/>
      <c r="AF469" s="64"/>
      <c r="AG469" s="64"/>
      <c r="AH469" s="64"/>
      <c r="AI469" s="64"/>
      <c r="AJ469" s="64"/>
      <c r="AK469" s="64"/>
      <c r="AL469" s="64"/>
      <c r="AM469" s="64"/>
      <c r="AN469" s="64"/>
      <c r="AO469" s="74">
        <f t="shared" si="57"/>
        <v>2327400</v>
      </c>
      <c r="AP469" s="74">
        <f t="shared" si="58"/>
        <v>41670</v>
      </c>
      <c r="AQ469" s="76">
        <v>21935.84</v>
      </c>
      <c r="AR469" s="100">
        <v>522</v>
      </c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7">
        <f>($AO469/Z469)*100</f>
        <v>100</v>
      </c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1:81" ht="18.75" customHeight="1">
      <c r="A470" s="88">
        <v>523</v>
      </c>
      <c r="B470" s="37" t="s">
        <v>440</v>
      </c>
      <c r="C470" s="63">
        <v>4143636</v>
      </c>
      <c r="D470" s="64"/>
      <c r="E470" s="64"/>
      <c r="F470" s="64"/>
      <c r="G470" s="64"/>
      <c r="H470" s="64"/>
      <c r="I470" s="64"/>
      <c r="J470" s="64"/>
      <c r="K470" s="64"/>
      <c r="L470" s="65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1"/>
      <c r="AC470" s="64"/>
      <c r="AD470" s="64"/>
      <c r="AE470" s="61"/>
      <c r="AF470" s="64"/>
      <c r="AG470" s="64"/>
      <c r="AH470" s="64"/>
      <c r="AI470" s="64"/>
      <c r="AJ470" s="64"/>
      <c r="AK470" s="64"/>
      <c r="AL470" s="64"/>
      <c r="AM470" s="64">
        <v>4143616.56</v>
      </c>
      <c r="AN470" s="64"/>
      <c r="AO470" s="74">
        <f t="shared" si="57"/>
        <v>4143616.56</v>
      </c>
      <c r="AP470" s="74">
        <f t="shared" si="58"/>
        <v>19.43999999994412</v>
      </c>
      <c r="AQ470" s="76">
        <v>20027.7</v>
      </c>
      <c r="AR470" s="99">
        <v>523</v>
      </c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7">
        <f>($AO470/AM470)*100</f>
        <v>100</v>
      </c>
      <c r="CC470" s="95"/>
    </row>
    <row r="471" spans="1:81" ht="18.75" customHeight="1">
      <c r="A471" s="89">
        <v>524</v>
      </c>
      <c r="B471" s="34" t="s">
        <v>302</v>
      </c>
      <c r="C471" s="63">
        <v>5175360</v>
      </c>
      <c r="D471" s="64"/>
      <c r="E471" s="64"/>
      <c r="F471" s="64"/>
      <c r="G471" s="64"/>
      <c r="H471" s="64"/>
      <c r="I471" s="61">
        <v>5175362.16</v>
      </c>
      <c r="J471" s="64"/>
      <c r="K471" s="64"/>
      <c r="L471" s="65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1"/>
      <c r="AC471" s="64"/>
      <c r="AD471" s="64"/>
      <c r="AE471" s="61"/>
      <c r="AF471" s="64"/>
      <c r="AG471" s="64"/>
      <c r="AH471" s="64"/>
      <c r="AI471" s="64"/>
      <c r="AJ471" s="64"/>
      <c r="AK471" s="64"/>
      <c r="AL471" s="64"/>
      <c r="AM471" s="64"/>
      <c r="AN471" s="64"/>
      <c r="AO471" s="74">
        <f t="shared" si="57"/>
        <v>5175362.16</v>
      </c>
      <c r="AP471" s="74">
        <f t="shared" si="58"/>
        <v>-2.1600000001490116</v>
      </c>
      <c r="AQ471" s="76">
        <v>47920.020000000004</v>
      </c>
      <c r="AR471" s="100">
        <v>524</v>
      </c>
      <c r="AS471" s="95"/>
      <c r="AT471" s="95"/>
      <c r="AU471" s="95"/>
      <c r="AV471" s="95"/>
      <c r="AW471" s="95"/>
      <c r="AX471" s="97">
        <f>($AO471/I471)*100</f>
        <v>100</v>
      </c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1:81" ht="18.75" customHeight="1">
      <c r="A472" s="89">
        <v>526</v>
      </c>
      <c r="B472" s="34" t="s">
        <v>91</v>
      </c>
      <c r="C472" s="63">
        <v>34020</v>
      </c>
      <c r="D472" s="64"/>
      <c r="E472" s="64"/>
      <c r="F472" s="64"/>
      <c r="G472" s="64"/>
      <c r="H472" s="64"/>
      <c r="I472" s="64"/>
      <c r="J472" s="64"/>
      <c r="K472" s="64"/>
      <c r="L472" s="65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1"/>
      <c r="AC472" s="64"/>
      <c r="AD472" s="64"/>
      <c r="AE472" s="61"/>
      <c r="AF472" s="64"/>
      <c r="AG472" s="64"/>
      <c r="AH472" s="64"/>
      <c r="AI472" s="64"/>
      <c r="AJ472" s="64"/>
      <c r="AK472" s="64"/>
      <c r="AL472" s="64"/>
      <c r="AM472" s="64"/>
      <c r="AN472" s="64">
        <v>33951.96</v>
      </c>
      <c r="AO472" s="74">
        <f t="shared" si="57"/>
        <v>33951.96</v>
      </c>
      <c r="AP472" s="74">
        <f t="shared" si="58"/>
        <v>68.04000000000087</v>
      </c>
      <c r="AQ472" s="76">
        <v>315</v>
      </c>
      <c r="AR472" s="100">
        <v>526</v>
      </c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7">
        <f>($AO472/AN472)*100</f>
        <v>100</v>
      </c>
    </row>
    <row r="473" spans="1:81" ht="18.75" customHeight="1">
      <c r="A473" s="88">
        <v>527</v>
      </c>
      <c r="B473" s="30" t="s">
        <v>307</v>
      </c>
      <c r="C473" s="63">
        <v>61236.00000000001</v>
      </c>
      <c r="D473" s="64"/>
      <c r="E473" s="64"/>
      <c r="F473" s="64"/>
      <c r="G473" s="64"/>
      <c r="H473" s="64"/>
      <c r="I473" s="64"/>
      <c r="J473" s="64"/>
      <c r="K473" s="64"/>
      <c r="L473" s="65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1"/>
      <c r="AC473" s="64"/>
      <c r="AD473" s="64"/>
      <c r="AE473" s="61"/>
      <c r="AF473" s="64"/>
      <c r="AG473" s="64"/>
      <c r="AH473" s="64">
        <v>53071.2</v>
      </c>
      <c r="AI473" s="64"/>
      <c r="AJ473" s="64"/>
      <c r="AK473" s="64"/>
      <c r="AL473" s="64"/>
      <c r="AM473" s="64"/>
      <c r="AN473" s="64">
        <v>47968.2</v>
      </c>
      <c r="AO473" s="74">
        <f t="shared" si="57"/>
        <v>47968.2</v>
      </c>
      <c r="AP473" s="74">
        <f t="shared" si="58"/>
        <v>13267.80000000001</v>
      </c>
      <c r="AQ473" s="76">
        <v>567</v>
      </c>
      <c r="AR473" s="99">
        <v>527</v>
      </c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>
        <f>($AO473/AH473)*100</f>
        <v>90.38461538461539</v>
      </c>
      <c r="BX473" s="95"/>
      <c r="BY473" s="95"/>
      <c r="BZ473" s="95"/>
      <c r="CA473" s="95"/>
      <c r="CB473" s="95"/>
      <c r="CC473" s="97">
        <f>($AO473/AN473)*100</f>
        <v>100</v>
      </c>
    </row>
    <row r="474" spans="1:81" ht="27" customHeight="1">
      <c r="A474" s="89">
        <v>528</v>
      </c>
      <c r="B474" s="28" t="s">
        <v>310</v>
      </c>
      <c r="C474" s="63">
        <v>463352.39999999997</v>
      </c>
      <c r="D474" s="64"/>
      <c r="E474" s="64"/>
      <c r="F474" s="64"/>
      <c r="G474" s="64"/>
      <c r="H474" s="64"/>
      <c r="I474" s="64"/>
      <c r="J474" s="64"/>
      <c r="K474" s="64"/>
      <c r="L474" s="65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1"/>
      <c r="AC474" s="64"/>
      <c r="AD474" s="64"/>
      <c r="AE474" s="61"/>
      <c r="AF474" s="64"/>
      <c r="AG474" s="64"/>
      <c r="AH474" s="64"/>
      <c r="AI474" s="64"/>
      <c r="AJ474" s="64"/>
      <c r="AK474" s="64"/>
      <c r="AL474" s="64"/>
      <c r="AM474" s="64">
        <v>463348.51</v>
      </c>
      <c r="AN474" s="64"/>
      <c r="AO474" s="74">
        <f t="shared" si="57"/>
        <v>463348.51</v>
      </c>
      <c r="AP474" s="74">
        <f t="shared" si="58"/>
        <v>3.889999999955762</v>
      </c>
      <c r="AQ474" s="76">
        <v>4290.3</v>
      </c>
      <c r="AR474" s="100">
        <v>528</v>
      </c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7">
        <f>($AO474/AM474)*100</f>
        <v>100</v>
      </c>
      <c r="CC474" s="95"/>
    </row>
    <row r="475" spans="1:81" ht="18.75" customHeight="1">
      <c r="A475" s="89">
        <v>530</v>
      </c>
      <c r="B475" s="31" t="s">
        <v>297</v>
      </c>
      <c r="C475" s="63">
        <v>2171.2</v>
      </c>
      <c r="D475" s="64"/>
      <c r="E475" s="64"/>
      <c r="F475" s="64"/>
      <c r="G475" s="64"/>
      <c r="H475" s="64"/>
      <c r="I475" s="64"/>
      <c r="J475" s="64"/>
      <c r="K475" s="64"/>
      <c r="L475" s="65"/>
      <c r="M475" s="64"/>
      <c r="N475" s="64"/>
      <c r="O475" s="64"/>
      <c r="P475" s="64"/>
      <c r="Q475" s="64"/>
      <c r="R475" s="64"/>
      <c r="S475" s="64"/>
      <c r="T475" s="64">
        <v>2030.4</v>
      </c>
      <c r="U475" s="64"/>
      <c r="V475" s="64"/>
      <c r="W475" s="64"/>
      <c r="X475" s="64"/>
      <c r="Y475" s="64">
        <v>5718</v>
      </c>
      <c r="Z475" s="64"/>
      <c r="AA475" s="64"/>
      <c r="AB475" s="61"/>
      <c r="AC475" s="64"/>
      <c r="AD475" s="64"/>
      <c r="AE475" s="61"/>
      <c r="AF475" s="64"/>
      <c r="AG475" s="64"/>
      <c r="AH475" s="64"/>
      <c r="AI475" s="64"/>
      <c r="AJ475" s="64"/>
      <c r="AK475" s="64"/>
      <c r="AL475" s="64"/>
      <c r="AM475" s="64"/>
      <c r="AN475" s="64">
        <v>1941.41</v>
      </c>
      <c r="AO475" s="74">
        <f t="shared" si="57"/>
        <v>1941.41</v>
      </c>
      <c r="AP475" s="74">
        <f t="shared" si="58"/>
        <v>229.78999999999974</v>
      </c>
      <c r="AQ475" s="76">
        <v>20.104</v>
      </c>
      <c r="AR475" s="100">
        <v>530</v>
      </c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>
        <f>($AO475/T475)*100</f>
        <v>95.61711977935381</v>
      </c>
      <c r="BJ475" s="95"/>
      <c r="BK475" s="95"/>
      <c r="BL475" s="95"/>
      <c r="BM475" s="95"/>
      <c r="BN475" s="95">
        <f>($AO475/Y475)*100</f>
        <v>33.952605806225954</v>
      </c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7">
        <f>($AO475/AN475)*100</f>
        <v>100</v>
      </c>
    </row>
    <row r="476" spans="1:81" ht="18.75" customHeight="1">
      <c r="A476" s="89">
        <v>532</v>
      </c>
      <c r="B476" s="45" t="s">
        <v>395</v>
      </c>
      <c r="C476" s="63">
        <v>2056509</v>
      </c>
      <c r="D476" s="64"/>
      <c r="E476" s="64"/>
      <c r="F476" s="64"/>
      <c r="G476" s="64"/>
      <c r="H476" s="64"/>
      <c r="I476" s="64"/>
      <c r="J476" s="64"/>
      <c r="K476" s="64"/>
      <c r="L476" s="65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1"/>
      <c r="AC476" s="64"/>
      <c r="AD476" s="64"/>
      <c r="AE476" s="61"/>
      <c r="AF476" s="64"/>
      <c r="AG476" s="64"/>
      <c r="AH476" s="64"/>
      <c r="AI476" s="64"/>
      <c r="AJ476" s="64">
        <v>1822392</v>
      </c>
      <c r="AK476" s="64"/>
      <c r="AL476" s="64">
        <v>2076094.8</v>
      </c>
      <c r="AM476" s="64">
        <v>1923634.44</v>
      </c>
      <c r="AN476" s="64"/>
      <c r="AO476" s="74">
        <f t="shared" si="57"/>
        <v>1822392</v>
      </c>
      <c r="AP476" s="74">
        <f t="shared" si="58"/>
        <v>234117</v>
      </c>
      <c r="AQ476" s="76">
        <v>19041.75</v>
      </c>
      <c r="AR476" s="100">
        <v>532</v>
      </c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7">
        <f>($AO476/AJ476)*100</f>
        <v>100</v>
      </c>
      <c r="BZ476" s="95"/>
      <c r="CA476" s="95">
        <f>($AO476/AL476)*100</f>
        <v>87.77980658686684</v>
      </c>
      <c r="CB476" s="95">
        <f>($AO476/AM476)*100</f>
        <v>94.7369189335163</v>
      </c>
      <c r="CC476" s="95"/>
    </row>
    <row r="477" spans="1:81" ht="18.75" customHeight="1">
      <c r="A477" s="88">
        <v>533</v>
      </c>
      <c r="B477" s="34" t="s">
        <v>332</v>
      </c>
      <c r="C477" s="63">
        <v>40824</v>
      </c>
      <c r="D477" s="64"/>
      <c r="E477" s="64"/>
      <c r="F477" s="64"/>
      <c r="G477" s="64"/>
      <c r="H477" s="64"/>
      <c r="I477" s="64"/>
      <c r="J477" s="64"/>
      <c r="K477" s="64"/>
      <c r="L477" s="65"/>
      <c r="M477" s="64"/>
      <c r="N477" s="64"/>
      <c r="O477" s="64"/>
      <c r="P477" s="64"/>
      <c r="Q477" s="64"/>
      <c r="R477" s="64"/>
      <c r="S477" s="64"/>
      <c r="T477" s="64">
        <v>11210.4</v>
      </c>
      <c r="U477" s="64"/>
      <c r="V477" s="64"/>
      <c r="W477" s="64"/>
      <c r="X477" s="64"/>
      <c r="Y477" s="64"/>
      <c r="Z477" s="64"/>
      <c r="AA477" s="64"/>
      <c r="AB477" s="61"/>
      <c r="AC477" s="64"/>
      <c r="AD477" s="64"/>
      <c r="AE477" s="61"/>
      <c r="AF477" s="64"/>
      <c r="AG477" s="64"/>
      <c r="AH477" s="64">
        <v>11179.62</v>
      </c>
      <c r="AI477" s="64">
        <v>11907</v>
      </c>
      <c r="AJ477" s="64"/>
      <c r="AK477" s="64"/>
      <c r="AL477" s="64"/>
      <c r="AM477" s="64">
        <v>12582.86</v>
      </c>
      <c r="AN477" s="64"/>
      <c r="AO477" s="74">
        <f t="shared" si="57"/>
        <v>11179.62</v>
      </c>
      <c r="AP477" s="74">
        <f t="shared" si="58"/>
        <v>29644.379999999997</v>
      </c>
      <c r="AQ477" s="76">
        <v>378</v>
      </c>
      <c r="AR477" s="99">
        <v>533</v>
      </c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>
        <f>($AO477/T477)*100</f>
        <v>99.72543352601157</v>
      </c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7">
        <f>($AO477/AH477)*100</f>
        <v>100</v>
      </c>
      <c r="BX477" s="95">
        <f>($AO477/AI477)*100</f>
        <v>93.89115646258504</v>
      </c>
      <c r="BY477" s="95"/>
      <c r="BZ477" s="95"/>
      <c r="CA477" s="95"/>
      <c r="CB477" s="95">
        <f>($AO477/AM477)*100</f>
        <v>88.84800434877286</v>
      </c>
      <c r="CC477" s="95"/>
    </row>
    <row r="478" spans="1:81" ht="18.75" customHeight="1">
      <c r="A478" s="89">
        <v>534</v>
      </c>
      <c r="B478" s="30" t="s">
        <v>320</v>
      </c>
      <c r="C478" s="63">
        <v>224070</v>
      </c>
      <c r="D478" s="64"/>
      <c r="E478" s="64"/>
      <c r="F478" s="64"/>
      <c r="G478" s="64"/>
      <c r="H478" s="64"/>
      <c r="I478" s="64"/>
      <c r="J478" s="64"/>
      <c r="K478" s="64"/>
      <c r="L478" s="65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>
        <v>161935.2</v>
      </c>
      <c r="AB478" s="61"/>
      <c r="AC478" s="64"/>
      <c r="AD478" s="64"/>
      <c r="AE478" s="61"/>
      <c r="AF478" s="64"/>
      <c r="AG478" s="64"/>
      <c r="AH478" s="64">
        <v>166698</v>
      </c>
      <c r="AI478" s="64"/>
      <c r="AJ478" s="64"/>
      <c r="AK478" s="64"/>
      <c r="AL478" s="64"/>
      <c r="AM478" s="64"/>
      <c r="AN478" s="64"/>
      <c r="AO478" s="74">
        <f t="shared" si="57"/>
        <v>161935.2</v>
      </c>
      <c r="AP478" s="74">
        <f t="shared" si="58"/>
        <v>62134.79999999999</v>
      </c>
      <c r="AQ478" s="76">
        <v>2074.8</v>
      </c>
      <c r="AR478" s="100">
        <v>534</v>
      </c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7">
        <f>($AO478/AA478)*100</f>
        <v>100</v>
      </c>
      <c r="BQ478" s="95"/>
      <c r="BR478" s="95"/>
      <c r="BS478" s="95"/>
      <c r="BT478" s="95"/>
      <c r="BU478" s="95"/>
      <c r="BV478" s="95"/>
      <c r="BW478" s="95">
        <f>($AO478/AH478)*100</f>
        <v>97.14285714285715</v>
      </c>
      <c r="BX478" s="95"/>
      <c r="BY478" s="95"/>
      <c r="BZ478" s="95"/>
      <c r="CA478" s="95"/>
      <c r="CB478" s="95"/>
      <c r="CC478" s="95"/>
    </row>
    <row r="479" spans="1:81" ht="18.75" customHeight="1">
      <c r="A479" s="88">
        <v>535</v>
      </c>
      <c r="B479" s="46" t="s">
        <v>328</v>
      </c>
      <c r="C479" s="63">
        <v>316848</v>
      </c>
      <c r="D479" s="64"/>
      <c r="E479" s="64"/>
      <c r="F479" s="64"/>
      <c r="G479" s="64"/>
      <c r="H479" s="64"/>
      <c r="I479" s="64"/>
      <c r="J479" s="64"/>
      <c r="K479" s="64"/>
      <c r="L479" s="66">
        <v>304668</v>
      </c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1"/>
      <c r="AC479" s="64"/>
      <c r="AD479" s="64"/>
      <c r="AE479" s="61"/>
      <c r="AF479" s="64"/>
      <c r="AG479" s="64"/>
      <c r="AH479" s="64"/>
      <c r="AI479" s="64"/>
      <c r="AJ479" s="64"/>
      <c r="AK479" s="64"/>
      <c r="AL479" s="64"/>
      <c r="AM479" s="64"/>
      <c r="AN479" s="64"/>
      <c r="AO479" s="74">
        <f t="shared" si="57"/>
        <v>304668</v>
      </c>
      <c r="AP479" s="74">
        <f t="shared" si="58"/>
        <v>12180</v>
      </c>
      <c r="AQ479" s="76">
        <v>2933.84</v>
      </c>
      <c r="AR479" s="99">
        <v>535</v>
      </c>
      <c r="AS479" s="95"/>
      <c r="AT479" s="95"/>
      <c r="AU479" s="95"/>
      <c r="AV479" s="95"/>
      <c r="AW479" s="95"/>
      <c r="AX479" s="95"/>
      <c r="AY479" s="95"/>
      <c r="AZ479" s="95"/>
      <c r="BA479" s="97">
        <f>($AO479/L479)*100</f>
        <v>100</v>
      </c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1:81" ht="18.75" customHeight="1">
      <c r="A480" s="89">
        <v>536</v>
      </c>
      <c r="B480" s="27" t="s">
        <v>311</v>
      </c>
      <c r="C480" s="63">
        <v>5427324</v>
      </c>
      <c r="D480" s="64"/>
      <c r="E480" s="64"/>
      <c r="F480" s="64"/>
      <c r="G480" s="64"/>
      <c r="H480" s="64"/>
      <c r="I480" s="64"/>
      <c r="J480" s="64"/>
      <c r="K480" s="64"/>
      <c r="L480" s="65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1"/>
      <c r="AC480" s="64"/>
      <c r="AD480" s="64"/>
      <c r="AE480" s="61"/>
      <c r="AF480" s="64"/>
      <c r="AG480" s="64"/>
      <c r="AH480" s="64"/>
      <c r="AI480" s="64"/>
      <c r="AJ480" s="64"/>
      <c r="AK480" s="64"/>
      <c r="AL480" s="64"/>
      <c r="AM480" s="64">
        <v>5427259.2</v>
      </c>
      <c r="AN480" s="64"/>
      <c r="AO480" s="74">
        <f t="shared" si="57"/>
        <v>5427259.2</v>
      </c>
      <c r="AP480" s="74">
        <f t="shared" si="58"/>
        <v>64.79999999981374</v>
      </c>
      <c r="AQ480" s="76">
        <v>55836.69</v>
      </c>
      <c r="AR480" s="100">
        <v>536</v>
      </c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7">
        <f>($AO480/AM480)*100</f>
        <v>100</v>
      </c>
      <c r="CC480" s="95"/>
    </row>
    <row r="481" spans="1:81" ht="42" customHeight="1">
      <c r="A481" s="88">
        <v>537</v>
      </c>
      <c r="B481" s="34" t="s">
        <v>319</v>
      </c>
      <c r="C481" s="63">
        <v>13452.000000000002</v>
      </c>
      <c r="D481" s="64"/>
      <c r="E481" s="64"/>
      <c r="F481" s="64"/>
      <c r="G481" s="64"/>
      <c r="H481" s="64"/>
      <c r="I481" s="64"/>
      <c r="J481" s="64"/>
      <c r="K481" s="64"/>
      <c r="L481" s="65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1"/>
      <c r="AC481" s="64"/>
      <c r="AD481" s="64"/>
      <c r="AE481" s="61"/>
      <c r="AF481" s="64"/>
      <c r="AG481" s="64"/>
      <c r="AH481" s="64">
        <v>13126.32</v>
      </c>
      <c r="AI481" s="64"/>
      <c r="AJ481" s="64"/>
      <c r="AK481" s="64"/>
      <c r="AL481" s="64"/>
      <c r="AM481" s="64">
        <v>19612.8</v>
      </c>
      <c r="AN481" s="64">
        <v>18900</v>
      </c>
      <c r="AO481" s="74">
        <f t="shared" si="57"/>
        <v>13126.32</v>
      </c>
      <c r="AP481" s="74">
        <f t="shared" si="58"/>
        <v>325.6800000000021</v>
      </c>
      <c r="AQ481" s="76">
        <v>124.56</v>
      </c>
      <c r="AR481" s="99">
        <v>537</v>
      </c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7">
        <f>($AO481/AH481)*100</f>
        <v>100</v>
      </c>
      <c r="BX481" s="95"/>
      <c r="BY481" s="95"/>
      <c r="BZ481" s="95"/>
      <c r="CA481" s="95"/>
      <c r="CB481" s="95">
        <f>($AO481/AM481)*100</f>
        <v>66.92731277533039</v>
      </c>
      <c r="CC481" s="95">
        <f>($AO481/AN481)*100</f>
        <v>69.45142857142858</v>
      </c>
    </row>
    <row r="482" spans="1:81" ht="18.75" customHeight="1">
      <c r="A482" s="89">
        <v>538</v>
      </c>
      <c r="B482" s="32" t="s">
        <v>312</v>
      </c>
      <c r="C482" s="63">
        <v>3796522.5</v>
      </c>
      <c r="D482" s="64"/>
      <c r="E482" s="64"/>
      <c r="F482" s="64"/>
      <c r="G482" s="64"/>
      <c r="H482" s="64"/>
      <c r="I482" s="64"/>
      <c r="J482" s="64"/>
      <c r="K482" s="64"/>
      <c r="L482" s="65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1"/>
      <c r="AC482" s="64"/>
      <c r="AD482" s="64"/>
      <c r="AE482" s="61"/>
      <c r="AF482" s="64"/>
      <c r="AG482" s="64"/>
      <c r="AH482" s="64"/>
      <c r="AI482" s="64"/>
      <c r="AJ482" s="64"/>
      <c r="AK482" s="64"/>
      <c r="AL482" s="64"/>
      <c r="AM482" s="64">
        <v>3796521.3</v>
      </c>
      <c r="AN482" s="64"/>
      <c r="AO482" s="74">
        <f t="shared" si="57"/>
        <v>3796521.3</v>
      </c>
      <c r="AP482" s="74">
        <f t="shared" si="58"/>
        <v>1.2000000001862645</v>
      </c>
      <c r="AQ482" s="76">
        <v>35152.975</v>
      </c>
      <c r="AR482" s="100">
        <v>538</v>
      </c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7">
        <f>($AO482/AM482)*100</f>
        <v>100</v>
      </c>
      <c r="CC482" s="95"/>
    </row>
    <row r="483" spans="1:81" ht="18.75" customHeight="1">
      <c r="A483" s="88">
        <v>539</v>
      </c>
      <c r="B483" s="31" t="s">
        <v>326</v>
      </c>
      <c r="C483" s="63">
        <v>280368</v>
      </c>
      <c r="D483" s="64"/>
      <c r="E483" s="64"/>
      <c r="F483" s="64"/>
      <c r="G483" s="64"/>
      <c r="H483" s="64"/>
      <c r="I483" s="64"/>
      <c r="J483" s="64"/>
      <c r="K483" s="64"/>
      <c r="L483" s="65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1"/>
      <c r="AC483" s="64"/>
      <c r="AD483" s="64"/>
      <c r="AE483" s="61"/>
      <c r="AF483" s="64"/>
      <c r="AG483" s="64">
        <v>235224</v>
      </c>
      <c r="AH483" s="64"/>
      <c r="AI483" s="64"/>
      <c r="AJ483" s="64"/>
      <c r="AK483" s="64"/>
      <c r="AL483" s="64"/>
      <c r="AM483" s="64"/>
      <c r="AN483" s="64"/>
      <c r="AO483" s="74">
        <f t="shared" si="57"/>
        <v>235224</v>
      </c>
      <c r="AP483" s="74">
        <f t="shared" si="58"/>
        <v>45144</v>
      </c>
      <c r="AQ483" s="76">
        <v>2596</v>
      </c>
      <c r="AR483" s="99">
        <v>539</v>
      </c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7">
        <f>($AO483/AG483)*100</f>
        <v>100</v>
      </c>
      <c r="BW483" s="95"/>
      <c r="BX483" s="95"/>
      <c r="BY483" s="95"/>
      <c r="BZ483" s="95"/>
      <c r="CA483" s="95"/>
      <c r="CB483" s="95"/>
      <c r="CC483" s="95"/>
    </row>
    <row r="484" spans="1:81" ht="18.75" customHeight="1">
      <c r="A484" s="89">
        <v>540</v>
      </c>
      <c r="B484" s="28" t="s">
        <v>313</v>
      </c>
      <c r="C484" s="63">
        <v>1629668</v>
      </c>
      <c r="D484" s="64"/>
      <c r="E484" s="64"/>
      <c r="F484" s="64"/>
      <c r="G484" s="64"/>
      <c r="H484" s="64"/>
      <c r="I484" s="64"/>
      <c r="J484" s="64"/>
      <c r="K484" s="64"/>
      <c r="L484" s="65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1"/>
      <c r="AC484" s="64"/>
      <c r="AD484" s="64">
        <v>1650538.08</v>
      </c>
      <c r="AE484" s="61"/>
      <c r="AF484" s="64"/>
      <c r="AG484" s="64"/>
      <c r="AH484" s="64"/>
      <c r="AI484" s="64"/>
      <c r="AJ484" s="64"/>
      <c r="AK484" s="64"/>
      <c r="AL484" s="64"/>
      <c r="AM484" s="64">
        <v>1649367.36</v>
      </c>
      <c r="AN484" s="64"/>
      <c r="AO484" s="74">
        <f t="shared" si="57"/>
        <v>1649367.36</v>
      </c>
      <c r="AP484" s="74">
        <f t="shared" si="58"/>
        <v>-19699.360000000102</v>
      </c>
      <c r="AQ484" s="76">
        <v>15089.52</v>
      </c>
      <c r="AR484" s="100">
        <v>540</v>
      </c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>
        <f>($AO484/AD484)*100</f>
        <v>99.92907040351349</v>
      </c>
      <c r="BT484" s="95"/>
      <c r="BU484" s="95"/>
      <c r="BV484" s="95"/>
      <c r="BW484" s="95"/>
      <c r="BX484" s="95"/>
      <c r="BY484" s="95"/>
      <c r="BZ484" s="95"/>
      <c r="CA484" s="95"/>
      <c r="CB484" s="97">
        <f>($AO484/AM484)*100</f>
        <v>100</v>
      </c>
      <c r="CC484" s="95"/>
    </row>
    <row r="485" spans="1:81" ht="18.75" customHeight="1">
      <c r="A485" s="88">
        <v>541</v>
      </c>
      <c r="B485" s="47" t="s">
        <v>419</v>
      </c>
      <c r="C485" s="63">
        <v>2134988.1</v>
      </c>
      <c r="D485" s="64"/>
      <c r="E485" s="64"/>
      <c r="F485" s="64"/>
      <c r="G485" s="64"/>
      <c r="H485" s="64"/>
      <c r="I485" s="64"/>
      <c r="J485" s="64"/>
      <c r="K485" s="64"/>
      <c r="L485" s="65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1"/>
      <c r="AC485" s="64"/>
      <c r="AD485" s="64"/>
      <c r="AE485" s="61"/>
      <c r="AF485" s="64"/>
      <c r="AG485" s="64"/>
      <c r="AH485" s="64"/>
      <c r="AI485" s="64"/>
      <c r="AJ485" s="64"/>
      <c r="AK485" s="64"/>
      <c r="AL485" s="64"/>
      <c r="AM485" s="64">
        <v>2135796.01</v>
      </c>
      <c r="AN485" s="64"/>
      <c r="AO485" s="74">
        <f t="shared" si="57"/>
        <v>2135796.01</v>
      </c>
      <c r="AP485" s="74">
        <f t="shared" si="58"/>
        <v>-807.9099999996834</v>
      </c>
      <c r="AQ485" s="76">
        <v>19768.392000000003</v>
      </c>
      <c r="AR485" s="99">
        <v>541</v>
      </c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7">
        <f>($AO485/AM485)*100</f>
        <v>100</v>
      </c>
      <c r="CC485" s="95"/>
    </row>
    <row r="486" spans="1:81" ht="18.75" customHeight="1">
      <c r="A486" s="89">
        <v>542</v>
      </c>
      <c r="B486" s="34" t="s">
        <v>420</v>
      </c>
      <c r="C486" s="63">
        <v>19599.9</v>
      </c>
      <c r="D486" s="64"/>
      <c r="E486" s="64"/>
      <c r="F486" s="64"/>
      <c r="G486" s="64"/>
      <c r="H486" s="64"/>
      <c r="I486" s="64"/>
      <c r="J486" s="64"/>
      <c r="K486" s="64"/>
      <c r="L486" s="65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1"/>
      <c r="AC486" s="64"/>
      <c r="AD486" s="64"/>
      <c r="AE486" s="61"/>
      <c r="AF486" s="64"/>
      <c r="AG486" s="64"/>
      <c r="AH486" s="64"/>
      <c r="AI486" s="64"/>
      <c r="AJ486" s="64"/>
      <c r="AK486" s="64"/>
      <c r="AL486" s="64"/>
      <c r="AM486" s="64"/>
      <c r="AN486" s="64">
        <v>19599.95</v>
      </c>
      <c r="AO486" s="74">
        <f t="shared" si="57"/>
        <v>19599.95</v>
      </c>
      <c r="AP486" s="74">
        <f t="shared" si="58"/>
        <v>-0.049999999999272404</v>
      </c>
      <c r="AQ486" s="76">
        <v>181.481</v>
      </c>
      <c r="AR486" s="100">
        <v>542</v>
      </c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7">
        <f>($AO486/AN486)*100</f>
        <v>100</v>
      </c>
    </row>
    <row r="487" spans="1:81" ht="18.75" customHeight="1">
      <c r="A487" s="88">
        <v>543</v>
      </c>
      <c r="B487" s="30" t="s">
        <v>321</v>
      </c>
      <c r="C487" s="63">
        <v>4482</v>
      </c>
      <c r="D487" s="64"/>
      <c r="E487" s="64"/>
      <c r="F487" s="64">
        <v>162000</v>
      </c>
      <c r="G487" s="64"/>
      <c r="H487" s="64"/>
      <c r="I487" s="64"/>
      <c r="J487" s="64"/>
      <c r="K487" s="64"/>
      <c r="L487" s="65"/>
      <c r="M487" s="64"/>
      <c r="N487" s="64"/>
      <c r="O487" s="64"/>
      <c r="P487" s="64"/>
      <c r="Q487" s="64"/>
      <c r="R487" s="64">
        <v>5383.8</v>
      </c>
      <c r="S487" s="64"/>
      <c r="T487" s="64"/>
      <c r="U487" s="64"/>
      <c r="V487" s="64"/>
      <c r="W487" s="64"/>
      <c r="X487" s="64"/>
      <c r="Y487" s="64"/>
      <c r="Z487" s="64"/>
      <c r="AA487" s="64">
        <v>4320</v>
      </c>
      <c r="AB487" s="61"/>
      <c r="AC487" s="64"/>
      <c r="AD487" s="64">
        <v>34290</v>
      </c>
      <c r="AE487" s="61"/>
      <c r="AF487" s="64"/>
      <c r="AG487" s="64"/>
      <c r="AH487" s="64">
        <v>26827.2</v>
      </c>
      <c r="AI487" s="64"/>
      <c r="AJ487" s="64"/>
      <c r="AK487" s="64"/>
      <c r="AL487" s="64"/>
      <c r="AM487" s="64"/>
      <c r="AN487" s="64"/>
      <c r="AO487" s="74">
        <f t="shared" si="57"/>
        <v>4320</v>
      </c>
      <c r="AP487" s="74">
        <f t="shared" si="58"/>
        <v>162</v>
      </c>
      <c r="AQ487" s="76">
        <v>41.5</v>
      </c>
      <c r="AR487" s="99">
        <v>543</v>
      </c>
      <c r="AS487" s="95"/>
      <c r="AT487" s="95"/>
      <c r="AU487" s="95">
        <f>($AO487/F487)*100</f>
        <v>2.666666666666667</v>
      </c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>
        <f>($AO487/R487)*100</f>
        <v>80.2407221664995</v>
      </c>
      <c r="BH487" s="95"/>
      <c r="BI487" s="95"/>
      <c r="BJ487" s="95"/>
      <c r="BK487" s="95"/>
      <c r="BL487" s="95"/>
      <c r="BM487" s="95"/>
      <c r="BN487" s="95"/>
      <c r="BO487" s="95"/>
      <c r="BP487" s="97">
        <f>($AO487/AA487)*100</f>
        <v>100</v>
      </c>
      <c r="BQ487" s="95"/>
      <c r="BR487" s="95"/>
      <c r="BS487" s="95">
        <f>($AO487/AD487)*100</f>
        <v>12.598425196850393</v>
      </c>
      <c r="BT487" s="95"/>
      <c r="BU487" s="95"/>
      <c r="BV487" s="95"/>
      <c r="BW487" s="95">
        <f>($AO487/AH487)*100</f>
        <v>16.10305958132045</v>
      </c>
      <c r="BX487" s="95"/>
      <c r="BY487" s="95"/>
      <c r="BZ487" s="95"/>
      <c r="CA487" s="95"/>
      <c r="CB487" s="95"/>
      <c r="CC487" s="95"/>
    </row>
    <row r="488" spans="1:81" ht="18.75" customHeight="1">
      <c r="A488" s="89">
        <v>544</v>
      </c>
      <c r="B488" s="27" t="s">
        <v>314</v>
      </c>
      <c r="C488" s="63">
        <v>78815</v>
      </c>
      <c r="D488" s="64"/>
      <c r="E488" s="64"/>
      <c r="F488" s="64"/>
      <c r="G488" s="64"/>
      <c r="H488" s="64"/>
      <c r="I488" s="64"/>
      <c r="J488" s="64"/>
      <c r="K488" s="64"/>
      <c r="L488" s="66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>
        <v>75060</v>
      </c>
      <c r="X488" s="64"/>
      <c r="Y488" s="64"/>
      <c r="Z488" s="64"/>
      <c r="AA488" s="64"/>
      <c r="AB488" s="61"/>
      <c r="AC488" s="64"/>
      <c r="AD488" s="64"/>
      <c r="AE488" s="61"/>
      <c r="AF488" s="64"/>
      <c r="AG488" s="64"/>
      <c r="AH488" s="64"/>
      <c r="AI488" s="64"/>
      <c r="AJ488" s="64"/>
      <c r="AK488" s="64"/>
      <c r="AL488" s="64"/>
      <c r="AM488" s="64"/>
      <c r="AN488" s="64"/>
      <c r="AO488" s="74">
        <f t="shared" si="57"/>
        <v>75060</v>
      </c>
      <c r="AP488" s="74">
        <f t="shared" si="58"/>
        <v>3755</v>
      </c>
      <c r="AQ488" s="76">
        <v>729.75</v>
      </c>
      <c r="AR488" s="100">
        <v>544</v>
      </c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103">
        <f>($AO488/W488)*100</f>
        <v>100</v>
      </c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1:81" ht="18.75" customHeight="1">
      <c r="A489" s="88">
        <v>545</v>
      </c>
      <c r="B489" s="30" t="s">
        <v>298</v>
      </c>
      <c r="C489" s="63">
        <v>8930.1</v>
      </c>
      <c r="D489" s="64"/>
      <c r="E489" s="64"/>
      <c r="F489" s="64"/>
      <c r="G489" s="64"/>
      <c r="H489" s="64"/>
      <c r="I489" s="64"/>
      <c r="J489" s="64"/>
      <c r="K489" s="64"/>
      <c r="L489" s="65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1"/>
      <c r="AC489" s="64"/>
      <c r="AD489" s="64"/>
      <c r="AE489" s="61"/>
      <c r="AF489" s="64"/>
      <c r="AG489" s="64"/>
      <c r="AH489" s="64">
        <v>8930.41</v>
      </c>
      <c r="AI489" s="64"/>
      <c r="AJ489" s="64"/>
      <c r="AK489" s="64"/>
      <c r="AL489" s="64"/>
      <c r="AM489" s="64"/>
      <c r="AN489" s="64"/>
      <c r="AO489" s="74">
        <f t="shared" si="57"/>
        <v>8930.41</v>
      </c>
      <c r="AP489" s="74">
        <f t="shared" si="58"/>
        <v>-0.3099999999994907</v>
      </c>
      <c r="AQ489" s="76">
        <v>82.686</v>
      </c>
      <c r="AR489" s="99">
        <v>545</v>
      </c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7">
        <f>($AO489/AH489)*100</f>
        <v>100</v>
      </c>
      <c r="BX489" s="95"/>
      <c r="BY489" s="95"/>
      <c r="BZ489" s="95"/>
      <c r="CA489" s="95"/>
      <c r="CB489" s="95"/>
      <c r="CC489" s="95"/>
    </row>
    <row r="490" spans="1:81" ht="24" customHeight="1">
      <c r="A490" s="88">
        <v>547</v>
      </c>
      <c r="B490" s="48" t="s">
        <v>421</v>
      </c>
      <c r="C490" s="63">
        <v>55906.2</v>
      </c>
      <c r="D490" s="64"/>
      <c r="E490" s="64"/>
      <c r="F490" s="64"/>
      <c r="G490" s="64"/>
      <c r="H490" s="64"/>
      <c r="I490" s="64"/>
      <c r="J490" s="64"/>
      <c r="K490" s="64"/>
      <c r="L490" s="65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1"/>
      <c r="AC490" s="64"/>
      <c r="AD490" s="64"/>
      <c r="AE490" s="61">
        <v>55906.200000000004</v>
      </c>
      <c r="AF490" s="64"/>
      <c r="AG490" s="64"/>
      <c r="AH490" s="64"/>
      <c r="AI490" s="64"/>
      <c r="AJ490" s="64"/>
      <c r="AK490" s="64"/>
      <c r="AL490" s="64"/>
      <c r="AM490" s="64"/>
      <c r="AN490" s="64"/>
      <c r="AO490" s="74">
        <f t="shared" si="57"/>
        <v>55906.200000000004</v>
      </c>
      <c r="AP490" s="74">
        <f t="shared" si="58"/>
        <v>0</v>
      </c>
      <c r="AQ490" s="76">
        <v>517.65</v>
      </c>
      <c r="AR490" s="99">
        <v>547</v>
      </c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7">
        <f>($AO490/AE490)*100</f>
        <v>100</v>
      </c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1:81" ht="18.75" customHeight="1">
      <c r="A491" s="89">
        <v>548</v>
      </c>
      <c r="B491" s="30" t="s">
        <v>303</v>
      </c>
      <c r="C491" s="63">
        <v>11340</v>
      </c>
      <c r="D491" s="64"/>
      <c r="E491" s="64"/>
      <c r="F491" s="64">
        <v>10260</v>
      </c>
      <c r="G491" s="64"/>
      <c r="H491" s="64"/>
      <c r="I491" s="64"/>
      <c r="J491" s="64"/>
      <c r="K491" s="64"/>
      <c r="L491" s="65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1"/>
      <c r="AC491" s="64"/>
      <c r="AD491" s="64"/>
      <c r="AE491" s="61"/>
      <c r="AF491" s="64"/>
      <c r="AG491" s="64"/>
      <c r="AH491" s="64">
        <v>17010</v>
      </c>
      <c r="AI491" s="64"/>
      <c r="AJ491" s="64"/>
      <c r="AK491" s="64"/>
      <c r="AL491" s="64"/>
      <c r="AM491" s="64"/>
      <c r="AN491" s="64"/>
      <c r="AO491" s="74">
        <f t="shared" si="57"/>
        <v>10260</v>
      </c>
      <c r="AP491" s="74">
        <f t="shared" si="58"/>
        <v>1080</v>
      </c>
      <c r="AQ491" s="76">
        <v>105</v>
      </c>
      <c r="AR491" s="100">
        <v>548</v>
      </c>
      <c r="AS491" s="95"/>
      <c r="AT491" s="95"/>
      <c r="AU491" s="97">
        <f>($AO491/F491)*100</f>
        <v>100</v>
      </c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>
        <f>($AO491/AH491)*100</f>
        <v>60.317460317460316</v>
      </c>
      <c r="BX491" s="95"/>
      <c r="BY491" s="95"/>
      <c r="BZ491" s="95"/>
      <c r="CA491" s="95"/>
      <c r="CB491" s="95"/>
      <c r="CC491" s="95"/>
    </row>
    <row r="492" spans="1:81" ht="27" customHeight="1">
      <c r="A492" s="89">
        <v>550</v>
      </c>
      <c r="B492" s="30" t="s">
        <v>417</v>
      </c>
      <c r="C492" s="63">
        <v>101250</v>
      </c>
      <c r="D492" s="64"/>
      <c r="E492" s="64"/>
      <c r="F492" s="64"/>
      <c r="G492" s="64"/>
      <c r="H492" s="64"/>
      <c r="I492" s="64"/>
      <c r="J492" s="64"/>
      <c r="K492" s="64"/>
      <c r="L492" s="65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1"/>
      <c r="AC492" s="64"/>
      <c r="AD492" s="64"/>
      <c r="AE492" s="61"/>
      <c r="AF492" s="64"/>
      <c r="AG492" s="64"/>
      <c r="AH492" s="64">
        <v>100780.2</v>
      </c>
      <c r="AI492" s="64"/>
      <c r="AJ492" s="64"/>
      <c r="AK492" s="64"/>
      <c r="AL492" s="64"/>
      <c r="AM492" s="64"/>
      <c r="AN492" s="64"/>
      <c r="AO492" s="74">
        <f t="shared" si="57"/>
        <v>100780.2</v>
      </c>
      <c r="AP492" s="74">
        <f t="shared" si="58"/>
        <v>469.8000000000029</v>
      </c>
      <c r="AQ492" s="76">
        <v>937.5</v>
      </c>
      <c r="AR492" s="100">
        <v>550</v>
      </c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7">
        <f>($AO492/AH492)*100</f>
        <v>100</v>
      </c>
      <c r="BX492" s="95"/>
      <c r="BY492" s="95"/>
      <c r="BZ492" s="95"/>
      <c r="CA492" s="95"/>
      <c r="CB492" s="95"/>
      <c r="CC492" s="95"/>
    </row>
    <row r="493" spans="1:81" ht="18" customHeight="1">
      <c r="A493" s="88">
        <v>551</v>
      </c>
      <c r="B493" s="33" t="s">
        <v>315</v>
      </c>
      <c r="C493" s="63">
        <v>72393.75</v>
      </c>
      <c r="D493" s="64"/>
      <c r="E493" s="64"/>
      <c r="F493" s="64"/>
      <c r="G493" s="64"/>
      <c r="H493" s="64"/>
      <c r="I493" s="64"/>
      <c r="J493" s="64"/>
      <c r="K493" s="64"/>
      <c r="L493" s="65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1"/>
      <c r="AC493" s="64"/>
      <c r="AD493" s="64"/>
      <c r="AE493" s="61"/>
      <c r="AF493" s="64"/>
      <c r="AG493" s="64"/>
      <c r="AH493" s="64"/>
      <c r="AI493" s="64"/>
      <c r="AJ493" s="64"/>
      <c r="AK493" s="64"/>
      <c r="AL493" s="64"/>
      <c r="AM493" s="64">
        <v>71700.07</v>
      </c>
      <c r="AN493" s="64"/>
      <c r="AO493" s="74">
        <f aca="true" t="shared" si="59" ref="AO493:AO504">MIN(D493:AN493)</f>
        <v>71700.07</v>
      </c>
      <c r="AP493" s="74">
        <f aca="true" t="shared" si="60" ref="AP493:AP513">C493-AO493</f>
        <v>693.679999999993</v>
      </c>
      <c r="AQ493" s="76">
        <v>670.3125</v>
      </c>
      <c r="AR493" s="99">
        <v>551</v>
      </c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7">
        <f>($AO493/AM493)*100</f>
        <v>100</v>
      </c>
      <c r="CC493" s="95"/>
    </row>
    <row r="494" spans="1:81" ht="18" customHeight="1">
      <c r="A494" s="90">
        <v>553</v>
      </c>
      <c r="B494" s="26" t="s">
        <v>396</v>
      </c>
      <c r="C494" s="63">
        <v>631372</v>
      </c>
      <c r="D494" s="64"/>
      <c r="E494" s="64"/>
      <c r="F494" s="64"/>
      <c r="G494" s="64"/>
      <c r="H494" s="64"/>
      <c r="I494" s="64"/>
      <c r="J494" s="64"/>
      <c r="K494" s="64"/>
      <c r="L494" s="65"/>
      <c r="M494" s="64"/>
      <c r="N494" s="64"/>
      <c r="O494" s="64">
        <v>631372.3200000001</v>
      </c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1"/>
      <c r="AC494" s="64"/>
      <c r="AD494" s="64"/>
      <c r="AE494" s="61"/>
      <c r="AF494" s="64"/>
      <c r="AG494" s="64"/>
      <c r="AH494" s="64"/>
      <c r="AI494" s="64"/>
      <c r="AJ494" s="64"/>
      <c r="AK494" s="64"/>
      <c r="AL494" s="64"/>
      <c r="AM494" s="64"/>
      <c r="AN494" s="64"/>
      <c r="AO494" s="74">
        <f t="shared" si="59"/>
        <v>631372.3200000001</v>
      </c>
      <c r="AP494" s="74">
        <f t="shared" si="60"/>
        <v>-0.3200000000651926</v>
      </c>
      <c r="AQ494" s="76">
        <v>6026.85</v>
      </c>
      <c r="AR494" s="101">
        <v>553</v>
      </c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7">
        <f>($AO494/O494)*100</f>
        <v>100</v>
      </c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1:81" ht="18" customHeight="1">
      <c r="A495" s="91">
        <v>554</v>
      </c>
      <c r="B495" s="27" t="s">
        <v>316</v>
      </c>
      <c r="C495" s="63">
        <v>2432400</v>
      </c>
      <c r="D495" s="64"/>
      <c r="E495" s="64"/>
      <c r="F495" s="64"/>
      <c r="G495" s="64"/>
      <c r="H495" s="64"/>
      <c r="I495" s="64"/>
      <c r="J495" s="64"/>
      <c r="K495" s="64"/>
      <c r="L495" s="65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1"/>
      <c r="AC495" s="64"/>
      <c r="AD495" s="64"/>
      <c r="AE495" s="61"/>
      <c r="AF495" s="64"/>
      <c r="AG495" s="64"/>
      <c r="AH495" s="64"/>
      <c r="AI495" s="64"/>
      <c r="AJ495" s="64"/>
      <c r="AK495" s="64"/>
      <c r="AL495" s="64"/>
      <c r="AM495" s="64">
        <v>2432378.16</v>
      </c>
      <c r="AN495" s="64"/>
      <c r="AO495" s="74">
        <f t="shared" si="59"/>
        <v>2432378.16</v>
      </c>
      <c r="AP495" s="74">
        <f t="shared" si="60"/>
        <v>21.83999999985099</v>
      </c>
      <c r="AQ495" s="76">
        <v>22522.2</v>
      </c>
      <c r="AR495" s="102">
        <v>554</v>
      </c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7">
        <f>($AO495/AM495)*100</f>
        <v>100</v>
      </c>
      <c r="CC495" s="95"/>
    </row>
    <row r="496" spans="1:81" ht="18" customHeight="1">
      <c r="A496" s="90">
        <v>555</v>
      </c>
      <c r="B496" s="28" t="s">
        <v>333</v>
      </c>
      <c r="C496" s="63">
        <v>6288120</v>
      </c>
      <c r="D496" s="64"/>
      <c r="E496" s="64"/>
      <c r="F496" s="64"/>
      <c r="G496" s="64"/>
      <c r="H496" s="64"/>
      <c r="I496" s="64"/>
      <c r="J496" s="64"/>
      <c r="K496" s="64"/>
      <c r="L496" s="65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>
        <v>6288120.72</v>
      </c>
      <c r="AA496" s="64"/>
      <c r="AB496" s="61"/>
      <c r="AC496" s="64"/>
      <c r="AD496" s="64"/>
      <c r="AE496" s="61"/>
      <c r="AF496" s="64"/>
      <c r="AG496" s="64"/>
      <c r="AH496" s="64"/>
      <c r="AI496" s="64"/>
      <c r="AJ496" s="64"/>
      <c r="AK496" s="64"/>
      <c r="AL496" s="64"/>
      <c r="AM496" s="64"/>
      <c r="AN496" s="64"/>
      <c r="AO496" s="74">
        <f t="shared" si="59"/>
        <v>6288120.72</v>
      </c>
      <c r="AP496" s="74">
        <f t="shared" si="60"/>
        <v>-0.7199999997392297</v>
      </c>
      <c r="AQ496" s="76">
        <v>62833.32</v>
      </c>
      <c r="AR496" s="101">
        <v>555</v>
      </c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7">
        <f>($AO496/Z496)*100</f>
        <v>100</v>
      </c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1:81" ht="18" customHeight="1">
      <c r="A497" s="91">
        <v>556</v>
      </c>
      <c r="B497" s="28" t="s">
        <v>333</v>
      </c>
      <c r="C497" s="63">
        <v>529308</v>
      </c>
      <c r="D497" s="64"/>
      <c r="E497" s="64"/>
      <c r="F497" s="64"/>
      <c r="G497" s="64"/>
      <c r="H497" s="64"/>
      <c r="I497" s="64"/>
      <c r="J497" s="64"/>
      <c r="K497" s="64"/>
      <c r="L497" s="65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>
        <v>529308</v>
      </c>
      <c r="AA497" s="64"/>
      <c r="AB497" s="61"/>
      <c r="AC497" s="64"/>
      <c r="AD497" s="64"/>
      <c r="AE497" s="61"/>
      <c r="AF497" s="64"/>
      <c r="AG497" s="64"/>
      <c r="AH497" s="64"/>
      <c r="AI497" s="64"/>
      <c r="AJ497" s="64"/>
      <c r="AK497" s="64"/>
      <c r="AL497" s="64"/>
      <c r="AM497" s="64"/>
      <c r="AN497" s="64"/>
      <c r="AO497" s="74">
        <f t="shared" si="59"/>
        <v>529308</v>
      </c>
      <c r="AP497" s="74">
        <f t="shared" si="60"/>
        <v>0</v>
      </c>
      <c r="AQ497" s="76">
        <v>4901</v>
      </c>
      <c r="AR497" s="102">
        <v>556</v>
      </c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7">
        <f>($AO497/Z497)*100</f>
        <v>100</v>
      </c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1:81" ht="18" customHeight="1">
      <c r="A498" s="90">
        <v>557</v>
      </c>
      <c r="B498" s="29" t="s">
        <v>304</v>
      </c>
      <c r="C498" s="63">
        <v>4580</v>
      </c>
      <c r="D498" s="64"/>
      <c r="E498" s="64"/>
      <c r="F498" s="64"/>
      <c r="G498" s="64"/>
      <c r="H498" s="64"/>
      <c r="I498" s="64"/>
      <c r="J498" s="64"/>
      <c r="K498" s="64"/>
      <c r="L498" s="65"/>
      <c r="M498" s="64"/>
      <c r="N498" s="64"/>
      <c r="O498" s="64"/>
      <c r="P498" s="64"/>
      <c r="Q498" s="64">
        <v>4644</v>
      </c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1"/>
      <c r="AC498" s="64"/>
      <c r="AD498" s="64"/>
      <c r="AE498" s="61"/>
      <c r="AF498" s="64"/>
      <c r="AG498" s="64"/>
      <c r="AH498" s="64">
        <v>5017.68</v>
      </c>
      <c r="AI498" s="64"/>
      <c r="AJ498" s="64"/>
      <c r="AK498" s="64"/>
      <c r="AL498" s="64"/>
      <c r="AM498" s="64">
        <v>5013.36</v>
      </c>
      <c r="AN498" s="64">
        <v>5117.04</v>
      </c>
      <c r="AO498" s="74">
        <f t="shared" si="59"/>
        <v>4644</v>
      </c>
      <c r="AP498" s="74">
        <f t="shared" si="60"/>
        <v>-64</v>
      </c>
      <c r="AQ498" s="76">
        <v>42.4</v>
      </c>
      <c r="AR498" s="101">
        <v>557</v>
      </c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7">
        <f>($AO498/Q498)*100</f>
        <v>100</v>
      </c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>
        <f>($AO498/AH498)*100</f>
        <v>92.55273353422298</v>
      </c>
      <c r="BX498" s="95"/>
      <c r="BY498" s="95"/>
      <c r="BZ498" s="95"/>
      <c r="CA498" s="95"/>
      <c r="CB498" s="95">
        <f>($AO498/AM498)*100</f>
        <v>92.63248599741492</v>
      </c>
      <c r="CC498" s="95">
        <f>($AO498/AN498)*100</f>
        <v>90.75559307724778</v>
      </c>
    </row>
    <row r="499" spans="1:81" ht="18" customHeight="1">
      <c r="A499" s="91">
        <v>558</v>
      </c>
      <c r="B499" s="30" t="s">
        <v>304</v>
      </c>
      <c r="C499" s="63">
        <v>31150</v>
      </c>
      <c r="D499" s="64"/>
      <c r="E499" s="64"/>
      <c r="F499" s="64"/>
      <c r="G499" s="64"/>
      <c r="H499" s="64"/>
      <c r="I499" s="64"/>
      <c r="J499" s="64"/>
      <c r="K499" s="64"/>
      <c r="L499" s="65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1"/>
      <c r="AC499" s="64"/>
      <c r="AD499" s="64"/>
      <c r="AE499" s="61"/>
      <c r="AF499" s="64"/>
      <c r="AG499" s="64">
        <v>43848</v>
      </c>
      <c r="AH499" s="64"/>
      <c r="AI499" s="64"/>
      <c r="AJ499" s="64"/>
      <c r="AK499" s="64"/>
      <c r="AL499" s="64"/>
      <c r="AM499" s="64"/>
      <c r="AN499" s="64"/>
      <c r="AO499" s="74">
        <f t="shared" si="59"/>
        <v>43848</v>
      </c>
      <c r="AP499" s="74">
        <f t="shared" si="60"/>
        <v>-12698</v>
      </c>
      <c r="AQ499" s="76">
        <v>288.40000000000003</v>
      </c>
      <c r="AR499" s="102">
        <v>558</v>
      </c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7">
        <f>($AO499/AG499)*100</f>
        <v>100</v>
      </c>
      <c r="BW499" s="95"/>
      <c r="BX499" s="95"/>
      <c r="BY499" s="95"/>
      <c r="BZ499" s="95"/>
      <c r="CA499" s="95"/>
      <c r="CB499" s="95"/>
      <c r="CC499" s="95"/>
    </row>
    <row r="500" spans="1:81" ht="18" customHeight="1">
      <c r="A500" s="90">
        <v>559</v>
      </c>
      <c r="B500" s="30" t="s">
        <v>305</v>
      </c>
      <c r="C500" s="63">
        <v>315024</v>
      </c>
      <c r="D500" s="64"/>
      <c r="E500" s="64"/>
      <c r="F500" s="64"/>
      <c r="G500" s="64"/>
      <c r="H500" s="64"/>
      <c r="I500" s="64"/>
      <c r="J500" s="64"/>
      <c r="K500" s="64"/>
      <c r="L500" s="65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1"/>
      <c r="AC500" s="64"/>
      <c r="AD500" s="64"/>
      <c r="AE500" s="61"/>
      <c r="AF500" s="64"/>
      <c r="AG500" s="64"/>
      <c r="AH500" s="64">
        <v>315031.68</v>
      </c>
      <c r="AI500" s="64"/>
      <c r="AJ500" s="64"/>
      <c r="AK500" s="64"/>
      <c r="AL500" s="64"/>
      <c r="AM500" s="64"/>
      <c r="AN500" s="64"/>
      <c r="AO500" s="74">
        <f t="shared" si="59"/>
        <v>315031.68</v>
      </c>
      <c r="AP500" s="74">
        <f t="shared" si="60"/>
        <v>-7.679999999993015</v>
      </c>
      <c r="AQ500" s="76">
        <v>2916.96</v>
      </c>
      <c r="AR500" s="101">
        <v>559</v>
      </c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7">
        <f>($AO500/AH500)*100</f>
        <v>100</v>
      </c>
      <c r="BX500" s="95"/>
      <c r="BY500" s="95"/>
      <c r="BZ500" s="95"/>
      <c r="CA500" s="95"/>
      <c r="CB500" s="95"/>
      <c r="CC500" s="95"/>
    </row>
    <row r="501" spans="1:81" ht="18" customHeight="1">
      <c r="A501" s="91">
        <v>562</v>
      </c>
      <c r="B501" s="33" t="s">
        <v>387</v>
      </c>
      <c r="C501" s="63">
        <v>2184304.6</v>
      </c>
      <c r="D501" s="64"/>
      <c r="E501" s="64"/>
      <c r="F501" s="64"/>
      <c r="G501" s="64"/>
      <c r="H501" s="64"/>
      <c r="I501" s="64"/>
      <c r="J501" s="64"/>
      <c r="K501" s="64"/>
      <c r="L501" s="65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1"/>
      <c r="AC501" s="64"/>
      <c r="AD501" s="64"/>
      <c r="AE501" s="61"/>
      <c r="AF501" s="64">
        <v>2184304.7520000003</v>
      </c>
      <c r="AG501" s="64"/>
      <c r="AH501" s="64"/>
      <c r="AI501" s="64"/>
      <c r="AJ501" s="64"/>
      <c r="AK501" s="64"/>
      <c r="AL501" s="64"/>
      <c r="AM501" s="64"/>
      <c r="AN501" s="64"/>
      <c r="AO501" s="74">
        <f t="shared" si="59"/>
        <v>2184304.7520000003</v>
      </c>
      <c r="AP501" s="74">
        <f t="shared" si="60"/>
        <v>-0.1520000002346933</v>
      </c>
      <c r="AQ501" s="76">
        <v>20225.044</v>
      </c>
      <c r="AR501" s="102">
        <v>562</v>
      </c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7">
        <f>($AO501/AF501)*100</f>
        <v>100</v>
      </c>
      <c r="BV501" s="95"/>
      <c r="BW501" s="95"/>
      <c r="BX501" s="95"/>
      <c r="BY501" s="95"/>
      <c r="BZ501" s="95"/>
      <c r="CA501" s="95"/>
      <c r="CB501" s="95"/>
      <c r="CC501" s="95"/>
    </row>
    <row r="502" spans="1:81" ht="18" customHeight="1">
      <c r="A502" s="90">
        <v>563</v>
      </c>
      <c r="B502" s="34" t="s">
        <v>325</v>
      </c>
      <c r="C502" s="63">
        <v>2196960</v>
      </c>
      <c r="D502" s="64"/>
      <c r="E502" s="64"/>
      <c r="F502" s="64"/>
      <c r="G502" s="64"/>
      <c r="H502" s="64"/>
      <c r="I502" s="64"/>
      <c r="J502" s="64"/>
      <c r="K502" s="64"/>
      <c r="L502" s="65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>
        <v>2196960</v>
      </c>
      <c r="Z502" s="64"/>
      <c r="AA502" s="64"/>
      <c r="AB502" s="61"/>
      <c r="AC502" s="64"/>
      <c r="AD502" s="64"/>
      <c r="AE502" s="61"/>
      <c r="AF502" s="64"/>
      <c r="AG502" s="64"/>
      <c r="AH502" s="64"/>
      <c r="AI502" s="64"/>
      <c r="AJ502" s="64"/>
      <c r="AK502" s="64"/>
      <c r="AL502" s="64"/>
      <c r="AM502" s="64"/>
      <c r="AN502" s="64"/>
      <c r="AO502" s="74">
        <f t="shared" si="59"/>
        <v>2196960</v>
      </c>
      <c r="AP502" s="74">
        <f t="shared" si="60"/>
        <v>0</v>
      </c>
      <c r="AQ502" s="76">
        <v>20342.212000000003</v>
      </c>
      <c r="AR502" s="101">
        <v>563</v>
      </c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7">
        <f>($AO502/Y502)*100</f>
        <v>100</v>
      </c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1:81" ht="18" customHeight="1">
      <c r="A503" s="91">
        <v>564</v>
      </c>
      <c r="B503" s="35" t="s">
        <v>422</v>
      </c>
      <c r="C503" s="63">
        <v>2369997</v>
      </c>
      <c r="D503" s="64"/>
      <c r="E503" s="64"/>
      <c r="F503" s="64"/>
      <c r="G503" s="64"/>
      <c r="H503" s="64"/>
      <c r="I503" s="64"/>
      <c r="J503" s="64"/>
      <c r="K503" s="64"/>
      <c r="L503" s="65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1"/>
      <c r="AC503" s="64"/>
      <c r="AD503" s="64"/>
      <c r="AE503" s="61"/>
      <c r="AF503" s="64"/>
      <c r="AG503" s="64"/>
      <c r="AH503" s="64"/>
      <c r="AI503" s="64"/>
      <c r="AJ503" s="64"/>
      <c r="AK503" s="64"/>
      <c r="AL503" s="64"/>
      <c r="AM503" s="64">
        <v>2369758.68</v>
      </c>
      <c r="AN503" s="64"/>
      <c r="AO503" s="74">
        <f t="shared" si="59"/>
        <v>2369758.68</v>
      </c>
      <c r="AP503" s="74">
        <f t="shared" si="60"/>
        <v>238.31999999983236</v>
      </c>
      <c r="AQ503" s="76">
        <v>22663.02</v>
      </c>
      <c r="AR503" s="102">
        <v>564</v>
      </c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7">
        <f>($AO503/AM503)*100</f>
        <v>100</v>
      </c>
      <c r="CC503" s="95"/>
    </row>
    <row r="504" spans="1:81" ht="18" customHeight="1">
      <c r="A504" s="90">
        <v>565</v>
      </c>
      <c r="B504" s="36" t="s">
        <v>423</v>
      </c>
      <c r="C504" s="63">
        <v>156600</v>
      </c>
      <c r="D504" s="64"/>
      <c r="E504" s="64"/>
      <c r="F504" s="64"/>
      <c r="G504" s="64"/>
      <c r="H504" s="64"/>
      <c r="I504" s="64"/>
      <c r="J504" s="64"/>
      <c r="K504" s="64"/>
      <c r="L504" s="65"/>
      <c r="M504" s="64"/>
      <c r="N504" s="64"/>
      <c r="O504" s="64"/>
      <c r="P504" s="64"/>
      <c r="Q504" s="64"/>
      <c r="R504" s="64"/>
      <c r="S504" s="64"/>
      <c r="T504" s="64">
        <v>114480</v>
      </c>
      <c r="U504" s="64"/>
      <c r="V504" s="64"/>
      <c r="W504" s="64"/>
      <c r="X504" s="64"/>
      <c r="Y504" s="64">
        <v>212387.40000000002</v>
      </c>
      <c r="Z504" s="64"/>
      <c r="AA504" s="64"/>
      <c r="AB504" s="61"/>
      <c r="AC504" s="64"/>
      <c r="AD504" s="64"/>
      <c r="AE504" s="61"/>
      <c r="AF504" s="64"/>
      <c r="AG504" s="64"/>
      <c r="AH504" s="64">
        <v>171007.2</v>
      </c>
      <c r="AI504" s="64"/>
      <c r="AJ504" s="64"/>
      <c r="AK504" s="64"/>
      <c r="AL504" s="64"/>
      <c r="AM504" s="64">
        <v>109733.4</v>
      </c>
      <c r="AN504" s="64"/>
      <c r="AO504" s="74">
        <f t="shared" si="59"/>
        <v>109733.4</v>
      </c>
      <c r="AP504" s="74">
        <f t="shared" si="60"/>
        <v>46866.600000000006</v>
      </c>
      <c r="AQ504" s="76">
        <v>1450</v>
      </c>
      <c r="AR504" s="101">
        <v>565</v>
      </c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>
        <f>($AO504/T504)*100</f>
        <v>95.85377358490565</v>
      </c>
      <c r="BJ504" s="95"/>
      <c r="BK504" s="95"/>
      <c r="BL504" s="95"/>
      <c r="BM504" s="95"/>
      <c r="BN504" s="95">
        <f>($AO504/Y504)*100</f>
        <v>51.66662429127151</v>
      </c>
      <c r="BO504" s="95"/>
      <c r="BP504" s="95"/>
      <c r="BQ504" s="95"/>
      <c r="BR504" s="95"/>
      <c r="BS504" s="95"/>
      <c r="BT504" s="95"/>
      <c r="BU504" s="95"/>
      <c r="BV504" s="95"/>
      <c r="BW504" s="95">
        <f>($AO504/AH504)*100</f>
        <v>64.16887709991157</v>
      </c>
      <c r="BX504" s="95"/>
      <c r="BY504" s="95"/>
      <c r="BZ504" s="95"/>
      <c r="CA504" s="95"/>
      <c r="CB504" s="97">
        <f>($AO504/AM504)*100</f>
        <v>100</v>
      </c>
      <c r="CC504" s="95"/>
    </row>
    <row r="505" spans="1:81" ht="18" customHeight="1">
      <c r="A505" s="90">
        <v>568</v>
      </c>
      <c r="B505" s="30" t="s">
        <v>331</v>
      </c>
      <c r="C505" s="63">
        <v>9118000</v>
      </c>
      <c r="D505" s="64"/>
      <c r="E505" s="64"/>
      <c r="F505" s="64"/>
      <c r="G505" s="64"/>
      <c r="H505" s="64"/>
      <c r="I505" s="64"/>
      <c r="J505" s="64"/>
      <c r="K505" s="64"/>
      <c r="L505" s="65"/>
      <c r="M505" s="64"/>
      <c r="N505" s="64"/>
      <c r="O505" s="64">
        <v>9117996.120000001</v>
      </c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1"/>
      <c r="AC505" s="64"/>
      <c r="AD505" s="64"/>
      <c r="AE505" s="61"/>
      <c r="AF505" s="64"/>
      <c r="AG505" s="64"/>
      <c r="AH505" s="64"/>
      <c r="AI505" s="64"/>
      <c r="AJ505" s="64"/>
      <c r="AK505" s="64"/>
      <c r="AL505" s="64"/>
      <c r="AM505" s="64"/>
      <c r="AN505" s="64"/>
      <c r="AO505" s="74">
        <f aca="true" t="shared" si="61" ref="AO505:AO531">MIN(D505:AN505)</f>
        <v>9117996.120000001</v>
      </c>
      <c r="AP505" s="74">
        <f t="shared" si="60"/>
        <v>3.8799999989569187</v>
      </c>
      <c r="AQ505" s="76">
        <v>84425.89</v>
      </c>
      <c r="AR505" s="101">
        <v>568</v>
      </c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7">
        <f>($AO505/O505)*100</f>
        <v>100</v>
      </c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1:81" ht="18" customHeight="1">
      <c r="A506" s="91">
        <v>569</v>
      </c>
      <c r="B506" s="30" t="s">
        <v>299</v>
      </c>
      <c r="C506" s="63">
        <v>56049.3</v>
      </c>
      <c r="D506" s="64"/>
      <c r="E506" s="64">
        <v>56049.41</v>
      </c>
      <c r="F506" s="64"/>
      <c r="G506" s="64"/>
      <c r="H506" s="64"/>
      <c r="I506" s="64"/>
      <c r="J506" s="64"/>
      <c r="K506" s="64"/>
      <c r="L506" s="65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1"/>
      <c r="AC506" s="64"/>
      <c r="AD506" s="64"/>
      <c r="AE506" s="61"/>
      <c r="AF506" s="64"/>
      <c r="AG506" s="64"/>
      <c r="AH506" s="64"/>
      <c r="AI506" s="64"/>
      <c r="AJ506" s="64"/>
      <c r="AK506" s="64"/>
      <c r="AL506" s="64"/>
      <c r="AM506" s="64"/>
      <c r="AN506" s="64"/>
      <c r="AO506" s="74">
        <f t="shared" si="61"/>
        <v>56049.41</v>
      </c>
      <c r="AP506" s="74">
        <f t="shared" si="60"/>
        <v>-0.11000000000058208</v>
      </c>
      <c r="AQ506" s="76">
        <v>551.952</v>
      </c>
      <c r="AR506" s="102">
        <v>569</v>
      </c>
      <c r="AS506" s="95"/>
      <c r="AT506" s="97">
        <f>($AO506/E506)*100</f>
        <v>100</v>
      </c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1:81" ht="18" customHeight="1">
      <c r="A507" s="90">
        <v>570</v>
      </c>
      <c r="B507" s="49" t="s">
        <v>168</v>
      </c>
      <c r="C507" s="63">
        <v>9493.2</v>
      </c>
      <c r="D507" s="64"/>
      <c r="E507" s="64"/>
      <c r="F507" s="64">
        <v>93960</v>
      </c>
      <c r="G507" s="64"/>
      <c r="H507" s="64"/>
      <c r="I507" s="64"/>
      <c r="J507" s="64"/>
      <c r="K507" s="64"/>
      <c r="L507" s="65"/>
      <c r="M507" s="64"/>
      <c r="N507" s="64"/>
      <c r="O507" s="64"/>
      <c r="P507" s="64"/>
      <c r="Q507" s="64"/>
      <c r="R507" s="64">
        <v>7750.08</v>
      </c>
      <c r="S507" s="64"/>
      <c r="T507" s="64"/>
      <c r="U507" s="64"/>
      <c r="V507" s="64"/>
      <c r="W507" s="64"/>
      <c r="X507" s="64"/>
      <c r="Y507" s="64"/>
      <c r="Z507" s="64"/>
      <c r="AA507" s="64">
        <v>7128</v>
      </c>
      <c r="AB507" s="61"/>
      <c r="AC507" s="64"/>
      <c r="AD507" s="64">
        <v>84240</v>
      </c>
      <c r="AE507" s="61"/>
      <c r="AF507" s="64"/>
      <c r="AG507" s="64"/>
      <c r="AH507" s="64"/>
      <c r="AI507" s="64">
        <v>15033.6</v>
      </c>
      <c r="AJ507" s="64"/>
      <c r="AK507" s="64"/>
      <c r="AL507" s="64"/>
      <c r="AM507" s="64"/>
      <c r="AN507" s="64"/>
      <c r="AO507" s="74">
        <f t="shared" si="61"/>
        <v>7128</v>
      </c>
      <c r="AP507" s="74">
        <f t="shared" si="60"/>
        <v>2365.2000000000007</v>
      </c>
      <c r="AQ507" s="76">
        <v>87.9</v>
      </c>
      <c r="AR507" s="101">
        <v>570</v>
      </c>
      <c r="AS507" s="95"/>
      <c r="AT507" s="95"/>
      <c r="AU507" s="95">
        <f>($AO507/F507)*100</f>
        <v>7.586206896551724</v>
      </c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>
        <f>($AO507/R507)*100</f>
        <v>91.9732441471572</v>
      </c>
      <c r="BH507" s="95"/>
      <c r="BI507" s="95"/>
      <c r="BJ507" s="95"/>
      <c r="BK507" s="95"/>
      <c r="BL507" s="95"/>
      <c r="BM507" s="95"/>
      <c r="BN507" s="95"/>
      <c r="BO507" s="95"/>
      <c r="BP507" s="97">
        <f>($AO507/AA507)*100</f>
        <v>100</v>
      </c>
      <c r="BQ507" s="95"/>
      <c r="BR507" s="95"/>
      <c r="BS507" s="95">
        <f>($AO507/AD507)*100</f>
        <v>8.461538461538462</v>
      </c>
      <c r="BT507" s="95"/>
      <c r="BU507" s="95"/>
      <c r="BV507" s="95"/>
      <c r="BW507" s="95"/>
      <c r="BX507" s="95">
        <f>($AO507/AI507)*100</f>
        <v>47.41379310344828</v>
      </c>
      <c r="BY507" s="95"/>
      <c r="BZ507" s="95"/>
      <c r="CA507" s="95"/>
      <c r="CB507" s="95"/>
      <c r="CC507" s="95"/>
    </row>
    <row r="508" spans="1:81" ht="18" customHeight="1">
      <c r="A508" s="91">
        <v>571</v>
      </c>
      <c r="B508" s="33" t="s">
        <v>424</v>
      </c>
      <c r="C508" s="63">
        <v>2100000</v>
      </c>
      <c r="D508" s="64"/>
      <c r="E508" s="64"/>
      <c r="F508" s="64"/>
      <c r="G508" s="64"/>
      <c r="H508" s="64"/>
      <c r="I508" s="64"/>
      <c r="J508" s="64"/>
      <c r="K508" s="64"/>
      <c r="L508" s="65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1"/>
      <c r="AC508" s="64"/>
      <c r="AD508" s="64"/>
      <c r="AE508" s="61"/>
      <c r="AF508" s="64"/>
      <c r="AG508" s="64"/>
      <c r="AH508" s="64"/>
      <c r="AI508" s="64"/>
      <c r="AJ508" s="64"/>
      <c r="AK508" s="64"/>
      <c r="AL508" s="64"/>
      <c r="AM508" s="64">
        <v>2099982.24</v>
      </c>
      <c r="AN508" s="64"/>
      <c r="AO508" s="74">
        <f t="shared" si="61"/>
        <v>2099982.24</v>
      </c>
      <c r="AP508" s="74">
        <f t="shared" si="60"/>
        <v>17.759999999776483</v>
      </c>
      <c r="AQ508" s="76">
        <v>19444.44</v>
      </c>
      <c r="AR508" s="102">
        <v>571</v>
      </c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7">
        <f>($AO508/AM508)*100</f>
        <v>100</v>
      </c>
      <c r="CC508" s="95"/>
    </row>
    <row r="509" spans="1:81" ht="18" customHeight="1">
      <c r="A509" s="90">
        <v>572</v>
      </c>
      <c r="B509" s="30" t="s">
        <v>71</v>
      </c>
      <c r="C509" s="63">
        <v>1350000</v>
      </c>
      <c r="D509" s="64"/>
      <c r="E509" s="64"/>
      <c r="F509" s="64"/>
      <c r="G509" s="64"/>
      <c r="H509" s="64"/>
      <c r="I509" s="64"/>
      <c r="J509" s="64"/>
      <c r="K509" s="64"/>
      <c r="L509" s="65"/>
      <c r="M509" s="64"/>
      <c r="N509" s="64"/>
      <c r="O509" s="64"/>
      <c r="P509" s="64"/>
      <c r="Q509" s="64">
        <v>928800</v>
      </c>
      <c r="R509" s="64"/>
      <c r="S509" s="64"/>
      <c r="T509" s="64">
        <v>926100</v>
      </c>
      <c r="U509" s="64"/>
      <c r="V509" s="64"/>
      <c r="W509" s="64"/>
      <c r="X509" s="64"/>
      <c r="Y509" s="64"/>
      <c r="Z509" s="64"/>
      <c r="AA509" s="64"/>
      <c r="AB509" s="61"/>
      <c r="AC509" s="64"/>
      <c r="AD509" s="64"/>
      <c r="AE509" s="61"/>
      <c r="AF509" s="64"/>
      <c r="AG509" s="64"/>
      <c r="AH509" s="64"/>
      <c r="AI509" s="64"/>
      <c r="AJ509" s="64"/>
      <c r="AK509" s="64"/>
      <c r="AL509" s="64"/>
      <c r="AM509" s="64"/>
      <c r="AN509" s="64"/>
      <c r="AO509" s="74">
        <f t="shared" si="61"/>
        <v>926100</v>
      </c>
      <c r="AP509" s="74">
        <f t="shared" si="60"/>
        <v>423900</v>
      </c>
      <c r="AQ509" s="76">
        <v>12500</v>
      </c>
      <c r="AR509" s="101">
        <v>572</v>
      </c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>
        <f>($AO509/Q509)*100</f>
        <v>99.70930232558139</v>
      </c>
      <c r="BG509" s="95"/>
      <c r="BH509" s="95"/>
      <c r="BI509" s="97">
        <f>($AO509/T509)*100</f>
        <v>100</v>
      </c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1:81" ht="18" customHeight="1">
      <c r="A510" s="91">
        <v>573</v>
      </c>
      <c r="B510" s="33" t="s">
        <v>71</v>
      </c>
      <c r="C510" s="63">
        <v>203642</v>
      </c>
      <c r="D510" s="64"/>
      <c r="E510" s="64"/>
      <c r="F510" s="64"/>
      <c r="G510" s="64"/>
      <c r="H510" s="64"/>
      <c r="I510" s="64"/>
      <c r="J510" s="64"/>
      <c r="K510" s="64"/>
      <c r="L510" s="65"/>
      <c r="M510" s="64"/>
      <c r="N510" s="64"/>
      <c r="O510" s="64">
        <v>203642.1</v>
      </c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1"/>
      <c r="AC510" s="64"/>
      <c r="AD510" s="64"/>
      <c r="AE510" s="61"/>
      <c r="AF510" s="64"/>
      <c r="AG510" s="64"/>
      <c r="AH510" s="64"/>
      <c r="AI510" s="64"/>
      <c r="AJ510" s="64"/>
      <c r="AK510" s="64"/>
      <c r="AL510" s="64"/>
      <c r="AM510" s="64"/>
      <c r="AN510" s="64"/>
      <c r="AO510" s="74">
        <f t="shared" si="61"/>
        <v>203642.1</v>
      </c>
      <c r="AP510" s="74">
        <f t="shared" si="60"/>
        <v>-0.10000000000582077</v>
      </c>
      <c r="AQ510" s="76">
        <v>1885.575</v>
      </c>
      <c r="AR510" s="102">
        <v>573</v>
      </c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7">
        <f>($AO510/O510)*100</f>
        <v>100</v>
      </c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1:81" ht="18" customHeight="1">
      <c r="A511" s="90">
        <v>574</v>
      </c>
      <c r="B511" s="50" t="s">
        <v>425</v>
      </c>
      <c r="C511" s="63">
        <v>1946894.4000000001</v>
      </c>
      <c r="D511" s="64"/>
      <c r="E511" s="64"/>
      <c r="F511" s="64"/>
      <c r="G511" s="64"/>
      <c r="H511" s="64"/>
      <c r="I511" s="64"/>
      <c r="J511" s="64"/>
      <c r="K511" s="64"/>
      <c r="L511" s="65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1"/>
      <c r="AC511" s="64"/>
      <c r="AD511" s="64"/>
      <c r="AE511" s="61"/>
      <c r="AF511" s="64"/>
      <c r="AG511" s="64"/>
      <c r="AH511" s="64"/>
      <c r="AI511" s="64"/>
      <c r="AJ511" s="64">
        <v>1948320</v>
      </c>
      <c r="AK511" s="64"/>
      <c r="AL511" s="64"/>
      <c r="AM511" s="64">
        <v>1948082.4</v>
      </c>
      <c r="AN511" s="64"/>
      <c r="AO511" s="74">
        <f t="shared" si="61"/>
        <v>1948082.4</v>
      </c>
      <c r="AP511" s="74">
        <f t="shared" si="60"/>
        <v>-1187.9999999997672</v>
      </c>
      <c r="AQ511" s="76">
        <v>18026.8</v>
      </c>
      <c r="AR511" s="101">
        <v>574</v>
      </c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>
        <f>($AO511/AJ511)*100</f>
        <v>99.98780487804878</v>
      </c>
      <c r="BZ511" s="95"/>
      <c r="CA511" s="95"/>
      <c r="CB511" s="97">
        <f>($AO511/AM511)*100</f>
        <v>100</v>
      </c>
      <c r="CC511" s="95"/>
    </row>
    <row r="512" spans="1:81" ht="18" customHeight="1">
      <c r="A512" s="91">
        <v>575</v>
      </c>
      <c r="B512" s="13" t="s">
        <v>427</v>
      </c>
      <c r="C512" s="63">
        <v>1340614.8</v>
      </c>
      <c r="D512" s="64"/>
      <c r="E512" s="64"/>
      <c r="F512" s="64"/>
      <c r="G512" s="64"/>
      <c r="H512" s="64"/>
      <c r="I512" s="64"/>
      <c r="J512" s="64"/>
      <c r="K512" s="64"/>
      <c r="L512" s="65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1"/>
      <c r="AC512" s="64"/>
      <c r="AD512" s="64"/>
      <c r="AE512" s="61"/>
      <c r="AF512" s="64"/>
      <c r="AG512" s="64"/>
      <c r="AH512" s="64"/>
      <c r="AI512" s="64"/>
      <c r="AJ512" s="64"/>
      <c r="AK512" s="64"/>
      <c r="AL512" s="64"/>
      <c r="AM512" s="64">
        <v>1341923.87</v>
      </c>
      <c r="AN512" s="64"/>
      <c r="AO512" s="74">
        <f t="shared" si="61"/>
        <v>1341923.87</v>
      </c>
      <c r="AP512" s="74">
        <f t="shared" si="60"/>
        <v>-1309.0700000000652</v>
      </c>
      <c r="AQ512" s="76">
        <v>12413.1</v>
      </c>
      <c r="AR512" s="102">
        <v>575</v>
      </c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7">
        <f>($AO512/AM512)*100</f>
        <v>100</v>
      </c>
      <c r="CC512" s="95"/>
    </row>
    <row r="513" spans="1:81" ht="18" customHeight="1">
      <c r="A513" s="90">
        <v>576</v>
      </c>
      <c r="B513" s="13" t="s">
        <v>427</v>
      </c>
      <c r="C513" s="63">
        <v>1650139.4</v>
      </c>
      <c r="D513" s="64"/>
      <c r="E513" s="64"/>
      <c r="F513" s="64"/>
      <c r="G513" s="64"/>
      <c r="H513" s="64"/>
      <c r="I513" s="64"/>
      <c r="J513" s="64"/>
      <c r="K513" s="64"/>
      <c r="L513" s="65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1"/>
      <c r="AC513" s="64"/>
      <c r="AD513" s="64"/>
      <c r="AE513" s="61"/>
      <c r="AF513" s="64"/>
      <c r="AG513" s="64"/>
      <c r="AH513" s="64"/>
      <c r="AI513" s="64"/>
      <c r="AJ513" s="64"/>
      <c r="AK513" s="64"/>
      <c r="AL513" s="64"/>
      <c r="AM513" s="64">
        <v>1650152.95</v>
      </c>
      <c r="AN513" s="64"/>
      <c r="AO513" s="74">
        <f t="shared" si="61"/>
        <v>1650152.95</v>
      </c>
      <c r="AP513" s="74">
        <f t="shared" si="60"/>
        <v>-13.550000000046566</v>
      </c>
      <c r="AQ513" s="76">
        <v>15279.068000000001</v>
      </c>
      <c r="AR513" s="101">
        <v>576</v>
      </c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7">
        <f>($AO513/AM513)*100</f>
        <v>100</v>
      </c>
      <c r="CC513" s="95"/>
    </row>
    <row r="514" spans="1:81" ht="18" customHeight="1">
      <c r="A514" s="91">
        <v>577</v>
      </c>
      <c r="B514" s="33" t="s">
        <v>428</v>
      </c>
      <c r="C514" s="63">
        <v>368550</v>
      </c>
      <c r="D514" s="64"/>
      <c r="E514" s="64"/>
      <c r="F514" s="64"/>
      <c r="G514" s="64"/>
      <c r="H514" s="64"/>
      <c r="I514" s="64"/>
      <c r="J514" s="64"/>
      <c r="K514" s="64"/>
      <c r="L514" s="65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1"/>
      <c r="AC514" s="64"/>
      <c r="AD514" s="64"/>
      <c r="AE514" s="61"/>
      <c r="AF514" s="64">
        <v>368550</v>
      </c>
      <c r="AG514" s="64"/>
      <c r="AH514" s="64"/>
      <c r="AI514" s="64"/>
      <c r="AJ514" s="64"/>
      <c r="AK514" s="64"/>
      <c r="AL514" s="64"/>
      <c r="AM514" s="64"/>
      <c r="AN514" s="64"/>
      <c r="AO514" s="74">
        <f t="shared" si="61"/>
        <v>368550</v>
      </c>
      <c r="AP514" s="74">
        <f aca="true" t="shared" si="62" ref="AP514:AP531">C514-AO514</f>
        <v>0</v>
      </c>
      <c r="AQ514" s="76">
        <v>3412.5</v>
      </c>
      <c r="AR514" s="102">
        <v>577</v>
      </c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7">
        <f>($AO514/AF514)*100</f>
        <v>100</v>
      </c>
      <c r="BV514" s="95"/>
      <c r="BW514" s="95"/>
      <c r="BX514" s="95"/>
      <c r="BY514" s="95"/>
      <c r="BZ514" s="95"/>
      <c r="CA514" s="95"/>
      <c r="CB514" s="95"/>
      <c r="CC514" s="95"/>
    </row>
    <row r="515" spans="1:81" ht="18" customHeight="1">
      <c r="A515" s="90">
        <v>578</v>
      </c>
      <c r="B515" s="32" t="s">
        <v>426</v>
      </c>
      <c r="C515" s="63">
        <v>172800</v>
      </c>
      <c r="D515" s="64"/>
      <c r="E515" s="64"/>
      <c r="F515" s="64"/>
      <c r="G515" s="64"/>
      <c r="H515" s="64"/>
      <c r="I515" s="64"/>
      <c r="J515" s="64"/>
      <c r="K515" s="64"/>
      <c r="L515" s="65"/>
      <c r="M515" s="64"/>
      <c r="N515" s="64"/>
      <c r="O515" s="64"/>
      <c r="P515" s="64"/>
      <c r="Q515" s="64"/>
      <c r="R515" s="64"/>
      <c r="S515" s="64"/>
      <c r="T515" s="64"/>
      <c r="U515" s="64">
        <v>207705.6</v>
      </c>
      <c r="V515" s="64"/>
      <c r="W515" s="64"/>
      <c r="X515" s="64"/>
      <c r="Y515" s="64"/>
      <c r="Z515" s="64"/>
      <c r="AA515" s="64"/>
      <c r="AB515" s="61"/>
      <c r="AC515" s="64"/>
      <c r="AD515" s="64"/>
      <c r="AE515" s="61"/>
      <c r="AF515" s="64"/>
      <c r="AG515" s="64"/>
      <c r="AH515" s="64"/>
      <c r="AI515" s="64"/>
      <c r="AJ515" s="64">
        <v>127889.28</v>
      </c>
      <c r="AK515" s="64"/>
      <c r="AL515" s="64"/>
      <c r="AM515" s="64">
        <v>332121.6</v>
      </c>
      <c r="AN515" s="64"/>
      <c r="AO515" s="74">
        <f t="shared" si="61"/>
        <v>127889.28</v>
      </c>
      <c r="AP515" s="74">
        <f t="shared" si="62"/>
        <v>44910.72</v>
      </c>
      <c r="AQ515" s="76">
        <v>1600</v>
      </c>
      <c r="AR515" s="101">
        <v>578</v>
      </c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>
        <f>($AO515/U515)*100</f>
        <v>61.572379367720465</v>
      </c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7">
        <f>($AO515/AJ515)*100</f>
        <v>100</v>
      </c>
      <c r="BZ515" s="95"/>
      <c r="CA515" s="95"/>
      <c r="CB515" s="95">
        <f>($AO515/AM515)*100</f>
        <v>38.50676378772113</v>
      </c>
      <c r="CC515" s="95"/>
    </row>
    <row r="516" spans="1:81" ht="18" customHeight="1">
      <c r="A516" s="91">
        <v>579</v>
      </c>
      <c r="B516" s="45" t="s">
        <v>301</v>
      </c>
      <c r="C516" s="63">
        <v>70202.59999999999</v>
      </c>
      <c r="D516" s="64"/>
      <c r="E516" s="64"/>
      <c r="F516" s="64"/>
      <c r="G516" s="64"/>
      <c r="H516" s="64"/>
      <c r="I516" s="64"/>
      <c r="J516" s="64"/>
      <c r="K516" s="64"/>
      <c r="L516" s="65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1"/>
      <c r="AC516" s="64"/>
      <c r="AD516" s="64"/>
      <c r="AE516" s="61"/>
      <c r="AF516" s="64"/>
      <c r="AG516" s="64"/>
      <c r="AH516" s="64">
        <v>64151.57</v>
      </c>
      <c r="AI516" s="64"/>
      <c r="AJ516" s="64"/>
      <c r="AK516" s="64"/>
      <c r="AL516" s="64"/>
      <c r="AM516" s="64">
        <v>71609.62</v>
      </c>
      <c r="AN516" s="64"/>
      <c r="AO516" s="74">
        <f t="shared" si="61"/>
        <v>64151.57</v>
      </c>
      <c r="AP516" s="74">
        <f t="shared" si="62"/>
        <v>6051.029999999992</v>
      </c>
      <c r="AQ516" s="76">
        <v>650.026</v>
      </c>
      <c r="AR516" s="102">
        <v>579</v>
      </c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7">
        <f>($AO516/AH516)*100</f>
        <v>100</v>
      </c>
      <c r="BX516" s="95"/>
      <c r="BY516" s="95"/>
      <c r="BZ516" s="95"/>
      <c r="CA516" s="95"/>
      <c r="CB516" s="95">
        <f>($AO516/AM516)*100</f>
        <v>89.58512836683117</v>
      </c>
      <c r="CC516" s="95"/>
    </row>
    <row r="517" spans="1:81" ht="18" customHeight="1">
      <c r="A517" s="90">
        <v>580</v>
      </c>
      <c r="B517" s="51" t="s">
        <v>429</v>
      </c>
      <c r="C517" s="63">
        <v>941867.9999999999</v>
      </c>
      <c r="D517" s="64"/>
      <c r="E517" s="64"/>
      <c r="F517" s="64"/>
      <c r="G517" s="64"/>
      <c r="H517" s="64"/>
      <c r="I517" s="64"/>
      <c r="J517" s="64"/>
      <c r="K517" s="64"/>
      <c r="L517" s="65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1"/>
      <c r="AC517" s="64"/>
      <c r="AD517" s="64"/>
      <c r="AE517" s="61">
        <v>936360</v>
      </c>
      <c r="AF517" s="64"/>
      <c r="AG517" s="64"/>
      <c r="AH517" s="64"/>
      <c r="AI517" s="64"/>
      <c r="AJ517" s="64"/>
      <c r="AK517" s="65">
        <v>925894.8</v>
      </c>
      <c r="AL517" s="64"/>
      <c r="AM517" s="64"/>
      <c r="AN517" s="64"/>
      <c r="AO517" s="74">
        <f t="shared" si="61"/>
        <v>925894.8</v>
      </c>
      <c r="AP517" s="74">
        <f t="shared" si="62"/>
        <v>15973.199999999837</v>
      </c>
      <c r="AQ517" s="76">
        <v>8721</v>
      </c>
      <c r="AR517" s="101">
        <v>580</v>
      </c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>
        <f>($AO517/AE517)*100</f>
        <v>98.88235294117648</v>
      </c>
      <c r="BU517" s="95"/>
      <c r="BV517" s="95"/>
      <c r="BW517" s="95"/>
      <c r="BX517" s="95"/>
      <c r="BY517" s="95"/>
      <c r="BZ517" s="97">
        <f>($AO517/AK517)*100</f>
        <v>100</v>
      </c>
      <c r="CA517" s="95"/>
      <c r="CB517" s="95"/>
      <c r="CC517" s="95"/>
    </row>
    <row r="518" spans="1:81" ht="18" customHeight="1">
      <c r="A518" s="91">
        <v>581</v>
      </c>
      <c r="B518" s="52" t="s">
        <v>72</v>
      </c>
      <c r="C518" s="63">
        <v>691687.5</v>
      </c>
      <c r="D518" s="64"/>
      <c r="E518" s="64"/>
      <c r="F518" s="64"/>
      <c r="G518" s="64"/>
      <c r="H518" s="64"/>
      <c r="I518" s="64"/>
      <c r="J518" s="64"/>
      <c r="K518" s="64"/>
      <c r="L518" s="65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1"/>
      <c r="AC518" s="64"/>
      <c r="AD518" s="64"/>
      <c r="AE518" s="61"/>
      <c r="AF518" s="64"/>
      <c r="AG518" s="64"/>
      <c r="AH518" s="64"/>
      <c r="AI518" s="64"/>
      <c r="AJ518" s="64"/>
      <c r="AK518" s="64"/>
      <c r="AL518" s="64"/>
      <c r="AM518" s="64">
        <v>691684.92</v>
      </c>
      <c r="AN518" s="64"/>
      <c r="AO518" s="74">
        <f t="shared" si="61"/>
        <v>691684.92</v>
      </c>
      <c r="AP518" s="74">
        <f t="shared" si="62"/>
        <v>2.5799999999580905</v>
      </c>
      <c r="AQ518" s="76">
        <v>6404.52</v>
      </c>
      <c r="AR518" s="102">
        <v>581</v>
      </c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7">
        <f>($AO518/AM518)*100</f>
        <v>100</v>
      </c>
      <c r="CC518" s="95"/>
    </row>
    <row r="519" spans="1:81" ht="18" customHeight="1">
      <c r="A519" s="90">
        <v>582</v>
      </c>
      <c r="B519" s="30" t="s">
        <v>69</v>
      </c>
      <c r="C519" s="63">
        <v>2724020</v>
      </c>
      <c r="D519" s="64"/>
      <c r="E519" s="64"/>
      <c r="F519" s="64"/>
      <c r="G519" s="64"/>
      <c r="H519" s="64"/>
      <c r="I519" s="64"/>
      <c r="J519" s="64"/>
      <c r="K519" s="64"/>
      <c r="L519" s="65"/>
      <c r="M519" s="64"/>
      <c r="N519" s="64"/>
      <c r="O519" s="64">
        <v>2724019.2</v>
      </c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1"/>
      <c r="AC519" s="64"/>
      <c r="AD519" s="64"/>
      <c r="AE519" s="61"/>
      <c r="AF519" s="64"/>
      <c r="AG519" s="64"/>
      <c r="AH519" s="64"/>
      <c r="AI519" s="64"/>
      <c r="AJ519" s="64"/>
      <c r="AK519" s="64"/>
      <c r="AL519" s="64"/>
      <c r="AM519" s="64"/>
      <c r="AN519" s="64"/>
      <c r="AO519" s="74">
        <f t="shared" si="61"/>
        <v>2724019.2</v>
      </c>
      <c r="AP519" s="74">
        <f t="shared" si="62"/>
        <v>0.7999999998137355</v>
      </c>
      <c r="AQ519" s="76">
        <v>157.6388</v>
      </c>
      <c r="AR519" s="101">
        <v>582</v>
      </c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7">
        <f>($AO519/O519)*100</f>
        <v>100</v>
      </c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1:81" ht="18" customHeight="1">
      <c r="A520" s="91">
        <v>583</v>
      </c>
      <c r="B520" s="34" t="s">
        <v>394</v>
      </c>
      <c r="C520" s="63">
        <v>7348320</v>
      </c>
      <c r="D520" s="64"/>
      <c r="E520" s="64"/>
      <c r="F520" s="64"/>
      <c r="G520" s="64"/>
      <c r="H520" s="64"/>
      <c r="I520" s="64"/>
      <c r="J520" s="64"/>
      <c r="K520" s="64"/>
      <c r="L520" s="65"/>
      <c r="M520" s="64"/>
      <c r="N520" s="64"/>
      <c r="O520" s="64">
        <v>7348320.000000001</v>
      </c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1"/>
      <c r="AC520" s="64"/>
      <c r="AD520" s="64"/>
      <c r="AE520" s="61"/>
      <c r="AF520" s="64"/>
      <c r="AG520" s="64"/>
      <c r="AH520" s="64"/>
      <c r="AI520" s="64"/>
      <c r="AJ520" s="64"/>
      <c r="AK520" s="64"/>
      <c r="AL520" s="64"/>
      <c r="AM520" s="64"/>
      <c r="AN520" s="64"/>
      <c r="AO520" s="74">
        <f t="shared" si="61"/>
        <v>7348320.000000001</v>
      </c>
      <c r="AP520" s="74">
        <f t="shared" si="62"/>
        <v>0</v>
      </c>
      <c r="AQ520" s="76">
        <v>68040</v>
      </c>
      <c r="AR520" s="102">
        <v>583</v>
      </c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7">
        <f>($AO520/O520)*100</f>
        <v>100</v>
      </c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1:81" ht="18" customHeight="1">
      <c r="A521" s="90">
        <v>584</v>
      </c>
      <c r="B521" s="34" t="s">
        <v>394</v>
      </c>
      <c r="C521" s="63">
        <v>1093500</v>
      </c>
      <c r="D521" s="64"/>
      <c r="E521" s="64"/>
      <c r="F521" s="64"/>
      <c r="G521" s="64"/>
      <c r="H521" s="64"/>
      <c r="I521" s="64"/>
      <c r="J521" s="64"/>
      <c r="K521" s="64"/>
      <c r="L521" s="65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>
        <v>1500282.0000000002</v>
      </c>
      <c r="Z521" s="64"/>
      <c r="AA521" s="64"/>
      <c r="AB521" s="61"/>
      <c r="AC521" s="64"/>
      <c r="AD521" s="64"/>
      <c r="AE521" s="61"/>
      <c r="AF521" s="64"/>
      <c r="AG521" s="64"/>
      <c r="AH521" s="64"/>
      <c r="AI521" s="64"/>
      <c r="AJ521" s="64"/>
      <c r="AK521" s="64"/>
      <c r="AL521" s="64"/>
      <c r="AM521" s="64">
        <v>991440</v>
      </c>
      <c r="AN521" s="64">
        <v>933703.2</v>
      </c>
      <c r="AO521" s="74">
        <f t="shared" si="61"/>
        <v>933703.2</v>
      </c>
      <c r="AP521" s="74">
        <f t="shared" si="62"/>
        <v>159796.80000000005</v>
      </c>
      <c r="AQ521" s="76">
        <v>10125</v>
      </c>
      <c r="AR521" s="101">
        <v>584</v>
      </c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>
        <f>($AO521/Y521)*100</f>
        <v>62.23517978620018</v>
      </c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>
        <f>($AO521/AM521)*100</f>
        <v>94.17647058823529</v>
      </c>
      <c r="CC521" s="97">
        <f>($AO521/AN521)*100</f>
        <v>100</v>
      </c>
    </row>
    <row r="522" spans="1:81" ht="18" customHeight="1">
      <c r="A522" s="91">
        <v>585</v>
      </c>
      <c r="B522" s="55" t="s">
        <v>391</v>
      </c>
      <c r="C522" s="63">
        <v>3848296</v>
      </c>
      <c r="D522" s="64"/>
      <c r="E522" s="64">
        <v>3848294.88</v>
      </c>
      <c r="F522" s="64"/>
      <c r="G522" s="64"/>
      <c r="H522" s="64"/>
      <c r="I522" s="64"/>
      <c r="J522" s="64"/>
      <c r="K522" s="64"/>
      <c r="L522" s="65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1"/>
      <c r="AC522" s="64"/>
      <c r="AD522" s="64"/>
      <c r="AE522" s="61"/>
      <c r="AF522" s="64"/>
      <c r="AG522" s="64"/>
      <c r="AH522" s="64"/>
      <c r="AI522" s="64"/>
      <c r="AJ522" s="64"/>
      <c r="AK522" s="64"/>
      <c r="AL522" s="64"/>
      <c r="AM522" s="64"/>
      <c r="AN522" s="64"/>
      <c r="AO522" s="74">
        <f t="shared" si="61"/>
        <v>3848294.88</v>
      </c>
      <c r="AP522" s="74">
        <f t="shared" si="62"/>
        <v>1.1200000001117587</v>
      </c>
      <c r="AQ522" s="76">
        <v>35632.36</v>
      </c>
      <c r="AR522" s="102">
        <v>585</v>
      </c>
      <c r="AS522" s="95"/>
      <c r="AT522" s="97">
        <f>($AO522/E522)*100</f>
        <v>100</v>
      </c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1:81" ht="18" customHeight="1">
      <c r="A523" s="91">
        <v>589</v>
      </c>
      <c r="B523" s="42" t="s">
        <v>306</v>
      </c>
      <c r="C523" s="63">
        <v>652512</v>
      </c>
      <c r="D523" s="64"/>
      <c r="E523" s="64"/>
      <c r="F523" s="64"/>
      <c r="G523" s="64"/>
      <c r="H523" s="64"/>
      <c r="I523" s="64"/>
      <c r="J523" s="64"/>
      <c r="K523" s="64"/>
      <c r="L523" s="65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1"/>
      <c r="AC523" s="64"/>
      <c r="AD523" s="64"/>
      <c r="AE523" s="61"/>
      <c r="AF523" s="64"/>
      <c r="AG523" s="64"/>
      <c r="AH523" s="64"/>
      <c r="AI523" s="64"/>
      <c r="AJ523" s="64"/>
      <c r="AK523" s="64"/>
      <c r="AL523" s="64"/>
      <c r="AM523" s="64">
        <v>517570.56</v>
      </c>
      <c r="AN523" s="64">
        <v>509725.44</v>
      </c>
      <c r="AO523" s="74">
        <f t="shared" si="61"/>
        <v>509725.44</v>
      </c>
      <c r="AP523" s="74">
        <f t="shared" si="62"/>
        <v>142786.56</v>
      </c>
      <c r="AQ523" s="76">
        <v>6041.92</v>
      </c>
      <c r="AR523" s="102">
        <v>589</v>
      </c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>
        <f>($AO523/AM523)*100</f>
        <v>98.48424145299145</v>
      </c>
      <c r="CC523" s="97">
        <f>($AO523/AN523)*100</f>
        <v>100</v>
      </c>
    </row>
    <row r="524" spans="1:81" ht="18" customHeight="1">
      <c r="A524" s="90">
        <v>590</v>
      </c>
      <c r="B524" s="30" t="s">
        <v>306</v>
      </c>
      <c r="C524" s="63">
        <v>35551.799999999996</v>
      </c>
      <c r="D524" s="64"/>
      <c r="E524" s="64"/>
      <c r="F524" s="64"/>
      <c r="G524" s="64"/>
      <c r="H524" s="64"/>
      <c r="I524" s="64"/>
      <c r="J524" s="64"/>
      <c r="K524" s="64"/>
      <c r="L524" s="65"/>
      <c r="M524" s="64"/>
      <c r="N524" s="64"/>
      <c r="O524" s="64"/>
      <c r="P524" s="64"/>
      <c r="Q524" s="64"/>
      <c r="R524" s="64"/>
      <c r="S524" s="64"/>
      <c r="T524" s="64">
        <v>37713.6</v>
      </c>
      <c r="U524" s="64"/>
      <c r="V524" s="64"/>
      <c r="W524" s="64"/>
      <c r="X524" s="64"/>
      <c r="Y524" s="64"/>
      <c r="Z524" s="64"/>
      <c r="AA524" s="64"/>
      <c r="AB524" s="61"/>
      <c r="AC524" s="64"/>
      <c r="AD524" s="64"/>
      <c r="AE524" s="61"/>
      <c r="AF524" s="64"/>
      <c r="AG524" s="64"/>
      <c r="AH524" s="64">
        <v>36060.42</v>
      </c>
      <c r="AI524" s="64"/>
      <c r="AJ524" s="64"/>
      <c r="AK524" s="64"/>
      <c r="AL524" s="64"/>
      <c r="AM524" s="64">
        <v>40046.4</v>
      </c>
      <c r="AN524" s="64">
        <v>34369.92</v>
      </c>
      <c r="AO524" s="74">
        <f t="shared" si="61"/>
        <v>34369.92</v>
      </c>
      <c r="AP524" s="74">
        <f t="shared" si="62"/>
        <v>1181.8799999999974</v>
      </c>
      <c r="AQ524" s="76">
        <v>329.184</v>
      </c>
      <c r="AR524" s="101">
        <v>590</v>
      </c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>
        <f>($AO524/T524)*100</f>
        <v>91.1340206185567</v>
      </c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>
        <f>($AO524/AH524)*100</f>
        <v>95.31203463520391</v>
      </c>
      <c r="BX524" s="95"/>
      <c r="BY524" s="95"/>
      <c r="BZ524" s="95"/>
      <c r="CA524" s="95"/>
      <c r="CB524" s="95">
        <f>($AO524/AM524)*100</f>
        <v>85.82524271844659</v>
      </c>
      <c r="CC524" s="97">
        <f>($AO524/AN524)*100</f>
        <v>100</v>
      </c>
    </row>
    <row r="525" spans="1:81" ht="18" customHeight="1">
      <c r="A525" s="91">
        <v>591</v>
      </c>
      <c r="B525" s="30" t="s">
        <v>393</v>
      </c>
      <c r="C525" s="63">
        <v>1907794.2</v>
      </c>
      <c r="D525" s="64"/>
      <c r="E525" s="64"/>
      <c r="F525" s="64"/>
      <c r="G525" s="64"/>
      <c r="H525" s="64"/>
      <c r="I525" s="64"/>
      <c r="J525" s="64"/>
      <c r="K525" s="64"/>
      <c r="L525" s="65"/>
      <c r="M525" s="64"/>
      <c r="N525" s="64"/>
      <c r="O525" s="64">
        <v>1907791.7040000001</v>
      </c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1"/>
      <c r="AC525" s="64"/>
      <c r="AD525" s="64"/>
      <c r="AE525" s="61"/>
      <c r="AF525" s="64"/>
      <c r="AG525" s="64"/>
      <c r="AH525" s="64"/>
      <c r="AI525" s="64"/>
      <c r="AJ525" s="64"/>
      <c r="AK525" s="64"/>
      <c r="AL525" s="64"/>
      <c r="AM525" s="64"/>
      <c r="AN525" s="64"/>
      <c r="AO525" s="74">
        <f t="shared" si="61"/>
        <v>1907791.7040000001</v>
      </c>
      <c r="AP525" s="74">
        <f t="shared" si="62"/>
        <v>2.49599999981001</v>
      </c>
      <c r="AQ525" s="76">
        <v>17664.738</v>
      </c>
      <c r="AR525" s="102">
        <v>591</v>
      </c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7">
        <f>($AO525/O525)*100</f>
        <v>100</v>
      </c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1:81" ht="18" customHeight="1">
      <c r="A526" s="90">
        <v>592</v>
      </c>
      <c r="B526" s="17" t="s">
        <v>430</v>
      </c>
      <c r="C526" s="63">
        <v>728816.4</v>
      </c>
      <c r="D526" s="64"/>
      <c r="E526" s="64"/>
      <c r="F526" s="64"/>
      <c r="G526" s="64"/>
      <c r="H526" s="64"/>
      <c r="I526" s="64"/>
      <c r="J526" s="64"/>
      <c r="K526" s="64"/>
      <c r="L526" s="65"/>
      <c r="M526" s="64"/>
      <c r="N526" s="64"/>
      <c r="O526" s="64">
        <v>728816.292</v>
      </c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1"/>
      <c r="AC526" s="64"/>
      <c r="AD526" s="64"/>
      <c r="AE526" s="61"/>
      <c r="AF526" s="64"/>
      <c r="AG526" s="64"/>
      <c r="AH526" s="64"/>
      <c r="AI526" s="64"/>
      <c r="AJ526" s="64"/>
      <c r="AK526" s="64"/>
      <c r="AL526" s="64"/>
      <c r="AM526" s="64"/>
      <c r="AN526" s="64"/>
      <c r="AO526" s="74">
        <f t="shared" si="61"/>
        <v>728816.292</v>
      </c>
      <c r="AP526" s="74">
        <f t="shared" si="62"/>
        <v>0.10800000000745058</v>
      </c>
      <c r="AQ526" s="76">
        <v>6748.299</v>
      </c>
      <c r="AR526" s="101">
        <v>592</v>
      </c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7">
        <f>($AO526/O526)*100</f>
        <v>100</v>
      </c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1:81" ht="80.25" customHeight="1">
      <c r="A527" s="91">
        <v>593</v>
      </c>
      <c r="B527" s="34" t="s">
        <v>161</v>
      </c>
      <c r="C527" s="63">
        <v>289396</v>
      </c>
      <c r="D527" s="64"/>
      <c r="E527" s="64"/>
      <c r="F527" s="64"/>
      <c r="G527" s="64"/>
      <c r="H527" s="64"/>
      <c r="I527" s="64"/>
      <c r="J527" s="64"/>
      <c r="K527" s="64"/>
      <c r="L527" s="65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1"/>
      <c r="AC527" s="64"/>
      <c r="AD527" s="64"/>
      <c r="AE527" s="61"/>
      <c r="AF527" s="64"/>
      <c r="AG527" s="64"/>
      <c r="AH527" s="64">
        <v>299030.4</v>
      </c>
      <c r="AI527" s="64"/>
      <c r="AJ527" s="64"/>
      <c r="AK527" s="64"/>
      <c r="AL527" s="64"/>
      <c r="AM527" s="64"/>
      <c r="AN527" s="64"/>
      <c r="AO527" s="74">
        <f t="shared" si="61"/>
        <v>299030.4</v>
      </c>
      <c r="AP527" s="74">
        <f t="shared" si="62"/>
        <v>-9634.400000000023</v>
      </c>
      <c r="AQ527" s="76">
        <v>2679.6</v>
      </c>
      <c r="AR527" s="102">
        <v>593</v>
      </c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7">
        <f>($AO527/AH527)*100</f>
        <v>100</v>
      </c>
      <c r="BX527" s="95"/>
      <c r="BY527" s="95"/>
      <c r="BZ527" s="95"/>
      <c r="CA527" s="95"/>
      <c r="CB527" s="95"/>
      <c r="CC527" s="95"/>
    </row>
    <row r="528" spans="1:81" ht="38.25" customHeight="1">
      <c r="A528" s="90">
        <v>594</v>
      </c>
      <c r="B528" s="30" t="s">
        <v>444</v>
      </c>
      <c r="C528" s="67">
        <v>3360</v>
      </c>
      <c r="D528" s="64"/>
      <c r="E528" s="64"/>
      <c r="F528" s="64"/>
      <c r="G528" s="64"/>
      <c r="H528" s="64"/>
      <c r="I528" s="64"/>
      <c r="J528" s="64"/>
      <c r="K528" s="64"/>
      <c r="L528" s="68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>
        <v>3570</v>
      </c>
      <c r="AH528" s="64">
        <v>6946.8</v>
      </c>
      <c r="AI528" s="64"/>
      <c r="AJ528" s="64"/>
      <c r="AK528" s="64"/>
      <c r="AL528" s="64">
        <v>6617.1</v>
      </c>
      <c r="AM528" s="64">
        <v>6640.2</v>
      </c>
      <c r="AN528" s="64"/>
      <c r="AO528" s="74">
        <f t="shared" si="61"/>
        <v>3570</v>
      </c>
      <c r="AP528" s="74">
        <f t="shared" si="62"/>
        <v>-210</v>
      </c>
      <c r="AQ528" s="76">
        <v>32</v>
      </c>
      <c r="AR528" s="101">
        <v>594</v>
      </c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7">
        <f>($AO528/AG528)*100</f>
        <v>100</v>
      </c>
      <c r="BW528" s="95">
        <f>($AO528/AH528)*100</f>
        <v>51.39056831922611</v>
      </c>
      <c r="BX528" s="95"/>
      <c r="BY528" s="95"/>
      <c r="BZ528" s="95"/>
      <c r="CA528" s="95">
        <f>($AO528/AL528)*100</f>
        <v>53.95112662646778</v>
      </c>
      <c r="CB528" s="95">
        <f>($AO528/AM528)*100</f>
        <v>53.76344086021505</v>
      </c>
      <c r="CC528" s="95"/>
    </row>
    <row r="529" spans="1:81" ht="39.75" customHeight="1">
      <c r="A529" s="90">
        <v>596</v>
      </c>
      <c r="B529" s="30" t="s">
        <v>442</v>
      </c>
      <c r="C529" s="67">
        <v>43324.99999999999</v>
      </c>
      <c r="D529" s="64"/>
      <c r="E529" s="64"/>
      <c r="F529" s="64"/>
      <c r="G529" s="64"/>
      <c r="H529" s="64"/>
      <c r="I529" s="64"/>
      <c r="J529" s="64"/>
      <c r="K529" s="64"/>
      <c r="L529" s="68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>
        <v>5040</v>
      </c>
      <c r="AH529" s="61" t="s">
        <v>525</v>
      </c>
      <c r="AI529" s="64"/>
      <c r="AJ529" s="64"/>
      <c r="AK529" s="64"/>
      <c r="AL529" s="61" t="s">
        <v>525</v>
      </c>
      <c r="AM529" s="61" t="s">
        <v>525</v>
      </c>
      <c r="AN529" s="64"/>
      <c r="AO529" s="74">
        <f t="shared" si="61"/>
        <v>5040</v>
      </c>
      <c r="AP529" s="74">
        <f t="shared" si="62"/>
        <v>38284.99999999999</v>
      </c>
      <c r="AQ529" s="76">
        <v>412.5</v>
      </c>
      <c r="AR529" s="101">
        <v>596</v>
      </c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7">
        <f>($AO529/AG529)*100</f>
        <v>100</v>
      </c>
      <c r="BW529" s="95"/>
      <c r="BX529" s="95"/>
      <c r="BY529" s="95"/>
      <c r="BZ529" s="95"/>
      <c r="CA529" s="95"/>
      <c r="CB529" s="95"/>
      <c r="CC529" s="95"/>
    </row>
    <row r="530" spans="1:81" ht="110.25" customHeight="1">
      <c r="A530" s="90">
        <v>598</v>
      </c>
      <c r="B530" s="1" t="s">
        <v>443</v>
      </c>
      <c r="C530" s="67">
        <v>67500</v>
      </c>
      <c r="D530" s="64"/>
      <c r="E530" s="64"/>
      <c r="F530" s="64"/>
      <c r="G530" s="64"/>
      <c r="H530" s="64"/>
      <c r="I530" s="64"/>
      <c r="J530" s="64"/>
      <c r="K530" s="64"/>
      <c r="L530" s="66">
        <v>66825</v>
      </c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74">
        <f t="shared" si="61"/>
        <v>66825</v>
      </c>
      <c r="AP530" s="74">
        <f t="shared" si="62"/>
        <v>675</v>
      </c>
      <c r="AQ530" s="76">
        <v>400</v>
      </c>
      <c r="AR530" s="101">
        <v>598</v>
      </c>
      <c r="AS530" s="95"/>
      <c r="AT530" s="95"/>
      <c r="AU530" s="95"/>
      <c r="AV530" s="95"/>
      <c r="AW530" s="95"/>
      <c r="AX530" s="95"/>
      <c r="AY530" s="95"/>
      <c r="AZ530" s="95"/>
      <c r="BA530" s="97">
        <f>($AO530/L530)*100</f>
        <v>100</v>
      </c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1:81" ht="13.5" customHeight="1">
      <c r="A531" s="91">
        <v>599</v>
      </c>
      <c r="B531" s="30" t="s">
        <v>445</v>
      </c>
      <c r="C531" s="67">
        <v>4860</v>
      </c>
      <c r="D531" s="64"/>
      <c r="E531" s="64"/>
      <c r="F531" s="64"/>
      <c r="G531" s="64"/>
      <c r="H531" s="64"/>
      <c r="I531" s="64"/>
      <c r="J531" s="64"/>
      <c r="K531" s="64"/>
      <c r="L531" s="66">
        <v>3726.0000000000005</v>
      </c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74">
        <f t="shared" si="61"/>
        <v>3726.0000000000005</v>
      </c>
      <c r="AP531" s="74">
        <f t="shared" si="62"/>
        <v>1133.9999999999995</v>
      </c>
      <c r="AQ531" s="76">
        <v>45</v>
      </c>
      <c r="AR531" s="102">
        <v>599</v>
      </c>
      <c r="AS531" s="95"/>
      <c r="AT531" s="95"/>
      <c r="AU531" s="95"/>
      <c r="AV531" s="95"/>
      <c r="AW531" s="95"/>
      <c r="AX531" s="95"/>
      <c r="AY531" s="95"/>
      <c r="AZ531" s="95"/>
      <c r="BA531" s="97">
        <f>($AO531/L531)*100</f>
        <v>100</v>
      </c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2:43" ht="7.5" customHeight="1">
      <c r="B532" s="38"/>
      <c r="C532" s="67">
        <f>SUM(C6:C531)</f>
        <v>124439443.92</v>
      </c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40"/>
      <c r="AP532" s="40"/>
      <c r="AQ532" s="77">
        <f>SUM(AQ6:AQ531)</f>
        <v>1120164.6391999999</v>
      </c>
    </row>
    <row r="533" spans="1:55" ht="15.75">
      <c r="A533" s="92"/>
      <c r="B533" s="71"/>
      <c r="C533" s="71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0"/>
      <c r="AP533" s="70"/>
      <c r="AQ533" s="70"/>
      <c r="AR533" s="92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</row>
    <row r="534" spans="5:43" ht="15.75">
      <c r="E534" s="56">
        <f>SUBTOTAL(9,E209:E533)</f>
        <v>3904423.67</v>
      </c>
      <c r="F534" s="56">
        <f>SUBTOTAL(9,F198:F533)</f>
        <v>290088</v>
      </c>
      <c r="G534" s="56">
        <f>SUBTOTAL(9,G15:G533)</f>
        <v>1158277.62</v>
      </c>
      <c r="J534" s="56">
        <f>SUBTOTAL(9,J66:J533)</f>
        <v>89548.2</v>
      </c>
      <c r="K534" s="56">
        <f>SUBTOTAL(9,K29:K533)</f>
        <v>604461</v>
      </c>
      <c r="L534" s="56">
        <f>SUBTOTAL(9,L44:L533)</f>
        <v>1967517.0000000002</v>
      </c>
      <c r="Y534" s="56">
        <f>SUBTOTAL(9,Y464:Y533)</f>
        <v>5816335.2</v>
      </c>
      <c r="Z534" s="56">
        <f>SUBTOTAL(9,Z469:Z533)</f>
        <v>9144828.719999999</v>
      </c>
      <c r="AA534" s="56">
        <f>SUBTOTAL(9,AA20:AA533)</f>
        <v>570443.04</v>
      </c>
      <c r="AB534" s="56">
        <f>SUBTOTAL(9,AB51:AB533)</f>
        <v>2066.4</v>
      </c>
      <c r="AD534" s="56">
        <f>SUBTOTAL(9,AD64:AD533)</f>
        <v>3428905.284</v>
      </c>
      <c r="AE534" s="56">
        <f>SUBTOTAL(9,AE20:AE533)</f>
        <v>1581643.7999999998</v>
      </c>
      <c r="AF534" s="56">
        <f>SUBTOTAL(9,AF444:AF533)</f>
        <v>2913151.8240000005</v>
      </c>
      <c r="AG534" s="56">
        <f>SUBTOTAL(9,AG30:AG533)</f>
        <v>1835593.8599999999</v>
      </c>
      <c r="AH534" s="56">
        <f>SUBTOTAL(9,AH6:AH533)</f>
        <v>6700299.510000002</v>
      </c>
      <c r="AO534" s="73">
        <f>SUBTOTAL(9,AO30:AO533)</f>
        <v>121491128.57000002</v>
      </c>
      <c r="AP534" s="75"/>
      <c r="AQ534" s="78">
        <f>SUBTOTAL(9,AQ532)</f>
        <v>1120164.6391999999</v>
      </c>
    </row>
    <row r="535" ht="15.75">
      <c r="AQ535" s="79">
        <f>SUBTOTAL(9,AQ6:AQ534)</f>
        <v>2240329.2783999997</v>
      </c>
    </row>
  </sheetData>
  <sheetProtection/>
  <autoFilter ref="A5:CC532">
    <sortState ref="A6:CC535">
      <sortCondition sortBy="value" ref="AU6:AU535"/>
    </sortState>
  </autoFilter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0" width="8.8515625" style="106" customWidth="1"/>
    <col min="11" max="16384" width="8.8515625" style="107" customWidth="1"/>
  </cols>
  <sheetData>
    <row r="1" s="106" customFormat="1" ht="12.75">
      <c r="A1" s="105" t="s">
        <v>441</v>
      </c>
    </row>
    <row r="2" s="106" customFormat="1" ht="12.75"/>
    <row r="3" s="106" customFormat="1" ht="12.75"/>
    <row r="4" s="106" customFormat="1" ht="12.75"/>
    <row r="5" s="106" customFormat="1" ht="12.75"/>
    <row r="6" s="106" customFormat="1" ht="12.75"/>
  </sheetData>
  <sheetProtection/>
  <mergeCells count="1">
    <mergeCell ref="A1:IV655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Harłacz Jolanta</cp:lastModifiedBy>
  <cp:lastPrinted>2020-12-10T10:11:36Z</cp:lastPrinted>
  <dcterms:created xsi:type="dcterms:W3CDTF">2019-07-31T08:58:06Z</dcterms:created>
  <dcterms:modified xsi:type="dcterms:W3CDTF">2020-12-11T09:04:05Z</dcterms:modified>
  <cp:category/>
  <cp:version/>
  <cp:contentType/>
  <cp:contentStatus/>
</cp:coreProperties>
</file>