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1"/>
  </bookViews>
  <sheets>
    <sheet name="Informacje ogólne" sheetId="1" r:id="rId1"/>
    <sheet name="formularz oferty" sheetId="2" r:id="rId2"/>
    <sheet name="Arkusz1" sheetId="3" state="hidden" r:id="rId3"/>
    <sheet name="Arkusz2" sheetId="4" state="hidden" r:id="rId4"/>
    <sheet name="Arkusz3" sheetId="5" state="hidden" r:id="rId5"/>
    <sheet name="Arkusz4" sheetId="6" state="hidden" r:id="rId6"/>
    <sheet name="Arkusz5" sheetId="7" state="hidden" r:id="rId7"/>
    <sheet name="Arkusz6" sheetId="8" state="hidden" r:id="rId8"/>
    <sheet name="Arkusz7" sheetId="9" state="hidden" r:id="rId9"/>
    <sheet name="Arkusz8" sheetId="10" state="hidden" r:id="rId10"/>
    <sheet name="Arkusz9" sheetId="11" state="hidden" r:id="rId11"/>
    <sheet name="Arkusz10" sheetId="12" state="hidden" r:id="rId12"/>
    <sheet name="Arkusz11" sheetId="13" state="hidden" r:id="rId13"/>
    <sheet name="Arkusz12" sheetId="14" state="hidden" r:id="rId14"/>
    <sheet name="Arkusz13" sheetId="15" state="hidden" r:id="rId15"/>
    <sheet name="Arkusz14" sheetId="16" state="hidden" r:id="rId16"/>
    <sheet name="część (1)" sheetId="17" r:id="rId17"/>
    <sheet name="część (2)" sheetId="18" r:id="rId18"/>
    <sheet name="część (3)" sheetId="19" r:id="rId19"/>
    <sheet name="część (4)" sheetId="20" r:id="rId20"/>
    <sheet name="część (5)" sheetId="21" r:id="rId21"/>
    <sheet name="część (6)" sheetId="22" r:id="rId22"/>
    <sheet name="część (7)" sheetId="23" r:id="rId23"/>
  </sheets>
  <definedNames>
    <definedName name="_xlnm.Print_Area" localSheetId="16">'część (1)'!$A$1:$N$24</definedName>
    <definedName name="_xlnm.Print_Area" localSheetId="17">'część (2)'!$A$1:$N$16</definedName>
    <definedName name="_xlnm.Print_Area" localSheetId="18">'część (3)'!$A$1:$N$17</definedName>
    <definedName name="_xlnm.Print_Area" localSheetId="19">'część (4)'!$A$1:$N$16</definedName>
    <definedName name="_xlnm.Print_Area" localSheetId="20">'część (5)'!$A$1:$N$14</definedName>
    <definedName name="_xlnm.Print_Area" localSheetId="21">'część (6)'!$A$1:$N$14</definedName>
    <definedName name="_xlnm.Print_Area" localSheetId="22">'część (7)'!$A$1:$N$20</definedName>
    <definedName name="_xlnm.Print_Area" localSheetId="1">'formularz oferty'!$A$1:$E$58</definedName>
  </definedNames>
  <calcPr fullCalcOnLoad="1"/>
</workbook>
</file>

<file path=xl/sharedStrings.xml><?xml version="1.0" encoding="utf-8"?>
<sst xmlns="http://schemas.openxmlformats.org/spreadsheetml/2006/main" count="354" uniqueCount="154">
  <si>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</si>
  <si>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</si>
  <si>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</si>
  <si>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</si>
  <si>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</si>
  <si>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</si>
  <si>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</si>
  <si>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</si>
  <si>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</si>
  <si>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</si>
  <si>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</si>
  <si>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</si>
  <si>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</si>
  <si>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</si>
  <si>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</si>
  <si>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</si>
  <si>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</si>
  <si>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</si>
  <si>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</si>
  <si>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</si>
  <si>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</si>
  <si>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</si>
  <si>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</si>
  <si>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</si>
  <si>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</si>
  <si>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</si>
  <si>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</si>
  <si>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</si>
  <si>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</si>
  <si>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</si>
  <si>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</si>
  <si>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</si>
  <si>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</si>
  <si>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</si>
  <si>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</si>
  <si>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</si>
  <si>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</si>
  <si>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</si>
  <si>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</si>
  <si>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</si>
  <si>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</si>
  <si>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</si>
  <si>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</si>
  <si>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</si>
  <si>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</si>
  <si>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</si>
  <si>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</si>
  <si>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</si>
  <si>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</si>
  <si>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</si>
  <si>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</si>
  <si>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</si>
  <si>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</si>
  <si>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</si>
  <si>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</si>
  <si>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</si>
  <si>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</si>
  <si>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</si>
  <si>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</si>
  <si>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</si>
  <si>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</si>
  <si>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Oferujemy wykonanie całego przedmiotu zamówienia (w danej części) za cenę:</t>
  </si>
  <si>
    <t>Oświadczamy, że zamówienie będziemy wykonywać do czasu wyczerpania kwoty wynagrodzenia umownego, nie dłużej jednak niż przez 18 miesięcy od dnia zawarcia umowy.</t>
  </si>
  <si>
    <t xml:space="preserve">2. </t>
  </si>
  <si>
    <t xml:space="preserve">1. </t>
  </si>
  <si>
    <t>Ilość.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</si>
  <si>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</si>
  <si>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</si>
  <si>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</si>
  <si>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</si>
  <si>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</si>
  <si>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</si>
  <si>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</si>
  <si>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</si>
  <si>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Numer GTIN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</si>
  <si>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</si>
  <si>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</si>
  <si>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</si>
  <si>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tabletki powlekane</t>
  </si>
  <si>
    <t>stała postać doustna</t>
  </si>
  <si>
    <t xml:space="preserve">30 mg </t>
  </si>
  <si>
    <t>400 mg</t>
  </si>
  <si>
    <t>* wymagany jeden podmiot odpowiedzialny</t>
  </si>
  <si>
    <t>Aciclovirum</t>
  </si>
  <si>
    <t>*wymagany jeden podmiot odpowiedzialny</t>
  </si>
  <si>
    <t>roztwór do wstrz.</t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</si>
  <si>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</si>
  <si>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</si>
  <si>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</si>
  <si>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</si>
  <si>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</si>
  <si>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DFP.271.175.2023.ADB</t>
  </si>
  <si>
    <t>Dostawa produktów leczniczych.</t>
  </si>
  <si>
    <t xml:space="preserve">Oświadczamy, że oferowane przez nas w części: 1-7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</t>
  </si>
  <si>
    <t>*W przypadku tej samej substancji czynnej wymagany jeden podmiot odpowiedzialny</t>
  </si>
  <si>
    <t>20 mg/ml; 2 ml</t>
  </si>
  <si>
    <t>30 mg/ml; 2 ml</t>
  </si>
  <si>
    <t>Etoricoxibum*</t>
  </si>
  <si>
    <t xml:space="preserve">60 mg </t>
  </si>
  <si>
    <t>50 mg/g; 5 g</t>
  </si>
  <si>
    <t>krem</t>
  </si>
  <si>
    <t>Piracetamum</t>
  </si>
  <si>
    <t>1,2 g</t>
  </si>
  <si>
    <t>Pentoxifyllinum</t>
  </si>
  <si>
    <t>20 mg/ml; 15 ml</t>
  </si>
  <si>
    <t xml:space="preserve">koncentrat do
sporządzania
roztworu do infuzji </t>
  </si>
  <si>
    <t xml:space="preserve">20 mg/ml; 5 ml </t>
  </si>
  <si>
    <t xml:space="preserve">tabl. o przedł. uwalnianiu </t>
  </si>
  <si>
    <t>10 mg x 100 kaps</t>
  </si>
  <si>
    <t>kapsułki  miękkie</t>
  </si>
  <si>
    <t>sztuk</t>
  </si>
  <si>
    <t>opakowań</t>
  </si>
  <si>
    <t>Rosuvastatinum</t>
  </si>
  <si>
    <t xml:space="preserve">5 mg </t>
  </si>
  <si>
    <t xml:space="preserve">10 mg </t>
  </si>
  <si>
    <t xml:space="preserve">20 mg </t>
  </si>
  <si>
    <t>Iodixanolum*</t>
  </si>
  <si>
    <t>652 mg/ml; 100ml</t>
  </si>
  <si>
    <t>roztwór do
wstrzykiwań, butelka</t>
  </si>
  <si>
    <t>652 mg/ml; 200ml</t>
  </si>
  <si>
    <t>652 mg/ml; 500ml</t>
  </si>
  <si>
    <t>Caspofungin*</t>
  </si>
  <si>
    <t>50 mg</t>
  </si>
  <si>
    <t>proszek do przyg. konc. do sporz. roztw. do inf.; fiol 10 ml</t>
  </si>
  <si>
    <t>70 mg</t>
  </si>
  <si>
    <t>Basiliximab</t>
  </si>
  <si>
    <t>20 mg</t>
  </si>
  <si>
    <t>proszek i rozpuszczalnik do sporządzania roztworu do wstrzykiwań lub infuzji, 1 fiol. 20 mg proszku + 1 amp. 5 ml rozp.</t>
  </si>
  <si>
    <t>1g + 1g</t>
  </si>
  <si>
    <t>proszek do sporządzania
koncentratu roztworu do
infuzji, fiolka</t>
  </si>
  <si>
    <t>fiolek</t>
  </si>
  <si>
    <r>
      <t xml:space="preserve">Meropenem +
Vaborbactamum </t>
    </r>
    <r>
      <rPr>
        <sz val="11"/>
        <color indexed="10"/>
        <rFont val="Garamond"/>
        <family val="1"/>
      </rPr>
      <t xml:space="preserve"> </t>
    </r>
  </si>
  <si>
    <t>Aqua pro iniectione*</t>
  </si>
  <si>
    <t xml:space="preserve">100 ml </t>
  </si>
  <si>
    <t xml:space="preserve">Butelka PE, dwa porty równej wielkości </t>
  </si>
  <si>
    <t xml:space="preserve">10 000
</t>
  </si>
  <si>
    <t xml:space="preserve">500 ml </t>
  </si>
  <si>
    <t>Glucosum*</t>
  </si>
  <si>
    <t>50mg/ml; 250 ml</t>
  </si>
  <si>
    <t xml:space="preserve">5000
</t>
  </si>
  <si>
    <t>50mg/ml; 500 ml</t>
  </si>
  <si>
    <t xml:space="preserve">9000
</t>
  </si>
  <si>
    <t>Natrii chloridum*</t>
  </si>
  <si>
    <t>9mg/ml; 100 ml</t>
  </si>
  <si>
    <t>9mg/ml; 250 ml</t>
  </si>
  <si>
    <t>9mg/ml; 500 ml</t>
  </si>
  <si>
    <t xml:space="preserve">130 000
</t>
  </si>
  <si>
    <t xml:space="preserve">40 000
</t>
  </si>
  <si>
    <t xml:space="preserve">50 000
</t>
  </si>
  <si>
    <t>Polidocanolum*</t>
  </si>
  <si>
    <t>Tretinoinum</t>
  </si>
  <si>
    <t>*Wymagany jeden podmiot odpowiedzialny w przypadku tej samej substancji czynnej</t>
  </si>
  <si>
    <t xml:space="preserve">Podmiot Odpowiedzialny </t>
  </si>
  <si>
    <t xml:space="preserve">Numer GTIN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</si>
</sst>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  <numFmt numFmtId="188" formatCode="&quot; &quot;#,##0.00&quot; zł &quot;;&quot;-&quot;#,##0.00&quot; zł &quot;;&quot; -&quot;#&quot; zł &quot;;@&quot; &quot;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vertAlign val="superscript"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88" fontId="4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9" fillId="0" borderId="0" applyBorder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108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108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0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Alignment="1" applyProtection="1">
      <alignment horizontal="left" vertical="top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3" fontId="10" fillId="0" borderId="11" xfId="42" applyNumberFormat="1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99" applyFont="1" applyBorder="1" applyAlignment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6" fillId="34" borderId="1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/>
    </xf>
    <xf numFmtId="0" fontId="16" fillId="35" borderId="13" xfId="0" applyFont="1" applyFill="1" applyBorder="1" applyAlignment="1">
      <alignment horizontal="justify" vertical="top" wrapText="1"/>
    </xf>
    <xf numFmtId="0" fontId="17" fillId="0" borderId="14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5" fillId="36" borderId="10" xfId="99" applyFont="1" applyFill="1" applyBorder="1" applyAlignment="1">
      <alignment horizontal="center" vertical="center" wrapText="1"/>
      <protection/>
    </xf>
    <xf numFmtId="0" fontId="5" fillId="0" borderId="10" xfId="9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0" xfId="90" applyFont="1" applyFill="1" applyBorder="1" applyAlignment="1">
      <alignment horizontal="center" vertical="center" wrapText="1"/>
      <protection/>
    </xf>
    <xf numFmtId="187" fontId="5" fillId="0" borderId="10" xfId="42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7" fontId="57" fillId="0" borderId="10" xfId="42" applyNumberFormat="1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5" fillId="36" borderId="10" xfId="62" applyNumberFormat="1" applyFont="1" applyFill="1" applyBorder="1" applyAlignment="1">
      <alignment horizontal="center" vertical="center" wrapText="1"/>
    </xf>
    <xf numFmtId="3" fontId="5" fillId="36" borderId="10" xfId="51" applyNumberFormat="1" applyFont="1" applyFill="1" applyBorder="1" applyAlignment="1">
      <alignment horizontal="center" vertical="center" wrapText="1"/>
    </xf>
    <xf numFmtId="3" fontId="5" fillId="36" borderId="10" xfId="56" applyNumberFormat="1" applyFont="1" applyFill="1" applyBorder="1" applyAlignment="1">
      <alignment horizontal="center" vertical="center" wrapText="1"/>
    </xf>
    <xf numFmtId="3" fontId="5" fillId="36" borderId="10" xfId="42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99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</cellXfs>
  <cellStyles count="13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4" xfId="51"/>
    <cellStyle name="Dziesiętny 2 5" xfId="52"/>
    <cellStyle name="Dziesiętny 2 6" xfId="53"/>
    <cellStyle name="Dziesiętny 2 7" xfId="54"/>
    <cellStyle name="Dziesiętny 2 8" xfId="55"/>
    <cellStyle name="Dziesiętny 3" xfId="56"/>
    <cellStyle name="Dziesiętny 3 2" xfId="57"/>
    <cellStyle name="Dziesiętny 3 3" xfId="58"/>
    <cellStyle name="Dziesiętny 3 4" xfId="59"/>
    <cellStyle name="Dziesiętny 3 5" xfId="60"/>
    <cellStyle name="Dziesiętny 3 6" xfId="61"/>
    <cellStyle name="Dziesiętny 4" xfId="62"/>
    <cellStyle name="Dziesiętny 4 2" xfId="63"/>
    <cellStyle name="Dziesiętny 4 2 2" xfId="64"/>
    <cellStyle name="Dziesiętny 4 2 3" xfId="65"/>
    <cellStyle name="Dziesiętny 4 3" xfId="66"/>
    <cellStyle name="Dziesiętny 4 4" xfId="67"/>
    <cellStyle name="Dziesiętny 4 5" xfId="68"/>
    <cellStyle name="Dziesiętny 4 6" xfId="69"/>
    <cellStyle name="Dziesiętny 4 7" xfId="70"/>
    <cellStyle name="Dziesiętny 4 8" xfId="71"/>
    <cellStyle name="Dziesiętny 5" xfId="72"/>
    <cellStyle name="Dziesiętny 5 2" xfId="73"/>
    <cellStyle name="Dziesiętny 5 3" xfId="74"/>
    <cellStyle name="Dziesiętny 5 4" xfId="75"/>
    <cellStyle name="Dziesiętny 5 5" xfId="76"/>
    <cellStyle name="Dziesiętny 6" xfId="77"/>
    <cellStyle name="Dziesiętny 7" xfId="78"/>
    <cellStyle name="Dziesiętny 8" xfId="79"/>
    <cellStyle name="Dziesiętny 9" xfId="80"/>
    <cellStyle name="Excel Built-in Currency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y" xfId="89"/>
    <cellStyle name="Normalny 2" xfId="90"/>
    <cellStyle name="Normalny 2 2" xfId="91"/>
    <cellStyle name="Normalny 3" xfId="92"/>
    <cellStyle name="Normalny 3 2" xfId="93"/>
    <cellStyle name="Normalny 4" xfId="94"/>
    <cellStyle name="Normalny 4 2" xfId="95"/>
    <cellStyle name="Normalny 5" xfId="96"/>
    <cellStyle name="Normalny 7" xfId="97"/>
    <cellStyle name="Normalny 7 2" xfId="98"/>
    <cellStyle name="Normalny_Arkusz1" xfId="99"/>
    <cellStyle name="Obliczenia" xfId="100"/>
    <cellStyle name="Followed Hyperlink" xfId="101"/>
    <cellStyle name="Percent" xfId="102"/>
    <cellStyle name="Suma" xfId="103"/>
    <cellStyle name="Tekst objaśnienia" xfId="104"/>
    <cellStyle name="Tekst ostrzeżenia" xfId="105"/>
    <cellStyle name="Tytuł" xfId="106"/>
    <cellStyle name="Uwaga" xfId="107"/>
    <cellStyle name="Currency" xfId="108"/>
    <cellStyle name="Currency [0]" xfId="109"/>
    <cellStyle name="Walutowy 10" xfId="110"/>
    <cellStyle name="Walutowy 11" xfId="111"/>
    <cellStyle name="Walutowy 12" xfId="112"/>
    <cellStyle name="Walutowy 2" xfId="113"/>
    <cellStyle name="Walutowy 2 2" xfId="114"/>
    <cellStyle name="Walutowy 2 2 2" xfId="115"/>
    <cellStyle name="Walutowy 2 2 3" xfId="116"/>
    <cellStyle name="Walutowy 2 3" xfId="117"/>
    <cellStyle name="Walutowy 2 3 2" xfId="118"/>
    <cellStyle name="Walutowy 2 4" xfId="119"/>
    <cellStyle name="Walutowy 2 5" xfId="120"/>
    <cellStyle name="Walutowy 2 6" xfId="121"/>
    <cellStyle name="Walutowy 2 7" xfId="122"/>
    <cellStyle name="Walutowy 2 8" xfId="123"/>
    <cellStyle name="Walutowy 2 9" xfId="124"/>
    <cellStyle name="Walutowy 3" xfId="125"/>
    <cellStyle name="Walutowy 3 2" xfId="126"/>
    <cellStyle name="Walutowy 3 2 2" xfId="127"/>
    <cellStyle name="Walutowy 3 2 3" xfId="128"/>
    <cellStyle name="Walutowy 3 3" xfId="129"/>
    <cellStyle name="Walutowy 3 4" xfId="130"/>
    <cellStyle name="Walutowy 3 5" xfId="131"/>
    <cellStyle name="Walutowy 3 6" xfId="132"/>
    <cellStyle name="Walutowy 3 7" xfId="133"/>
    <cellStyle name="Walutowy 3 8" xfId="134"/>
    <cellStyle name="Walutowy 3 9" xfId="135"/>
    <cellStyle name="Walutowy 4" xfId="136"/>
    <cellStyle name="Walutowy 4 2" xfId="137"/>
    <cellStyle name="Walutowy 4 2 2" xfId="138"/>
    <cellStyle name="Walutowy 4 2 3" xfId="139"/>
    <cellStyle name="Walutowy 4 3" xfId="140"/>
    <cellStyle name="Walutowy 4 4" xfId="141"/>
    <cellStyle name="Walutowy 4 5" xfId="142"/>
    <cellStyle name="Walutowy 5" xfId="143"/>
    <cellStyle name="Walutowy 5 2" xfId="144"/>
    <cellStyle name="Walutowy 5 3" xfId="145"/>
    <cellStyle name="Walutowy 6" xfId="146"/>
    <cellStyle name="Walutowy 7" xfId="147"/>
    <cellStyle name="Walutowy 8" xfId="148"/>
    <cellStyle name="Walutowy 9" xfId="149"/>
    <cellStyle name="Zły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28.00390625" style="0" customWidth="1"/>
  </cols>
  <sheetData>
    <row r="3" ht="19.5" thickBot="1">
      <c r="A3" s="50" t="s">
        <v>87</v>
      </c>
    </row>
    <row r="4" ht="93.75">
      <c r="A4" s="51" t="s">
        <v>88</v>
      </c>
    </row>
    <row r="5" ht="93.75">
      <c r="A5" s="52" t="s">
        <v>89</v>
      </c>
    </row>
    <row r="6" ht="94.5" thickBot="1">
      <c r="A6" s="53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5"/>
  <sheetViews>
    <sheetView showGridLines="0" view="pageBreakPreview" zoomScale="80" zoomScaleNormal="80" zoomScaleSheetLayoutView="80" zoomScalePageLayoutView="80" workbookViewId="0" topLeftCell="A4">
      <selection activeCell="C4" sqref="C4"/>
    </sheetView>
  </sheetViews>
  <sheetFormatPr defaultColWidth="9.00390625" defaultRowHeight="12.75"/>
  <cols>
    <col min="1" max="1" width="5.125" style="14" customWidth="1"/>
    <col min="2" max="2" width="20.75390625" style="14" customWidth="1"/>
    <col min="3" max="3" width="16.125" style="14" customWidth="1"/>
    <col min="4" max="4" width="28.875" style="14" customWidth="1"/>
    <col min="5" max="5" width="10.625" style="15" customWidth="1"/>
    <col min="6" max="6" width="12.875" style="14" customWidth="1"/>
    <col min="7" max="7" width="27.25390625" style="14" customWidth="1"/>
    <col min="8" max="8" width="17.625" style="14" customWidth="1"/>
    <col min="9" max="9" width="15.125" style="14" customWidth="1"/>
    <col min="10" max="10" width="20.375" style="14" customWidth="1"/>
    <col min="11" max="12" width="15.25390625" style="14" customWidth="1"/>
    <col min="13" max="13" width="18.003906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1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SUM(N11:N20)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73.5" customHeight="1">
      <c r="A10" s="10" t="s">
        <v>37</v>
      </c>
      <c r="B10" s="10" t="s">
        <v>16</v>
      </c>
      <c r="C10" s="10" t="s">
        <v>17</v>
      </c>
      <c r="D10" s="10" t="s">
        <v>59</v>
      </c>
      <c r="E10" s="35" t="s">
        <v>60</v>
      </c>
      <c r="F10" s="36"/>
      <c r="G10" s="10" t="str">
        <f>"Nazwa handlowa /
"&amp;C10&amp;" / 
"&amp;D10</f>
        <v>Nazwa handlowa /
Dawka / 
Postać/Opakowanie</v>
      </c>
      <c r="H10" s="10" t="s">
        <v>52</v>
      </c>
      <c r="I10" s="10" t="str">
        <f>B10</f>
        <v>Skład</v>
      </c>
      <c r="J10" s="48" t="s">
        <v>74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s="20" customFormat="1" ht="44.25" customHeight="1">
      <c r="A11" s="37" t="s">
        <v>3</v>
      </c>
      <c r="B11" s="43" t="s">
        <v>149</v>
      </c>
      <c r="C11" s="43" t="s">
        <v>95</v>
      </c>
      <c r="D11" s="43" t="s">
        <v>85</v>
      </c>
      <c r="E11" s="68">
        <v>20</v>
      </c>
      <c r="F11" s="46" t="s">
        <v>110</v>
      </c>
      <c r="G11" s="38" t="s">
        <v>51</v>
      </c>
      <c r="H11" s="10"/>
      <c r="I11" s="10"/>
      <c r="J11" s="10"/>
      <c r="K11" s="10"/>
      <c r="L11" s="38" t="str">
        <f>IF(K11=0,"0,00",IF(K11&gt;0,ROUND(E11/K11,2)))</f>
        <v>0,00</v>
      </c>
      <c r="M11" s="10"/>
      <c r="N11" s="39">
        <f>ROUND(L11*ROUND(M11,2),2)</f>
        <v>0</v>
      </c>
    </row>
    <row r="12" spans="1:14" s="20" customFormat="1" ht="47.25" customHeight="1">
      <c r="A12" s="37" t="s">
        <v>4</v>
      </c>
      <c r="B12" s="43" t="s">
        <v>149</v>
      </c>
      <c r="C12" s="43" t="s">
        <v>96</v>
      </c>
      <c r="D12" s="43" t="s">
        <v>85</v>
      </c>
      <c r="E12" s="68">
        <v>400</v>
      </c>
      <c r="F12" s="46" t="s">
        <v>110</v>
      </c>
      <c r="G12" s="38" t="s">
        <v>51</v>
      </c>
      <c r="H12" s="10"/>
      <c r="I12" s="10"/>
      <c r="J12" s="10"/>
      <c r="K12" s="10"/>
      <c r="L12" s="38" t="str">
        <f>IF(K12=0,"0,00",IF(K12&gt;0,ROUND(E12/K12,2)))</f>
        <v>0,00</v>
      </c>
      <c r="M12" s="10"/>
      <c r="N12" s="39">
        <f>ROUND(L12*ROUND(M12,2),2)</f>
        <v>0</v>
      </c>
    </row>
    <row r="13" spans="1:14" s="20" customFormat="1" ht="47.25" customHeight="1">
      <c r="A13" s="37" t="s">
        <v>5</v>
      </c>
      <c r="B13" s="42" t="s">
        <v>97</v>
      </c>
      <c r="C13" s="42" t="s">
        <v>80</v>
      </c>
      <c r="D13" s="42" t="s">
        <v>78</v>
      </c>
      <c r="E13" s="69">
        <v>2520</v>
      </c>
      <c r="F13" s="46" t="s">
        <v>110</v>
      </c>
      <c r="G13" s="38" t="s">
        <v>51</v>
      </c>
      <c r="H13" s="10"/>
      <c r="I13" s="10"/>
      <c r="J13" s="10"/>
      <c r="K13" s="10"/>
      <c r="L13" s="38" t="str">
        <f aca="true" t="shared" si="0" ref="L13:L19">IF(K13=0,"0,00",IF(K13&gt;0,ROUND(E13/K13,2)))</f>
        <v>0,00</v>
      </c>
      <c r="M13" s="10"/>
      <c r="N13" s="39">
        <f aca="true" t="shared" si="1" ref="N13:N20">ROUND(L13*ROUND(M13,2),2)</f>
        <v>0</v>
      </c>
    </row>
    <row r="14" spans="1:14" s="20" customFormat="1" ht="47.25" customHeight="1">
      <c r="A14" s="37" t="s">
        <v>6</v>
      </c>
      <c r="B14" s="42" t="s">
        <v>97</v>
      </c>
      <c r="C14" s="42" t="s">
        <v>98</v>
      </c>
      <c r="D14" s="42" t="s">
        <v>78</v>
      </c>
      <c r="E14" s="69">
        <v>7560</v>
      </c>
      <c r="F14" s="46" t="s">
        <v>110</v>
      </c>
      <c r="G14" s="38" t="s">
        <v>51</v>
      </c>
      <c r="H14" s="10"/>
      <c r="I14" s="10"/>
      <c r="J14" s="10"/>
      <c r="K14" s="10"/>
      <c r="L14" s="38" t="str">
        <f t="shared" si="0"/>
        <v>0,00</v>
      </c>
      <c r="M14" s="10"/>
      <c r="N14" s="39">
        <f t="shared" si="1"/>
        <v>0</v>
      </c>
    </row>
    <row r="15" spans="1:14" s="20" customFormat="1" ht="47.25" customHeight="1">
      <c r="A15" s="37" t="s">
        <v>33</v>
      </c>
      <c r="B15" s="43" t="s">
        <v>83</v>
      </c>
      <c r="C15" s="43" t="s">
        <v>99</v>
      </c>
      <c r="D15" s="43" t="s">
        <v>100</v>
      </c>
      <c r="E15" s="68">
        <v>90</v>
      </c>
      <c r="F15" s="46" t="s">
        <v>110</v>
      </c>
      <c r="G15" s="38" t="s">
        <v>51</v>
      </c>
      <c r="H15" s="10"/>
      <c r="I15" s="10"/>
      <c r="J15" s="10"/>
      <c r="K15" s="10"/>
      <c r="L15" s="38" t="str">
        <f t="shared" si="0"/>
        <v>0,00</v>
      </c>
      <c r="M15" s="10"/>
      <c r="N15" s="39">
        <f t="shared" si="1"/>
        <v>0</v>
      </c>
    </row>
    <row r="16" spans="1:14" s="20" customFormat="1" ht="47.25" customHeight="1">
      <c r="A16" s="37" t="s">
        <v>39</v>
      </c>
      <c r="B16" s="42" t="s">
        <v>101</v>
      </c>
      <c r="C16" s="42" t="s">
        <v>102</v>
      </c>
      <c r="D16" s="43" t="s">
        <v>79</v>
      </c>
      <c r="E16" s="68">
        <v>3240</v>
      </c>
      <c r="F16" s="46" t="s">
        <v>110</v>
      </c>
      <c r="G16" s="38" t="s">
        <v>51</v>
      </c>
      <c r="H16" s="10"/>
      <c r="I16" s="10"/>
      <c r="J16" s="10"/>
      <c r="K16" s="10"/>
      <c r="L16" s="38" t="str">
        <f t="shared" si="0"/>
        <v>0,00</v>
      </c>
      <c r="M16" s="10"/>
      <c r="N16" s="39">
        <f t="shared" si="1"/>
        <v>0</v>
      </c>
    </row>
    <row r="17" spans="1:14" s="20" customFormat="1" ht="47.25" customHeight="1">
      <c r="A17" s="37" t="s">
        <v>7</v>
      </c>
      <c r="B17" s="43" t="s">
        <v>103</v>
      </c>
      <c r="C17" s="43" t="s">
        <v>104</v>
      </c>
      <c r="D17" s="43" t="s">
        <v>105</v>
      </c>
      <c r="E17" s="68">
        <v>2500</v>
      </c>
      <c r="F17" s="46" t="s">
        <v>110</v>
      </c>
      <c r="G17" s="38" t="s">
        <v>51</v>
      </c>
      <c r="H17" s="10"/>
      <c r="I17" s="10"/>
      <c r="J17" s="10"/>
      <c r="K17" s="10"/>
      <c r="L17" s="38" t="str">
        <f t="shared" si="0"/>
        <v>0,00</v>
      </c>
      <c r="M17" s="10"/>
      <c r="N17" s="39">
        <f t="shared" si="1"/>
        <v>0</v>
      </c>
    </row>
    <row r="18" spans="1:14" s="20" customFormat="1" ht="47.25" customHeight="1">
      <c r="A18" s="37" t="s">
        <v>8</v>
      </c>
      <c r="B18" s="43" t="s">
        <v>103</v>
      </c>
      <c r="C18" s="43" t="s">
        <v>106</v>
      </c>
      <c r="D18" s="43" t="s">
        <v>85</v>
      </c>
      <c r="E18" s="68">
        <v>3600</v>
      </c>
      <c r="F18" s="46" t="s">
        <v>110</v>
      </c>
      <c r="G18" s="38" t="s">
        <v>51</v>
      </c>
      <c r="H18" s="10"/>
      <c r="I18" s="10"/>
      <c r="J18" s="10"/>
      <c r="K18" s="10"/>
      <c r="L18" s="38" t="str">
        <f t="shared" si="0"/>
        <v>0,00</v>
      </c>
      <c r="M18" s="10"/>
      <c r="N18" s="39">
        <f t="shared" si="1"/>
        <v>0</v>
      </c>
    </row>
    <row r="19" spans="1:14" ht="46.5" customHeight="1">
      <c r="A19" s="37" t="s">
        <v>20</v>
      </c>
      <c r="B19" s="43" t="s">
        <v>103</v>
      </c>
      <c r="C19" s="43" t="s">
        <v>81</v>
      </c>
      <c r="D19" s="43" t="s">
        <v>107</v>
      </c>
      <c r="E19" s="68">
        <v>3840</v>
      </c>
      <c r="F19" s="46" t="s">
        <v>110</v>
      </c>
      <c r="G19" s="38" t="s">
        <v>51</v>
      </c>
      <c r="H19" s="40"/>
      <c r="I19" s="40"/>
      <c r="J19" s="41"/>
      <c r="K19" s="38"/>
      <c r="L19" s="38" t="str">
        <f t="shared" si="0"/>
        <v>0,00</v>
      </c>
      <c r="M19" s="38"/>
      <c r="N19" s="39">
        <f t="shared" si="1"/>
        <v>0</v>
      </c>
    </row>
    <row r="20" spans="1:14" ht="69.75" customHeight="1">
      <c r="A20" s="37" t="s">
        <v>38</v>
      </c>
      <c r="B20" s="43" t="s">
        <v>150</v>
      </c>
      <c r="C20" s="42" t="s">
        <v>108</v>
      </c>
      <c r="D20" s="42" t="s">
        <v>109</v>
      </c>
      <c r="E20" s="68">
        <v>5</v>
      </c>
      <c r="F20" s="46" t="s">
        <v>111</v>
      </c>
      <c r="G20" s="38" t="s">
        <v>51</v>
      </c>
      <c r="H20" s="40"/>
      <c r="I20" s="40"/>
      <c r="J20" s="41"/>
      <c r="K20" s="38"/>
      <c r="L20" s="38"/>
      <c r="M20" s="38"/>
      <c r="N20" s="39">
        <f t="shared" si="1"/>
        <v>0</v>
      </c>
    </row>
    <row r="21" ht="15">
      <c r="Q21" s="14"/>
    </row>
    <row r="22" spans="1:17" ht="26.25" customHeight="1">
      <c r="A22" s="91" t="s">
        <v>151</v>
      </c>
      <c r="B22" s="91"/>
      <c r="C22" s="91"/>
      <c r="D22" s="91"/>
      <c r="E22" s="91"/>
      <c r="F22" s="91"/>
      <c r="Q22" s="14"/>
    </row>
    <row r="23" spans="1:17" ht="21" customHeight="1">
      <c r="A23" s="76" t="s">
        <v>77</v>
      </c>
      <c r="B23" s="76"/>
      <c r="C23" s="76"/>
      <c r="D23" s="76"/>
      <c r="E23" s="76"/>
      <c r="F23" s="76"/>
      <c r="G23" s="76"/>
      <c r="H23" s="76"/>
      <c r="I23" s="76"/>
      <c r="J23" s="76"/>
      <c r="Q23" s="14"/>
    </row>
    <row r="24" spans="2:17" ht="15">
      <c r="B24" s="88"/>
      <c r="C24" s="88"/>
      <c r="D24" s="88"/>
      <c r="E24" s="88"/>
      <c r="F24" s="88"/>
      <c r="G24" s="88"/>
      <c r="Q24" s="14"/>
    </row>
    <row r="25" spans="2:17" ht="15">
      <c r="B25" s="28"/>
      <c r="Q25" s="14"/>
    </row>
    <row r="26" spans="2:17" ht="15">
      <c r="B26" s="28"/>
      <c r="Q26" s="14"/>
    </row>
    <row r="27" spans="2:17" ht="15">
      <c r="B27" s="28"/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45" ht="15">
      <c r="Q45" s="14"/>
    </row>
    <row r="46" ht="15">
      <c r="Q46" s="14"/>
    </row>
    <row r="47" ht="15">
      <c r="Q47" s="14"/>
    </row>
    <row r="48" ht="15">
      <c r="Q48" s="14"/>
    </row>
    <row r="49" ht="15">
      <c r="Q49" s="14"/>
    </row>
    <row r="50" ht="15">
      <c r="Q50" s="14"/>
    </row>
    <row r="51" ht="15">
      <c r="Q51" s="14"/>
    </row>
    <row r="52" ht="15">
      <c r="Q52" s="14"/>
    </row>
    <row r="53" ht="15">
      <c r="Q53" s="14"/>
    </row>
    <row r="54" ht="15">
      <c r="Q54" s="14"/>
    </row>
    <row r="55" ht="15">
      <c r="Q55" s="14"/>
    </row>
    <row r="56" ht="15">
      <c r="Q56" s="14"/>
    </row>
    <row r="57" ht="15">
      <c r="Q57" s="14"/>
    </row>
    <row r="58" ht="15">
      <c r="Q58" s="14"/>
    </row>
    <row r="59" ht="15">
      <c r="Q59" s="14"/>
    </row>
    <row r="60" ht="15">
      <c r="Q60" s="14"/>
    </row>
    <row r="73" ht="15">
      <c r="Q73" s="14"/>
    </row>
    <row r="74" ht="15">
      <c r="Q74" s="14"/>
    </row>
    <row r="75" ht="15">
      <c r="Q75" s="14"/>
    </row>
  </sheetData>
  <sheetProtection/>
  <mergeCells count="5">
    <mergeCell ref="G2:I2"/>
    <mergeCell ref="H6:I6"/>
    <mergeCell ref="B24:G24"/>
    <mergeCell ref="A23:J23"/>
    <mergeCell ref="A22:F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4" customWidth="1"/>
    <col min="2" max="2" width="23.875" style="14" customWidth="1"/>
    <col min="3" max="3" width="15.125" style="14" customWidth="1"/>
    <col min="4" max="4" width="30.75390625" style="14" customWidth="1"/>
    <col min="5" max="5" width="10.625" style="15" customWidth="1"/>
    <col min="6" max="6" width="12.875" style="14" customWidth="1"/>
    <col min="7" max="7" width="27.25390625" style="14" customWidth="1"/>
    <col min="8" max="8" width="17.625" style="14" customWidth="1"/>
    <col min="9" max="9" width="15.125" style="14" customWidth="1"/>
    <col min="10" max="10" width="20.375" style="14" customWidth="1"/>
    <col min="11" max="13" width="15.25390625" style="14" customWidth="1"/>
    <col min="14" max="14" width="19.2539062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2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SUM(N11:N13)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73.5" customHeight="1">
      <c r="A10" s="10" t="s">
        <v>37</v>
      </c>
      <c r="B10" s="10" t="s">
        <v>16</v>
      </c>
      <c r="C10" s="10" t="s">
        <v>17</v>
      </c>
      <c r="D10" s="10" t="s">
        <v>50</v>
      </c>
      <c r="E10" s="35" t="s">
        <v>65</v>
      </c>
      <c r="F10" s="36"/>
      <c r="G10" s="10" t="str">
        <f>"Nazwa handlowa /
"&amp;C10&amp;" / 
"&amp;D10</f>
        <v>Nazwa handlowa /
Dawka / 
Postać /Opakowanie</v>
      </c>
      <c r="H10" s="10" t="s">
        <v>52</v>
      </c>
      <c r="I10" s="10" t="str">
        <f>B10</f>
        <v>Skład</v>
      </c>
      <c r="J10" s="48" t="s">
        <v>74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ht="55.5" customHeight="1">
      <c r="A11" s="9" t="s">
        <v>3</v>
      </c>
      <c r="B11" s="54" t="s">
        <v>112</v>
      </c>
      <c r="C11" s="54" t="s">
        <v>113</v>
      </c>
      <c r="D11" s="54" t="s">
        <v>79</v>
      </c>
      <c r="E11" s="67">
        <v>5040</v>
      </c>
      <c r="F11" s="45" t="s">
        <v>110</v>
      </c>
      <c r="G11" s="38" t="s">
        <v>51</v>
      </c>
      <c r="H11" s="40"/>
      <c r="I11" s="40"/>
      <c r="J11" s="41"/>
      <c r="K11" s="38"/>
      <c r="L11" s="38" t="str">
        <f>IF(K11=0,"0,00",IF(K11&gt;0,ROUND(E11/K11,2)))</f>
        <v>0,00</v>
      </c>
      <c r="M11" s="38"/>
      <c r="N11" s="39">
        <f>ROUND(L11*ROUND(M11,2),2)</f>
        <v>0</v>
      </c>
    </row>
    <row r="12" spans="1:14" ht="50.25" customHeight="1">
      <c r="A12" s="9" t="s">
        <v>4</v>
      </c>
      <c r="B12" s="54" t="s">
        <v>112</v>
      </c>
      <c r="C12" s="54" t="s">
        <v>114</v>
      </c>
      <c r="D12" s="54" t="s">
        <v>79</v>
      </c>
      <c r="E12" s="67">
        <v>33600</v>
      </c>
      <c r="F12" s="46" t="s">
        <v>110</v>
      </c>
      <c r="G12" s="38" t="s">
        <v>51</v>
      </c>
      <c r="H12" s="40"/>
      <c r="I12" s="40"/>
      <c r="J12" s="41"/>
      <c r="K12" s="38"/>
      <c r="L12" s="38" t="str">
        <f>IF(K12=0,"0,00",IF(K12&gt;0,ROUND(E12/K12,2)))</f>
        <v>0,00</v>
      </c>
      <c r="M12" s="38"/>
      <c r="N12" s="39">
        <f>ROUND(L12*ROUND(M12,2),2)</f>
        <v>0</v>
      </c>
    </row>
    <row r="13" spans="1:14" ht="51.75" customHeight="1">
      <c r="A13" s="9" t="s">
        <v>5</v>
      </c>
      <c r="B13" s="54" t="s">
        <v>112</v>
      </c>
      <c r="C13" s="54" t="s">
        <v>115</v>
      </c>
      <c r="D13" s="54" t="s">
        <v>79</v>
      </c>
      <c r="E13" s="67">
        <v>33600</v>
      </c>
      <c r="F13" s="46" t="s">
        <v>110</v>
      </c>
      <c r="G13" s="38" t="s">
        <v>51</v>
      </c>
      <c r="H13" s="40"/>
      <c r="I13" s="40"/>
      <c r="J13" s="41"/>
      <c r="K13" s="38"/>
      <c r="L13" s="38" t="str">
        <f>IF(K13=0,"0,00",IF(K13&gt;0,ROUND(E13/K13,2)))</f>
        <v>0,00</v>
      </c>
      <c r="M13" s="38"/>
      <c r="N13" s="39">
        <f>ROUND(L13*ROUND(M13,2),2)</f>
        <v>0</v>
      </c>
    </row>
    <row r="14" ht="15">
      <c r="Q14" s="14"/>
    </row>
    <row r="15" spans="1:17" ht="21" customHeight="1">
      <c r="A15" s="76" t="s">
        <v>77</v>
      </c>
      <c r="B15" s="76"/>
      <c r="C15" s="76"/>
      <c r="D15" s="76"/>
      <c r="E15" s="76"/>
      <c r="F15" s="76"/>
      <c r="G15" s="76"/>
      <c r="H15" s="76"/>
      <c r="I15" s="76"/>
      <c r="J15" s="76"/>
      <c r="Q15" s="14"/>
    </row>
    <row r="16" spans="2:17" ht="21" customHeight="1">
      <c r="B16" s="88"/>
      <c r="C16" s="88"/>
      <c r="D16" s="88"/>
      <c r="E16" s="88"/>
      <c r="F16" s="88"/>
      <c r="G16" s="88"/>
      <c r="Q16" s="14"/>
    </row>
    <row r="17" spans="2:17" ht="20.25" customHeight="1">
      <c r="B17" s="88"/>
      <c r="C17" s="88"/>
      <c r="D17" s="88"/>
      <c r="E17" s="88"/>
      <c r="F17" s="88"/>
      <c r="G17" s="88"/>
      <c r="Q17" s="14"/>
    </row>
    <row r="18" ht="15">
      <c r="Q18" s="14"/>
    </row>
    <row r="19" ht="15">
      <c r="Q19" s="14"/>
    </row>
    <row r="20" ht="15">
      <c r="Q20" s="14"/>
    </row>
    <row r="21" ht="15">
      <c r="Q21" s="14"/>
    </row>
    <row r="22" ht="15">
      <c r="Q22" s="14"/>
    </row>
    <row r="23" ht="15">
      <c r="Q23" s="14"/>
    </row>
    <row r="24" ht="15">
      <c r="Q24" s="14"/>
    </row>
    <row r="25" ht="15">
      <c r="Q25" s="14"/>
    </row>
    <row r="26" ht="15">
      <c r="Q26" s="14"/>
    </row>
    <row r="27" ht="15"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45" ht="15">
      <c r="Q45" s="14"/>
    </row>
    <row r="46" ht="15">
      <c r="Q46" s="14"/>
    </row>
    <row r="47" ht="15">
      <c r="Q47" s="14"/>
    </row>
    <row r="48" ht="15">
      <c r="Q48" s="14"/>
    </row>
    <row r="49" ht="15">
      <c r="Q49" s="14"/>
    </row>
    <row r="50" ht="15">
      <c r="Q50" s="14"/>
    </row>
    <row r="51" ht="15">
      <c r="Q51" s="14"/>
    </row>
    <row r="52" ht="15">
      <c r="Q52" s="14"/>
    </row>
    <row r="53" ht="15">
      <c r="Q53" s="14"/>
    </row>
    <row r="54" ht="15">
      <c r="Q54" s="14"/>
    </row>
    <row r="55" ht="15">
      <c r="Q55" s="14"/>
    </row>
    <row r="56" ht="15">
      <c r="Q56" s="14"/>
    </row>
    <row r="57" ht="15">
      <c r="Q57" s="14"/>
    </row>
    <row r="58" ht="15">
      <c r="Q58" s="14"/>
    </row>
    <row r="59" ht="15">
      <c r="Q59" s="14"/>
    </row>
    <row r="60" ht="15">
      <c r="Q60" s="14"/>
    </row>
    <row r="61" ht="15">
      <c r="Q61" s="14"/>
    </row>
    <row r="62" ht="15">
      <c r="Q62" s="14"/>
    </row>
    <row r="63" ht="15">
      <c r="Q63" s="14"/>
    </row>
    <row r="64" ht="15">
      <c r="Q64" s="14"/>
    </row>
    <row r="65" ht="15">
      <c r="Q65" s="14"/>
    </row>
    <row r="66" ht="15">
      <c r="Q66" s="14"/>
    </row>
    <row r="67" ht="15">
      <c r="Q67" s="14"/>
    </row>
    <row r="68" ht="15">
      <c r="Q68" s="14"/>
    </row>
    <row r="69" ht="15">
      <c r="Q69" s="14"/>
    </row>
    <row r="70" ht="15">
      <c r="Q70" s="14"/>
    </row>
    <row r="71" ht="15">
      <c r="Q71" s="14"/>
    </row>
    <row r="72" ht="15">
      <c r="Q72" s="14"/>
    </row>
    <row r="73" ht="15">
      <c r="Q73" s="14"/>
    </row>
    <row r="74" ht="15">
      <c r="Q74" s="14"/>
    </row>
    <row r="75" ht="15">
      <c r="Q75" s="14"/>
    </row>
    <row r="76" ht="15">
      <c r="Q76" s="14"/>
    </row>
    <row r="77" ht="15">
      <c r="Q77" s="14"/>
    </row>
    <row r="78" ht="15">
      <c r="Q78" s="14"/>
    </row>
    <row r="79" ht="15">
      <c r="Q79" s="14"/>
    </row>
    <row r="80" ht="15">
      <c r="Q80" s="14"/>
    </row>
    <row r="81" ht="15">
      <c r="Q81" s="14"/>
    </row>
    <row r="82" ht="15">
      <c r="Q82" s="14"/>
    </row>
    <row r="83" ht="15">
      <c r="Q83" s="14"/>
    </row>
    <row r="84" ht="15">
      <c r="Q84" s="14"/>
    </row>
  </sheetData>
  <sheetProtection/>
  <mergeCells count="5">
    <mergeCell ref="G2:I2"/>
    <mergeCell ref="H6:I6"/>
    <mergeCell ref="B16:G16"/>
    <mergeCell ref="B17:G17"/>
    <mergeCell ref="A15:J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4" customWidth="1"/>
    <col min="2" max="2" width="22.875" style="14" customWidth="1"/>
    <col min="3" max="3" width="12.25390625" style="14" customWidth="1"/>
    <col min="4" max="4" width="19.00390625" style="14" customWidth="1"/>
    <col min="5" max="5" width="10.625" style="15" customWidth="1"/>
    <col min="6" max="6" width="12.875" style="14" customWidth="1"/>
    <col min="7" max="7" width="27.25390625" style="14" customWidth="1"/>
    <col min="8" max="8" width="17.625" style="14" customWidth="1"/>
    <col min="9" max="9" width="15.125" style="14" customWidth="1"/>
    <col min="10" max="10" width="20.375" style="14" customWidth="1"/>
    <col min="11" max="13" width="15.25390625" style="14" customWidth="1"/>
    <col min="14" max="14" width="19.2539062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3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SUM(N11:N13)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73.5" customHeight="1">
      <c r="A10" s="10" t="s">
        <v>37</v>
      </c>
      <c r="B10" s="10" t="s">
        <v>16</v>
      </c>
      <c r="C10" s="10" t="s">
        <v>17</v>
      </c>
      <c r="D10" s="10" t="s">
        <v>50</v>
      </c>
      <c r="E10" s="35" t="s">
        <v>56</v>
      </c>
      <c r="F10" s="36"/>
      <c r="G10" s="10" t="str">
        <f>"Nazwa handlowa /
"&amp;C10&amp;" / 
"&amp;D10</f>
        <v>Nazwa handlowa /
Dawka / 
Postać /Opakowanie</v>
      </c>
      <c r="H10" s="10" t="s">
        <v>52</v>
      </c>
      <c r="I10" s="10" t="str">
        <f>B10</f>
        <v>Skład</v>
      </c>
      <c r="J10" s="48" t="s">
        <v>74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s="20" customFormat="1" ht="56.25" customHeight="1">
      <c r="A11" s="9" t="s">
        <v>64</v>
      </c>
      <c r="B11" s="47" t="s">
        <v>116</v>
      </c>
      <c r="C11" s="47" t="s">
        <v>117</v>
      </c>
      <c r="D11" s="47" t="s">
        <v>118</v>
      </c>
      <c r="E11" s="66">
        <v>4000</v>
      </c>
      <c r="F11" s="46" t="s">
        <v>110</v>
      </c>
      <c r="G11" s="38" t="s">
        <v>51</v>
      </c>
      <c r="H11" s="10"/>
      <c r="I11" s="10"/>
      <c r="J11" s="10"/>
      <c r="K11" s="10"/>
      <c r="L11" s="38" t="str">
        <f>IF(K11=0,"0,00",IF(K11&gt;0,ROUND(E11/K11,2)))</f>
        <v>0,00</v>
      </c>
      <c r="M11" s="10"/>
      <c r="N11" s="39">
        <f>ROUND(L11*ROUND(M11,2),2)</f>
        <v>0</v>
      </c>
    </row>
    <row r="12" spans="1:14" ht="50.25" customHeight="1">
      <c r="A12" s="9" t="s">
        <v>4</v>
      </c>
      <c r="B12" s="47" t="s">
        <v>116</v>
      </c>
      <c r="C12" s="47" t="s">
        <v>119</v>
      </c>
      <c r="D12" s="47" t="s">
        <v>118</v>
      </c>
      <c r="E12" s="66">
        <v>200</v>
      </c>
      <c r="F12" s="45" t="s">
        <v>110</v>
      </c>
      <c r="G12" s="38" t="s">
        <v>51</v>
      </c>
      <c r="H12" s="40"/>
      <c r="I12" s="40"/>
      <c r="J12" s="41"/>
      <c r="K12" s="38"/>
      <c r="L12" s="38" t="str">
        <f>IF(K12=0,"0,00",IF(K12&gt;0,ROUND(E12/K12,2)))</f>
        <v>0,00</v>
      </c>
      <c r="M12" s="38"/>
      <c r="N12" s="39">
        <f>ROUND(L12*ROUND(M12,2),2)</f>
        <v>0</v>
      </c>
    </row>
    <row r="13" spans="1:14" ht="50.25" customHeight="1">
      <c r="A13" s="9" t="s">
        <v>5</v>
      </c>
      <c r="B13" s="47" t="s">
        <v>116</v>
      </c>
      <c r="C13" s="47" t="s">
        <v>120</v>
      </c>
      <c r="D13" s="47" t="s">
        <v>118</v>
      </c>
      <c r="E13" s="66">
        <v>1600</v>
      </c>
      <c r="F13" s="46" t="s">
        <v>110</v>
      </c>
      <c r="G13" s="38" t="s">
        <v>51</v>
      </c>
      <c r="H13" s="40"/>
      <c r="I13" s="40"/>
      <c r="J13" s="41"/>
      <c r="K13" s="38"/>
      <c r="L13" s="38" t="str">
        <f>IF(K13=0,"0,00",IF(K13&gt;0,ROUND(E13/K13,2)))</f>
        <v>0,00</v>
      </c>
      <c r="M13" s="38"/>
      <c r="N13" s="39">
        <f>ROUND(L13*ROUND(M13,2),2)</f>
        <v>0</v>
      </c>
    </row>
    <row r="14" ht="15">
      <c r="Q14" s="14"/>
    </row>
    <row r="15" spans="1:17" ht="25.5" customHeight="1">
      <c r="A15" s="92" t="s">
        <v>82</v>
      </c>
      <c r="B15" s="92"/>
      <c r="C15" s="92"/>
      <c r="Q15" s="14"/>
    </row>
    <row r="16" spans="1:17" ht="17.25" customHeight="1">
      <c r="A16" s="76" t="s">
        <v>77</v>
      </c>
      <c r="B16" s="76"/>
      <c r="C16" s="76"/>
      <c r="D16" s="76"/>
      <c r="E16" s="76"/>
      <c r="F16" s="76"/>
      <c r="G16" s="76"/>
      <c r="H16" s="76"/>
      <c r="I16" s="76"/>
      <c r="J16" s="76"/>
      <c r="Q16" s="14"/>
    </row>
    <row r="17" ht="15" customHeight="1">
      <c r="Q17" s="14"/>
    </row>
    <row r="18" ht="15">
      <c r="Q18" s="14"/>
    </row>
    <row r="19" ht="15">
      <c r="Q19" s="14"/>
    </row>
    <row r="20" ht="15">
      <c r="Q20" s="14"/>
    </row>
    <row r="21" ht="15">
      <c r="Q21" s="14"/>
    </row>
    <row r="22" ht="15">
      <c r="Q22" s="14"/>
    </row>
    <row r="23" ht="15">
      <c r="Q23" s="14"/>
    </row>
    <row r="24" ht="15">
      <c r="Q24" s="14"/>
    </row>
    <row r="25" ht="15">
      <c r="Q25" s="14"/>
    </row>
    <row r="26" ht="15">
      <c r="Q26" s="14"/>
    </row>
    <row r="27" ht="15"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45" ht="15">
      <c r="Q45" s="14"/>
    </row>
    <row r="46" ht="15">
      <c r="Q46" s="14"/>
    </row>
    <row r="47" ht="15">
      <c r="Q47" s="14"/>
    </row>
    <row r="48" ht="15">
      <c r="Q48" s="14"/>
    </row>
    <row r="49" ht="15">
      <c r="Q49" s="14"/>
    </row>
    <row r="50" ht="15">
      <c r="Q50" s="14"/>
    </row>
    <row r="51" ht="15">
      <c r="Q51" s="14"/>
    </row>
    <row r="52" ht="15">
      <c r="Q52" s="14"/>
    </row>
    <row r="53" ht="15">
      <c r="Q53" s="14"/>
    </row>
    <row r="54" ht="15">
      <c r="Q54" s="14"/>
    </row>
    <row r="55" ht="15">
      <c r="Q55" s="14"/>
    </row>
    <row r="56" ht="15">
      <c r="Q56" s="14"/>
    </row>
    <row r="57" ht="15">
      <c r="Q57" s="14"/>
    </row>
    <row r="58" ht="15">
      <c r="Q58" s="14"/>
    </row>
    <row r="59" ht="15">
      <c r="Q59" s="14"/>
    </row>
    <row r="60" ht="15">
      <c r="Q60" s="14"/>
    </row>
    <row r="61" ht="15">
      <c r="Q61" s="14"/>
    </row>
    <row r="62" ht="15">
      <c r="Q62" s="14"/>
    </row>
    <row r="63" ht="15">
      <c r="Q63" s="14"/>
    </row>
    <row r="64" ht="15">
      <c r="Q64" s="14"/>
    </row>
    <row r="65" ht="15">
      <c r="Q65" s="14"/>
    </row>
    <row r="66" ht="15">
      <c r="Q66" s="14"/>
    </row>
    <row r="67" ht="15">
      <c r="Q67" s="14"/>
    </row>
    <row r="68" ht="15">
      <c r="Q68" s="14"/>
    </row>
    <row r="69" ht="15">
      <c r="Q69" s="14"/>
    </row>
    <row r="70" ht="15">
      <c r="Q70" s="14"/>
    </row>
    <row r="71" ht="15">
      <c r="Q71" s="14"/>
    </row>
    <row r="72" ht="15">
      <c r="Q72" s="14"/>
    </row>
    <row r="73" ht="15">
      <c r="Q73" s="14"/>
    </row>
    <row r="74" ht="15">
      <c r="Q74" s="14"/>
    </row>
    <row r="75" ht="15">
      <c r="Q75" s="14"/>
    </row>
    <row r="76" ht="15">
      <c r="Q76" s="14"/>
    </row>
    <row r="77" ht="15">
      <c r="Q77" s="14"/>
    </row>
    <row r="78" ht="15">
      <c r="Q78" s="14"/>
    </row>
    <row r="79" ht="15">
      <c r="Q79" s="14"/>
    </row>
    <row r="80" ht="15">
      <c r="Q80" s="14"/>
    </row>
    <row r="81" ht="15">
      <c r="Q81" s="14"/>
    </row>
    <row r="82" ht="15">
      <c r="Q82" s="14"/>
    </row>
    <row r="83" ht="15">
      <c r="Q83" s="14"/>
    </row>
    <row r="84" ht="15">
      <c r="Q84" s="14"/>
    </row>
    <row r="97" ht="15">
      <c r="Q97" s="14"/>
    </row>
    <row r="98" ht="15">
      <c r="Q98" s="14"/>
    </row>
    <row r="99" ht="15">
      <c r="Q99" s="14"/>
    </row>
    <row r="100" ht="15">
      <c r="Q100" s="14"/>
    </row>
    <row r="101" ht="15">
      <c r="Q101" s="14"/>
    </row>
    <row r="102" ht="15">
      <c r="Q102" s="14"/>
    </row>
    <row r="103" ht="15">
      <c r="Q103" s="14"/>
    </row>
    <row r="104" ht="15">
      <c r="Q104" s="14"/>
    </row>
    <row r="105" ht="15">
      <c r="Q105" s="14"/>
    </row>
    <row r="106" ht="15">
      <c r="Q106" s="14"/>
    </row>
    <row r="107" ht="15">
      <c r="Q107" s="14"/>
    </row>
    <row r="108" ht="15">
      <c r="Q108" s="14"/>
    </row>
    <row r="109" ht="15">
      <c r="Q109" s="14"/>
    </row>
    <row r="110" ht="15">
      <c r="Q110" s="14"/>
    </row>
    <row r="111" ht="15">
      <c r="Q111" s="14"/>
    </row>
    <row r="112" ht="15">
      <c r="Q112" s="14"/>
    </row>
    <row r="113" ht="15">
      <c r="Q113" s="14"/>
    </row>
    <row r="114" ht="15">
      <c r="Q114" s="14"/>
    </row>
    <row r="115" ht="15">
      <c r="Q115" s="14"/>
    </row>
    <row r="116" ht="15">
      <c r="Q116" s="14"/>
    </row>
    <row r="117" ht="15">
      <c r="Q117" s="14"/>
    </row>
    <row r="118" ht="15">
      <c r="Q118" s="14"/>
    </row>
    <row r="119" ht="15">
      <c r="Q119" s="14"/>
    </row>
    <row r="120" ht="15">
      <c r="Q120" s="14"/>
    </row>
    <row r="121" ht="15">
      <c r="Q121" s="14"/>
    </row>
    <row r="122" ht="15">
      <c r="Q122" s="14"/>
    </row>
    <row r="123" ht="15">
      <c r="Q123" s="14"/>
    </row>
    <row r="124" ht="15">
      <c r="Q124" s="14"/>
    </row>
    <row r="125" ht="15">
      <c r="Q125" s="14"/>
    </row>
    <row r="126" ht="15">
      <c r="Q126" s="14"/>
    </row>
    <row r="127" ht="15">
      <c r="Q127" s="14"/>
    </row>
    <row r="128" ht="15">
      <c r="Q128" s="14"/>
    </row>
    <row r="129" ht="15">
      <c r="Q129" s="14"/>
    </row>
    <row r="130" ht="15">
      <c r="Q130" s="14"/>
    </row>
    <row r="131" ht="15">
      <c r="Q131" s="14"/>
    </row>
    <row r="132" ht="15">
      <c r="Q132" s="14"/>
    </row>
    <row r="133" ht="15">
      <c r="Q133" s="14"/>
    </row>
    <row r="134" ht="15">
      <c r="Q134" s="14"/>
    </row>
    <row r="135" ht="15">
      <c r="Q135" s="14"/>
    </row>
    <row r="136" ht="15">
      <c r="Q136" s="14"/>
    </row>
    <row r="137" ht="15">
      <c r="Q137" s="14"/>
    </row>
    <row r="138" ht="15">
      <c r="Q138" s="14"/>
    </row>
    <row r="139" ht="15">
      <c r="Q139" s="14"/>
    </row>
    <row r="140" ht="15">
      <c r="Q140" s="14"/>
    </row>
    <row r="141" ht="15">
      <c r="Q141" s="14"/>
    </row>
    <row r="142" ht="15">
      <c r="Q142" s="14"/>
    </row>
    <row r="143" ht="15">
      <c r="Q143" s="14"/>
    </row>
    <row r="144" ht="15">
      <c r="Q144" s="14"/>
    </row>
    <row r="145" ht="15">
      <c r="Q145" s="14"/>
    </row>
    <row r="146" ht="15">
      <c r="Q146" s="14"/>
    </row>
    <row r="147" ht="15">
      <c r="Q147" s="14"/>
    </row>
    <row r="148" ht="15">
      <c r="Q148" s="14"/>
    </row>
    <row r="149" ht="15">
      <c r="Q149" s="14"/>
    </row>
    <row r="150" ht="15">
      <c r="Q150" s="14"/>
    </row>
    <row r="151" ht="15">
      <c r="Q151" s="14"/>
    </row>
    <row r="152" ht="15">
      <c r="Q152" s="14"/>
    </row>
    <row r="153" ht="15">
      <c r="Q153" s="14"/>
    </row>
    <row r="154" ht="15">
      <c r="Q154" s="14"/>
    </row>
    <row r="155" ht="15">
      <c r="Q155" s="14"/>
    </row>
    <row r="156" ht="15">
      <c r="Q156" s="14"/>
    </row>
    <row r="157" ht="15">
      <c r="Q157" s="14"/>
    </row>
    <row r="158" ht="15">
      <c r="Q158" s="14"/>
    </row>
    <row r="159" ht="15">
      <c r="Q159" s="14"/>
    </row>
    <row r="160" ht="15">
      <c r="Q160" s="14"/>
    </row>
    <row r="161" ht="15">
      <c r="Q161" s="14"/>
    </row>
    <row r="162" ht="15">
      <c r="Q162" s="14"/>
    </row>
    <row r="163" ht="15">
      <c r="Q163" s="14"/>
    </row>
    <row r="164" ht="15">
      <c r="Q164" s="14"/>
    </row>
    <row r="165" ht="15">
      <c r="Q165" s="14"/>
    </row>
    <row r="166" ht="15">
      <c r="Q166" s="14"/>
    </row>
    <row r="167" ht="15">
      <c r="Q167" s="14"/>
    </row>
    <row r="168" ht="15">
      <c r="Q168" s="14"/>
    </row>
    <row r="169" ht="15">
      <c r="Q169" s="14"/>
    </row>
    <row r="170" ht="15">
      <c r="Q170" s="14"/>
    </row>
    <row r="171" ht="15">
      <c r="Q171" s="14"/>
    </row>
    <row r="172" ht="15">
      <c r="Q172" s="14"/>
    </row>
    <row r="173" ht="15">
      <c r="Q173" s="14"/>
    </row>
    <row r="174" ht="15">
      <c r="Q174" s="14"/>
    </row>
    <row r="175" ht="15">
      <c r="Q175" s="14"/>
    </row>
    <row r="176" ht="15">
      <c r="Q176" s="14"/>
    </row>
    <row r="177" ht="15">
      <c r="Q177" s="14"/>
    </row>
    <row r="178" ht="15">
      <c r="Q178" s="14"/>
    </row>
    <row r="179" ht="15">
      <c r="Q179" s="14"/>
    </row>
    <row r="180" ht="15">
      <c r="Q180" s="14"/>
    </row>
    <row r="181" ht="15">
      <c r="Q181" s="14"/>
    </row>
    <row r="182" ht="15">
      <c r="Q182" s="14"/>
    </row>
    <row r="183" ht="15">
      <c r="Q183" s="14"/>
    </row>
    <row r="184" ht="15">
      <c r="Q184" s="14"/>
    </row>
    <row r="185" ht="15">
      <c r="Q185" s="14"/>
    </row>
    <row r="186" ht="15">
      <c r="Q186" s="14"/>
    </row>
    <row r="187" ht="15">
      <c r="Q187" s="14"/>
    </row>
    <row r="188" ht="15">
      <c r="Q188" s="14"/>
    </row>
    <row r="189" ht="15">
      <c r="Q189" s="14"/>
    </row>
    <row r="190" ht="15">
      <c r="Q190" s="14"/>
    </row>
    <row r="191" ht="15">
      <c r="Q191" s="14"/>
    </row>
  </sheetData>
  <sheetProtection/>
  <mergeCells count="4">
    <mergeCell ref="G2:I2"/>
    <mergeCell ref="H6:I6"/>
    <mergeCell ref="A16:J16"/>
    <mergeCell ref="A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9"/>
  <sheetViews>
    <sheetView showGridLines="0" tabSelected="1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1" customWidth="1"/>
    <col min="2" max="3" width="30.00390625" style="1" customWidth="1"/>
    <col min="4" max="4" width="41.625" style="2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spans="1:4" ht="15">
      <c r="A1" s="5"/>
      <c r="B1" s="5"/>
      <c r="C1" s="5"/>
      <c r="D1" s="6" t="s">
        <v>66</v>
      </c>
    </row>
    <row r="2" spans="1:4" ht="15">
      <c r="A2" s="5"/>
      <c r="B2" s="7"/>
      <c r="C2" s="7" t="s">
        <v>49</v>
      </c>
      <c r="D2" s="7"/>
    </row>
    <row r="3" spans="1:4" ht="15">
      <c r="A3" s="5"/>
      <c r="B3" s="5"/>
      <c r="C3" s="5"/>
      <c r="D3" s="8"/>
    </row>
    <row r="4" spans="1:4" ht="15">
      <c r="A4" s="5"/>
      <c r="B4" s="5" t="s">
        <v>41</v>
      </c>
      <c r="C4" s="5" t="s">
        <v>91</v>
      </c>
      <c r="D4" s="8"/>
    </row>
    <row r="5" spans="1:4" ht="15">
      <c r="A5" s="5"/>
      <c r="B5" s="5"/>
      <c r="C5" s="5"/>
      <c r="D5" s="8"/>
    </row>
    <row r="6" spans="1:4" ht="24.75" customHeight="1">
      <c r="A6" s="5"/>
      <c r="B6" s="5" t="s">
        <v>40</v>
      </c>
      <c r="C6" s="76" t="s">
        <v>92</v>
      </c>
      <c r="D6" s="76"/>
    </row>
    <row r="7" spans="1:4" ht="15">
      <c r="A7" s="5"/>
      <c r="B7" s="5"/>
      <c r="C7" s="5"/>
      <c r="D7" s="8"/>
    </row>
    <row r="8" spans="1:4" ht="15">
      <c r="A8" s="5"/>
      <c r="B8" s="9" t="s">
        <v>36</v>
      </c>
      <c r="C8" s="79"/>
      <c r="D8" s="72"/>
    </row>
    <row r="9" spans="1:4" ht="15">
      <c r="A9" s="5"/>
      <c r="B9" s="9" t="s">
        <v>42</v>
      </c>
      <c r="C9" s="82"/>
      <c r="D9" s="83"/>
    </row>
    <row r="10" spans="1:4" ht="15">
      <c r="A10" s="5"/>
      <c r="B10" s="9" t="s">
        <v>35</v>
      </c>
      <c r="C10" s="77"/>
      <c r="D10" s="78"/>
    </row>
    <row r="11" spans="1:4" ht="15">
      <c r="A11" s="5"/>
      <c r="B11" s="9" t="s">
        <v>43</v>
      </c>
      <c r="C11" s="77"/>
      <c r="D11" s="78"/>
    </row>
    <row r="12" spans="1:4" ht="15">
      <c r="A12" s="5"/>
      <c r="B12" s="9" t="s">
        <v>44</v>
      </c>
      <c r="C12" s="77"/>
      <c r="D12" s="78"/>
    </row>
    <row r="13" spans="1:4" ht="15">
      <c r="A13" s="5"/>
      <c r="B13" s="9" t="s">
        <v>45</v>
      </c>
      <c r="C13" s="77"/>
      <c r="D13" s="78"/>
    </row>
    <row r="14" spans="1:4" ht="15">
      <c r="A14" s="5"/>
      <c r="B14" s="9" t="s">
        <v>46</v>
      </c>
      <c r="C14" s="77"/>
      <c r="D14" s="78"/>
    </row>
    <row r="15" spans="1:4" ht="15">
      <c r="A15" s="5"/>
      <c r="B15" s="9" t="s">
        <v>47</v>
      </c>
      <c r="C15" s="77"/>
      <c r="D15" s="78"/>
    </row>
    <row r="16" spans="1:4" ht="15">
      <c r="A16" s="5"/>
      <c r="B16" s="9" t="s">
        <v>48</v>
      </c>
      <c r="C16" s="77"/>
      <c r="D16" s="78"/>
    </row>
    <row r="17" spans="1:4" ht="8.25" customHeight="1">
      <c r="A17" s="5"/>
      <c r="B17" s="5"/>
      <c r="C17" s="12"/>
      <c r="D17" s="13"/>
    </row>
    <row r="18" spans="1:4" ht="15">
      <c r="A18" s="5" t="s">
        <v>3</v>
      </c>
      <c r="B18" s="84" t="s">
        <v>61</v>
      </c>
      <c r="C18" s="84"/>
      <c r="D18" s="84"/>
    </row>
    <row r="19" spans="1:4" ht="6.75" customHeight="1">
      <c r="A19" s="5"/>
      <c r="B19" s="5"/>
      <c r="C19" s="14"/>
      <c r="D19" s="15"/>
    </row>
    <row r="20" spans="1:4" ht="21" customHeight="1">
      <c r="A20" s="5"/>
      <c r="B20" s="10" t="s">
        <v>18</v>
      </c>
      <c r="C20" s="16" t="s">
        <v>2</v>
      </c>
      <c r="D20" s="12"/>
    </row>
    <row r="21" spans="1:5" s="44" customFormat="1" ht="15">
      <c r="A21" s="5"/>
      <c r="B21" s="9" t="s">
        <v>24</v>
      </c>
      <c r="C21" s="17">
        <f>'część (1)'!H$6</f>
        <v>0</v>
      </c>
      <c r="D21" s="18"/>
      <c r="E21" s="1"/>
    </row>
    <row r="22" spans="1:5" s="44" customFormat="1" ht="15.75" customHeight="1">
      <c r="A22" s="5"/>
      <c r="B22" s="9" t="s">
        <v>25</v>
      </c>
      <c r="C22" s="17">
        <f>'część (2)'!H$6</f>
        <v>0</v>
      </c>
      <c r="D22" s="18"/>
      <c r="E22" s="1"/>
    </row>
    <row r="23" spans="1:5" s="44" customFormat="1" ht="15">
      <c r="A23" s="5"/>
      <c r="B23" s="9" t="s">
        <v>26</v>
      </c>
      <c r="C23" s="17">
        <f>'część (3)'!H$6</f>
        <v>0</v>
      </c>
      <c r="D23" s="18"/>
      <c r="E23" s="1"/>
    </row>
    <row r="24" spans="1:5" s="44" customFormat="1" ht="15">
      <c r="A24" s="5"/>
      <c r="B24" s="9" t="s">
        <v>27</v>
      </c>
      <c r="C24" s="17">
        <f>'część (4)'!H$6</f>
        <v>0</v>
      </c>
      <c r="D24" s="18"/>
      <c r="E24" s="1"/>
    </row>
    <row r="25" spans="1:5" s="44" customFormat="1" ht="15">
      <c r="A25" s="5"/>
      <c r="B25" s="9" t="s">
        <v>28</v>
      </c>
      <c r="C25" s="17">
        <f>'część (5)'!H$6</f>
        <v>0</v>
      </c>
      <c r="D25" s="18"/>
      <c r="E25" s="1"/>
    </row>
    <row r="26" spans="1:5" s="44" customFormat="1" ht="15">
      <c r="A26" s="5"/>
      <c r="B26" s="9" t="s">
        <v>29</v>
      </c>
      <c r="C26" s="17">
        <f>'część (6)'!H$6</f>
        <v>0</v>
      </c>
      <c r="D26" s="18"/>
      <c r="E26" s="1"/>
    </row>
    <row r="27" spans="1:5" s="44" customFormat="1" ht="15">
      <c r="A27" s="5"/>
      <c r="B27" s="9" t="s">
        <v>30</v>
      </c>
      <c r="C27" s="17">
        <f>'część (7)'!H$6</f>
        <v>0</v>
      </c>
      <c r="D27" s="18"/>
      <c r="E27" s="1"/>
    </row>
    <row r="28" spans="1:4" ht="2.25" customHeight="1">
      <c r="A28" s="5"/>
      <c r="B28" s="5"/>
      <c r="C28" s="19"/>
      <c r="D28" s="18"/>
    </row>
    <row r="29" spans="1:4" ht="2.25" customHeight="1">
      <c r="A29" s="5"/>
      <c r="B29" s="5"/>
      <c r="C29" s="19"/>
      <c r="D29" s="18"/>
    </row>
    <row r="30" spans="1:4" ht="0.75" customHeight="1">
      <c r="A30" s="5"/>
      <c r="B30" s="5"/>
      <c r="C30" s="19"/>
      <c r="D30" s="18"/>
    </row>
    <row r="31" spans="1:4" ht="2.25" customHeight="1">
      <c r="A31" s="5"/>
      <c r="B31" s="5"/>
      <c r="C31" s="19"/>
      <c r="D31" s="18"/>
    </row>
    <row r="32" spans="1:4" ht="5.25" customHeight="1" hidden="1">
      <c r="A32" s="5"/>
      <c r="B32" s="5"/>
      <c r="C32" s="19"/>
      <c r="D32" s="18"/>
    </row>
    <row r="33" spans="1:4" ht="74.25" customHeight="1">
      <c r="A33" s="5" t="s">
        <v>4</v>
      </c>
      <c r="B33" s="84" t="s">
        <v>67</v>
      </c>
      <c r="C33" s="84"/>
      <c r="D33" s="84"/>
    </row>
    <row r="34" spans="1:4" ht="15.75" customHeight="1">
      <c r="A34" s="5" t="s">
        <v>5</v>
      </c>
      <c r="B34" s="81" t="s">
        <v>68</v>
      </c>
      <c r="C34" s="81"/>
      <c r="D34" s="81"/>
    </row>
    <row r="35" spans="1:4" ht="33" customHeight="1">
      <c r="A35" s="5" t="s">
        <v>6</v>
      </c>
      <c r="B35" s="80" t="s">
        <v>62</v>
      </c>
      <c r="C35" s="80"/>
      <c r="D35" s="80"/>
    </row>
    <row r="36" spans="1:4" ht="30" customHeight="1">
      <c r="A36" s="5" t="s">
        <v>33</v>
      </c>
      <c r="B36" s="80" t="s">
        <v>69</v>
      </c>
      <c r="C36" s="80"/>
      <c r="D36" s="80"/>
    </row>
    <row r="37" spans="1:4" ht="61.5" customHeight="1">
      <c r="A37" s="5" t="s">
        <v>39</v>
      </c>
      <c r="B37" s="85" t="s">
        <v>93</v>
      </c>
      <c r="C37" s="85"/>
      <c r="D37" s="85"/>
    </row>
    <row r="38" spans="1:4" ht="31.5" customHeight="1">
      <c r="A38" s="5" t="s">
        <v>7</v>
      </c>
      <c r="B38" s="85" t="s">
        <v>70</v>
      </c>
      <c r="C38" s="85"/>
      <c r="D38" s="85"/>
    </row>
    <row r="39" spans="1:4" ht="30" customHeight="1">
      <c r="A39" s="5" t="s">
        <v>8</v>
      </c>
      <c r="B39" s="86" t="s">
        <v>34</v>
      </c>
      <c r="C39" s="86"/>
      <c r="D39" s="86"/>
    </row>
    <row r="40" spans="1:4" ht="28.5" customHeight="1">
      <c r="A40" s="5" t="s">
        <v>20</v>
      </c>
      <c r="B40" s="85" t="s">
        <v>71</v>
      </c>
      <c r="C40" s="85"/>
      <c r="D40" s="85"/>
    </row>
    <row r="41" spans="1:4" ht="33.75" customHeight="1">
      <c r="A41" s="5" t="s">
        <v>38</v>
      </c>
      <c r="B41" s="85" t="s">
        <v>55</v>
      </c>
      <c r="C41" s="85"/>
      <c r="D41" s="85"/>
    </row>
    <row r="42" spans="1:4" ht="33.75" customHeight="1">
      <c r="A42" s="5"/>
      <c r="B42" s="85" t="s">
        <v>53</v>
      </c>
      <c r="C42" s="85"/>
      <c r="D42" s="85"/>
    </row>
    <row r="43" spans="1:4" ht="14.25" customHeight="1">
      <c r="A43" s="5"/>
      <c r="B43" s="87" t="s">
        <v>54</v>
      </c>
      <c r="C43" s="87"/>
      <c r="D43" s="87"/>
    </row>
    <row r="44" spans="1:4" ht="111" customHeight="1">
      <c r="A44" s="5" t="s">
        <v>1</v>
      </c>
      <c r="B44" s="84" t="s">
        <v>72</v>
      </c>
      <c r="C44" s="84"/>
      <c r="D44" s="84"/>
    </row>
    <row r="45" spans="1:4" ht="18" customHeight="1">
      <c r="A45" s="5" t="s">
        <v>0</v>
      </c>
      <c r="B45" s="20" t="s">
        <v>9</v>
      </c>
      <c r="C45" s="14"/>
      <c r="D45" s="5"/>
    </row>
    <row r="46" spans="1:4" ht="18" customHeight="1">
      <c r="A46" s="21"/>
      <c r="B46" s="70" t="s">
        <v>21</v>
      </c>
      <c r="C46" s="75"/>
      <c r="D46" s="71"/>
    </row>
    <row r="47" spans="1:4" ht="18" customHeight="1">
      <c r="A47" s="5"/>
      <c r="B47" s="70" t="s">
        <v>10</v>
      </c>
      <c r="C47" s="71"/>
      <c r="D47" s="9"/>
    </row>
    <row r="48" spans="1:4" ht="12.75" customHeight="1">
      <c r="A48" s="5"/>
      <c r="B48" s="73"/>
      <c r="C48" s="74"/>
      <c r="D48" s="9"/>
    </row>
    <row r="49" spans="1:4" ht="15.75" customHeight="1">
      <c r="A49" s="5"/>
      <c r="B49" s="73"/>
      <c r="C49" s="74"/>
      <c r="D49" s="9"/>
    </row>
    <row r="50" spans="1:4" ht="9.75" customHeight="1">
      <c r="A50" s="5"/>
      <c r="B50" s="23" t="s">
        <v>12</v>
      </c>
      <c r="C50" s="23"/>
      <c r="D50" s="6"/>
    </row>
    <row r="51" spans="1:4" ht="18" customHeight="1">
      <c r="A51" s="5"/>
      <c r="B51" s="70" t="s">
        <v>22</v>
      </c>
      <c r="C51" s="75"/>
      <c r="D51" s="71"/>
    </row>
    <row r="52" spans="1:4" ht="18" customHeight="1">
      <c r="A52" s="5"/>
      <c r="B52" s="24" t="s">
        <v>10</v>
      </c>
      <c r="C52" s="22" t="s">
        <v>11</v>
      </c>
      <c r="D52" s="25" t="s">
        <v>13</v>
      </c>
    </row>
    <row r="53" spans="1:4" ht="15.75" customHeight="1">
      <c r="A53" s="5"/>
      <c r="B53" s="26"/>
      <c r="C53" s="22"/>
      <c r="D53" s="27"/>
    </row>
    <row r="54" spans="1:4" ht="18" customHeight="1">
      <c r="A54" s="5"/>
      <c r="B54" s="26"/>
      <c r="C54" s="22"/>
      <c r="D54" s="27"/>
    </row>
    <row r="55" spans="1:4" ht="0.75" customHeight="1">
      <c r="A55" s="5"/>
      <c r="B55" s="23"/>
      <c r="C55" s="23"/>
      <c r="D55" s="6"/>
    </row>
    <row r="56" spans="1:4" ht="18" customHeight="1">
      <c r="A56" s="5"/>
      <c r="B56" s="70" t="s">
        <v>23</v>
      </c>
      <c r="C56" s="75"/>
      <c r="D56" s="71"/>
    </row>
    <row r="57" spans="1:4" ht="18" customHeight="1">
      <c r="A57" s="5"/>
      <c r="B57" s="70" t="s">
        <v>14</v>
      </c>
      <c r="C57" s="71"/>
      <c r="D57" s="9"/>
    </row>
    <row r="58" spans="1:4" ht="18" customHeight="1">
      <c r="A58" s="5"/>
      <c r="B58" s="72"/>
      <c r="C58" s="72"/>
      <c r="D58" s="9"/>
    </row>
    <row r="59" spans="2:4" ht="34.5" customHeight="1">
      <c r="B59" s="3"/>
      <c r="C59" s="4"/>
      <c r="D59" s="4"/>
    </row>
  </sheetData>
  <sheetProtection/>
  <mergeCells count="31">
    <mergeCell ref="B42:D42"/>
    <mergeCell ref="B41:D41"/>
    <mergeCell ref="B46:D46"/>
    <mergeCell ref="C15:D15"/>
    <mergeCell ref="B38:D38"/>
    <mergeCell ref="B43:D43"/>
    <mergeCell ref="B44:D44"/>
    <mergeCell ref="B37:D37"/>
    <mergeCell ref="C12:D12"/>
    <mergeCell ref="B33:D33"/>
    <mergeCell ref="B18:D18"/>
    <mergeCell ref="B40:D40"/>
    <mergeCell ref="B39:D39"/>
    <mergeCell ref="B36:D36"/>
    <mergeCell ref="C6:D6"/>
    <mergeCell ref="C13:D13"/>
    <mergeCell ref="C11:D11"/>
    <mergeCell ref="C14:D14"/>
    <mergeCell ref="C8:D8"/>
    <mergeCell ref="B35:D35"/>
    <mergeCell ref="B34:D34"/>
    <mergeCell ref="C16:D16"/>
    <mergeCell ref="C9:D9"/>
    <mergeCell ref="C10:D10"/>
    <mergeCell ref="B47:C47"/>
    <mergeCell ref="B58:C58"/>
    <mergeCell ref="B48:C48"/>
    <mergeCell ref="B49:C49"/>
    <mergeCell ref="B51:D51"/>
    <mergeCell ref="B57:C57"/>
    <mergeCell ref="B56:D5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4" customWidth="1"/>
    <col min="2" max="2" width="24.125" style="14" customWidth="1"/>
    <col min="3" max="3" width="14.75390625" style="14" customWidth="1"/>
    <col min="4" max="4" width="30.00390625" style="14" customWidth="1"/>
    <col min="5" max="5" width="10.625" style="15" customWidth="1"/>
    <col min="6" max="6" width="16.375" style="14" customWidth="1"/>
    <col min="7" max="7" width="27.25390625" style="14" customWidth="1"/>
    <col min="8" max="8" width="17.625" style="14" customWidth="1"/>
    <col min="9" max="9" width="15.125" style="14" customWidth="1"/>
    <col min="10" max="10" width="20.375" style="14" customWidth="1"/>
    <col min="11" max="13" width="15.25390625" style="14" customWidth="1"/>
    <col min="14" max="14" width="19.12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4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SUM(N11:N12)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73.5" customHeight="1">
      <c r="A10" s="10" t="s">
        <v>37</v>
      </c>
      <c r="B10" s="10" t="s">
        <v>16</v>
      </c>
      <c r="C10" s="10" t="s">
        <v>17</v>
      </c>
      <c r="D10" s="10" t="s">
        <v>58</v>
      </c>
      <c r="E10" s="35" t="s">
        <v>56</v>
      </c>
      <c r="F10" s="36"/>
      <c r="G10" s="10" t="str">
        <f>"Nazwa handlowa /
"&amp;C10&amp;" / 
"&amp;D10</f>
        <v>Nazwa handlowa /
Dawka / 
Postać/ Opakowanie</v>
      </c>
      <c r="H10" s="10" t="s">
        <v>52</v>
      </c>
      <c r="I10" s="10" t="str">
        <f>B10</f>
        <v>Skład</v>
      </c>
      <c r="J10" s="48" t="s">
        <v>74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s="20" customFormat="1" ht="48" customHeight="1">
      <c r="A11" s="9" t="s">
        <v>64</v>
      </c>
      <c r="B11" s="55" t="s">
        <v>121</v>
      </c>
      <c r="C11" s="55" t="s">
        <v>122</v>
      </c>
      <c r="D11" s="55" t="s">
        <v>123</v>
      </c>
      <c r="E11" s="65">
        <v>4000</v>
      </c>
      <c r="F11" s="46" t="s">
        <v>110</v>
      </c>
      <c r="G11" s="38" t="s">
        <v>51</v>
      </c>
      <c r="H11" s="10"/>
      <c r="I11" s="10"/>
      <c r="J11" s="10"/>
      <c r="K11" s="10"/>
      <c r="L11" s="38" t="str">
        <f>IF(K11=0,"0,00",IF(K11&gt;0,ROUND(E11/K11,2)))</f>
        <v>0,00</v>
      </c>
      <c r="M11" s="10"/>
      <c r="N11" s="39">
        <f>ROUND(L11*ROUND(M11,2),2)</f>
        <v>0</v>
      </c>
    </row>
    <row r="12" spans="1:14" ht="54.75" customHeight="1">
      <c r="A12" s="9" t="s">
        <v>63</v>
      </c>
      <c r="B12" s="55" t="s">
        <v>121</v>
      </c>
      <c r="C12" s="55" t="s">
        <v>124</v>
      </c>
      <c r="D12" s="55" t="s">
        <v>123</v>
      </c>
      <c r="E12" s="65">
        <v>1100</v>
      </c>
      <c r="F12" s="45" t="s">
        <v>110</v>
      </c>
      <c r="G12" s="38" t="s">
        <v>51</v>
      </c>
      <c r="H12" s="40"/>
      <c r="I12" s="40"/>
      <c r="J12" s="41"/>
      <c r="K12" s="38"/>
      <c r="L12" s="38" t="str">
        <f>IF(K12=0,"0,00",IF(K12&gt;0,ROUND(E12/K12,2)))</f>
        <v>0,00</v>
      </c>
      <c r="M12" s="38"/>
      <c r="N12" s="39">
        <f>ROUND(L12*ROUND(M12,2),2)</f>
        <v>0</v>
      </c>
    </row>
    <row r="13" ht="15">
      <c r="Q13" s="14"/>
    </row>
    <row r="14" spans="1:17" ht="23.25" customHeight="1">
      <c r="A14" s="92" t="s">
        <v>84</v>
      </c>
      <c r="B14" s="92"/>
      <c r="C14" s="92"/>
      <c r="D14" s="92"/>
      <c r="E14" s="92"/>
      <c r="F14" s="92"/>
      <c r="Q14" s="14"/>
    </row>
    <row r="15" spans="1:17" ht="20.25" customHeight="1">
      <c r="A15" s="76" t="s">
        <v>77</v>
      </c>
      <c r="B15" s="76"/>
      <c r="C15" s="76"/>
      <c r="D15" s="76"/>
      <c r="E15" s="76"/>
      <c r="F15" s="76"/>
      <c r="G15" s="76"/>
      <c r="H15" s="76"/>
      <c r="I15" s="76"/>
      <c r="J15" s="76"/>
      <c r="Q15" s="14"/>
    </row>
    <row r="16" spans="2:17" ht="22.5" customHeight="1">
      <c r="B16" s="88"/>
      <c r="C16" s="88"/>
      <c r="D16" s="88"/>
      <c r="E16" s="88"/>
      <c r="F16" s="88"/>
      <c r="G16" s="88"/>
      <c r="Q16" s="14"/>
    </row>
    <row r="17" ht="15">
      <c r="Q17" s="14"/>
    </row>
    <row r="18" ht="15">
      <c r="Q18" s="14"/>
    </row>
    <row r="19" ht="15">
      <c r="Q19" s="14"/>
    </row>
    <row r="20" ht="15">
      <c r="Q20" s="14"/>
    </row>
    <row r="21" ht="15">
      <c r="Q21" s="14"/>
    </row>
    <row r="22" ht="15">
      <c r="Q22" s="14"/>
    </row>
    <row r="23" ht="15">
      <c r="Q23" s="14"/>
    </row>
    <row r="24" ht="15">
      <c r="Q24" s="14"/>
    </row>
    <row r="25" ht="15">
      <c r="Q25" s="14"/>
    </row>
    <row r="26" ht="15">
      <c r="Q26" s="14"/>
    </row>
    <row r="27" ht="15"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57" ht="15">
      <c r="Q57" s="14"/>
    </row>
    <row r="58" ht="15">
      <c r="Q58" s="14"/>
    </row>
    <row r="59" ht="15">
      <c r="Q59" s="14"/>
    </row>
    <row r="60" ht="15">
      <c r="Q60" s="14"/>
    </row>
    <row r="61" ht="15">
      <c r="Q61" s="14"/>
    </row>
    <row r="62" ht="15">
      <c r="Q62" s="14"/>
    </row>
    <row r="63" ht="15">
      <c r="Q63" s="14"/>
    </row>
    <row r="64" ht="15">
      <c r="Q64" s="14"/>
    </row>
    <row r="65" ht="15">
      <c r="Q65" s="14"/>
    </row>
    <row r="66" ht="15">
      <c r="Q66" s="14"/>
    </row>
    <row r="67" ht="15">
      <c r="Q67" s="14"/>
    </row>
    <row r="68" ht="15">
      <c r="Q68" s="14"/>
    </row>
    <row r="69" ht="15">
      <c r="Q69" s="14"/>
    </row>
    <row r="70" ht="15">
      <c r="Q70" s="14"/>
    </row>
    <row r="71" ht="15">
      <c r="Q71" s="14"/>
    </row>
    <row r="72" ht="15">
      <c r="Q72" s="14"/>
    </row>
    <row r="73" ht="15">
      <c r="Q73" s="14"/>
    </row>
    <row r="74" ht="15">
      <c r="Q74" s="14"/>
    </row>
    <row r="75" ht="15">
      <c r="Q75" s="14"/>
    </row>
    <row r="76" ht="15">
      <c r="Q76" s="14"/>
    </row>
    <row r="77" ht="15">
      <c r="Q77" s="14"/>
    </row>
    <row r="78" ht="15">
      <c r="Q78" s="14"/>
    </row>
    <row r="79" ht="15">
      <c r="Q79" s="14"/>
    </row>
    <row r="80" ht="15">
      <c r="Q80" s="14"/>
    </row>
    <row r="81" ht="15">
      <c r="Q81" s="14"/>
    </row>
    <row r="82" ht="15">
      <c r="Q82" s="14"/>
    </row>
    <row r="83" ht="15">
      <c r="Q83" s="14"/>
    </row>
    <row r="84" ht="15">
      <c r="Q84" s="14"/>
    </row>
    <row r="85" ht="15">
      <c r="Q85" s="14"/>
    </row>
    <row r="86" ht="15">
      <c r="Q86" s="14"/>
    </row>
    <row r="87" ht="15">
      <c r="Q87" s="14"/>
    </row>
    <row r="88" ht="15">
      <c r="Q88" s="14"/>
    </row>
    <row r="89" ht="15">
      <c r="Q89" s="14"/>
    </row>
    <row r="90" ht="15">
      <c r="Q90" s="14"/>
    </row>
    <row r="91" ht="15">
      <c r="Q91" s="14"/>
    </row>
    <row r="92" ht="15">
      <c r="Q92" s="14"/>
    </row>
    <row r="93" ht="15">
      <c r="Q93" s="14"/>
    </row>
    <row r="94" ht="15">
      <c r="Q94" s="14"/>
    </row>
    <row r="95" ht="15">
      <c r="Q95" s="14"/>
    </row>
  </sheetData>
  <sheetProtection/>
  <mergeCells count="5">
    <mergeCell ref="A14:F14"/>
    <mergeCell ref="G2:I2"/>
    <mergeCell ref="H6:I6"/>
    <mergeCell ref="B16:G16"/>
    <mergeCell ref="A15:J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4" customWidth="1"/>
    <col min="2" max="2" width="19.875" style="14" customWidth="1"/>
    <col min="3" max="3" width="15.375" style="14" customWidth="1"/>
    <col min="4" max="4" width="31.25390625" style="14" customWidth="1"/>
    <col min="5" max="5" width="10.625" style="15" customWidth="1"/>
    <col min="6" max="6" width="12.875" style="14" customWidth="1"/>
    <col min="7" max="7" width="27.25390625" style="14" customWidth="1"/>
    <col min="8" max="8" width="17.625" style="14" customWidth="1"/>
    <col min="9" max="9" width="15.125" style="14" customWidth="1"/>
    <col min="10" max="10" width="20.375" style="14" customWidth="1"/>
    <col min="11" max="13" width="15.25390625" style="14" customWidth="1"/>
    <col min="14" max="14" width="18.7539062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5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SUM(N11:N11)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66.75" customHeight="1">
      <c r="A10" s="10" t="s">
        <v>37</v>
      </c>
      <c r="B10" s="10" t="s">
        <v>16</v>
      </c>
      <c r="C10" s="10" t="s">
        <v>17</v>
      </c>
      <c r="D10" s="10" t="s">
        <v>58</v>
      </c>
      <c r="E10" s="35" t="s">
        <v>56</v>
      </c>
      <c r="F10" s="36"/>
      <c r="G10" s="10" t="str">
        <f>"Nazwa handlowa /
"&amp;C10&amp;" / 
"&amp;D10</f>
        <v>Nazwa handlowa /
Dawka / 
Postać/ Opakowanie</v>
      </c>
      <c r="H10" s="10" t="s">
        <v>52</v>
      </c>
      <c r="I10" s="10" t="str">
        <f>B10</f>
        <v>Skład</v>
      </c>
      <c r="J10" s="48" t="s">
        <v>74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ht="85.5" customHeight="1">
      <c r="A11" s="9" t="s">
        <v>3</v>
      </c>
      <c r="B11" s="56" t="s">
        <v>125</v>
      </c>
      <c r="C11" s="43" t="s">
        <v>126</v>
      </c>
      <c r="D11" s="42" t="s">
        <v>127</v>
      </c>
      <c r="E11" s="57">
        <v>360</v>
      </c>
      <c r="F11" s="45" t="s">
        <v>111</v>
      </c>
      <c r="G11" s="38" t="s">
        <v>51</v>
      </c>
      <c r="H11" s="40"/>
      <c r="I11" s="40"/>
      <c r="J11" s="41"/>
      <c r="K11" s="38"/>
      <c r="L11" s="38"/>
      <c r="M11" s="38"/>
      <c r="N11" s="39">
        <f>ROUND(L11*ROUND(M11,2),2)</f>
        <v>0</v>
      </c>
    </row>
    <row r="12" ht="15">
      <c r="Q12" s="14"/>
    </row>
    <row r="13" spans="1:17" ht="16.5" customHeight="1">
      <c r="A13" s="76" t="s">
        <v>77</v>
      </c>
      <c r="B13" s="76"/>
      <c r="C13" s="76"/>
      <c r="D13" s="76"/>
      <c r="E13" s="76"/>
      <c r="F13" s="76"/>
      <c r="G13" s="76"/>
      <c r="H13" s="76"/>
      <c r="I13" s="76"/>
      <c r="J13" s="76"/>
      <c r="Q13" s="14"/>
    </row>
    <row r="14" ht="15">
      <c r="Q14" s="14"/>
    </row>
    <row r="15" ht="15">
      <c r="Q15" s="14"/>
    </row>
    <row r="16" ht="15">
      <c r="Q16" s="14"/>
    </row>
    <row r="17" ht="15">
      <c r="Q17" s="14"/>
    </row>
    <row r="18" ht="15">
      <c r="Q18" s="14"/>
    </row>
    <row r="19" ht="15">
      <c r="Q19" s="14"/>
    </row>
    <row r="20" ht="15">
      <c r="Q20" s="14"/>
    </row>
    <row r="21" ht="15">
      <c r="Q21" s="14"/>
    </row>
    <row r="22" ht="15">
      <c r="Q22" s="14"/>
    </row>
    <row r="23" ht="15">
      <c r="Q23" s="14"/>
    </row>
    <row r="24" ht="15">
      <c r="Q24" s="14"/>
    </row>
    <row r="25" ht="15">
      <c r="Q25" s="14"/>
    </row>
    <row r="26" ht="15">
      <c r="Q26" s="14"/>
    </row>
    <row r="27" ht="15"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45" ht="15">
      <c r="Q45" s="14"/>
    </row>
    <row r="46" ht="15">
      <c r="Q46" s="14"/>
    </row>
    <row r="47" ht="15">
      <c r="Q47" s="14"/>
    </row>
    <row r="48" ht="15">
      <c r="Q48" s="14"/>
    </row>
    <row r="49" ht="15">
      <c r="Q49" s="14"/>
    </row>
    <row r="50" ht="15">
      <c r="Q50" s="14"/>
    </row>
    <row r="51" ht="15">
      <c r="Q51" s="14"/>
    </row>
    <row r="52" ht="15">
      <c r="Q52" s="14"/>
    </row>
    <row r="53" ht="15">
      <c r="Q53" s="14"/>
    </row>
    <row r="54" ht="15">
      <c r="Q54" s="14"/>
    </row>
    <row r="55" ht="15">
      <c r="Q55" s="14"/>
    </row>
    <row r="56" ht="15">
      <c r="Q56" s="14"/>
    </row>
    <row r="57" ht="15">
      <c r="Q57" s="14"/>
    </row>
    <row r="58" ht="15">
      <c r="Q58" s="14"/>
    </row>
    <row r="59" ht="15">
      <c r="Q59" s="14"/>
    </row>
    <row r="60" ht="15">
      <c r="Q60" s="14"/>
    </row>
    <row r="61" ht="15">
      <c r="Q61" s="14"/>
    </row>
    <row r="62" ht="15">
      <c r="Q62" s="14"/>
    </row>
    <row r="63" ht="15">
      <c r="Q63" s="14"/>
    </row>
  </sheetData>
  <sheetProtection/>
  <mergeCells count="3">
    <mergeCell ref="G2:I2"/>
    <mergeCell ref="H6:I6"/>
    <mergeCell ref="A13:J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0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4" customWidth="1"/>
    <col min="2" max="2" width="22.375" style="14" customWidth="1"/>
    <col min="3" max="3" width="18.125" style="14" customWidth="1"/>
    <col min="4" max="4" width="30.625" style="14" customWidth="1"/>
    <col min="5" max="5" width="10.625" style="15" customWidth="1"/>
    <col min="6" max="6" width="12.875" style="14" customWidth="1"/>
    <col min="7" max="7" width="27.25390625" style="14" customWidth="1"/>
    <col min="8" max="8" width="20.375" style="14" customWidth="1"/>
    <col min="9" max="9" width="15.125" style="14" customWidth="1"/>
    <col min="10" max="10" width="20.375" style="14" customWidth="1"/>
    <col min="11" max="13" width="15.25390625" style="14" customWidth="1"/>
    <col min="14" max="14" width="18.37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6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SUM(N11:N11)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71.25" customHeight="1">
      <c r="A10" s="10" t="s">
        <v>37</v>
      </c>
      <c r="B10" s="10" t="s">
        <v>16</v>
      </c>
      <c r="C10" s="10" t="s">
        <v>17</v>
      </c>
      <c r="D10" s="10" t="s">
        <v>50</v>
      </c>
      <c r="E10" s="35" t="s">
        <v>56</v>
      </c>
      <c r="F10" s="36"/>
      <c r="G10" s="10" t="str">
        <f>"Nazwa handlowa /
"&amp;C10&amp;" / 
"&amp;D10</f>
        <v>Nazwa handlowa /
Dawka / 
Postać /Opakowanie</v>
      </c>
      <c r="H10" s="10" t="s">
        <v>152</v>
      </c>
      <c r="I10" s="10" t="str">
        <f>B10</f>
        <v>Skład</v>
      </c>
      <c r="J10" s="48" t="s">
        <v>153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ht="48" customHeight="1">
      <c r="A11" s="9" t="s">
        <v>3</v>
      </c>
      <c r="B11" s="58" t="s">
        <v>131</v>
      </c>
      <c r="C11" s="58" t="s">
        <v>128</v>
      </c>
      <c r="D11" s="58" t="s">
        <v>129</v>
      </c>
      <c r="E11" s="59">
        <v>10800</v>
      </c>
      <c r="F11" s="45" t="s">
        <v>130</v>
      </c>
      <c r="G11" s="38" t="s">
        <v>51</v>
      </c>
      <c r="H11" s="40"/>
      <c r="I11" s="40"/>
      <c r="J11" s="41"/>
      <c r="K11" s="38"/>
      <c r="L11" s="38" t="str">
        <f>IF(K11=0,"0,00",IF(K11&gt;0,ROUND(E11/K11,2)))</f>
        <v>0,00</v>
      </c>
      <c r="M11" s="38"/>
      <c r="N11" s="39">
        <f>ROUND(L11*ROUND(M11,2),2)</f>
        <v>0</v>
      </c>
    </row>
    <row r="12" ht="15">
      <c r="Q12" s="14"/>
    </row>
    <row r="13" spans="1:17" ht="15">
      <c r="A13" s="76" t="s">
        <v>86</v>
      </c>
      <c r="B13" s="76"/>
      <c r="C13" s="76"/>
      <c r="D13" s="76"/>
      <c r="E13" s="76"/>
      <c r="F13" s="76"/>
      <c r="G13" s="76"/>
      <c r="H13" s="76"/>
      <c r="I13" s="76"/>
      <c r="J13" s="76"/>
      <c r="Q13" s="14"/>
    </row>
    <row r="14" ht="15">
      <c r="Q14" s="14"/>
    </row>
    <row r="15" ht="15">
      <c r="Q15" s="14"/>
    </row>
    <row r="16" ht="15">
      <c r="Q16" s="14"/>
    </row>
    <row r="17" ht="15">
      <c r="Q17" s="14"/>
    </row>
    <row r="18" ht="15">
      <c r="Q18" s="14"/>
    </row>
    <row r="19" ht="15">
      <c r="Q19" s="14"/>
    </row>
    <row r="20" ht="15">
      <c r="Q20" s="14"/>
    </row>
    <row r="21" ht="15">
      <c r="Q21" s="14"/>
    </row>
    <row r="22" ht="15">
      <c r="Q22" s="14"/>
    </row>
    <row r="23" ht="15">
      <c r="Q23" s="14"/>
    </row>
    <row r="24" ht="15">
      <c r="Q24" s="14"/>
    </row>
    <row r="25" ht="15">
      <c r="Q25" s="14"/>
    </row>
    <row r="26" ht="15">
      <c r="Q26" s="14"/>
    </row>
    <row r="27" ht="15"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45" ht="15">
      <c r="Q45" s="14"/>
    </row>
    <row r="46" ht="15">
      <c r="Q46" s="14"/>
    </row>
    <row r="47" ht="15">
      <c r="Q47" s="14"/>
    </row>
    <row r="48" ht="15">
      <c r="Q48" s="14"/>
    </row>
    <row r="49" ht="15">
      <c r="Q49" s="14"/>
    </row>
    <row r="50" ht="15">
      <c r="Q50" s="14"/>
    </row>
    <row r="51" ht="15">
      <c r="Q51" s="14"/>
    </row>
    <row r="52" ht="15">
      <c r="Q52" s="14"/>
    </row>
    <row r="53" ht="15">
      <c r="Q53" s="14"/>
    </row>
    <row r="54" ht="15">
      <c r="Q54" s="14"/>
    </row>
    <row r="55" ht="15">
      <c r="Q55" s="14"/>
    </row>
    <row r="56" ht="15">
      <c r="Q56" s="14"/>
    </row>
    <row r="57" ht="15">
      <c r="Q57" s="14"/>
    </row>
    <row r="58" ht="15">
      <c r="Q58" s="14"/>
    </row>
    <row r="59" ht="15">
      <c r="Q59" s="14"/>
    </row>
    <row r="60" ht="15">
      <c r="Q60" s="14"/>
    </row>
    <row r="61" ht="15">
      <c r="Q61" s="14"/>
    </row>
    <row r="62" ht="15">
      <c r="Q62" s="14"/>
    </row>
    <row r="63" ht="15">
      <c r="Q63" s="14"/>
    </row>
    <row r="64" ht="15">
      <c r="Q64" s="14"/>
    </row>
    <row r="65" ht="15">
      <c r="Q65" s="14"/>
    </row>
    <row r="66" ht="15">
      <c r="Q66" s="14"/>
    </row>
    <row r="67" ht="15">
      <c r="Q67" s="14"/>
    </row>
    <row r="68" ht="15">
      <c r="Q68" s="14"/>
    </row>
    <row r="69" ht="15">
      <c r="Q69" s="14"/>
    </row>
    <row r="70" ht="15">
      <c r="Q70" s="14"/>
    </row>
    <row r="71" ht="15">
      <c r="Q71" s="14"/>
    </row>
    <row r="72" ht="15">
      <c r="Q72" s="14"/>
    </row>
    <row r="73" ht="15">
      <c r="Q73" s="14"/>
    </row>
    <row r="74" ht="15">
      <c r="Q74" s="14"/>
    </row>
    <row r="75" ht="15">
      <c r="Q75" s="14"/>
    </row>
    <row r="76" ht="15">
      <c r="Q76" s="14"/>
    </row>
    <row r="77" ht="15">
      <c r="Q77" s="14"/>
    </row>
    <row r="78" ht="15">
      <c r="Q78" s="14"/>
    </row>
    <row r="79" ht="15">
      <c r="Q79" s="14"/>
    </row>
    <row r="80" ht="15">
      <c r="Q80" s="14"/>
    </row>
    <row r="81" ht="15">
      <c r="Q81" s="14"/>
    </row>
    <row r="82" ht="15">
      <c r="Q82" s="14"/>
    </row>
    <row r="83" ht="15">
      <c r="Q83" s="14"/>
    </row>
    <row r="84" ht="15">
      <c r="Q84" s="14"/>
    </row>
    <row r="85" ht="15">
      <c r="Q85" s="14"/>
    </row>
    <row r="86" ht="15">
      <c r="Q86" s="14"/>
    </row>
    <row r="87" ht="15">
      <c r="Q87" s="14"/>
    </row>
    <row r="88" ht="15">
      <c r="Q88" s="14"/>
    </row>
    <row r="89" ht="15">
      <c r="Q89" s="14"/>
    </row>
    <row r="90" ht="15">
      <c r="Q90" s="14"/>
    </row>
    <row r="103" ht="15">
      <c r="Q103" s="14"/>
    </row>
    <row r="104" ht="15">
      <c r="Q104" s="14"/>
    </row>
    <row r="105" ht="15">
      <c r="Q105" s="14"/>
    </row>
    <row r="106" ht="15">
      <c r="Q106" s="14"/>
    </row>
    <row r="107" ht="15">
      <c r="Q107" s="14"/>
    </row>
    <row r="108" ht="15">
      <c r="Q108" s="14"/>
    </row>
    <row r="109" ht="15">
      <c r="Q109" s="14"/>
    </row>
    <row r="110" ht="15">
      <c r="Q110" s="14"/>
    </row>
    <row r="111" ht="15">
      <c r="Q111" s="14"/>
    </row>
    <row r="112" ht="15">
      <c r="Q112" s="14"/>
    </row>
    <row r="113" ht="15">
      <c r="Q113" s="14"/>
    </row>
    <row r="114" ht="15">
      <c r="Q114" s="14"/>
    </row>
    <row r="115" ht="15">
      <c r="Q115" s="14"/>
    </row>
    <row r="116" ht="15">
      <c r="Q116" s="14"/>
    </row>
    <row r="117" ht="15">
      <c r="Q117" s="14"/>
    </row>
    <row r="118" ht="15">
      <c r="Q118" s="14"/>
    </row>
    <row r="119" ht="15">
      <c r="Q119" s="14"/>
    </row>
    <row r="120" ht="15">
      <c r="Q120" s="14"/>
    </row>
    <row r="121" ht="15">
      <c r="Q121" s="14"/>
    </row>
    <row r="122" ht="15">
      <c r="Q122" s="14"/>
    </row>
    <row r="123" ht="15">
      <c r="Q123" s="14"/>
    </row>
    <row r="124" ht="15">
      <c r="Q124" s="14"/>
    </row>
    <row r="125" ht="15">
      <c r="Q125" s="14"/>
    </row>
    <row r="126" ht="15">
      <c r="Q126" s="14"/>
    </row>
    <row r="127" ht="15">
      <c r="Q127" s="14"/>
    </row>
    <row r="128" ht="15">
      <c r="Q128" s="14"/>
    </row>
    <row r="129" ht="15">
      <c r="Q129" s="14"/>
    </row>
    <row r="130" ht="15">
      <c r="Q130" s="14"/>
    </row>
    <row r="131" ht="15">
      <c r="Q131" s="14"/>
    </row>
    <row r="132" ht="15">
      <c r="Q132" s="14"/>
    </row>
    <row r="133" ht="15">
      <c r="Q133" s="14"/>
    </row>
    <row r="134" ht="15">
      <c r="Q134" s="14"/>
    </row>
    <row r="135" ht="15">
      <c r="Q135" s="14"/>
    </row>
    <row r="136" ht="15">
      <c r="Q136" s="14"/>
    </row>
    <row r="137" ht="15">
      <c r="Q137" s="14"/>
    </row>
    <row r="138" ht="15">
      <c r="Q138" s="14"/>
    </row>
    <row r="139" ht="15">
      <c r="Q139" s="14"/>
    </row>
    <row r="140" ht="15">
      <c r="Q140" s="14"/>
    </row>
    <row r="141" ht="15">
      <c r="Q141" s="14"/>
    </row>
    <row r="142" ht="15">
      <c r="Q142" s="14"/>
    </row>
    <row r="143" ht="15">
      <c r="Q143" s="14"/>
    </row>
    <row r="144" ht="15">
      <c r="Q144" s="14"/>
    </row>
    <row r="145" ht="15">
      <c r="Q145" s="14"/>
    </row>
    <row r="146" ht="15">
      <c r="Q146" s="14"/>
    </row>
    <row r="147" ht="15">
      <c r="Q147" s="14"/>
    </row>
    <row r="148" ht="15">
      <c r="Q148" s="14"/>
    </row>
    <row r="149" ht="15">
      <c r="Q149" s="14"/>
    </row>
    <row r="150" ht="15">
      <c r="Q150" s="14"/>
    </row>
    <row r="151" ht="15">
      <c r="Q151" s="14"/>
    </row>
    <row r="152" ht="15">
      <c r="Q152" s="14"/>
    </row>
    <row r="153" ht="15">
      <c r="Q153" s="14"/>
    </row>
    <row r="154" ht="15">
      <c r="Q154" s="14"/>
    </row>
    <row r="155" ht="15">
      <c r="Q155" s="14"/>
    </row>
    <row r="156" ht="15">
      <c r="Q156" s="14"/>
    </row>
    <row r="157" ht="15">
      <c r="Q157" s="14"/>
    </row>
    <row r="158" ht="15">
      <c r="Q158" s="14"/>
    </row>
    <row r="159" ht="15">
      <c r="Q159" s="14"/>
    </row>
    <row r="160" ht="15">
      <c r="Q160" s="14"/>
    </row>
  </sheetData>
  <sheetProtection/>
  <mergeCells count="3">
    <mergeCell ref="G2:I2"/>
    <mergeCell ref="H6:I6"/>
    <mergeCell ref="A13:J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80" zoomScaleNormal="80" zoomScaleSheetLayoutView="80" zoomScalePageLayoutView="80" workbookViewId="0" topLeftCell="A4">
      <selection activeCell="C4" sqref="C4"/>
    </sheetView>
  </sheetViews>
  <sheetFormatPr defaultColWidth="9.00390625" defaultRowHeight="12.75"/>
  <cols>
    <col min="1" max="1" width="5.125" style="14" customWidth="1"/>
    <col min="2" max="3" width="17.875" style="14" customWidth="1"/>
    <col min="4" max="4" width="27.75390625" style="14" customWidth="1"/>
    <col min="5" max="5" width="10.625" style="15" customWidth="1"/>
    <col min="6" max="6" width="12.875" style="14" customWidth="1"/>
    <col min="7" max="7" width="27.25390625" style="14" customWidth="1"/>
    <col min="8" max="8" width="17.625" style="14" customWidth="1"/>
    <col min="9" max="9" width="15.125" style="14" customWidth="1"/>
    <col min="10" max="10" width="20.375" style="14" customWidth="1"/>
    <col min="11" max="13" width="15.25390625" style="14" customWidth="1"/>
    <col min="14" max="14" width="18.75390625" style="14" customWidth="1"/>
    <col min="15" max="15" width="8.00390625" style="14" customWidth="1"/>
    <col min="16" max="16" width="15.875" style="14" customWidth="1"/>
    <col min="17" max="17" width="15.875" style="30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28" t="str">
        <f>'formularz oferty'!C4</f>
        <v>DFP.271.175.2023.ADB</v>
      </c>
      <c r="N1" s="29" t="s">
        <v>73</v>
      </c>
      <c r="S1" s="28"/>
      <c r="T1" s="28"/>
    </row>
    <row r="2" spans="7:9" ht="15">
      <c r="G2" s="88"/>
      <c r="H2" s="88"/>
      <c r="I2" s="88"/>
    </row>
    <row r="3" ht="15">
      <c r="N3" s="29" t="s">
        <v>57</v>
      </c>
    </row>
    <row r="4" spans="2:17" ht="15">
      <c r="B4" s="20" t="s">
        <v>15</v>
      </c>
      <c r="C4" s="10">
        <v>7</v>
      </c>
      <c r="D4" s="12"/>
      <c r="E4" s="8"/>
      <c r="F4" s="5"/>
      <c r="G4" s="31" t="s">
        <v>19</v>
      </c>
      <c r="H4" s="5"/>
      <c r="I4" s="12"/>
      <c r="J4" s="5"/>
      <c r="K4" s="5"/>
      <c r="L4" s="5"/>
      <c r="M4" s="5"/>
      <c r="N4" s="5"/>
      <c r="Q4" s="14"/>
    </row>
    <row r="5" spans="2:17" ht="15">
      <c r="B5" s="20"/>
      <c r="C5" s="12"/>
      <c r="D5" s="12"/>
      <c r="E5" s="8"/>
      <c r="F5" s="5"/>
      <c r="G5" s="31"/>
      <c r="H5" s="5"/>
      <c r="I5" s="12"/>
      <c r="J5" s="5"/>
      <c r="K5" s="5"/>
      <c r="L5" s="5"/>
      <c r="M5" s="5"/>
      <c r="N5" s="5"/>
      <c r="Q5" s="14"/>
    </row>
    <row r="6" spans="1:17" ht="15">
      <c r="A6" s="20"/>
      <c r="B6" s="20"/>
      <c r="C6" s="32"/>
      <c r="D6" s="32"/>
      <c r="E6" s="8"/>
      <c r="F6" s="5"/>
      <c r="G6" s="11" t="s">
        <v>2</v>
      </c>
      <c r="H6" s="89">
        <f>SUM(N11:N17)</f>
        <v>0</v>
      </c>
      <c r="I6" s="90"/>
      <c r="Q6" s="14"/>
    </row>
    <row r="7" spans="1:17" ht="15">
      <c r="A7" s="20"/>
      <c r="C7" s="5"/>
      <c r="D7" s="5"/>
      <c r="E7" s="8"/>
      <c r="F7" s="5"/>
      <c r="G7" s="5"/>
      <c r="H7" s="5"/>
      <c r="I7" s="5"/>
      <c r="J7" s="5"/>
      <c r="K7" s="5"/>
      <c r="L7" s="5"/>
      <c r="Q7" s="14"/>
    </row>
    <row r="8" spans="1:17" ht="15">
      <c r="A8" s="20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Q8" s="14"/>
    </row>
    <row r="9" spans="2:17" ht="15">
      <c r="B9" s="20"/>
      <c r="Q9" s="14"/>
    </row>
    <row r="10" spans="1:14" s="20" customFormat="1" ht="73.5" customHeight="1">
      <c r="A10" s="10" t="s">
        <v>37</v>
      </c>
      <c r="B10" s="10" t="s">
        <v>16</v>
      </c>
      <c r="C10" s="10" t="s">
        <v>17</v>
      </c>
      <c r="D10" s="10" t="s">
        <v>59</v>
      </c>
      <c r="E10" s="35" t="s">
        <v>56</v>
      </c>
      <c r="F10" s="36"/>
      <c r="G10" s="10" t="str">
        <f>"Nazwa handlowa /
"&amp;C10&amp;" / 
"&amp;D10</f>
        <v>Nazwa handlowa /
Dawka / 
Postać/Opakowanie</v>
      </c>
      <c r="H10" s="10" t="s">
        <v>52</v>
      </c>
      <c r="I10" s="10" t="str">
        <f>B10</f>
        <v>Skład</v>
      </c>
      <c r="J10" s="48" t="s">
        <v>74</v>
      </c>
      <c r="K10" s="10" t="s">
        <v>31</v>
      </c>
      <c r="L10" s="10" t="s">
        <v>32</v>
      </c>
      <c r="M10" s="49" t="s">
        <v>75</v>
      </c>
      <c r="N10" s="49" t="s">
        <v>76</v>
      </c>
    </row>
    <row r="11" spans="1:14" s="20" customFormat="1" ht="67.5" customHeight="1">
      <c r="A11" s="9" t="s">
        <v>3</v>
      </c>
      <c r="B11" s="43" t="s">
        <v>132</v>
      </c>
      <c r="C11" s="60" t="s">
        <v>133</v>
      </c>
      <c r="D11" s="60" t="s">
        <v>134</v>
      </c>
      <c r="E11" s="61" t="s">
        <v>135</v>
      </c>
      <c r="F11" s="46" t="s">
        <v>110</v>
      </c>
      <c r="G11" s="38" t="s">
        <v>51</v>
      </c>
      <c r="H11" s="10"/>
      <c r="I11" s="10"/>
      <c r="J11" s="10"/>
      <c r="K11" s="10"/>
      <c r="L11" s="38" t="str">
        <f>IF(K11=0,"0,00",IF(K11&gt;0,ROUND(E11/K11,2)))</f>
        <v>0,00</v>
      </c>
      <c r="M11" s="10"/>
      <c r="N11" s="39">
        <f>ROUND(L11*ROUND(M11,2),2)</f>
        <v>0</v>
      </c>
    </row>
    <row r="12" spans="1:14" s="20" customFormat="1" ht="66.75" customHeight="1">
      <c r="A12" s="9" t="s">
        <v>4</v>
      </c>
      <c r="B12" s="43" t="s">
        <v>132</v>
      </c>
      <c r="C12" s="60" t="s">
        <v>136</v>
      </c>
      <c r="D12" s="60" t="s">
        <v>134</v>
      </c>
      <c r="E12" s="61">
        <v>17000</v>
      </c>
      <c r="F12" s="46" t="s">
        <v>110</v>
      </c>
      <c r="G12" s="38" t="s">
        <v>51</v>
      </c>
      <c r="H12" s="10"/>
      <c r="I12" s="10"/>
      <c r="J12" s="10"/>
      <c r="K12" s="10"/>
      <c r="L12" s="38" t="str">
        <f aca="true" t="shared" si="0" ref="L12:L17">IF(K12=0,"0,00",IF(K12&gt;0,ROUND(E12/K12,2)))</f>
        <v>0,00</v>
      </c>
      <c r="M12" s="10"/>
      <c r="N12" s="39">
        <f aca="true" t="shared" si="1" ref="N12:N17">ROUND(L12*ROUND(M12,2),2)</f>
        <v>0</v>
      </c>
    </row>
    <row r="13" spans="1:14" s="20" customFormat="1" ht="79.5" customHeight="1">
      <c r="A13" s="9" t="s">
        <v>5</v>
      </c>
      <c r="B13" s="62" t="s">
        <v>137</v>
      </c>
      <c r="C13" s="63" t="s">
        <v>138</v>
      </c>
      <c r="D13" s="60" t="s">
        <v>134</v>
      </c>
      <c r="E13" s="61" t="s">
        <v>139</v>
      </c>
      <c r="F13" s="46" t="s">
        <v>110</v>
      </c>
      <c r="G13" s="38" t="s">
        <v>51</v>
      </c>
      <c r="H13" s="10"/>
      <c r="I13" s="10"/>
      <c r="J13" s="10"/>
      <c r="K13" s="10"/>
      <c r="L13" s="38" t="str">
        <f t="shared" si="0"/>
        <v>0,00</v>
      </c>
      <c r="M13" s="10"/>
      <c r="N13" s="39">
        <f t="shared" si="1"/>
        <v>0</v>
      </c>
    </row>
    <row r="14" spans="1:14" s="20" customFormat="1" ht="75" customHeight="1">
      <c r="A14" s="9" t="s">
        <v>6</v>
      </c>
      <c r="B14" s="62" t="s">
        <v>137</v>
      </c>
      <c r="C14" s="63" t="s">
        <v>140</v>
      </c>
      <c r="D14" s="60" t="s">
        <v>134</v>
      </c>
      <c r="E14" s="61" t="s">
        <v>141</v>
      </c>
      <c r="F14" s="46" t="s">
        <v>110</v>
      </c>
      <c r="G14" s="38" t="s">
        <v>51</v>
      </c>
      <c r="H14" s="10"/>
      <c r="I14" s="10"/>
      <c r="J14" s="10"/>
      <c r="K14" s="10"/>
      <c r="L14" s="38" t="str">
        <f t="shared" si="0"/>
        <v>0,00</v>
      </c>
      <c r="M14" s="10"/>
      <c r="N14" s="39">
        <f t="shared" si="1"/>
        <v>0</v>
      </c>
    </row>
    <row r="15" spans="1:14" s="20" customFormat="1" ht="72" customHeight="1">
      <c r="A15" s="9" t="s">
        <v>33</v>
      </c>
      <c r="B15" s="62" t="s">
        <v>142</v>
      </c>
      <c r="C15" s="64" t="s">
        <v>143</v>
      </c>
      <c r="D15" s="60" t="s">
        <v>134</v>
      </c>
      <c r="E15" s="61" t="s">
        <v>146</v>
      </c>
      <c r="F15" s="46" t="s">
        <v>110</v>
      </c>
      <c r="G15" s="38" t="s">
        <v>51</v>
      </c>
      <c r="H15" s="10"/>
      <c r="I15" s="10"/>
      <c r="J15" s="10"/>
      <c r="K15" s="10"/>
      <c r="L15" s="38" t="str">
        <f t="shared" si="0"/>
        <v>0,00</v>
      </c>
      <c r="M15" s="10"/>
      <c r="N15" s="39">
        <f t="shared" si="1"/>
        <v>0</v>
      </c>
    </row>
    <row r="16" spans="1:14" s="20" customFormat="1" ht="64.5" customHeight="1">
      <c r="A16" s="9" t="s">
        <v>39</v>
      </c>
      <c r="B16" s="62" t="s">
        <v>142</v>
      </c>
      <c r="C16" s="43" t="s">
        <v>144</v>
      </c>
      <c r="D16" s="60" t="s">
        <v>134</v>
      </c>
      <c r="E16" s="61" t="s">
        <v>147</v>
      </c>
      <c r="F16" s="46" t="s">
        <v>110</v>
      </c>
      <c r="G16" s="38" t="s">
        <v>51</v>
      </c>
      <c r="H16" s="10"/>
      <c r="I16" s="10"/>
      <c r="J16" s="10"/>
      <c r="K16" s="10"/>
      <c r="L16" s="38" t="str">
        <f t="shared" si="0"/>
        <v>0,00</v>
      </c>
      <c r="M16" s="10"/>
      <c r="N16" s="39">
        <f t="shared" si="1"/>
        <v>0</v>
      </c>
    </row>
    <row r="17" spans="1:14" s="20" customFormat="1" ht="72" customHeight="1">
      <c r="A17" s="9" t="s">
        <v>7</v>
      </c>
      <c r="B17" s="62" t="s">
        <v>142</v>
      </c>
      <c r="C17" s="63" t="s">
        <v>145</v>
      </c>
      <c r="D17" s="60" t="s">
        <v>134</v>
      </c>
      <c r="E17" s="61" t="s">
        <v>148</v>
      </c>
      <c r="F17" s="46" t="s">
        <v>110</v>
      </c>
      <c r="G17" s="38" t="s">
        <v>51</v>
      </c>
      <c r="H17" s="10"/>
      <c r="I17" s="10"/>
      <c r="J17" s="10"/>
      <c r="K17" s="10"/>
      <c r="L17" s="38" t="str">
        <f t="shared" si="0"/>
        <v>0,00</v>
      </c>
      <c r="M17" s="10"/>
      <c r="N17" s="39">
        <f t="shared" si="1"/>
        <v>0</v>
      </c>
    </row>
    <row r="18" ht="15" customHeight="1">
      <c r="Q18" s="14"/>
    </row>
    <row r="19" spans="1:17" ht="15" customHeight="1">
      <c r="A19" s="91" t="s">
        <v>94</v>
      </c>
      <c r="B19" s="91"/>
      <c r="C19" s="91"/>
      <c r="D19" s="91"/>
      <c r="E19" s="91"/>
      <c r="F19" s="91"/>
      <c r="Q19" s="14"/>
    </row>
    <row r="20" spans="1:17" ht="30" customHeight="1">
      <c r="A20" s="76" t="s">
        <v>77</v>
      </c>
      <c r="B20" s="76"/>
      <c r="C20" s="76"/>
      <c r="D20" s="76"/>
      <c r="E20" s="76"/>
      <c r="F20" s="76"/>
      <c r="G20" s="76"/>
      <c r="H20" s="76"/>
      <c r="I20" s="76"/>
      <c r="J20" s="76"/>
      <c r="Q20" s="14"/>
    </row>
    <row r="21" ht="15">
      <c r="Q21" s="14"/>
    </row>
    <row r="22" ht="15">
      <c r="Q22" s="14"/>
    </row>
    <row r="23" ht="15">
      <c r="Q23" s="14"/>
    </row>
    <row r="24" ht="15">
      <c r="Q24" s="14"/>
    </row>
    <row r="25" ht="15">
      <c r="Q25" s="14"/>
    </row>
    <row r="26" ht="15">
      <c r="Q26" s="14"/>
    </row>
    <row r="27" ht="15">
      <c r="Q27" s="14"/>
    </row>
    <row r="28" ht="15">
      <c r="Q28" s="14"/>
    </row>
    <row r="29" ht="15">
      <c r="Q29" s="14"/>
    </row>
    <row r="30" ht="15">
      <c r="Q30" s="14"/>
    </row>
    <row r="31" ht="15">
      <c r="Q31" s="14"/>
    </row>
    <row r="32" ht="15">
      <c r="Q32" s="14"/>
    </row>
    <row r="33" ht="15">
      <c r="Q33" s="14"/>
    </row>
    <row r="34" ht="15">
      <c r="Q34" s="14"/>
    </row>
    <row r="35" ht="15">
      <c r="Q35" s="14"/>
    </row>
    <row r="36" ht="15">
      <c r="Q36" s="14"/>
    </row>
    <row r="37" ht="15">
      <c r="Q37" s="14"/>
    </row>
    <row r="38" ht="15">
      <c r="Q38" s="14"/>
    </row>
    <row r="39" ht="15">
      <c r="Q39" s="14"/>
    </row>
    <row r="40" ht="15">
      <c r="Q40" s="14"/>
    </row>
    <row r="41" ht="15">
      <c r="Q41" s="14"/>
    </row>
    <row r="42" ht="15">
      <c r="Q42" s="14"/>
    </row>
    <row r="43" ht="15">
      <c r="Q43" s="14"/>
    </row>
    <row r="44" ht="15">
      <c r="Q44" s="14"/>
    </row>
    <row r="45" ht="15">
      <c r="Q45" s="14"/>
    </row>
    <row r="46" ht="15">
      <c r="Q46" s="14"/>
    </row>
    <row r="47" ht="15">
      <c r="Q47" s="14"/>
    </row>
    <row r="48" ht="15">
      <c r="Q48" s="14"/>
    </row>
    <row r="61" ht="15">
      <c r="Q61" s="14"/>
    </row>
  </sheetData>
  <sheetProtection/>
  <mergeCells count="4">
    <mergeCell ref="G2:I2"/>
    <mergeCell ref="H6:I6"/>
    <mergeCell ref="A20:J20"/>
    <mergeCell ref="A19:F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2021-08-06T07:18:20Z</cp:lastPrinted>
  <dcterms:created xsi:type="dcterms:W3CDTF">2003-05-16T10:10:29Z</dcterms:created>
  <dcterms:modified xsi:type="dcterms:W3CDTF">2023-11-14T11:28:38Z</dcterms:modified>
  <cp:category/>
  <cp:version/>
  <cp:contentType/>
  <cp:contentStatus/>
</cp:coreProperties>
</file>