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4_Przetargi\ZP_92_2024_wentylacja i klimatyzacja\IT\"/>
    </mc:Choice>
  </mc:AlternateContent>
  <bookViews>
    <workbookView xWindow="0" yWindow="0" windowWidth="28800" windowHeight="12300"/>
  </bookViews>
  <sheets>
    <sheet name="Pakiet nr 1- CENTRALE" sheetId="8" r:id="rId1"/>
    <sheet name="Pakiet nr 2 - KLIMATYZATORY" sheetId="1" r:id="rId2"/>
  </sheets>
  <definedNames>
    <definedName name="_xlnm.Print_Area" localSheetId="1">'Pakiet nr 2 - KLIMATYZATORY'!$A$3:$J$373</definedName>
    <definedName name="_xlnm.Print_Titles" localSheetId="0">'Pakiet nr 1- CENTRALE'!$6:$6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J41" i="1" s="1"/>
  <c r="H42" i="1"/>
  <c r="J42" i="1" s="1"/>
  <c r="H350" i="1" l="1"/>
  <c r="H351" i="1"/>
  <c r="H349" i="1"/>
  <c r="F352" i="1" l="1"/>
  <c r="F40" i="8"/>
  <c r="H337" i="1" l="1"/>
  <c r="J337" i="1" s="1"/>
  <c r="H338" i="1"/>
  <c r="J338" i="1" s="1"/>
  <c r="H339" i="1"/>
  <c r="J339" i="1" s="1"/>
  <c r="H340" i="1"/>
  <c r="J340" i="1"/>
  <c r="H341" i="1"/>
  <c r="J341" i="1" s="1"/>
  <c r="H342" i="1"/>
  <c r="J342" i="1" s="1"/>
  <c r="H343" i="1"/>
  <c r="J343" i="1" s="1"/>
  <c r="H344" i="1"/>
  <c r="J344" i="1" s="1"/>
  <c r="H346" i="1"/>
  <c r="J346" i="1" s="1"/>
  <c r="H347" i="1"/>
  <c r="J347" i="1" s="1"/>
  <c r="H325" i="1"/>
  <c r="J325" i="1" s="1"/>
  <c r="H326" i="1"/>
  <c r="J326" i="1" s="1"/>
  <c r="H327" i="1"/>
  <c r="J327" i="1" s="1"/>
  <c r="H328" i="1"/>
  <c r="J328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J191" i="1"/>
  <c r="J192" i="1"/>
  <c r="J193" i="1"/>
  <c r="J194" i="1"/>
  <c r="J195" i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7" i="1"/>
  <c r="J317" i="1" s="1"/>
  <c r="H318" i="1"/>
  <c r="J318" i="1" s="1"/>
  <c r="H320" i="1"/>
  <c r="J320" i="1" s="1"/>
  <c r="H322" i="1"/>
  <c r="J322" i="1" s="1"/>
  <c r="H323" i="1"/>
  <c r="J323" i="1" s="1"/>
  <c r="J349" i="1"/>
  <c r="J350" i="1"/>
  <c r="J351" i="1"/>
  <c r="H38" i="8"/>
  <c r="J38" i="8" s="1"/>
  <c r="H39" i="8"/>
  <c r="J39" i="8"/>
  <c r="H30" i="8"/>
  <c r="J30" i="8" s="1"/>
  <c r="H31" i="8"/>
  <c r="J31" i="8" s="1"/>
  <c r="H32" i="8"/>
  <c r="J32" i="8" s="1"/>
  <c r="H33" i="8"/>
  <c r="J33" i="8"/>
  <c r="H34" i="8"/>
  <c r="J34" i="8" s="1"/>
  <c r="H35" i="8"/>
  <c r="J35" i="8" s="1"/>
  <c r="H36" i="8"/>
  <c r="J36" i="8" s="1"/>
  <c r="H11" i="8"/>
  <c r="J11" i="8" s="1"/>
  <c r="H13" i="8"/>
  <c r="J13" i="8" s="1"/>
  <c r="H14" i="8"/>
  <c r="J14" i="8" s="1"/>
  <c r="H15" i="8"/>
  <c r="J15" i="8" s="1"/>
  <c r="H16" i="8"/>
  <c r="J16" i="8" s="1"/>
  <c r="H17" i="8"/>
  <c r="J17" i="8" s="1"/>
  <c r="H19" i="8"/>
  <c r="J19" i="8" s="1"/>
  <c r="H20" i="8"/>
  <c r="J20" i="8" s="1"/>
  <c r="H21" i="8"/>
  <c r="J21" i="8"/>
  <c r="H22" i="8"/>
  <c r="J22" i="8" s="1"/>
  <c r="H23" i="8"/>
  <c r="J23" i="8" s="1"/>
  <c r="H24" i="8"/>
  <c r="J24" i="8" s="1"/>
  <c r="H25" i="8"/>
  <c r="J25" i="8" s="1"/>
  <c r="H27" i="8"/>
  <c r="J27" i="8" s="1"/>
  <c r="H28" i="8"/>
  <c r="J28" i="8" s="1"/>
  <c r="J45" i="8" l="1"/>
  <c r="J51" i="8" s="1"/>
  <c r="H9" i="8"/>
  <c r="J9" i="8" s="1"/>
  <c r="H8" i="8"/>
  <c r="J8" i="8" l="1"/>
  <c r="J40" i="8" s="1"/>
  <c r="H40" i="8"/>
  <c r="J50" i="8"/>
  <c r="J53" i="8" l="1"/>
  <c r="J55" i="8" s="1"/>
  <c r="H38" i="1" l="1"/>
  <c r="H150" i="1" l="1"/>
  <c r="J150" i="1" s="1"/>
  <c r="H149" i="1"/>
  <c r="J149" i="1" s="1"/>
  <c r="H141" i="1"/>
  <c r="J141" i="1" s="1"/>
  <c r="H118" i="1"/>
  <c r="J118" i="1" s="1"/>
  <c r="H116" i="1"/>
  <c r="J116" i="1" s="1"/>
  <c r="H113" i="1"/>
  <c r="J113" i="1" s="1"/>
  <c r="H109" i="1"/>
  <c r="J109" i="1" s="1"/>
  <c r="H108" i="1"/>
  <c r="J108" i="1" s="1"/>
  <c r="H92" i="1"/>
  <c r="J92" i="1" s="1"/>
  <c r="H91" i="1"/>
  <c r="J91" i="1" s="1"/>
  <c r="H63" i="1"/>
  <c r="J63" i="1" s="1"/>
  <c r="H62" i="1"/>
  <c r="J62" i="1" s="1"/>
  <c r="H61" i="1"/>
  <c r="J61" i="1" s="1"/>
  <c r="H56" i="1"/>
  <c r="J56" i="1" s="1"/>
  <c r="H55" i="1"/>
  <c r="J55" i="1" s="1"/>
  <c r="H50" i="1"/>
  <c r="J50" i="1" s="1"/>
  <c r="H45" i="1"/>
  <c r="J45" i="1" s="1"/>
  <c r="H20" i="1"/>
  <c r="J20" i="1" s="1"/>
  <c r="H54" i="1" l="1"/>
  <c r="H57" i="1"/>
  <c r="J57" i="1" s="1"/>
  <c r="H58" i="1"/>
  <c r="J58" i="1" s="1"/>
  <c r="H59" i="1"/>
  <c r="J59" i="1" s="1"/>
  <c r="H60" i="1"/>
  <c r="J60" i="1" s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14" i="1"/>
  <c r="H115" i="1"/>
  <c r="H117" i="1"/>
  <c r="H119" i="1"/>
  <c r="H120" i="1"/>
  <c r="H121" i="1"/>
  <c r="H122" i="1"/>
  <c r="H123" i="1"/>
  <c r="H124" i="1"/>
  <c r="H125" i="1"/>
  <c r="H110" i="1"/>
  <c r="H111" i="1"/>
  <c r="H112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/>
  <c r="H143" i="1"/>
  <c r="H144" i="1"/>
  <c r="H145" i="1"/>
  <c r="H146" i="1"/>
  <c r="H147" i="1"/>
  <c r="H148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53" i="1"/>
  <c r="H46" i="1"/>
  <c r="H47" i="1"/>
  <c r="H48" i="1"/>
  <c r="H49" i="1"/>
  <c r="H51" i="1"/>
  <c r="H44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8" i="1"/>
  <c r="H352" i="1" l="1"/>
  <c r="J119" i="1"/>
  <c r="J120" i="1"/>
  <c r="J121" i="1"/>
  <c r="J122" i="1"/>
  <c r="J123" i="1"/>
  <c r="J124" i="1"/>
  <c r="J125" i="1"/>
  <c r="J110" i="1"/>
  <c r="J111" i="1"/>
  <c r="J112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51" i="1"/>
  <c r="J160" i="1"/>
  <c r="J155" i="1"/>
  <c r="J158" i="1"/>
  <c r="J154" i="1"/>
  <c r="J156" i="1"/>
  <c r="J163" i="1"/>
  <c r="J10" i="1"/>
  <c r="J8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1" i="1"/>
  <c r="J32" i="1"/>
  <c r="J33" i="1"/>
  <c r="J30" i="1"/>
  <c r="J34" i="1"/>
  <c r="J35" i="1"/>
  <c r="J36" i="1"/>
  <c r="J37" i="1"/>
  <c r="J38" i="1"/>
  <c r="J39" i="1"/>
  <c r="J44" i="1"/>
  <c r="J46" i="1"/>
  <c r="J47" i="1"/>
  <c r="J48" i="1"/>
  <c r="J49" i="1"/>
  <c r="J51" i="1"/>
  <c r="J53" i="1"/>
  <c r="J54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162" i="1"/>
  <c r="J161" i="1"/>
  <c r="J157" i="1"/>
  <c r="J152" i="1"/>
  <c r="J153" i="1"/>
  <c r="J159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14" i="1"/>
  <c r="J115" i="1"/>
  <c r="J117" i="1"/>
  <c r="J9" i="1" l="1"/>
  <c r="J352" i="1" l="1"/>
  <c r="J362" i="1" s="1"/>
  <c r="J357" i="1"/>
  <c r="J363" i="1" s="1"/>
  <c r="J365" i="1" l="1"/>
  <c r="J367" i="1" s="1"/>
</calcChain>
</file>

<file path=xl/sharedStrings.xml><?xml version="1.0" encoding="utf-8"?>
<sst xmlns="http://schemas.openxmlformats.org/spreadsheetml/2006/main" count="1987" uniqueCount="854">
  <si>
    <t>UWAGA:</t>
  </si>
  <si>
    <t>1.</t>
  </si>
  <si>
    <t>Zamawiający zastrzega, iż ocenie zostanie poddana tylko oferta, która będzie zawierała 100% oferowanych propozycji cenowych.</t>
  </si>
  <si>
    <t>Ceny należy podać z dokładnością do dwóch miejsc po przecinku.</t>
  </si>
  <si>
    <t>2.</t>
  </si>
  <si>
    <t>3.</t>
  </si>
  <si>
    <t>4.</t>
  </si>
  <si>
    <t>Lp.</t>
  </si>
  <si>
    <t>Lokalizacja</t>
  </si>
  <si>
    <t>Miejsce zainstalowania</t>
  </si>
  <si>
    <t>RAZEM Część A</t>
  </si>
  <si>
    <t>L.p.</t>
  </si>
  <si>
    <t xml:space="preserve">Stawka roboczogodziny netto w zł </t>
  </si>
  <si>
    <t>Wartość netto (zł)</t>
  </si>
  <si>
    <t>Szacunkowe koszty zakupu materiałów oraz koszty części i podzespołów użytych przy naprawach nie objętych zakresem konserwacji w okresie trwania umowy (24 m-ce)</t>
  </si>
  <si>
    <t>Nazwa pozycji</t>
  </si>
  <si>
    <t>Zakład Medycyny Nuklearnej</t>
  </si>
  <si>
    <t>Centrala N/W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</si>
  <si>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</si>
  <si>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</si>
  <si>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</si>
  <si>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</si>
  <si>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</si>
  <si>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</si>
  <si>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</si>
  <si>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</si>
  <si>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</si>
  <si>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</si>
  <si>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</si>
  <si>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</si>
  <si>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</si>
  <si>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</si>
  <si>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</si>
  <si>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</si>
  <si>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</si>
  <si>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</si>
  <si>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</si>
  <si>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</si>
  <si>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</si>
  <si>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</si>
  <si>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</si>
  <si>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</si>
  <si>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</si>
  <si>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</si>
  <si>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</si>
  <si>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</si>
  <si>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</si>
  <si>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</si>
  <si>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</si>
  <si>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</si>
  <si>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</si>
  <si>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</si>
  <si>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</si>
  <si>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</si>
  <si>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</si>
  <si>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</si>
  <si>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</si>
  <si>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</si>
  <si>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</si>
  <si>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</si>
  <si>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</si>
  <si>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</si>
  <si>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</si>
  <si>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</si>
  <si>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</si>
  <si>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</si>
  <si>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</si>
  <si>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</si>
  <si>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</si>
  <si>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</si>
  <si>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</si>
  <si>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</si>
  <si>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</si>
  <si>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</si>
  <si>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</si>
  <si>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</si>
  <si>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</si>
  <si>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</si>
  <si>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</si>
  <si>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</si>
  <si>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</si>
  <si>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</si>
  <si>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</si>
  <si>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</si>
  <si>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</si>
  <si>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</si>
  <si>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</si>
  <si>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</si>
  <si>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</si>
  <si>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</si>
  <si>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</si>
  <si>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</si>
  <si>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</si>
  <si>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</si>
  <si>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</si>
  <si>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</si>
  <si>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</si>
  <si>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</si>
  <si>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</si>
  <si>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</si>
  <si>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</si>
  <si>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</si>
  <si>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</si>
  <si>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</si>
  <si>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</si>
  <si>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</si>
  <si>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</si>
  <si>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</si>
  <si>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</si>
  <si>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</si>
  <si>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</si>
  <si>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</si>
  <si>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</si>
  <si>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</si>
  <si>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</si>
  <si>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</si>
  <si>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</si>
  <si>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</si>
  <si>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</si>
  <si>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</si>
  <si>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</si>
  <si>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</si>
  <si>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</si>
  <si>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</si>
  <si>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</si>
  <si>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</si>
  <si>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</si>
  <si>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</si>
  <si>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</si>
  <si>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</si>
  <si>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</si>
  <si>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</si>
  <si>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</si>
  <si>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</si>
  <si>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</si>
  <si>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</si>
  <si>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</si>
  <si>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</si>
  <si>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</si>
  <si>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</si>
  <si>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</si>
  <si>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</si>
  <si>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</si>
  <si>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Poziom -2, pok. 116</t>
  </si>
  <si>
    <t>Poziom -2, pok. 131</t>
  </si>
  <si>
    <t>Poziom -2, pok. 113</t>
  </si>
  <si>
    <t>Poziom -1, pok. 216</t>
  </si>
  <si>
    <t>Poziom -1, pok. 224</t>
  </si>
  <si>
    <t>Poziom -1, pok. 236</t>
  </si>
  <si>
    <t>Poziom -1, pok. 282</t>
  </si>
  <si>
    <t>Poziom -1, pok. 277</t>
  </si>
  <si>
    <t>Poziom -1, pok. 286</t>
  </si>
  <si>
    <t>Poziom 0, pok. 310</t>
  </si>
  <si>
    <t>Poziom 0, pok. 323</t>
  </si>
  <si>
    <t>Poziom 0, pok. 336</t>
  </si>
  <si>
    <t>Poziom 0, pok. 348</t>
  </si>
  <si>
    <t>Poziom 0, pok. 339</t>
  </si>
  <si>
    <t>Poziom 0, pok. 339A</t>
  </si>
  <si>
    <t>Poziom 0, pok. 340</t>
  </si>
  <si>
    <t>Poziom 0, pok. 342</t>
  </si>
  <si>
    <t>Poziom 0, pok. 344</t>
  </si>
  <si>
    <t>Poziom 1, pok. 422</t>
  </si>
  <si>
    <t>Poziom 1, pok. 443</t>
  </si>
  <si>
    <t>Poziom 1, pok. 429A</t>
  </si>
  <si>
    <t>Poziom 1, pok. 404</t>
  </si>
  <si>
    <t>Poziom 1, pok. 427C</t>
  </si>
  <si>
    <t>Poziom 1, pok. 424c</t>
  </si>
  <si>
    <t>Poziom 1, pok. 444</t>
  </si>
  <si>
    <t>Poziom 1, pok. 462</t>
  </si>
  <si>
    <t>MARKA KLIMATYZATORA</t>
  </si>
  <si>
    <t>TYP</t>
  </si>
  <si>
    <t>MITSUBISHI</t>
  </si>
  <si>
    <t>GREE</t>
  </si>
  <si>
    <t>KASETONOWY</t>
  </si>
  <si>
    <t>MDV</t>
  </si>
  <si>
    <t>SANYO</t>
  </si>
  <si>
    <t>ELEKTROLUX</t>
  </si>
  <si>
    <t>HISENSE</t>
  </si>
  <si>
    <t>VIVAX</t>
  </si>
  <si>
    <t>FUJITSU</t>
  </si>
  <si>
    <t>HISENSE AVC-24UR4SEA1</t>
  </si>
  <si>
    <t>KASETA</t>
  </si>
  <si>
    <t>MDV NSR1-12HRN1-QC2</t>
  </si>
  <si>
    <t>MDV NSR1-21HRN1-QB8W</t>
  </si>
  <si>
    <t>MDV MCD-244RFN1-QRC4</t>
  </si>
  <si>
    <t>MITSUBISHI PLA-RP50BA</t>
  </si>
  <si>
    <t>FUITSU ASYG18LFCA</t>
  </si>
  <si>
    <t>LG S24AHP</t>
  </si>
  <si>
    <t>Ilość przeglądów w okresie umowy</t>
  </si>
  <si>
    <t>Cena wykonania jednego przeglądu 
netto (zł)</t>
  </si>
  <si>
    <t xml:space="preserve">Centrala: poziom -1, pok. 027 </t>
  </si>
  <si>
    <t>Centrala pod sufitem typu Amstrong,
szafa sterownicza na korytarzu</t>
  </si>
  <si>
    <t>PODSTROPOWY</t>
  </si>
  <si>
    <t>Sale fantomowe</t>
  </si>
  <si>
    <t>Zakład Stomatologii Wieku Rozwojowego</t>
  </si>
  <si>
    <t>Zakład Chirurgii Stomatologicznej</t>
  </si>
  <si>
    <t>Poradnia Stomatologii Ogólnej</t>
  </si>
  <si>
    <t>Zakład Periodentologii i Chorób Błony Śluzowej Jamy Ustnej</t>
  </si>
  <si>
    <t>Zakład Endodoncji</t>
  </si>
  <si>
    <t>Pracownia Diagnostyki Obrazowej</t>
  </si>
  <si>
    <t>Zakład i Poradnia Zaburzeń Czynnościowych Narządu Żucia</t>
  </si>
  <si>
    <t>Poziom 1, pok. 466</t>
  </si>
  <si>
    <t>Poziom 0, pok. 301</t>
  </si>
  <si>
    <t>TOSHIBA</t>
  </si>
  <si>
    <t>DAIKIN</t>
  </si>
  <si>
    <t>REHABILITACJA</t>
  </si>
  <si>
    <t>Sala Rehabilitacji Kardiologicznej</t>
  </si>
  <si>
    <t>Sala Kliniczna</t>
  </si>
  <si>
    <t xml:space="preserve">Poziom 0, pok. </t>
  </si>
  <si>
    <t>IZBA PRZYJĘĆ</t>
  </si>
  <si>
    <t>ODDZIAŁ ,, D-O''</t>
  </si>
  <si>
    <t>GŁÓWNE WEJŚCIE   KLATKA LEWA</t>
  </si>
  <si>
    <t>APTEKA</t>
  </si>
  <si>
    <t>SERWEROWNIA</t>
  </si>
  <si>
    <t>Sale Wykładowe</t>
  </si>
  <si>
    <t>MAGAZYN APTEKA</t>
  </si>
  <si>
    <t>Oddział "A"</t>
  </si>
  <si>
    <t>ODDZIAŁ ,, S ''</t>
  </si>
  <si>
    <t xml:space="preserve">ODDZIAŁ ,, P '' </t>
  </si>
  <si>
    <t xml:space="preserve">ODDZIAŁ ,, M '' </t>
  </si>
  <si>
    <t>Poziom 0, pok. KORYTARZ</t>
  </si>
  <si>
    <t>Poziom 0, pok. 156</t>
  </si>
  <si>
    <t>Poziom 0, pok. 202</t>
  </si>
  <si>
    <t>Poziom 0, pok. 203</t>
  </si>
  <si>
    <t>Poziom 0, pok. 207</t>
  </si>
  <si>
    <t>Poziom 0, pok. 208</t>
  </si>
  <si>
    <t>Poziom 0, pok. 230</t>
  </si>
  <si>
    <t>Poziom 0, pok. 243</t>
  </si>
  <si>
    <t>Poziom 0, pok. PORTJERNIA</t>
  </si>
  <si>
    <t>Poziom 0, pok. 114</t>
  </si>
  <si>
    <t>Poziom 0, pok. 300</t>
  </si>
  <si>
    <t>Poziom 0, pok. 304</t>
  </si>
  <si>
    <t>Poziom 0, pok. 303</t>
  </si>
  <si>
    <t>Poziom 0, pok. 302</t>
  </si>
  <si>
    <t>Poziom 0, pok. 305</t>
  </si>
  <si>
    <t>Poziom 0, pok. REJESTRACJA</t>
  </si>
  <si>
    <t>Poziom 0, pok. 2</t>
  </si>
  <si>
    <t>Poziom 0, pok. 3</t>
  </si>
  <si>
    <t>Poziom 0, pok. 4</t>
  </si>
  <si>
    <t>Poziom 0, pok. 8</t>
  </si>
  <si>
    <t>Poziom 0, pok. 12</t>
  </si>
  <si>
    <t>Poziom 0, pok. 13</t>
  </si>
  <si>
    <t>Poziom 0, pok. 16</t>
  </si>
  <si>
    <t>Poziom 0, pok. 17</t>
  </si>
  <si>
    <t>Poziom 0, pok. 49</t>
  </si>
  <si>
    <t>Poziom 1, pok. 701</t>
  </si>
  <si>
    <t>Poziom 1, pok. DYŻURKA</t>
  </si>
  <si>
    <t>Poziom 1, pok. JADALNIA</t>
  </si>
  <si>
    <t>Poziom 1, pok. 608</t>
  </si>
  <si>
    <t>Poziom 1, pok. 511</t>
  </si>
  <si>
    <t>Poziom 1, pok. 513</t>
  </si>
  <si>
    <t>Poziom 1, pok. 710</t>
  </si>
  <si>
    <t>Poziom 1, pok. 704</t>
  </si>
  <si>
    <t>Poziom 1, pok. 705</t>
  </si>
  <si>
    <t>Poziom 1, pok. 703</t>
  </si>
  <si>
    <t>Poziom 1, pok. 604 (605)</t>
  </si>
  <si>
    <t>Poziom 1, pok. 501</t>
  </si>
  <si>
    <t>Poziom 1, pok. 400</t>
  </si>
  <si>
    <t>Poziom 1, pok. 715</t>
  </si>
  <si>
    <t>Poziom 1, pok. 713</t>
  </si>
  <si>
    <t>Poziom 1, pok. 403</t>
  </si>
  <si>
    <t>Poziom 1, pok. 405</t>
  </si>
  <si>
    <t>Poziom 1, pok. 406</t>
  </si>
  <si>
    <t>Poziom 1, pok. 407</t>
  </si>
  <si>
    <t>Poziom 1, pok. 409</t>
  </si>
  <si>
    <t>Poziom 1, pok. 410</t>
  </si>
  <si>
    <t>Poziom 1, pok. 411</t>
  </si>
  <si>
    <t>Poziom 1, pok. 412</t>
  </si>
  <si>
    <t>Poziom 1, pok. 414</t>
  </si>
  <si>
    <t>Poziom 1, pok. 413</t>
  </si>
  <si>
    <t>Poziom 1, pok. 416</t>
  </si>
  <si>
    <t>Poziom 1, pok. 417</t>
  </si>
  <si>
    <t>Poziom 1, pok. 419</t>
  </si>
  <si>
    <t>Poziom 1, pok. 420</t>
  </si>
  <si>
    <t>Poziom 1, pok. 422A</t>
  </si>
  <si>
    <t>Poziom 1, pok. 429</t>
  </si>
  <si>
    <t>Poziom 1, pok. 423</t>
  </si>
  <si>
    <t>Poziom 1, pok. 424</t>
  </si>
  <si>
    <t>Poziom 1, pok. 426</t>
  </si>
  <si>
    <t>Poziom 1, pok. 427</t>
  </si>
  <si>
    <t>Poziom 1, pok. 428</t>
  </si>
  <si>
    <t>Poziom 1, pok. KORYTARZ</t>
  </si>
  <si>
    <t>Poziom 1, pok. 601</t>
  </si>
  <si>
    <t>Poziom 1, pok. 602</t>
  </si>
  <si>
    <t>Poziom 1, pok. 603</t>
  </si>
  <si>
    <t>Poziom 1, pok. 431</t>
  </si>
  <si>
    <t>Poziom 1, pok. 430</t>
  </si>
  <si>
    <t>Poziom 1, pok. ZABIEGOWY</t>
  </si>
  <si>
    <t>Poziom 1, pok. 433</t>
  </si>
  <si>
    <t>Poziom 1, pok. 435</t>
  </si>
  <si>
    <t>Poziom 1, pok. 439</t>
  </si>
  <si>
    <t>Poziom 1, pok. 438</t>
  </si>
  <si>
    <t>Poziom 1, pok. 438A</t>
  </si>
  <si>
    <t>Poziom 1, pok. 437</t>
  </si>
  <si>
    <t>Poziom 1, pok. 436</t>
  </si>
  <si>
    <t>Poziom 1, pok. 531</t>
  </si>
  <si>
    <t>Poziom 1, pok. 530</t>
  </si>
  <si>
    <t>Poziom 1, pok. 529</t>
  </si>
  <si>
    <t>Poziom 1, pok. 521</t>
  </si>
  <si>
    <t>Poziom 1, pok. 522</t>
  </si>
  <si>
    <t>Poziom 1, pok. 538</t>
  </si>
  <si>
    <t>Poziom 1, pok. 539</t>
  </si>
  <si>
    <t>Poziom 1, pok. 539A</t>
  </si>
  <si>
    <t>Poziom 1, pok. 540</t>
  </si>
  <si>
    <t>Poziom 1, pok. 541</t>
  </si>
  <si>
    <t>Poziom -1, pok. UPS</t>
  </si>
  <si>
    <t>ROTENSO</t>
  </si>
  <si>
    <t>HAIER</t>
  </si>
  <si>
    <t>MIDEA</t>
  </si>
  <si>
    <t>TCL</t>
  </si>
  <si>
    <t>FUITSU</t>
  </si>
  <si>
    <t>MIDEA MCA3V-12FNXDO</t>
  </si>
  <si>
    <t>MITSUBISHI P1A-RP71BA</t>
  </si>
  <si>
    <t>MITSUBISHI PLA-RP71BA</t>
  </si>
  <si>
    <t>MITSUBISHI SLZ-KA35VAL</t>
  </si>
  <si>
    <t>FUITSU AVYG18LVLB</t>
  </si>
  <si>
    <t>MITSUBISHI SLZ-A12AR</t>
  </si>
  <si>
    <t>AUX</t>
  </si>
  <si>
    <t>Midea</t>
  </si>
  <si>
    <t>KANAŁOWY</t>
  </si>
  <si>
    <t>Kasetowy</t>
  </si>
  <si>
    <t>Poziom 1, Jadalnia</t>
  </si>
  <si>
    <t>132.</t>
  </si>
  <si>
    <t>134.</t>
  </si>
  <si>
    <t>136.</t>
  </si>
  <si>
    <t>138.</t>
  </si>
  <si>
    <t>139.</t>
  </si>
  <si>
    <t>141.</t>
  </si>
  <si>
    <t>142.</t>
  </si>
  <si>
    <t>144.</t>
  </si>
  <si>
    <t>146.</t>
  </si>
  <si>
    <t>148.</t>
  </si>
  <si>
    <t>151.</t>
  </si>
  <si>
    <t>Szacunkowa ilość roboczogodzin przy naprawach nie objętych zakresem konserwacji 
w okresie trwania umowy (24 m-ce)</t>
  </si>
  <si>
    <t xml:space="preserve">Szacunkowa wartość netto w zł </t>
  </si>
  <si>
    <t xml:space="preserve"> PAKIET NR 1 - WARTOŚĆ OFERTY NETTO</t>
  </si>
  <si>
    <t xml:space="preserve"> PAKIET NR 1 - WARTOŚĆ OFERTY RUTTO</t>
  </si>
  <si>
    <t>Wartość 
zł</t>
  </si>
  <si>
    <t>Poziom 0, pok. 241 
(obsługuje pok. 241, 240, 239)</t>
  </si>
  <si>
    <t>ODDZIAŁ III - dach</t>
  </si>
  <si>
    <t>AULA</t>
  </si>
  <si>
    <t>ŁĄCZNIK BUD B/C</t>
  </si>
  <si>
    <t>STERYLIZATORNIA</t>
  </si>
  <si>
    <t>REZONANS</t>
  </si>
  <si>
    <t>TOMOGRAF</t>
  </si>
  <si>
    <t>SOR</t>
  </si>
  <si>
    <t>Pod sufitem typu Amstrong</t>
  </si>
  <si>
    <t>Apteka</t>
  </si>
  <si>
    <t>strona brudna</t>
  </si>
  <si>
    <t>magazyn pok p04</t>
  </si>
  <si>
    <t xml:space="preserve">centrala poziom -1 </t>
  </si>
  <si>
    <t>centrala poziom -1 
sterownik w pok. obsługi rezonansu</t>
  </si>
  <si>
    <t xml:space="preserve">dach </t>
  </si>
  <si>
    <t>poziom 0</t>
  </si>
  <si>
    <t>centrala pod sufitem typu amstrong 
szafa sterownicza na korytarzu 
agregat freonowy poziom '0' pomiędzy wejściem do klatki schodowej a centralą nr 1</t>
  </si>
  <si>
    <t>Poziom 0, pok. 1</t>
  </si>
  <si>
    <t>Poziom 0, pok. 5</t>
  </si>
  <si>
    <t>Poziom 0, pok. 6</t>
  </si>
  <si>
    <t>Poziom 0, pok. 7</t>
  </si>
  <si>
    <t>Poziom 0, pok. 9</t>
  </si>
  <si>
    <t>Poziom 0, pok. 10</t>
  </si>
  <si>
    <t>LG</t>
  </si>
  <si>
    <t>SINCLAIR</t>
  </si>
  <si>
    <t>Poziom 1, pok. 2</t>
  </si>
  <si>
    <t>Poziom 1, pok. 3</t>
  </si>
  <si>
    <t>Poziom 1, pok. 4</t>
  </si>
  <si>
    <t>Poziom 1, pok. 5</t>
  </si>
  <si>
    <t>Poziom 1, pok. POK. LEKARSKI</t>
  </si>
  <si>
    <t>Sterownik w dyżurce pielęgniarek, rozdzielnica zasilająca w magazynie, sterownik i falowniki poddasze</t>
  </si>
  <si>
    <t>Sterownik w pok , rozdzielnica zasilająca w magazynie,  sterownik i falowniki poddasze</t>
  </si>
  <si>
    <t>Poziom 2, pok. PIELĘGNIAREK</t>
  </si>
  <si>
    <t>Poziom 2, pok. ZABIEGOWY</t>
  </si>
  <si>
    <t>Poziom 2, pok. LEKARSKI</t>
  </si>
  <si>
    <t>Poziom 1, pok. LEKARSKI</t>
  </si>
  <si>
    <t>Reumatologja jednego dnia</t>
  </si>
  <si>
    <t>LABOLATORIUM</t>
  </si>
  <si>
    <t>SEROLOGJA</t>
  </si>
  <si>
    <t>ODDZIAŁ VI</t>
  </si>
  <si>
    <t>ODDZIAŁ V</t>
  </si>
  <si>
    <t>Poziom 0, pok. 167</t>
  </si>
  <si>
    <t>Poziom 0, pok. 51</t>
  </si>
  <si>
    <t>Poziom 0, pok. 48</t>
  </si>
  <si>
    <t>Poziom 0, pok. -</t>
  </si>
  <si>
    <t>Poziom 0, pok. 29</t>
  </si>
  <si>
    <t>Poziom 0, pok. PRZYGOTOWANIE LEKÓW</t>
  </si>
  <si>
    <t>Poziom 0, pok. CYTOSTATYKI</t>
  </si>
  <si>
    <t>Poziom 1, pok. CHINY</t>
  </si>
  <si>
    <t>Poziom 1, pok. AUSTRALIA</t>
  </si>
  <si>
    <t>Poziom 1, pok. TURCJA</t>
  </si>
  <si>
    <t>Poziom 1, pok. EGIPT</t>
  </si>
  <si>
    <t>Poziom 1, pok. INDIE</t>
  </si>
  <si>
    <t>Poziom 1, pok. USA</t>
  </si>
  <si>
    <t>Poziom 1, pok. KENIA</t>
  </si>
  <si>
    <t>Poziom 1, pok. GRECJA</t>
  </si>
  <si>
    <t>Poziom 2, pok. POLSKA</t>
  </si>
  <si>
    <t>Poziom 3, pok. JAPONIA</t>
  </si>
  <si>
    <t>Poziom 4, pok. MEKSYK</t>
  </si>
  <si>
    <t>Poziom 1, pok. ŁÓDŹ</t>
  </si>
  <si>
    <t>Poziom 1, pok. MOSKWA</t>
  </si>
  <si>
    <t>Poziom 1, pok. LONDYN</t>
  </si>
  <si>
    <t>Poziom 1, pok. WENECJA</t>
  </si>
  <si>
    <t>Poziom 1, pok. AMSTERDAM</t>
  </si>
  <si>
    <t>Poziom 1, pok. WARSZAWA</t>
  </si>
  <si>
    <t>Poziom 1, pok. RZYM</t>
  </si>
  <si>
    <t>Poziom 1, pok. PARYŻ</t>
  </si>
  <si>
    <t>Poziom 1, pok. POK. LEKARSKI BOX</t>
  </si>
  <si>
    <t>HYUNDAI</t>
  </si>
  <si>
    <t>FUJITSU VRF1</t>
  </si>
  <si>
    <t>FUJITSU VRF2</t>
  </si>
  <si>
    <t>SEKRETARIAT</t>
  </si>
  <si>
    <t>Poziom -1, MAGAZYN</t>
  </si>
  <si>
    <t>Poziom 0, MAGAZYN ODZIEŻY</t>
  </si>
  <si>
    <t>Poziom 0, SALA GŁÓWNA</t>
  </si>
  <si>
    <t>Poziom 0, pok. KIEROWNIKA</t>
  </si>
  <si>
    <t>Poziom 0, POMIESZCZENIE KODOWANE</t>
  </si>
  <si>
    <t>Poziom 5, SERWEROWNIA</t>
  </si>
  <si>
    <t>Poziom 7, PUNKT PIELĘGNIARSKI</t>
  </si>
  <si>
    <t>Poziom 8, pok. ORDYNATORA</t>
  </si>
  <si>
    <t>Poziom 9, BAWIALNIA</t>
  </si>
  <si>
    <t>Poziom -1, STRONA CZYSTA</t>
  </si>
  <si>
    <t>MASZYNOWNIA TOMOGRAF</t>
  </si>
  <si>
    <t>POKOJE LEKARSKIE PORADNIA</t>
  </si>
  <si>
    <t>BLOK OPERACYJNY</t>
  </si>
  <si>
    <t>ODDZIAŁ DZIENNY JEDNEGO DNIA</t>
  </si>
  <si>
    <t>Poziom 0, pok. 62</t>
  </si>
  <si>
    <t>Poziom 0, pok. 65</t>
  </si>
  <si>
    <t>Poziom 0, pok. 66</t>
  </si>
  <si>
    <t>Poziom 0, pok. 54</t>
  </si>
  <si>
    <t>Poziom 0, pok. 54A</t>
  </si>
  <si>
    <t>Poziom 0, pok. 54B</t>
  </si>
  <si>
    <t>Poziom 0, pok. 55</t>
  </si>
  <si>
    <t>Poziom 0, pok. 57A</t>
  </si>
  <si>
    <t>Poziom 1, pok. 113</t>
  </si>
  <si>
    <t>Poziom 2, pok. 227</t>
  </si>
  <si>
    <t>Poziom 2, pok. 229</t>
  </si>
  <si>
    <t>Poziom 2, pok. 213</t>
  </si>
  <si>
    <t>Poziom 2, pok. 214</t>
  </si>
  <si>
    <t>Poziom 3, pok. SALA 1</t>
  </si>
  <si>
    <t>Poziom 3, pok. SALA 2</t>
  </si>
  <si>
    <t>Poziom 3, pok. SALA 3</t>
  </si>
  <si>
    <t>Poziom 3, pok. POK. PIELĘGNIAREK</t>
  </si>
  <si>
    <t>Poziom 3, pok. SALA WYBUDZEŃ</t>
  </si>
  <si>
    <t>Poziom 1, pok. 116</t>
  </si>
  <si>
    <t>Poziom 1, pok. 122</t>
  </si>
  <si>
    <t>TOSCHIBA</t>
  </si>
  <si>
    <t>Poziom 0, pok. D4</t>
  </si>
  <si>
    <t>Poziom 0, pok. D20B</t>
  </si>
  <si>
    <t>Poziom 0, pok. D21B</t>
  </si>
  <si>
    <t>Poziom 0, pok. D14</t>
  </si>
  <si>
    <t>Poziom 0, pok. D24</t>
  </si>
  <si>
    <t xml:space="preserve">MAGAZYN </t>
  </si>
  <si>
    <t xml:space="preserve">MDV </t>
  </si>
  <si>
    <t>BUD. GŁ</t>
  </si>
  <si>
    <t>Dach</t>
  </si>
  <si>
    <t>Szatnia bloku operacyjnego</t>
  </si>
  <si>
    <t>Pomieszczenie techniczne</t>
  </si>
  <si>
    <t>Chłodnia</t>
  </si>
  <si>
    <t>Pomieszczenie Zewnętrzne</t>
  </si>
  <si>
    <t>LENOX EAC0552SM4HN</t>
  </si>
  <si>
    <t>Agregat freonowy Armec</t>
  </si>
  <si>
    <t>Chiler</t>
  </si>
  <si>
    <t>Agregat</t>
  </si>
  <si>
    <t>Ośrodek Leczenia Zaburzeń Snu, Łódź, ul. Mazowiecka 6/8</t>
  </si>
  <si>
    <t>Poziom 0, pok. 23</t>
  </si>
  <si>
    <t>Poziom 0, pok. 21</t>
  </si>
  <si>
    <t>Poziom 0, pok. 18</t>
  </si>
  <si>
    <t>SINCLAIR ASH0912AQ</t>
  </si>
  <si>
    <t>HYUNDAI HACGS07HRC</t>
  </si>
  <si>
    <t>HEAIER AS12ES1ERA</t>
  </si>
  <si>
    <t>HYUNDAI HACES07MRC</t>
  </si>
  <si>
    <t>HEAIER AS09GB2HRA</t>
  </si>
  <si>
    <t>Pomieszczenie techniczne - dach</t>
  </si>
  <si>
    <t>Pomieszczenie techniczne, Poziom -1</t>
  </si>
  <si>
    <t xml:space="preserve"> PAKIET NR 2 - WARTOŚĆ OFERTY NETTO</t>
  </si>
  <si>
    <t>WARTOŚĆ VAT</t>
  </si>
  <si>
    <t xml:space="preserve"> PAKIET NR 2 - WARTOŚĆ OFERTY RUTTO</t>
  </si>
  <si>
    <t>Filia Instytutu Stomatologii w Bełchatowie, ul. św. Barbary 1</t>
  </si>
  <si>
    <t>Sterylizatornia</t>
  </si>
  <si>
    <t>Pod sufitem typu Amstrong - Pok nr 1</t>
  </si>
  <si>
    <t>Poziom 1, pok. 1</t>
  </si>
  <si>
    <t>ELECTROLUX EXI09HD1WI</t>
  </si>
  <si>
    <t>Filia Instytutu Stomatologii w Skierniewicach, ul. Lelewela 5</t>
  </si>
  <si>
    <t>Gree</t>
  </si>
  <si>
    <t>Częstotliwość przeglądów</t>
  </si>
  <si>
    <t>co 6 mcy</t>
  </si>
  <si>
    <t>co 6 m-cy</t>
  </si>
  <si>
    <t>co 1 m-c</t>
  </si>
  <si>
    <t>co 4 m-ce</t>
  </si>
  <si>
    <t>Marka i rodzaj centrali wentylacyjnej</t>
  </si>
  <si>
    <t>FILTRY
typ, rodzaj, ilość</t>
  </si>
  <si>
    <t>Ilość urzą-
dzeń</t>
  </si>
  <si>
    <t>Centrala wentylacyjna VBW, N/W</t>
  </si>
  <si>
    <t>Centrala N/W + 
AGREGAT GLIKOLOWY</t>
  </si>
  <si>
    <t>FILTR HEPA H13   575x575x78 -3 szt.
KIESZENIOWY M5 592x287x500 -1 szt.
KIESZENIOWY M5 592x592x500 -1 szt. 
KIESZENIOWY F9 592x287x500 -1 szt.
KIESZENIOWY F9 592x592x500 -1 szt.</t>
  </si>
  <si>
    <t>Centrala wentylacyjna VBW, N/W + 
AGREGAT FREONOWY LG MULTI-V ARUN80LT3 22kW</t>
  </si>
  <si>
    <t>CENTRALA WENTYLACYJNA KLIMOR, N/W</t>
  </si>
  <si>
    <t>Centrala wentylacyjna VBW, N/W + agregat freonowy INNOVA</t>
  </si>
  <si>
    <t>Centrala wentylacyjna DOSPEL, N</t>
  </si>
  <si>
    <t>Centrala wentylacyjna VENTS, N/W + AGREGAT FREONOWY TOSHIBA</t>
  </si>
  <si>
    <t>Centrala wentylacyjna EkoZefir - 700, N/W</t>
  </si>
  <si>
    <t xml:space="preserve">Centrala wentylacyjna VTS, N/W + AGREGAT FREONOWY TERMOCOLD </t>
  </si>
  <si>
    <t>KIESZENIOWY Kx4/4/300 G4 428x287x300 -4 szt.</t>
  </si>
  <si>
    <t>Centrala CLIMA GOLD, N/W + NAWIŻACZ + agregat FREONOWY</t>
  </si>
  <si>
    <t>Centrala CNW-2 SWEGON, N/W + agregat FREONOWY</t>
  </si>
  <si>
    <t>Centrala NW + agregat glikolowy LENOX</t>
  </si>
  <si>
    <t>Centrala RCW4, W + agregat glokolowy LENOX</t>
  </si>
  <si>
    <t>EKOZEFIR, N/W</t>
  </si>
  <si>
    <t>EKOZEFIR, REKUPERATOR</t>
  </si>
  <si>
    <t>PHENIX, REKUPERATOR</t>
  </si>
  <si>
    <t>ZMYWALNE  -2 szt.</t>
  </si>
  <si>
    <t>agregat wody lodowej LENOX</t>
  </si>
  <si>
    <t>brak</t>
  </si>
  <si>
    <t>Budynek C</t>
  </si>
  <si>
    <t>MISTRAL</t>
  </si>
  <si>
    <t>NAŚCIENNY</t>
  </si>
  <si>
    <t>HEMATOLOGIA</t>
  </si>
  <si>
    <t>Poziom -1</t>
  </si>
  <si>
    <t>CYTOSTATYKA</t>
  </si>
  <si>
    <t>Poziom 0, pok. 32</t>
  </si>
  <si>
    <t>LG 7kV</t>
  </si>
  <si>
    <t>Poziom 0, pok. 68</t>
  </si>
  <si>
    <t>Poziom 0, pok. 77</t>
  </si>
  <si>
    <t>Poziom 0, pok. 59</t>
  </si>
  <si>
    <t>REJESTRACJA</t>
  </si>
  <si>
    <t>BIURO</t>
  </si>
  <si>
    <t>Poziom 0</t>
  </si>
  <si>
    <t>Odział Diagnostyczno-Obserwacyjny</t>
  </si>
  <si>
    <t>Sekretariat</t>
  </si>
  <si>
    <t>Poziom -1, pok. 232</t>
  </si>
  <si>
    <t>Poziom 0, pok. 313</t>
  </si>
  <si>
    <t>Rejestracja Stomatologia</t>
  </si>
  <si>
    <t>Poziom 0, pok. Ł 2</t>
  </si>
  <si>
    <t>Poziom 0, pok. Ł 3</t>
  </si>
  <si>
    <t>Poziom 0, pok. Ł 4A</t>
  </si>
  <si>
    <t>Poziom 0, pok. Ł 4B</t>
  </si>
  <si>
    <t>Poziom 0, pok. Ł 5</t>
  </si>
  <si>
    <t>Poziom 0, pok. Ł 1A</t>
  </si>
  <si>
    <t>Poziom 0, pok. Ł 1B</t>
  </si>
  <si>
    <t>Poziom 0, pok. Ł 5A</t>
  </si>
  <si>
    <t>Poziom 0, pok. 155</t>
  </si>
  <si>
    <t>Poziom 0, pok. 152</t>
  </si>
  <si>
    <t>Poziom 0, pok. 225</t>
  </si>
  <si>
    <t>Poziom 0, pok. 224</t>
  </si>
  <si>
    <t>Poziom 0, pok. 228</t>
  </si>
  <si>
    <t>Poziom 1, pok. 401</t>
  </si>
  <si>
    <t>Poziom 1, pok. 400A</t>
  </si>
  <si>
    <t>Poziom 1, pok. 600</t>
  </si>
  <si>
    <t>Poziom 1, pok. 418A</t>
  </si>
  <si>
    <t>Poziom 1, pok. 421</t>
  </si>
  <si>
    <t>Poziom 1, pok. 425</t>
  </si>
  <si>
    <t>Poziom 1, pok. 442A</t>
  </si>
  <si>
    <t>Poziom 1, pok. 4425</t>
  </si>
  <si>
    <t>Poziom 1, pok. 537</t>
  </si>
  <si>
    <t>Poziom 1, pok. 0</t>
  </si>
  <si>
    <t>Poziom 1, Rejestracja</t>
  </si>
  <si>
    <t>KAISAI MULTI - SPLIT AGREGAT K4OB-36HFN32</t>
  </si>
  <si>
    <t>Midea VRF</t>
  </si>
  <si>
    <t>Budynek B</t>
  </si>
  <si>
    <t>Midea SPLIT</t>
  </si>
  <si>
    <t>119.</t>
  </si>
  <si>
    <t>KLIMATYZATOR NAŚCIENNY</t>
  </si>
  <si>
    <t>KLIMATYZATOR KASETOWY</t>
  </si>
  <si>
    <t>KLIMATYZATOR KANAŁOWY</t>
  </si>
  <si>
    <t>KLIMATYZATOR PODSTROPOWY</t>
  </si>
  <si>
    <t>ODDZIAŁ IV</t>
  </si>
  <si>
    <t>Poziom 2, pok.1</t>
  </si>
  <si>
    <t>ATISA</t>
  </si>
  <si>
    <t>KLIMAKONWEKTOR NAŚCIENNY</t>
  </si>
  <si>
    <t>Poziom 2, pok.2</t>
  </si>
  <si>
    <t>Poziom 2, pok.3</t>
  </si>
  <si>
    <t>Poziom 2, pok.4</t>
  </si>
  <si>
    <t>Poziom 2, pok.5</t>
  </si>
  <si>
    <t>Poziom 2, pok.6</t>
  </si>
  <si>
    <t>Poziom 2, pok.7</t>
  </si>
  <si>
    <t>Poziom 2, pok.8</t>
  </si>
  <si>
    <t>Poziom 2, pok.9</t>
  </si>
  <si>
    <t>Poziom 2, pok. ORDYNATORA</t>
  </si>
  <si>
    <t>Poziom 2, pok. -</t>
  </si>
  <si>
    <t>Poziom 2, DYŻURKA</t>
  </si>
  <si>
    <t>Poziom 2, LABORATORIUM</t>
  </si>
  <si>
    <t>ODDZIAŁ X</t>
  </si>
  <si>
    <t>Poziom 3, pok. PIELĘGNIAREK</t>
  </si>
  <si>
    <t>Poziom 3, pok. 1</t>
  </si>
  <si>
    <t>Poziom 3, pok. 2</t>
  </si>
  <si>
    <t>Poziom 3, pok. -</t>
  </si>
  <si>
    <t>Poziom 3, pok. ZABIEGOWY</t>
  </si>
  <si>
    <t>Poziom 3, pok. PRZYGOTOWAWCZY</t>
  </si>
  <si>
    <t>Poziom 3, pok. 7</t>
  </si>
  <si>
    <t>Poziom 3, pok. 8</t>
  </si>
  <si>
    <t>Poziom 3, pok. 9</t>
  </si>
  <si>
    <t>Poziom 3, pok. 10</t>
  </si>
  <si>
    <t>Poziom 3, pok. 6</t>
  </si>
  <si>
    <t>Poziom 3, pok. 5</t>
  </si>
  <si>
    <t>Poziom 3, pok. 4</t>
  </si>
  <si>
    <t>Poziom 3, pok. 3</t>
  </si>
  <si>
    <t>Poziom 3, SALA KONFERENCYJNA</t>
  </si>
  <si>
    <t>131.</t>
  </si>
  <si>
    <t>133.</t>
  </si>
  <si>
    <t>135.</t>
  </si>
  <si>
    <t>137.</t>
  </si>
  <si>
    <t>140.</t>
  </si>
  <si>
    <t>143.</t>
  </si>
  <si>
    <t>145.</t>
  </si>
  <si>
    <t>ODDZIAŁ IX</t>
  </si>
  <si>
    <t>Poziom 3, BIURO</t>
  </si>
  <si>
    <t>Poziom 3, GABINET LEKARSKI</t>
  </si>
  <si>
    <t>Poziom 3, GABINET</t>
  </si>
  <si>
    <t>Poziom 3, POKÓJ LEKARSKI</t>
  </si>
  <si>
    <t>ODDZIAŁ VIII</t>
  </si>
  <si>
    <t>ODDZIAŁ XI</t>
  </si>
  <si>
    <t>Poziom 2, GABINET HOLTERA</t>
  </si>
  <si>
    <t>Poziom 2, PRACOWNIA usg</t>
  </si>
  <si>
    <t>147.</t>
  </si>
  <si>
    <t>149.</t>
  </si>
  <si>
    <t>150.</t>
  </si>
  <si>
    <t>152.</t>
  </si>
  <si>
    <t>153.</t>
  </si>
  <si>
    <t>154.</t>
  </si>
  <si>
    <t>155.</t>
  </si>
  <si>
    <t>KIESZENIOWY FK/F7/592x490x590/6K/M25/ISO EPM10 85%    -1 szt. 
KIESZENIOWY FK/F7/592x490x360/6K/M25/ISO EPM10 65%    -1 szt.
KIESZENIOWY FK/M5/592x490x360/6K/M25/ISO EPM10 65%  -1 szt. 
KOŃCOWE HEPA H13
 - 457x457x78  -3 szt.                                                
 -  305x610x150 -1 szt.
 - 305x305x78  -1 szt.</t>
  </si>
  <si>
    <t>agregat wody lodowej INNOVA</t>
  </si>
  <si>
    <t>UCP, Łódź, ul. Pankiewicza 16 - Budynek  IMUNOPATOLOGII</t>
  </si>
  <si>
    <t>UCP, Łódź, ul. Pankiewicza 16 - Budynek  A</t>
  </si>
  <si>
    <t>UCP, Łódź, ul. Pankiewicza 16 - Budynek  B</t>
  </si>
  <si>
    <t>UCP, Łódź, ul. Pankiewicza 16 - Budynek C</t>
  </si>
  <si>
    <t>UCP, Łódź, ul. Pankiewicza 16 - Budynek A</t>
  </si>
  <si>
    <t>UCP, Łódź, ul. Pankiewicza 16 - Budynek DZIAŁU TECHNICZNEGO</t>
  </si>
  <si>
    <t>UCP, Łódź, ul. Pankiewicza 16 - Budynek OBOK DZIAŁU TECHNICZNEGO</t>
  </si>
  <si>
    <t>UCP, Łódź, ul. Pankiewicza 16 - PRZYCHODNIE</t>
  </si>
  <si>
    <t>UCP, Łódź, ul. Pankiewicza 16 - Przeglądy po dniu  31.07.2025 (po zakończeniu okresu gwarancyjnego urządzeń)</t>
  </si>
  <si>
    <t>Centrum Zdrowia Psychicznego, Łódź, ul. Czechosłowacka 8/10 - Budynek B-1</t>
  </si>
  <si>
    <t>Łódź, ul. Sterlinga 13</t>
  </si>
  <si>
    <t>PAKIET NR 1 - CENTRALE WENTYLACYJNE, REKUPERATORY, AGREGATY WODY LODOWEJ</t>
  </si>
  <si>
    <t>CZĘŚĆ A.  Usługa przeglądów (wraz z konserwacją i czynnościami serwisowymi)  w okresie trwania umowy (24 m-ce)</t>
  </si>
  <si>
    <t>CZĘŚĆ B. Szacunkowa wartość robocizny przy naprawach nie objętych zakresem konserwacji w okresie trwania umowy (24 m-ce)</t>
  </si>
  <si>
    <t>CZĘŚĆ C. WARTOŚĆ OFERTY</t>
  </si>
  <si>
    <t>Szacunkowa wartość robocizny przy naprawach nie objętych zakresem konserwacji w okresie trwania umowy (24 m-ce)
(CZĘŚĆ B. Szacunkowa wartość netto w zł robocizny)</t>
  </si>
  <si>
    <t xml:space="preserve">CZĘŚĆ B. Szacunkowa wartość robocizny przy naprawach nie objętych zakresem konserwacji w okresie trwania umowy (24 m-ce) - jest to kwota zarezerwowana przez Zamawiającego na ten cel - może, choć nie musi być wykorzystana w całości. </t>
  </si>
  <si>
    <t xml:space="preserve">CZĘŚĆ C, poz. 3. Szacunkowe koszty zakupu materiałów oraz koszty części i podzespołów użytych przy naprawach nie objętych zakresem konserwacji w okresie trwania umowy (24 m-ce) - jest to kwota zarezerwowana przez Zamawiającego na ten cel - może, choć nie musi być wykorzystana w całości. </t>
  </si>
  <si>
    <t>Instytut Stomatologii, Łódź, ul. Pomorska 251 - Budynek A-3</t>
  </si>
  <si>
    <t>Zakład Patomorfologii, Łódź, ul. Pomorska 251 - Budynek A-4</t>
  </si>
  <si>
    <t>Pododdział Rehabilitacji Kardiologicznej, Łódź, ul. Pomorska 251 - Budynek C-8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</si>
  <si>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</si>
  <si>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</si>
  <si>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</si>
  <si>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</si>
  <si>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</si>
  <si>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</si>
  <si>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</si>
  <si>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</si>
  <si>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</si>
  <si>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</si>
  <si>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</si>
  <si>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</si>
  <si>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</si>
  <si>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</si>
  <si>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</si>
  <si>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</si>
  <si>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</si>
  <si>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</si>
  <si>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</si>
  <si>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</si>
  <si>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</si>
  <si>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</si>
  <si>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</si>
  <si>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</si>
  <si>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</si>
  <si>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</si>
  <si>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</si>
  <si>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</si>
  <si>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</si>
  <si>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</si>
  <si>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</si>
  <si>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</si>
  <si>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</si>
  <si>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</si>
  <si>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</si>
  <si>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</si>
  <si>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</si>
  <si>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</si>
  <si>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</si>
  <si>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</si>
  <si>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</si>
  <si>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</si>
  <si>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</si>
  <si>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</si>
  <si>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</si>
  <si>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</si>
  <si>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</si>
  <si>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</si>
  <si>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</si>
  <si>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</si>
  <si>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</si>
  <si>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</si>
  <si>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</si>
  <si>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</si>
  <si>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</si>
  <si>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</si>
  <si>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</si>
  <si>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</si>
  <si>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</si>
  <si>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</si>
  <si>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</si>
  <si>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</si>
  <si>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</si>
  <si>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</si>
  <si>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</si>
  <si>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</si>
  <si>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</si>
  <si>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</si>
  <si>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</si>
  <si>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</si>
  <si>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</si>
  <si>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</si>
  <si>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</si>
  <si>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</si>
  <si>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</si>
  <si>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</si>
  <si>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</si>
  <si>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</si>
  <si>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</si>
  <si>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</si>
  <si>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</si>
  <si>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</si>
  <si>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</si>
  <si>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</si>
  <si>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</si>
  <si>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</si>
  <si>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</si>
  <si>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</si>
  <si>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</si>
  <si>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</si>
  <si>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</si>
  <si>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</si>
  <si>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</si>
  <si>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</si>
  <si>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</si>
  <si>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</si>
  <si>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</si>
  <si>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</si>
  <si>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</si>
  <si>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</si>
  <si>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</si>
  <si>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</si>
  <si>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</si>
  <si>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</si>
  <si>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</si>
  <si>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</si>
  <si>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</si>
  <si>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</si>
  <si>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</si>
  <si>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</si>
  <si>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</si>
  <si>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</si>
  <si>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</si>
  <si>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</si>
  <si>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</si>
  <si>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</si>
  <si>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</si>
  <si>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</si>
  <si>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</si>
  <si>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</si>
  <si>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</si>
  <si>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</si>
  <si>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</si>
  <si>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</si>
  <si>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</si>
  <si>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</si>
  <si>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</si>
  <si>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</si>
  <si>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</si>
  <si>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</si>
  <si>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</si>
  <si>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</si>
  <si>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</si>
  <si>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</si>
  <si>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</si>
  <si>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</si>
  <si>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</si>
  <si>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</si>
  <si>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</si>
  <si>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</si>
  <si>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</si>
  <si>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</si>
  <si>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</si>
  <si>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</si>
  <si>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</si>
  <si>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</si>
  <si>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</si>
  <si>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</si>
  <si>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</si>
  <si>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</si>
  <si>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</si>
  <si>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</si>
  <si>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</si>
  <si>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</si>
  <si>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</si>
  <si>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</si>
  <si>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</si>
  <si>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</si>
  <si>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</si>
  <si>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</si>
  <si>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</si>
  <si>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</si>
  <si>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</si>
  <si>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</si>
  <si>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</si>
  <si>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</si>
  <si>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</si>
  <si>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</si>
  <si>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</si>
  <si>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</si>
  <si>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</si>
  <si>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</si>
  <si>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</si>
  <si>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</si>
  <si>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</si>
  <si>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r>
      <t>Usługa konserwacji, przeglądów i czynności serwisowych w okresie trwania umowy (24 m-ce)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(RAZEM CZĘŚĆ A)</t>
    </r>
  </si>
  <si>
    <t>PAKIET NR 2 - KLIMATYZATORY, KLIMAKONWEKTORY</t>
  </si>
  <si>
    <t>Poziom 0, pok. 314</t>
  </si>
  <si>
    <t>Laboratorium</t>
  </si>
  <si>
    <t>a</t>
  </si>
  <si>
    <t>c</t>
  </si>
  <si>
    <t>d</t>
  </si>
  <si>
    <t>e</t>
  </si>
  <si>
    <t>f</t>
  </si>
  <si>
    <t>g</t>
  </si>
  <si>
    <t>h</t>
  </si>
  <si>
    <t>i</t>
  </si>
  <si>
    <t>j =h x i</t>
  </si>
  <si>
    <t>b</t>
  </si>
  <si>
    <t>d = b x c</t>
  </si>
  <si>
    <t xml:space="preserve">d = b x c </t>
  </si>
  <si>
    <t>KASETOWY G4 630x330x120 -1 szt.</t>
  </si>
  <si>
    <t xml:space="preserve"> KASETOWY G4 330x670x50 -1 szt.</t>
  </si>
  <si>
    <t>KASETOWY G4 630x330x90 -1 szt.</t>
  </si>
  <si>
    <t>KIESZENIOWY Kx/4/5/600 G4 490x490x600 -4 szt.
KASETOWY P19-301 G4 1080x490x50 -1 szt.</t>
  </si>
  <si>
    <t>KASETOWY P19/301/50 G4 572x272x50 -1 szt.</t>
  </si>
  <si>
    <t>KASETOWY G4 945x890x100 -2 szt. KIESZENIOWY F7 287x532x600 -1 szt.
KIESZENIOWY F7 287x287x600 -1 szt. 
KIESZENIOWY  F7 592x592x600 -1 szt. 
KIESZENIOWY F7 287x592x600 -1 szt.</t>
  </si>
  <si>
    <t>KASETOWY G4 630x330x50 -1 szt.</t>
  </si>
  <si>
    <t>KASETOWY G4 P19-301/50 590x285x50 -1 szt.</t>
  </si>
  <si>
    <t>KASETOWY G4 P19-301/50 1185x285x50 1 szt.</t>
  </si>
  <si>
    <t>KASETOWY F5 592x490x500 -1 szt.</t>
  </si>
  <si>
    <t xml:space="preserve">KIESZENIOWY KB/9/8/600 592x592x600 -1 szt.
KIESZENIOWY KB/6/5/500 592x592x500 -1 szt.
KASETOWY G4 592x600x100 -1 szt. 
KOŃCOWE HEPA H13 455x455x78 -12 szt.                                         </t>
  </si>
  <si>
    <t>KASETOWY EPM&gt;70% M5 525x300x70 - 1 szt.
KASETOWY EPM10&gt;70% M5 590x190x60 - 1 szt.</t>
  </si>
  <si>
    <t>KIESZENIOWY EPM1 &gt;80% ilość kieszeni 8 wym.  592x592x620mm  - 1 szt. 
KASETOWY PLISOWANY EPM10&gt;75% M5 wym. 710x350x130mm - 2 szt.</t>
  </si>
  <si>
    <t xml:space="preserve">KASETOWY G4 610x610x50 -1 szt.
KIESZENIOWY EPM10&gt;60% M5 592x592x300 -1 szt.
KIESZENIOWY EPM1&gt;80% F9 592x592x500 -1 szt. 
KOŃCOWE HEPA H13              
H13-205x610x78-FH50PH 200-100     ( 4  szt.)
H13-457x535x78-FH50PH 400-100     ( 16  szt.)                                                             </t>
  </si>
  <si>
    <t>KASETOWY G4 580x280x30 -2 szt.</t>
  </si>
  <si>
    <t>KASETOWY G4 610x585x50 1 szt.
KIESZENIOWY EPM1&gt;80% F9 592x585x400 -1 szt. 
KIESZENIOWY EPM10&gt;60% M5 592x592x300 -1 szt.</t>
  </si>
  <si>
    <t>KASETOWY EPM10&gt;75% M5  620x390x50-1 szt.  KIESZENIOWY F9  590x285x300  -2 szt.</t>
  </si>
  <si>
    <t>KASETOWY  FS-100.5  F5  305x545x100  -1 szt.</t>
  </si>
  <si>
    <t>KASETOWY 350 x 170 x 25 G4 -2 szt.</t>
  </si>
  <si>
    <t>KASETOWY G4 592x592x300 -2 szt. 
KIESZENIOWY N5 592x592x300 -2 szt. 
KASETOWY EF/EU9 600X600 - 8 szt.
KASETOWY EF/EU9 900X600 - 8 szt.</t>
  </si>
  <si>
    <t>FORMULARZ CENOWY                                                                                                                                                                                                   -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</si>
</sst>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  <numFmt numFmtId="166" formatCode="#,##0.00\ &quot;zł&quot;"/>
    <numFmt numFmtId="167" formatCode="_-* #,##0_-;\-* #,##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FFC000"/>
      <name val="Arial"/>
      <family val="2"/>
      <charset val="238"/>
    </font>
    <font>
      <b/>
      <sz val="8"/>
      <color rgb="FFFFC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6" fontId="4" fillId="4" borderId="4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 wrapText="1"/>
    </xf>
    <xf numFmtId="0" fontId="10" fillId="0" borderId="9" xfId="0" quotePrefix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/>
    </xf>
    <xf numFmtId="44" fontId="9" fillId="0" borderId="1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44" fontId="9" fillId="5" borderId="5" xfId="0" applyNumberFormat="1" applyFont="1" applyFill="1" applyBorder="1" applyAlignment="1">
      <alignment vertical="center" wrapText="1"/>
    </xf>
    <xf numFmtId="44" fontId="8" fillId="0" borderId="13" xfId="0" applyNumberFormat="1" applyFont="1" applyBorder="1" applyAlignment="1">
      <alignment vertical="center" wrapText="1"/>
    </xf>
    <xf numFmtId="44" fontId="8" fillId="0" borderId="15" xfId="0" applyNumberFormat="1" applyFont="1" applyBorder="1" applyAlignment="1">
      <alignment vertical="center" wrapText="1"/>
    </xf>
    <xf numFmtId="44" fontId="8" fillId="0" borderId="18" xfId="0" applyNumberFormat="1" applyFont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1" fontId="11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/>
    <xf numFmtId="1" fontId="8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1" fontId="8" fillId="0" borderId="23" xfId="0" applyNumberFormat="1" applyFont="1" applyBorder="1" applyAlignment="1"/>
    <xf numFmtId="167" fontId="11" fillId="0" borderId="21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Zeros="0" tabSelected="1" view="pageBreakPreview" topLeftCell="A49" zoomScale="145" zoomScaleNormal="145" zoomScaleSheetLayoutView="145" workbookViewId="0">
      <selection activeCell="C8" sqref="C8"/>
    </sheetView>
  </sheetViews>
  <sheetFormatPr defaultRowHeight="12" x14ac:dyDescent="0.25"/>
  <cols>
    <col min="1" max="1" width="4" style="2" customWidth="1"/>
    <col min="2" max="2" width="14.28515625" style="2" customWidth="1"/>
    <col min="3" max="3" width="20.140625" style="17" customWidth="1"/>
    <col min="4" max="4" width="20.85546875" style="47" customWidth="1"/>
    <col min="5" max="5" width="35.140625" style="2" customWidth="1"/>
    <col min="6" max="6" width="4.5703125" style="2" customWidth="1"/>
    <col min="7" max="7" width="10.5703125" style="2" customWidth="1"/>
    <col min="8" max="8" width="9.42578125" style="2" customWidth="1"/>
    <col min="9" max="9" width="9.5703125" style="2" customWidth="1"/>
    <col min="10" max="10" width="13" style="2" customWidth="1"/>
    <col min="11" max="11" width="6.42578125" style="14" customWidth="1"/>
    <col min="12" max="12" width="15.85546875" style="2" customWidth="1"/>
    <col min="13" max="13" width="17.140625" style="2" customWidth="1"/>
    <col min="14" max="16384" width="9.140625" style="2"/>
  </cols>
  <sheetData>
    <row r="1" spans="1:12" s="116" customFormat="1" x14ac:dyDescent="0.25">
      <c r="C1" s="117" t="s">
        <v>853</v>
      </c>
      <c r="D1" s="118"/>
      <c r="K1" s="119"/>
    </row>
    <row r="3" spans="1:12" s="75" customFormat="1" ht="13.5" customHeight="1" x14ac:dyDescent="0.25">
      <c r="A3" s="101" t="s">
        <v>632</v>
      </c>
      <c r="C3" s="102"/>
      <c r="D3" s="103"/>
      <c r="E3" s="104"/>
      <c r="F3" s="104"/>
      <c r="G3" s="104"/>
      <c r="H3" s="104"/>
      <c r="I3" s="104"/>
      <c r="J3" s="104"/>
      <c r="K3" s="73"/>
      <c r="L3" s="74"/>
    </row>
    <row r="4" spans="1:12" s="106" customFormat="1" ht="18" customHeight="1" x14ac:dyDescent="0.2">
      <c r="A4" s="111" t="s">
        <v>633</v>
      </c>
      <c r="B4" s="111"/>
      <c r="C4" s="111"/>
      <c r="D4" s="111"/>
      <c r="E4" s="111"/>
      <c r="F4" s="111"/>
      <c r="G4" s="111"/>
      <c r="H4" s="111"/>
      <c r="I4" s="111"/>
      <c r="J4" s="111"/>
      <c r="K4" s="105"/>
    </row>
    <row r="5" spans="1:12" s="89" customFormat="1" ht="50.25" customHeight="1" x14ac:dyDescent="0.25">
      <c r="A5" s="84" t="s">
        <v>7</v>
      </c>
      <c r="B5" s="84" t="s">
        <v>8</v>
      </c>
      <c r="C5" s="85" t="s">
        <v>9</v>
      </c>
      <c r="D5" s="86" t="s">
        <v>488</v>
      </c>
      <c r="E5" s="86" t="s">
        <v>489</v>
      </c>
      <c r="F5" s="85" t="s">
        <v>490</v>
      </c>
      <c r="G5" s="85" t="s">
        <v>483</v>
      </c>
      <c r="H5" s="87" t="s">
        <v>188</v>
      </c>
      <c r="I5" s="88" t="s">
        <v>189</v>
      </c>
      <c r="J5" s="85" t="s">
        <v>13</v>
      </c>
    </row>
    <row r="6" spans="1:12" x14ac:dyDescent="0.25">
      <c r="A6" s="18" t="s">
        <v>821</v>
      </c>
      <c r="B6" s="18" t="s">
        <v>830</v>
      </c>
      <c r="C6" s="19" t="s">
        <v>822</v>
      </c>
      <c r="D6" s="92" t="s">
        <v>823</v>
      </c>
      <c r="E6" s="92" t="s">
        <v>824</v>
      </c>
      <c r="F6" s="92" t="s">
        <v>825</v>
      </c>
      <c r="G6" s="92" t="s">
        <v>826</v>
      </c>
      <c r="H6" s="92" t="s">
        <v>827</v>
      </c>
      <c r="I6" s="92" t="s">
        <v>828</v>
      </c>
      <c r="J6" s="92" t="s">
        <v>829</v>
      </c>
      <c r="K6" s="2"/>
    </row>
    <row r="7" spans="1:12" ht="18.75" customHeight="1" x14ac:dyDescent="0.25">
      <c r="A7" s="21" t="s">
        <v>630</v>
      </c>
      <c r="B7" s="22"/>
      <c r="C7" s="23"/>
      <c r="D7" s="24"/>
      <c r="E7" s="24"/>
      <c r="F7" s="24"/>
      <c r="G7" s="24"/>
      <c r="H7" s="24"/>
      <c r="I7" s="24"/>
      <c r="J7" s="25"/>
      <c r="K7" s="2"/>
    </row>
    <row r="8" spans="1:12" ht="56.25" x14ac:dyDescent="0.25">
      <c r="A8" s="26" t="s">
        <v>1</v>
      </c>
      <c r="B8" s="27" t="s">
        <v>16</v>
      </c>
      <c r="C8" s="26" t="s">
        <v>190</v>
      </c>
      <c r="D8" s="26" t="s">
        <v>492</v>
      </c>
      <c r="E8" s="93" t="s">
        <v>493</v>
      </c>
      <c r="F8" s="29">
        <v>1</v>
      </c>
      <c r="G8" s="29" t="s">
        <v>485</v>
      </c>
      <c r="H8" s="26">
        <f>F8*4</f>
        <v>4</v>
      </c>
      <c r="I8" s="30"/>
      <c r="J8" s="31">
        <f>H8*I8</f>
        <v>0</v>
      </c>
      <c r="K8" s="2"/>
    </row>
    <row r="9" spans="1:12" ht="45" x14ac:dyDescent="0.25">
      <c r="A9" s="26" t="s">
        <v>4</v>
      </c>
      <c r="B9" s="32" t="s">
        <v>526</v>
      </c>
      <c r="C9" s="26" t="s">
        <v>191</v>
      </c>
      <c r="D9" s="26" t="s">
        <v>17</v>
      </c>
      <c r="E9" s="93" t="s">
        <v>833</v>
      </c>
      <c r="F9" s="29">
        <v>1</v>
      </c>
      <c r="G9" s="61" t="s">
        <v>485</v>
      </c>
      <c r="H9" s="96">
        <f>F9*4</f>
        <v>4</v>
      </c>
      <c r="I9" s="33"/>
      <c r="J9" s="34">
        <f>H9*I9</f>
        <v>0</v>
      </c>
      <c r="K9" s="2"/>
    </row>
    <row r="10" spans="1:12" ht="18.75" customHeight="1" x14ac:dyDescent="0.25">
      <c r="A10" s="21" t="s">
        <v>621</v>
      </c>
      <c r="B10" s="22"/>
      <c r="C10" s="23"/>
      <c r="D10" s="24"/>
      <c r="E10" s="24"/>
      <c r="F10" s="24"/>
      <c r="G10" s="24"/>
      <c r="H10" s="24"/>
      <c r="I10" s="24"/>
      <c r="J10" s="25"/>
      <c r="K10" s="2"/>
    </row>
    <row r="11" spans="1:12" ht="22.5" x14ac:dyDescent="0.25">
      <c r="A11" s="26" t="s">
        <v>5</v>
      </c>
      <c r="B11" s="32" t="s">
        <v>340</v>
      </c>
      <c r="C11" s="32" t="s">
        <v>346</v>
      </c>
      <c r="D11" s="78" t="s">
        <v>491</v>
      </c>
      <c r="E11" s="28" t="s">
        <v>834</v>
      </c>
      <c r="F11" s="29">
        <v>1</v>
      </c>
      <c r="G11" s="29" t="s">
        <v>484</v>
      </c>
      <c r="H11" s="26">
        <f>F11*4</f>
        <v>4</v>
      </c>
      <c r="I11" s="33"/>
      <c r="J11" s="31">
        <f>H11*I11</f>
        <v>0</v>
      </c>
      <c r="K11" s="2"/>
    </row>
    <row r="12" spans="1:12" ht="18.75" customHeight="1" x14ac:dyDescent="0.25">
      <c r="A12" s="21" t="s">
        <v>622</v>
      </c>
      <c r="B12" s="22"/>
      <c r="C12" s="23"/>
      <c r="D12" s="24"/>
      <c r="E12" s="24"/>
      <c r="F12" s="24"/>
      <c r="G12" s="24"/>
      <c r="H12" s="24"/>
      <c r="I12" s="24"/>
      <c r="J12" s="25"/>
      <c r="K12" s="2"/>
    </row>
    <row r="13" spans="1:12" ht="33.75" x14ac:dyDescent="0.25">
      <c r="A13" s="26" t="s">
        <v>6</v>
      </c>
      <c r="B13" s="131" t="s">
        <v>343</v>
      </c>
      <c r="C13" s="32" t="s">
        <v>351</v>
      </c>
      <c r="D13" s="78" t="s">
        <v>498</v>
      </c>
      <c r="E13" s="28" t="s">
        <v>501</v>
      </c>
      <c r="F13" s="29">
        <v>1</v>
      </c>
      <c r="G13" s="29" t="s">
        <v>485</v>
      </c>
      <c r="H13" s="26">
        <f>F13*4</f>
        <v>4</v>
      </c>
      <c r="I13" s="33"/>
      <c r="J13" s="31">
        <f>H13*I13</f>
        <v>0</v>
      </c>
      <c r="K13" s="2"/>
    </row>
    <row r="14" spans="1:12" ht="33.75" x14ac:dyDescent="0.25">
      <c r="A14" s="26" t="s">
        <v>18</v>
      </c>
      <c r="B14" s="132"/>
      <c r="C14" s="32" t="s">
        <v>351</v>
      </c>
      <c r="D14" s="78" t="s">
        <v>510</v>
      </c>
      <c r="E14" s="28" t="s">
        <v>511</v>
      </c>
      <c r="F14" s="29">
        <v>1</v>
      </c>
      <c r="G14" s="29" t="s">
        <v>485</v>
      </c>
      <c r="H14" s="26">
        <f>F14*4</f>
        <v>4</v>
      </c>
      <c r="I14" s="33"/>
      <c r="J14" s="31">
        <f>H14*I14</f>
        <v>0</v>
      </c>
      <c r="K14" s="2"/>
    </row>
    <row r="15" spans="1:12" ht="22.5" x14ac:dyDescent="0.25">
      <c r="A15" s="26" t="s">
        <v>19</v>
      </c>
      <c r="B15" s="32" t="s">
        <v>344</v>
      </c>
      <c r="C15" s="32"/>
      <c r="D15" s="78" t="s">
        <v>499</v>
      </c>
      <c r="E15" s="28" t="s">
        <v>835</v>
      </c>
      <c r="F15" s="29">
        <v>1</v>
      </c>
      <c r="G15" s="29" t="s">
        <v>485</v>
      </c>
      <c r="H15" s="26">
        <f>F15*4</f>
        <v>4</v>
      </c>
      <c r="I15" s="33"/>
      <c r="J15" s="31">
        <f>H15*I15</f>
        <v>0</v>
      </c>
      <c r="K15" s="2"/>
    </row>
    <row r="16" spans="1:12" ht="33.75" x14ac:dyDescent="0.25">
      <c r="A16" s="26" t="s">
        <v>20</v>
      </c>
      <c r="B16" s="131" t="s">
        <v>345</v>
      </c>
      <c r="C16" s="32" t="s">
        <v>353</v>
      </c>
      <c r="D16" s="78" t="s">
        <v>500</v>
      </c>
      <c r="E16" s="28" t="s">
        <v>836</v>
      </c>
      <c r="F16" s="29">
        <v>1</v>
      </c>
      <c r="G16" s="29" t="s">
        <v>485</v>
      </c>
      <c r="H16" s="26">
        <f>F16*4</f>
        <v>4</v>
      </c>
      <c r="I16" s="33"/>
      <c r="J16" s="31">
        <f>H16*I16</f>
        <v>0</v>
      </c>
      <c r="K16" s="2"/>
    </row>
    <row r="17" spans="1:13" ht="90" x14ac:dyDescent="0.25">
      <c r="A17" s="26" t="s">
        <v>21</v>
      </c>
      <c r="B17" s="132"/>
      <c r="C17" s="32" t="s">
        <v>354</v>
      </c>
      <c r="D17" s="78" t="s">
        <v>500</v>
      </c>
      <c r="E17" s="28" t="s">
        <v>837</v>
      </c>
      <c r="F17" s="29">
        <v>1</v>
      </c>
      <c r="G17" s="29" t="s">
        <v>485</v>
      </c>
      <c r="H17" s="26">
        <f>F17*4</f>
        <v>4</v>
      </c>
      <c r="I17" s="33"/>
      <c r="J17" s="31">
        <f>H17*I17</f>
        <v>0</v>
      </c>
      <c r="K17" s="2"/>
    </row>
    <row r="18" spans="1:13" ht="18.75" customHeight="1" x14ac:dyDescent="0.25">
      <c r="A18" s="21" t="s">
        <v>623</v>
      </c>
      <c r="B18" s="22"/>
      <c r="C18" s="23"/>
      <c r="D18" s="24"/>
      <c r="E18" s="24"/>
      <c r="F18" s="24"/>
      <c r="G18" s="24"/>
      <c r="H18" s="24"/>
      <c r="I18" s="24"/>
      <c r="J18" s="25"/>
      <c r="K18" s="2"/>
    </row>
    <row r="19" spans="1:13" ht="56.25" x14ac:dyDescent="0.25">
      <c r="A19" s="26" t="s">
        <v>22</v>
      </c>
      <c r="B19" s="32" t="s">
        <v>341</v>
      </c>
      <c r="C19" s="32" t="s">
        <v>352</v>
      </c>
      <c r="D19" s="78" t="s">
        <v>495</v>
      </c>
      <c r="E19" s="28" t="s">
        <v>838</v>
      </c>
      <c r="F19" s="29">
        <v>1</v>
      </c>
      <c r="G19" s="29" t="s">
        <v>485</v>
      </c>
      <c r="H19" s="26">
        <f t="shared" ref="H19:H25" si="0">F19*4</f>
        <v>4</v>
      </c>
      <c r="I19" s="33"/>
      <c r="J19" s="31">
        <f t="shared" ref="J19:J25" si="1">H19*I19</f>
        <v>0</v>
      </c>
      <c r="K19" s="2"/>
    </row>
    <row r="20" spans="1:13" ht="33.75" x14ac:dyDescent="0.25">
      <c r="A20" s="26" t="s">
        <v>23</v>
      </c>
      <c r="B20" s="32" t="s">
        <v>205</v>
      </c>
      <c r="C20" s="32"/>
      <c r="D20" s="78" t="s">
        <v>496</v>
      </c>
      <c r="E20" s="28" t="s">
        <v>839</v>
      </c>
      <c r="F20" s="29">
        <v>1</v>
      </c>
      <c r="G20" s="29" t="s">
        <v>485</v>
      </c>
      <c r="H20" s="26">
        <f t="shared" si="0"/>
        <v>4</v>
      </c>
      <c r="I20" s="33"/>
      <c r="J20" s="31">
        <f t="shared" si="1"/>
        <v>0</v>
      </c>
      <c r="K20" s="2"/>
    </row>
    <row r="21" spans="1:13" ht="22.5" x14ac:dyDescent="0.25">
      <c r="A21" s="26" t="s">
        <v>24</v>
      </c>
      <c r="B21" s="131" t="s">
        <v>342</v>
      </c>
      <c r="C21" s="32" t="s">
        <v>348</v>
      </c>
      <c r="D21" s="78" t="s">
        <v>497</v>
      </c>
      <c r="E21" s="28" t="s">
        <v>840</v>
      </c>
      <c r="F21" s="29">
        <v>1</v>
      </c>
      <c r="G21" s="29" t="s">
        <v>485</v>
      </c>
      <c r="H21" s="26">
        <f t="shared" si="0"/>
        <v>4</v>
      </c>
      <c r="I21" s="33"/>
      <c r="J21" s="31">
        <f t="shared" si="1"/>
        <v>0</v>
      </c>
      <c r="K21" s="2"/>
    </row>
    <row r="22" spans="1:13" ht="22.5" x14ac:dyDescent="0.25">
      <c r="A22" s="26" t="s">
        <v>25</v>
      </c>
      <c r="B22" s="132"/>
      <c r="C22" s="32" t="s">
        <v>349</v>
      </c>
      <c r="D22" s="78" t="s">
        <v>497</v>
      </c>
      <c r="E22" s="28" t="s">
        <v>841</v>
      </c>
      <c r="F22" s="29">
        <v>1</v>
      </c>
      <c r="G22" s="29" t="s">
        <v>485</v>
      </c>
      <c r="H22" s="26">
        <f t="shared" si="0"/>
        <v>4</v>
      </c>
      <c r="I22" s="33"/>
      <c r="J22" s="31">
        <f t="shared" si="1"/>
        <v>0</v>
      </c>
      <c r="K22" s="2"/>
    </row>
    <row r="23" spans="1:13" ht="112.5" x14ac:dyDescent="0.25">
      <c r="A23" s="26" t="s">
        <v>26</v>
      </c>
      <c r="B23" s="32" t="s">
        <v>347</v>
      </c>
      <c r="C23" s="32" t="s">
        <v>350</v>
      </c>
      <c r="D23" s="78" t="s">
        <v>491</v>
      </c>
      <c r="E23" s="28" t="s">
        <v>619</v>
      </c>
      <c r="F23" s="29">
        <v>1</v>
      </c>
      <c r="G23" s="29" t="s">
        <v>485</v>
      </c>
      <c r="H23" s="26">
        <f t="shared" si="0"/>
        <v>4</v>
      </c>
      <c r="I23" s="33"/>
      <c r="J23" s="31">
        <f t="shared" si="1"/>
        <v>0</v>
      </c>
      <c r="K23" s="2"/>
    </row>
    <row r="24" spans="1:13" ht="45" x14ac:dyDescent="0.25">
      <c r="A24" s="26" t="s">
        <v>27</v>
      </c>
      <c r="B24" s="32"/>
      <c r="C24" s="32" t="s">
        <v>352</v>
      </c>
      <c r="D24" s="99" t="s">
        <v>495</v>
      </c>
      <c r="E24" s="58" t="s">
        <v>852</v>
      </c>
      <c r="F24" s="29">
        <v>5</v>
      </c>
      <c r="G24" s="29" t="s">
        <v>485</v>
      </c>
      <c r="H24" s="26">
        <f t="shared" si="0"/>
        <v>20</v>
      </c>
      <c r="I24" s="100"/>
      <c r="J24" s="31">
        <f t="shared" si="1"/>
        <v>0</v>
      </c>
      <c r="K24" s="2"/>
    </row>
    <row r="25" spans="1:13" ht="22.5" x14ac:dyDescent="0.25">
      <c r="A25" s="26" t="s">
        <v>28</v>
      </c>
      <c r="B25" s="32"/>
      <c r="C25" s="32"/>
      <c r="D25" s="99" t="s">
        <v>620</v>
      </c>
      <c r="E25" s="58" t="s">
        <v>511</v>
      </c>
      <c r="F25" s="29">
        <v>2</v>
      </c>
      <c r="G25" s="29" t="s">
        <v>485</v>
      </c>
      <c r="H25" s="26">
        <f t="shared" si="0"/>
        <v>8</v>
      </c>
      <c r="I25" s="100"/>
      <c r="J25" s="31">
        <f t="shared" si="1"/>
        <v>0</v>
      </c>
      <c r="K25" s="2"/>
    </row>
    <row r="26" spans="1:13" ht="18.75" customHeight="1" x14ac:dyDescent="0.25">
      <c r="A26" s="21" t="s">
        <v>624</v>
      </c>
      <c r="B26" s="22"/>
      <c r="C26" s="23"/>
      <c r="D26" s="24"/>
      <c r="E26" s="24"/>
      <c r="F26" s="24"/>
      <c r="G26" s="29"/>
      <c r="H26" s="24"/>
      <c r="I26" s="24"/>
      <c r="J26" s="25"/>
      <c r="K26" s="2"/>
    </row>
    <row r="27" spans="1:13" ht="56.25" x14ac:dyDescent="0.25">
      <c r="A27" s="26" t="s">
        <v>29</v>
      </c>
      <c r="B27" s="131" t="s">
        <v>339</v>
      </c>
      <c r="C27" s="32" t="s">
        <v>368</v>
      </c>
      <c r="D27" s="78" t="s">
        <v>491</v>
      </c>
      <c r="E27" s="28" t="s">
        <v>842</v>
      </c>
      <c r="F27" s="29">
        <v>1</v>
      </c>
      <c r="G27" s="29" t="s">
        <v>485</v>
      </c>
      <c r="H27" s="26">
        <f>F27*4</f>
        <v>4</v>
      </c>
      <c r="I27" s="30"/>
      <c r="J27" s="31">
        <f>H27*I27</f>
        <v>0</v>
      </c>
      <c r="K27" s="2"/>
    </row>
    <row r="28" spans="1:13" ht="45" x14ac:dyDescent="0.25">
      <c r="A28" s="26" t="s">
        <v>30</v>
      </c>
      <c r="B28" s="132"/>
      <c r="C28" s="32" t="s">
        <v>369</v>
      </c>
      <c r="D28" s="78" t="s">
        <v>494</v>
      </c>
      <c r="E28" s="28" t="s">
        <v>843</v>
      </c>
      <c r="F28" s="29">
        <v>1</v>
      </c>
      <c r="G28" s="29" t="s">
        <v>485</v>
      </c>
      <c r="H28" s="26">
        <f>F28*4</f>
        <v>4</v>
      </c>
      <c r="I28" s="33"/>
      <c r="J28" s="31">
        <f>H28*I28</f>
        <v>0</v>
      </c>
      <c r="K28" s="2"/>
    </row>
    <row r="29" spans="1:13" ht="18.75" customHeight="1" x14ac:dyDescent="0.25">
      <c r="A29" s="21" t="s">
        <v>631</v>
      </c>
      <c r="B29" s="22"/>
      <c r="C29" s="23"/>
      <c r="D29" s="24"/>
      <c r="E29" s="24"/>
      <c r="F29" s="24"/>
      <c r="G29" s="24"/>
      <c r="H29" s="24"/>
      <c r="I29" s="24"/>
      <c r="J29" s="25"/>
      <c r="K29" s="2"/>
    </row>
    <row r="30" spans="1:13" ht="33.75" x14ac:dyDescent="0.25">
      <c r="A30" s="26" t="s">
        <v>31</v>
      </c>
      <c r="B30" s="120" t="s">
        <v>452</v>
      </c>
      <c r="C30" s="32" t="s">
        <v>455</v>
      </c>
      <c r="D30" s="82" t="s">
        <v>502</v>
      </c>
      <c r="E30" s="28" t="s">
        <v>844</v>
      </c>
      <c r="F30" s="29">
        <v>1</v>
      </c>
      <c r="G30" s="29" t="s">
        <v>484</v>
      </c>
      <c r="H30" s="26">
        <f t="shared" ref="H30:H36" si="2">F30*4</f>
        <v>4</v>
      </c>
      <c r="I30" s="30"/>
      <c r="J30" s="31">
        <f t="shared" ref="J30:J36" si="3">H30*I30</f>
        <v>0</v>
      </c>
      <c r="K30" s="2"/>
      <c r="M30" s="17"/>
    </row>
    <row r="31" spans="1:13" ht="45" x14ac:dyDescent="0.25">
      <c r="A31" s="26" t="s">
        <v>32</v>
      </c>
      <c r="B31" s="133"/>
      <c r="C31" s="32" t="s">
        <v>455</v>
      </c>
      <c r="D31" s="82" t="s">
        <v>503</v>
      </c>
      <c r="E31" s="28" t="s">
        <v>845</v>
      </c>
      <c r="F31" s="29">
        <v>1</v>
      </c>
      <c r="G31" s="29" t="s">
        <v>485</v>
      </c>
      <c r="H31" s="26">
        <f t="shared" si="2"/>
        <v>4</v>
      </c>
      <c r="I31" s="30"/>
      <c r="J31" s="31">
        <f t="shared" si="3"/>
        <v>0</v>
      </c>
      <c r="K31" s="2"/>
      <c r="M31" s="17"/>
    </row>
    <row r="32" spans="1:13" ht="90" x14ac:dyDescent="0.25">
      <c r="A32" s="26" t="s">
        <v>33</v>
      </c>
      <c r="B32" s="133"/>
      <c r="C32" s="32" t="s">
        <v>455</v>
      </c>
      <c r="D32" s="82" t="s">
        <v>504</v>
      </c>
      <c r="E32" s="28" t="s">
        <v>846</v>
      </c>
      <c r="F32" s="29">
        <v>1</v>
      </c>
      <c r="G32" s="29" t="s">
        <v>485</v>
      </c>
      <c r="H32" s="26">
        <f t="shared" si="2"/>
        <v>4</v>
      </c>
      <c r="I32" s="30"/>
      <c r="J32" s="31">
        <f t="shared" si="3"/>
        <v>0</v>
      </c>
      <c r="K32" s="2"/>
      <c r="M32" s="17"/>
    </row>
    <row r="33" spans="1:13" ht="22.5" x14ac:dyDescent="0.25">
      <c r="A33" s="26" t="s">
        <v>34</v>
      </c>
      <c r="B33" s="133"/>
      <c r="C33" s="32" t="s">
        <v>453</v>
      </c>
      <c r="D33" s="82" t="s">
        <v>504</v>
      </c>
      <c r="E33" s="28" t="s">
        <v>847</v>
      </c>
      <c r="F33" s="29">
        <v>1</v>
      </c>
      <c r="G33" s="29" t="s">
        <v>485</v>
      </c>
      <c r="H33" s="26">
        <f t="shared" si="2"/>
        <v>4</v>
      </c>
      <c r="I33" s="30"/>
      <c r="J33" s="31">
        <f t="shared" si="3"/>
        <v>0</v>
      </c>
      <c r="K33" s="2"/>
      <c r="M33" s="17"/>
    </row>
    <row r="34" spans="1:13" ht="56.25" x14ac:dyDescent="0.25">
      <c r="A34" s="26" t="s">
        <v>35</v>
      </c>
      <c r="B34" s="133"/>
      <c r="C34" s="32" t="s">
        <v>455</v>
      </c>
      <c r="D34" s="82" t="s">
        <v>504</v>
      </c>
      <c r="E34" s="28" t="s">
        <v>848</v>
      </c>
      <c r="F34" s="29">
        <v>1</v>
      </c>
      <c r="G34" s="29" t="s">
        <v>485</v>
      </c>
      <c r="H34" s="26">
        <f t="shared" si="2"/>
        <v>4</v>
      </c>
      <c r="I34" s="30"/>
      <c r="J34" s="31">
        <f t="shared" si="3"/>
        <v>0</v>
      </c>
      <c r="K34" s="2"/>
      <c r="M34" s="17"/>
    </row>
    <row r="35" spans="1:13" ht="22.5" x14ac:dyDescent="0.25">
      <c r="A35" s="26" t="s">
        <v>36</v>
      </c>
      <c r="B35" s="133"/>
      <c r="C35" s="32" t="s">
        <v>453</v>
      </c>
      <c r="D35" s="82" t="s">
        <v>505</v>
      </c>
      <c r="E35" s="28" t="s">
        <v>849</v>
      </c>
      <c r="F35" s="29">
        <v>1</v>
      </c>
      <c r="G35" s="29" t="s">
        <v>485</v>
      </c>
      <c r="H35" s="26">
        <f t="shared" si="2"/>
        <v>4</v>
      </c>
      <c r="I35" s="30"/>
      <c r="J35" s="31">
        <f t="shared" si="3"/>
        <v>0</v>
      </c>
      <c r="K35" s="2"/>
      <c r="M35" s="17"/>
    </row>
    <row r="36" spans="1:13" ht="22.5" x14ac:dyDescent="0.25">
      <c r="A36" s="26" t="s">
        <v>37</v>
      </c>
      <c r="B36" s="121"/>
      <c r="C36" s="32" t="s">
        <v>454</v>
      </c>
      <c r="D36" s="82" t="s">
        <v>506</v>
      </c>
      <c r="E36" s="28" t="s">
        <v>850</v>
      </c>
      <c r="F36" s="29">
        <v>1</v>
      </c>
      <c r="G36" s="29" t="s">
        <v>485</v>
      </c>
      <c r="H36" s="26">
        <f t="shared" si="2"/>
        <v>4</v>
      </c>
      <c r="I36" s="33"/>
      <c r="J36" s="34">
        <f t="shared" si="3"/>
        <v>0</v>
      </c>
      <c r="K36" s="2"/>
      <c r="M36" s="17"/>
    </row>
    <row r="37" spans="1:13" ht="18.75" customHeight="1" x14ac:dyDescent="0.25">
      <c r="A37" s="21" t="s">
        <v>476</v>
      </c>
      <c r="B37" s="22"/>
      <c r="C37" s="23"/>
      <c r="D37" s="24"/>
      <c r="E37" s="24"/>
      <c r="F37" s="24"/>
      <c r="G37" s="24"/>
      <c r="H37" s="24"/>
      <c r="I37" s="24"/>
      <c r="J37" s="25"/>
      <c r="K37" s="2"/>
      <c r="L37" s="8"/>
    </row>
    <row r="38" spans="1:13" ht="22.5" x14ac:dyDescent="0.25">
      <c r="A38" s="26" t="s">
        <v>38</v>
      </c>
      <c r="B38" s="120" t="s">
        <v>452</v>
      </c>
      <c r="C38" s="32" t="s">
        <v>478</v>
      </c>
      <c r="D38" s="82" t="s">
        <v>507</v>
      </c>
      <c r="E38" s="28" t="s">
        <v>509</v>
      </c>
      <c r="F38" s="29">
        <v>1</v>
      </c>
      <c r="G38" s="29" t="s">
        <v>484</v>
      </c>
      <c r="H38" s="26">
        <f>F38*4</f>
        <v>4</v>
      </c>
      <c r="I38" s="30"/>
      <c r="J38" s="31">
        <f>H38*I38</f>
        <v>0</v>
      </c>
      <c r="K38" s="2"/>
      <c r="L38" s="8"/>
    </row>
    <row r="39" spans="1:13" ht="12.75" thickBot="1" x14ac:dyDescent="0.3">
      <c r="A39" s="26" t="s">
        <v>39</v>
      </c>
      <c r="B39" s="121"/>
      <c r="C39" s="32" t="s">
        <v>477</v>
      </c>
      <c r="D39" s="82" t="s">
        <v>508</v>
      </c>
      <c r="E39" s="28" t="s">
        <v>851</v>
      </c>
      <c r="F39" s="29">
        <v>1</v>
      </c>
      <c r="G39" s="29" t="s">
        <v>485</v>
      </c>
      <c r="H39" s="26">
        <f>F39*4</f>
        <v>4</v>
      </c>
      <c r="I39" s="33"/>
      <c r="J39" s="34">
        <f>H39*I39</f>
        <v>0</v>
      </c>
      <c r="K39" s="2"/>
      <c r="L39" s="8"/>
    </row>
    <row r="40" spans="1:13" ht="25.5" customHeight="1" thickBot="1" x14ac:dyDescent="0.3">
      <c r="A40" s="35"/>
      <c r="B40" s="36"/>
      <c r="C40" s="12"/>
      <c r="D40" s="37"/>
      <c r="E40" s="38" t="s">
        <v>10</v>
      </c>
      <c r="F40" s="98">
        <f>SUM(F8:F39)</f>
        <v>31</v>
      </c>
      <c r="G40" s="97"/>
      <c r="H40" s="98">
        <f>SUM(H8:H39)</f>
        <v>124</v>
      </c>
      <c r="I40" s="97"/>
      <c r="J40" s="39">
        <f>SUM(J7:J39)</f>
        <v>0</v>
      </c>
      <c r="K40" s="2"/>
    </row>
    <row r="41" spans="1:13" ht="9.75" customHeight="1" x14ac:dyDescent="0.25">
      <c r="A41" s="10"/>
      <c r="B41" s="11"/>
      <c r="C41" s="12"/>
      <c r="D41" s="13"/>
      <c r="E41" s="11"/>
      <c r="F41" s="11"/>
      <c r="G41" s="11"/>
      <c r="H41" s="11"/>
      <c r="I41" s="11"/>
      <c r="J41" s="41"/>
      <c r="K41" s="42"/>
      <c r="L41" s="43"/>
      <c r="M41" s="44"/>
    </row>
    <row r="42" spans="1:13" x14ac:dyDescent="0.25">
      <c r="A42" s="45" t="s">
        <v>634</v>
      </c>
      <c r="C42" s="46"/>
      <c r="F42" s="9"/>
      <c r="G42" s="9"/>
      <c r="H42" s="9"/>
      <c r="I42" s="9"/>
      <c r="J42" s="9"/>
    </row>
    <row r="43" spans="1:13" s="48" customFormat="1" ht="48" customHeight="1" x14ac:dyDescent="0.25">
      <c r="A43" s="91" t="s">
        <v>11</v>
      </c>
      <c r="B43" s="134" t="s">
        <v>333</v>
      </c>
      <c r="C43" s="134"/>
      <c r="D43" s="134"/>
      <c r="E43" s="134"/>
      <c r="F43" s="134"/>
      <c r="G43" s="134"/>
      <c r="H43" s="134"/>
      <c r="I43" s="16" t="s">
        <v>12</v>
      </c>
      <c r="J43" s="91" t="s">
        <v>334</v>
      </c>
    </row>
    <row r="44" spans="1:13" x14ac:dyDescent="0.25">
      <c r="A44" s="18" t="s">
        <v>821</v>
      </c>
      <c r="B44" s="128" t="s">
        <v>830</v>
      </c>
      <c r="C44" s="128"/>
      <c r="D44" s="128"/>
      <c r="E44" s="128"/>
      <c r="F44" s="128"/>
      <c r="G44" s="128"/>
      <c r="H44" s="128"/>
      <c r="I44" s="19" t="s">
        <v>822</v>
      </c>
      <c r="J44" s="92" t="s">
        <v>831</v>
      </c>
      <c r="K44" s="2"/>
    </row>
    <row r="45" spans="1:13" x14ac:dyDescent="0.25">
      <c r="A45" s="49">
        <v>1</v>
      </c>
      <c r="B45" s="129">
        <v>100</v>
      </c>
      <c r="C45" s="129"/>
      <c r="D45" s="129"/>
      <c r="E45" s="129"/>
      <c r="F45" s="129"/>
      <c r="G45" s="129"/>
      <c r="H45" s="129"/>
      <c r="I45" s="30"/>
      <c r="J45" s="50">
        <f>B45*I45</f>
        <v>0</v>
      </c>
      <c r="K45" s="2"/>
    </row>
    <row r="46" spans="1:13" ht="9.75" customHeight="1" x14ac:dyDescent="0.25">
      <c r="A46" s="51"/>
      <c r="B46" s="52"/>
      <c r="C46" s="53"/>
      <c r="D46" s="54"/>
      <c r="E46" s="54"/>
      <c r="F46" s="54"/>
      <c r="G46" s="54"/>
      <c r="H46" s="54"/>
      <c r="I46" s="55"/>
      <c r="J46" s="55"/>
    </row>
    <row r="47" spans="1:13" x14ac:dyDescent="0.25">
      <c r="A47" s="10" t="s">
        <v>635</v>
      </c>
      <c r="B47" s="52"/>
      <c r="C47" s="53"/>
      <c r="D47" s="54"/>
      <c r="E47" s="54"/>
      <c r="F47" s="54"/>
      <c r="G47" s="54"/>
      <c r="H47" s="54"/>
      <c r="I47" s="55"/>
      <c r="J47" s="55"/>
    </row>
    <row r="48" spans="1:13" s="17" customFormat="1" ht="26.25" customHeight="1" x14ac:dyDescent="0.25">
      <c r="A48" s="56" t="s">
        <v>7</v>
      </c>
      <c r="B48" s="130" t="s">
        <v>15</v>
      </c>
      <c r="C48" s="130"/>
      <c r="D48" s="130"/>
      <c r="E48" s="130"/>
      <c r="F48" s="130"/>
      <c r="G48" s="130"/>
      <c r="H48" s="130"/>
      <c r="I48" s="130"/>
      <c r="J48" s="91" t="s">
        <v>337</v>
      </c>
    </row>
    <row r="49" spans="1:13" s="57" customFormat="1" ht="12.75" customHeight="1" x14ac:dyDescent="0.25">
      <c r="A49" s="18" t="s">
        <v>821</v>
      </c>
      <c r="B49" s="128" t="s">
        <v>830</v>
      </c>
      <c r="C49" s="128"/>
      <c r="D49" s="128"/>
      <c r="E49" s="128"/>
      <c r="F49" s="128"/>
      <c r="G49" s="128"/>
      <c r="H49" s="128"/>
      <c r="I49" s="128"/>
      <c r="J49" s="92" t="s">
        <v>822</v>
      </c>
    </row>
    <row r="50" spans="1:13" ht="28.5" customHeight="1" x14ac:dyDescent="0.25">
      <c r="A50" s="29" t="s">
        <v>1</v>
      </c>
      <c r="B50" s="122" t="s">
        <v>817</v>
      </c>
      <c r="C50" s="122"/>
      <c r="D50" s="122"/>
      <c r="E50" s="122"/>
      <c r="F50" s="122"/>
      <c r="G50" s="122"/>
      <c r="H50" s="122"/>
      <c r="I50" s="122"/>
      <c r="J50" s="59">
        <f>J40</f>
        <v>0</v>
      </c>
      <c r="K50" s="2"/>
    </row>
    <row r="51" spans="1:13" ht="28.5" customHeight="1" x14ac:dyDescent="0.25">
      <c r="A51" s="29" t="s">
        <v>4</v>
      </c>
      <c r="B51" s="122" t="s">
        <v>636</v>
      </c>
      <c r="C51" s="122"/>
      <c r="D51" s="122"/>
      <c r="E51" s="122"/>
      <c r="F51" s="122"/>
      <c r="G51" s="122"/>
      <c r="H51" s="122"/>
      <c r="I51" s="122"/>
      <c r="J51" s="60">
        <f>J45</f>
        <v>0</v>
      </c>
      <c r="K51" s="2"/>
    </row>
    <row r="52" spans="1:13" ht="28.5" customHeight="1" thickBot="1" x14ac:dyDescent="0.3">
      <c r="A52" s="29" t="s">
        <v>5</v>
      </c>
      <c r="B52" s="123" t="s">
        <v>14</v>
      </c>
      <c r="C52" s="123"/>
      <c r="D52" s="123"/>
      <c r="E52" s="123"/>
      <c r="F52" s="123"/>
      <c r="G52" s="123"/>
      <c r="H52" s="123"/>
      <c r="I52" s="123"/>
      <c r="J52" s="62">
        <v>80000</v>
      </c>
      <c r="K52" s="2"/>
    </row>
    <row r="53" spans="1:13" ht="20.25" customHeight="1" x14ac:dyDescent="0.25">
      <c r="A53" s="124" t="s">
        <v>335</v>
      </c>
      <c r="B53" s="125"/>
      <c r="C53" s="125"/>
      <c r="D53" s="125"/>
      <c r="E53" s="125"/>
      <c r="F53" s="125"/>
      <c r="G53" s="125"/>
      <c r="H53" s="125"/>
      <c r="I53" s="125"/>
      <c r="J53" s="63">
        <f>SUM(J50:J52)</f>
        <v>80000</v>
      </c>
      <c r="K53" s="2"/>
    </row>
    <row r="54" spans="1:13" ht="20.25" customHeight="1" x14ac:dyDescent="0.25">
      <c r="A54" s="126" t="s">
        <v>474</v>
      </c>
      <c r="B54" s="127"/>
      <c r="C54" s="127"/>
      <c r="D54" s="127"/>
      <c r="E54" s="127"/>
      <c r="F54" s="127"/>
      <c r="G54" s="127"/>
      <c r="H54" s="127"/>
      <c r="I54" s="127"/>
      <c r="J54" s="64"/>
      <c r="K54" s="2"/>
    </row>
    <row r="55" spans="1:13" ht="20.25" customHeight="1" thickBot="1" x14ac:dyDescent="0.3">
      <c r="A55" s="137" t="s">
        <v>336</v>
      </c>
      <c r="B55" s="138"/>
      <c r="C55" s="138"/>
      <c r="D55" s="138"/>
      <c r="E55" s="138"/>
      <c r="F55" s="138"/>
      <c r="G55" s="138"/>
      <c r="H55" s="138"/>
      <c r="I55" s="138"/>
      <c r="J55" s="65">
        <f>J53+J54</f>
        <v>80000</v>
      </c>
      <c r="K55" s="2"/>
    </row>
    <row r="57" spans="1:13" x14ac:dyDescent="0.25">
      <c r="A57" s="45" t="s">
        <v>0</v>
      </c>
      <c r="B57" s="66"/>
      <c r="C57" s="67"/>
      <c r="D57" s="7"/>
      <c r="E57" s="7"/>
      <c r="F57" s="7"/>
      <c r="G57" s="7"/>
      <c r="H57" s="7"/>
      <c r="I57" s="7"/>
      <c r="J57" s="7"/>
      <c r="K57" s="6"/>
    </row>
    <row r="58" spans="1:13" x14ac:dyDescent="0.25">
      <c r="A58" s="68" t="s">
        <v>1</v>
      </c>
      <c r="B58" s="69" t="s">
        <v>2</v>
      </c>
      <c r="C58" s="70"/>
      <c r="D58" s="71"/>
      <c r="E58" s="72"/>
      <c r="F58" s="69"/>
      <c r="G58" s="69"/>
      <c r="H58" s="69"/>
      <c r="I58" s="69"/>
      <c r="J58" s="69"/>
      <c r="K58" s="73"/>
      <c r="L58" s="74"/>
      <c r="M58" s="75"/>
    </row>
    <row r="59" spans="1:13" x14ac:dyDescent="0.25">
      <c r="A59" s="68" t="s">
        <v>4</v>
      </c>
      <c r="B59" s="113" t="s">
        <v>3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13" ht="26.25" customHeight="1" x14ac:dyDescent="0.25">
      <c r="A60" s="68" t="s">
        <v>5</v>
      </c>
      <c r="B60" s="135" t="s">
        <v>637</v>
      </c>
      <c r="C60" s="135"/>
      <c r="D60" s="135"/>
      <c r="E60" s="135"/>
      <c r="F60" s="135"/>
      <c r="G60" s="135"/>
      <c r="H60" s="135"/>
      <c r="I60" s="135"/>
      <c r="J60" s="135"/>
      <c r="K60" s="94"/>
      <c r="L60" s="94"/>
      <c r="M60" s="94"/>
    </row>
    <row r="61" spans="1:13" ht="35.25" customHeight="1" x14ac:dyDescent="0.25">
      <c r="A61" s="68" t="s">
        <v>6</v>
      </c>
      <c r="B61" s="136" t="s">
        <v>638</v>
      </c>
      <c r="C61" s="136"/>
      <c r="D61" s="136"/>
      <c r="E61" s="136"/>
      <c r="F61" s="136"/>
      <c r="G61" s="136"/>
      <c r="H61" s="136"/>
      <c r="I61" s="136"/>
      <c r="J61" s="136"/>
      <c r="K61" s="95"/>
      <c r="L61" s="95"/>
      <c r="M61" s="95"/>
    </row>
  </sheetData>
  <mergeCells count="19">
    <mergeCell ref="B60:J60"/>
    <mergeCell ref="B61:J61"/>
    <mergeCell ref="A55:I55"/>
    <mergeCell ref="B13:B14"/>
    <mergeCell ref="B16:B17"/>
    <mergeCell ref="B21:B22"/>
    <mergeCell ref="B27:B28"/>
    <mergeCell ref="B30:B36"/>
    <mergeCell ref="B38:B39"/>
    <mergeCell ref="B51:I51"/>
    <mergeCell ref="B52:I52"/>
    <mergeCell ref="A53:I53"/>
    <mergeCell ref="A54:I54"/>
    <mergeCell ref="B44:H44"/>
    <mergeCell ref="B45:H45"/>
    <mergeCell ref="B48:I48"/>
    <mergeCell ref="B49:I49"/>
    <mergeCell ref="B50:I50"/>
    <mergeCell ref="B43:H43"/>
  </mergeCells>
  <printOptions horizontalCentered="1"/>
  <pageMargins left="0.23622047244094491" right="0.23622047244094491" top="0.94488188976377963" bottom="0.74803149606299213" header="0.70866141732283472" footer="0.31496062992125984"/>
  <pageSetup paperSize="9" orientation="landscape" r:id="rId1"/>
  <headerFooter>
    <oddHeader>&amp;CFORMULARZ ASORTYMENTOWO - CENOWY&amp;R&amp;"Tahoma,Normalny"&amp;8ZAŁĄCZNIK NR 1.1</oddHeader>
    <oddFooter>&amp;L&amp;"Tahoma,Normalny"&amp;8Pakiet nr 1&amp;R&amp;"Tahoma,Normalny"&amp;8Strona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Zeros="0" view="pageBreakPreview" topLeftCell="A364" zoomScale="145" zoomScaleNormal="145" zoomScaleSheetLayoutView="145" workbookViewId="0">
      <selection activeCell="D190" sqref="D190"/>
    </sheetView>
  </sheetViews>
  <sheetFormatPr defaultRowHeight="12" x14ac:dyDescent="0.25"/>
  <cols>
    <col min="1" max="1" width="4" style="2" customWidth="1"/>
    <col min="2" max="2" width="14.28515625" style="2" customWidth="1"/>
    <col min="3" max="3" width="20.140625" style="17" customWidth="1"/>
    <col min="4" max="4" width="20.85546875" style="47" customWidth="1"/>
    <col min="5" max="5" width="35.140625" style="2" customWidth="1"/>
    <col min="6" max="6" width="4.5703125" style="2" customWidth="1"/>
    <col min="7" max="7" width="10.5703125" style="2" customWidth="1"/>
    <col min="8" max="8" width="9.42578125" style="2" customWidth="1"/>
    <col min="9" max="9" width="9.5703125" style="2" customWidth="1"/>
    <col min="10" max="10" width="13" style="2" customWidth="1"/>
    <col min="11" max="11" width="6.42578125" style="14" customWidth="1"/>
    <col min="12" max="12" width="15.85546875" style="2" customWidth="1"/>
    <col min="13" max="13" width="17.140625" style="2" customWidth="1"/>
    <col min="14" max="16384" width="9.140625" style="2"/>
  </cols>
  <sheetData>
    <row r="1" spans="1:12" s="116" customFormat="1" x14ac:dyDescent="0.25">
      <c r="C1" s="117" t="s">
        <v>853</v>
      </c>
      <c r="D1" s="118"/>
      <c r="K1" s="119"/>
    </row>
    <row r="3" spans="1:12" ht="13.5" customHeight="1" x14ac:dyDescent="0.25">
      <c r="A3" s="1" t="s">
        <v>818</v>
      </c>
      <c r="C3" s="3"/>
      <c r="D3" s="4"/>
      <c r="E3" s="5"/>
      <c r="F3" s="5"/>
      <c r="G3" s="5"/>
      <c r="H3" s="5"/>
      <c r="I3" s="5"/>
      <c r="J3" s="5"/>
      <c r="K3" s="6"/>
      <c r="L3" s="7"/>
    </row>
    <row r="4" spans="1:12" s="106" customFormat="1" ht="23.25" customHeight="1" x14ac:dyDescent="0.2">
      <c r="A4" s="107" t="s">
        <v>633</v>
      </c>
      <c r="B4" s="108"/>
      <c r="C4" s="109"/>
      <c r="D4" s="110"/>
      <c r="E4" s="108"/>
      <c r="F4" s="108"/>
      <c r="G4" s="108"/>
      <c r="H4" s="108"/>
      <c r="I4" s="108"/>
      <c r="J4" s="108"/>
      <c r="K4" s="105"/>
    </row>
    <row r="5" spans="1:12" s="89" customFormat="1" ht="50.25" customHeight="1" x14ac:dyDescent="0.25">
      <c r="A5" s="84" t="s">
        <v>7</v>
      </c>
      <c r="B5" s="84" t="s">
        <v>8</v>
      </c>
      <c r="C5" s="85" t="s">
        <v>9</v>
      </c>
      <c r="D5" s="86" t="s">
        <v>169</v>
      </c>
      <c r="E5" s="86" t="s">
        <v>170</v>
      </c>
      <c r="F5" s="85" t="s">
        <v>490</v>
      </c>
      <c r="G5" s="85" t="s">
        <v>483</v>
      </c>
      <c r="H5" s="87" t="s">
        <v>188</v>
      </c>
      <c r="I5" s="88" t="s">
        <v>189</v>
      </c>
      <c r="J5" s="85" t="s">
        <v>13</v>
      </c>
    </row>
    <row r="6" spans="1:12" s="115" customFormat="1" x14ac:dyDescent="0.25">
      <c r="A6" s="18" t="s">
        <v>821</v>
      </c>
      <c r="B6" s="18" t="s">
        <v>830</v>
      </c>
      <c r="C6" s="19" t="s">
        <v>822</v>
      </c>
      <c r="D6" s="114" t="s">
        <v>823</v>
      </c>
      <c r="E6" s="114" t="s">
        <v>824</v>
      </c>
      <c r="F6" s="114" t="s">
        <v>825</v>
      </c>
      <c r="G6" s="114" t="s">
        <v>826</v>
      </c>
      <c r="H6" s="114" t="s">
        <v>827</v>
      </c>
      <c r="I6" s="114" t="s">
        <v>828</v>
      </c>
      <c r="J6" s="114" t="s">
        <v>829</v>
      </c>
    </row>
    <row r="7" spans="1:12" ht="15" customHeight="1" x14ac:dyDescent="0.25">
      <c r="A7" s="21" t="s">
        <v>639</v>
      </c>
      <c r="B7" s="22"/>
      <c r="C7" s="23"/>
      <c r="D7" s="24"/>
      <c r="E7" s="24"/>
      <c r="F7" s="24"/>
      <c r="G7" s="24"/>
      <c r="H7" s="24"/>
      <c r="I7" s="24"/>
      <c r="J7" s="25"/>
      <c r="K7" s="2"/>
    </row>
    <row r="8" spans="1:12" x14ac:dyDescent="0.25">
      <c r="A8" s="26" t="s">
        <v>1</v>
      </c>
      <c r="B8" s="139" t="s">
        <v>193</v>
      </c>
      <c r="C8" s="27" t="s">
        <v>145</v>
      </c>
      <c r="D8" s="40" t="s">
        <v>174</v>
      </c>
      <c r="E8" s="29" t="s">
        <v>514</v>
      </c>
      <c r="F8" s="29">
        <v>1</v>
      </c>
      <c r="G8" s="29" t="s">
        <v>485</v>
      </c>
      <c r="H8" s="26">
        <f>F8*4</f>
        <v>4</v>
      </c>
      <c r="I8" s="30"/>
      <c r="J8" s="31">
        <f>H8*I8</f>
        <v>0</v>
      </c>
      <c r="K8" s="2"/>
    </row>
    <row r="9" spans="1:12" x14ac:dyDescent="0.25">
      <c r="A9" s="26" t="s">
        <v>4</v>
      </c>
      <c r="B9" s="141"/>
      <c r="C9" s="27" t="s">
        <v>143</v>
      </c>
      <c r="D9" s="40" t="s">
        <v>171</v>
      </c>
      <c r="E9" s="29" t="s">
        <v>192</v>
      </c>
      <c r="F9" s="29">
        <v>2</v>
      </c>
      <c r="G9" s="29" t="s">
        <v>485</v>
      </c>
      <c r="H9" s="26">
        <f t="shared" ref="H9:H76" si="0">F9*4</f>
        <v>8</v>
      </c>
      <c r="I9" s="30"/>
      <c r="J9" s="31">
        <f>H9*I9</f>
        <v>0</v>
      </c>
      <c r="K9" s="2"/>
    </row>
    <row r="10" spans="1:12" x14ac:dyDescent="0.25">
      <c r="A10" s="26" t="s">
        <v>5</v>
      </c>
      <c r="B10" s="140"/>
      <c r="C10" s="27" t="s">
        <v>144</v>
      </c>
      <c r="D10" s="40" t="s">
        <v>172</v>
      </c>
      <c r="E10" s="29" t="s">
        <v>173</v>
      </c>
      <c r="F10" s="29">
        <v>3</v>
      </c>
      <c r="G10" s="29" t="s">
        <v>485</v>
      </c>
      <c r="H10" s="26">
        <f t="shared" si="0"/>
        <v>12</v>
      </c>
      <c r="I10" s="30"/>
      <c r="J10" s="31">
        <f t="shared" ref="J10:J50" si="1">H10*I10</f>
        <v>0</v>
      </c>
      <c r="K10" s="2"/>
    </row>
    <row r="11" spans="1:12" x14ac:dyDescent="0.25">
      <c r="A11" s="26" t="s">
        <v>6</v>
      </c>
      <c r="B11" s="32" t="s">
        <v>527</v>
      </c>
      <c r="C11" s="27" t="s">
        <v>146</v>
      </c>
      <c r="D11" s="40" t="s">
        <v>172</v>
      </c>
      <c r="E11" s="29" t="s">
        <v>514</v>
      </c>
      <c r="F11" s="29">
        <v>1</v>
      </c>
      <c r="G11" s="29" t="s">
        <v>485</v>
      </c>
      <c r="H11" s="26">
        <f t="shared" si="0"/>
        <v>4</v>
      </c>
      <c r="I11" s="30"/>
      <c r="J11" s="31">
        <f t="shared" si="1"/>
        <v>0</v>
      </c>
      <c r="K11" s="2"/>
    </row>
    <row r="12" spans="1:12" x14ac:dyDescent="0.25">
      <c r="A12" s="26" t="s">
        <v>18</v>
      </c>
      <c r="B12" s="131" t="s">
        <v>207</v>
      </c>
      <c r="C12" s="27" t="s">
        <v>147</v>
      </c>
      <c r="D12" s="40" t="s">
        <v>175</v>
      </c>
      <c r="E12" s="29" t="s">
        <v>514</v>
      </c>
      <c r="F12" s="29">
        <v>1</v>
      </c>
      <c r="G12" s="29" t="s">
        <v>485</v>
      </c>
      <c r="H12" s="26">
        <f t="shared" si="0"/>
        <v>4</v>
      </c>
      <c r="I12" s="30"/>
      <c r="J12" s="31">
        <f t="shared" si="1"/>
        <v>0</v>
      </c>
      <c r="K12" s="2"/>
    </row>
    <row r="13" spans="1:12" x14ac:dyDescent="0.25">
      <c r="A13" s="26" t="s">
        <v>19</v>
      </c>
      <c r="B13" s="132"/>
      <c r="C13" s="27" t="s">
        <v>147</v>
      </c>
      <c r="D13" s="40" t="s">
        <v>176</v>
      </c>
      <c r="E13" s="29" t="s">
        <v>514</v>
      </c>
      <c r="F13" s="29">
        <v>1</v>
      </c>
      <c r="G13" s="29" t="s">
        <v>485</v>
      </c>
      <c r="H13" s="26">
        <f t="shared" si="0"/>
        <v>4</v>
      </c>
      <c r="I13" s="30"/>
      <c r="J13" s="31">
        <f t="shared" si="1"/>
        <v>0</v>
      </c>
      <c r="K13" s="2"/>
    </row>
    <row r="14" spans="1:12" x14ac:dyDescent="0.25">
      <c r="A14" s="26" t="s">
        <v>20</v>
      </c>
      <c r="B14" s="139" t="s">
        <v>195</v>
      </c>
      <c r="C14" s="27" t="s">
        <v>528</v>
      </c>
      <c r="D14" s="40" t="s">
        <v>177</v>
      </c>
      <c r="E14" s="29" t="s">
        <v>173</v>
      </c>
      <c r="F14" s="29">
        <v>1</v>
      </c>
      <c r="G14" s="29" t="s">
        <v>485</v>
      </c>
      <c r="H14" s="26">
        <f t="shared" si="0"/>
        <v>4</v>
      </c>
      <c r="I14" s="30"/>
      <c r="J14" s="31">
        <f t="shared" si="1"/>
        <v>0</v>
      </c>
      <c r="K14" s="2"/>
    </row>
    <row r="15" spans="1:12" x14ac:dyDescent="0.25">
      <c r="A15" s="26" t="s">
        <v>21</v>
      </c>
      <c r="B15" s="140"/>
      <c r="C15" s="27" t="s">
        <v>148</v>
      </c>
      <c r="D15" s="40" t="s">
        <v>175</v>
      </c>
      <c r="E15" s="29" t="s">
        <v>514</v>
      </c>
      <c r="F15" s="29">
        <v>2</v>
      </c>
      <c r="G15" s="29" t="s">
        <v>485</v>
      </c>
      <c r="H15" s="26">
        <f t="shared" si="0"/>
        <v>8</v>
      </c>
      <c r="I15" s="30"/>
      <c r="J15" s="31">
        <f t="shared" si="1"/>
        <v>0</v>
      </c>
      <c r="K15" s="2"/>
    </row>
    <row r="16" spans="1:12" x14ac:dyDescent="0.25">
      <c r="A16" s="26" t="s">
        <v>22</v>
      </c>
      <c r="B16" s="139" t="s">
        <v>194</v>
      </c>
      <c r="C16" s="27" t="s">
        <v>149</v>
      </c>
      <c r="D16" s="40" t="s">
        <v>172</v>
      </c>
      <c r="E16" s="29" t="s">
        <v>173</v>
      </c>
      <c r="F16" s="29">
        <v>3</v>
      </c>
      <c r="G16" s="29" t="s">
        <v>485</v>
      </c>
      <c r="H16" s="26">
        <f t="shared" si="0"/>
        <v>12</v>
      </c>
      <c r="I16" s="30"/>
      <c r="J16" s="31">
        <f t="shared" si="1"/>
        <v>0</v>
      </c>
      <c r="K16" s="2"/>
    </row>
    <row r="17" spans="1:11" x14ac:dyDescent="0.25">
      <c r="A17" s="26" t="s">
        <v>23</v>
      </c>
      <c r="B17" s="141"/>
      <c r="C17" s="27" t="s">
        <v>150</v>
      </c>
      <c r="D17" s="40" t="s">
        <v>171</v>
      </c>
      <c r="E17" s="29" t="s">
        <v>173</v>
      </c>
      <c r="F17" s="29">
        <v>3</v>
      </c>
      <c r="G17" s="29" t="s">
        <v>485</v>
      </c>
      <c r="H17" s="26">
        <f t="shared" si="0"/>
        <v>12</v>
      </c>
      <c r="I17" s="30"/>
      <c r="J17" s="31">
        <f t="shared" si="1"/>
        <v>0</v>
      </c>
      <c r="K17" s="2"/>
    </row>
    <row r="18" spans="1:11" x14ac:dyDescent="0.25">
      <c r="A18" s="26" t="s">
        <v>24</v>
      </c>
      <c r="B18" s="140"/>
      <c r="C18" s="27" t="s">
        <v>151</v>
      </c>
      <c r="D18" s="40" t="s">
        <v>175</v>
      </c>
      <c r="E18" s="29" t="s">
        <v>514</v>
      </c>
      <c r="F18" s="29">
        <v>1</v>
      </c>
      <c r="G18" s="29" t="s">
        <v>485</v>
      </c>
      <c r="H18" s="26">
        <f t="shared" si="0"/>
        <v>4</v>
      </c>
      <c r="I18" s="30"/>
      <c r="J18" s="31">
        <f t="shared" si="1"/>
        <v>0</v>
      </c>
      <c r="K18" s="2"/>
    </row>
    <row r="19" spans="1:11" ht="33.75" x14ac:dyDescent="0.25">
      <c r="A19" s="26" t="s">
        <v>25</v>
      </c>
      <c r="B19" s="27" t="s">
        <v>199</v>
      </c>
      <c r="C19" s="27" t="s">
        <v>152</v>
      </c>
      <c r="D19" s="40" t="s">
        <v>177</v>
      </c>
      <c r="E19" s="29" t="s">
        <v>514</v>
      </c>
      <c r="F19" s="29">
        <v>1</v>
      </c>
      <c r="G19" s="29" t="s">
        <v>485</v>
      </c>
      <c r="H19" s="26">
        <f t="shared" si="0"/>
        <v>4</v>
      </c>
      <c r="I19" s="30"/>
      <c r="J19" s="31">
        <f t="shared" si="1"/>
        <v>0</v>
      </c>
      <c r="K19" s="2"/>
    </row>
    <row r="20" spans="1:11" ht="22.5" x14ac:dyDescent="0.25">
      <c r="A20" s="26" t="s">
        <v>26</v>
      </c>
      <c r="B20" s="27" t="s">
        <v>530</v>
      </c>
      <c r="C20" s="27" t="s">
        <v>529</v>
      </c>
      <c r="D20" s="40" t="s">
        <v>513</v>
      </c>
      <c r="E20" s="29" t="s">
        <v>514</v>
      </c>
      <c r="F20" s="29">
        <v>1</v>
      </c>
      <c r="G20" s="29" t="s">
        <v>485</v>
      </c>
      <c r="H20" s="26">
        <f t="shared" si="0"/>
        <v>4</v>
      </c>
      <c r="I20" s="30"/>
      <c r="J20" s="31">
        <f t="shared" si="1"/>
        <v>0</v>
      </c>
      <c r="K20" s="2"/>
    </row>
    <row r="21" spans="1:11" x14ac:dyDescent="0.25">
      <c r="A21" s="26" t="s">
        <v>27</v>
      </c>
      <c r="B21" s="27" t="s">
        <v>198</v>
      </c>
      <c r="C21" s="27" t="s">
        <v>153</v>
      </c>
      <c r="D21" s="40" t="s">
        <v>178</v>
      </c>
      <c r="E21" s="29" t="s">
        <v>173</v>
      </c>
      <c r="F21" s="29">
        <v>1</v>
      </c>
      <c r="G21" s="29" t="s">
        <v>485</v>
      </c>
      <c r="H21" s="26">
        <f t="shared" si="0"/>
        <v>4</v>
      </c>
      <c r="I21" s="30"/>
      <c r="J21" s="31">
        <f t="shared" si="1"/>
        <v>0</v>
      </c>
      <c r="K21" s="2"/>
    </row>
    <row r="22" spans="1:11" x14ac:dyDescent="0.25">
      <c r="A22" s="26" t="s">
        <v>28</v>
      </c>
      <c r="B22" s="139" t="s">
        <v>196</v>
      </c>
      <c r="C22" s="27" t="s">
        <v>154</v>
      </c>
      <c r="D22" s="40" t="s">
        <v>172</v>
      </c>
      <c r="E22" s="29" t="s">
        <v>173</v>
      </c>
      <c r="F22" s="29">
        <v>3</v>
      </c>
      <c r="G22" s="29" t="s">
        <v>485</v>
      </c>
      <c r="H22" s="26">
        <f t="shared" si="0"/>
        <v>12</v>
      </c>
      <c r="I22" s="30"/>
      <c r="J22" s="31">
        <f t="shared" si="1"/>
        <v>0</v>
      </c>
      <c r="K22" s="2"/>
    </row>
    <row r="23" spans="1:11" x14ac:dyDescent="0.25">
      <c r="A23" s="26" t="s">
        <v>29</v>
      </c>
      <c r="B23" s="141"/>
      <c r="C23" s="27" t="s">
        <v>155</v>
      </c>
      <c r="D23" s="40" t="s">
        <v>178</v>
      </c>
      <c r="E23" s="29" t="s">
        <v>173</v>
      </c>
      <c r="F23" s="29">
        <v>3</v>
      </c>
      <c r="G23" s="29" t="s">
        <v>485</v>
      </c>
      <c r="H23" s="26">
        <f t="shared" si="0"/>
        <v>12</v>
      </c>
      <c r="I23" s="30"/>
      <c r="J23" s="31">
        <f t="shared" si="1"/>
        <v>0</v>
      </c>
      <c r="K23" s="2"/>
    </row>
    <row r="24" spans="1:11" x14ac:dyDescent="0.25">
      <c r="A24" s="26" t="s">
        <v>30</v>
      </c>
      <c r="B24" s="141"/>
      <c r="C24" s="27" t="s">
        <v>156</v>
      </c>
      <c r="D24" s="40" t="s">
        <v>179</v>
      </c>
      <c r="E24" s="29" t="s">
        <v>514</v>
      </c>
      <c r="F24" s="29">
        <v>1</v>
      </c>
      <c r="G24" s="29" t="s">
        <v>485</v>
      </c>
      <c r="H24" s="26">
        <f t="shared" si="0"/>
        <v>4</v>
      </c>
      <c r="I24" s="30"/>
      <c r="J24" s="31">
        <f t="shared" si="1"/>
        <v>0</v>
      </c>
      <c r="K24" s="2"/>
    </row>
    <row r="25" spans="1:11" x14ac:dyDescent="0.25">
      <c r="A25" s="26" t="s">
        <v>31</v>
      </c>
      <c r="B25" s="141"/>
      <c r="C25" s="27" t="s">
        <v>157</v>
      </c>
      <c r="D25" s="40" t="s">
        <v>179</v>
      </c>
      <c r="E25" s="29" t="s">
        <v>514</v>
      </c>
      <c r="F25" s="29">
        <v>1</v>
      </c>
      <c r="G25" s="29" t="s">
        <v>485</v>
      </c>
      <c r="H25" s="26">
        <f t="shared" si="0"/>
        <v>4</v>
      </c>
      <c r="I25" s="30"/>
      <c r="J25" s="31">
        <f t="shared" si="1"/>
        <v>0</v>
      </c>
      <c r="K25" s="2"/>
    </row>
    <row r="26" spans="1:11" x14ac:dyDescent="0.25">
      <c r="A26" s="26" t="s">
        <v>32</v>
      </c>
      <c r="B26" s="141"/>
      <c r="C26" s="27" t="s">
        <v>158</v>
      </c>
      <c r="D26" s="40" t="s">
        <v>172</v>
      </c>
      <c r="E26" s="29" t="s">
        <v>514</v>
      </c>
      <c r="F26" s="29">
        <v>1</v>
      </c>
      <c r="G26" s="29" t="s">
        <v>485</v>
      </c>
      <c r="H26" s="26">
        <f t="shared" si="0"/>
        <v>4</v>
      </c>
      <c r="I26" s="30"/>
      <c r="J26" s="31">
        <f t="shared" si="1"/>
        <v>0</v>
      </c>
      <c r="K26" s="2"/>
    </row>
    <row r="27" spans="1:11" x14ac:dyDescent="0.25">
      <c r="A27" s="26" t="s">
        <v>33</v>
      </c>
      <c r="B27" s="140"/>
      <c r="C27" s="27" t="s">
        <v>159</v>
      </c>
      <c r="D27" s="40" t="s">
        <v>172</v>
      </c>
      <c r="E27" s="29" t="s">
        <v>514</v>
      </c>
      <c r="F27" s="29">
        <v>1</v>
      </c>
      <c r="G27" s="29" t="s">
        <v>485</v>
      </c>
      <c r="H27" s="26">
        <f t="shared" si="0"/>
        <v>4</v>
      </c>
      <c r="I27" s="30"/>
      <c r="J27" s="31">
        <f t="shared" si="1"/>
        <v>0</v>
      </c>
      <c r="K27" s="2"/>
    </row>
    <row r="28" spans="1:11" ht="33.75" x14ac:dyDescent="0.25">
      <c r="A28" s="26" t="s">
        <v>34</v>
      </c>
      <c r="B28" s="27" t="s">
        <v>196</v>
      </c>
      <c r="C28" s="27" t="s">
        <v>160</v>
      </c>
      <c r="D28" s="40" t="s">
        <v>172</v>
      </c>
      <c r="E28" s="29" t="s">
        <v>514</v>
      </c>
      <c r="F28" s="29">
        <v>1</v>
      </c>
      <c r="G28" s="29" t="s">
        <v>485</v>
      </c>
      <c r="H28" s="26">
        <f t="shared" si="0"/>
        <v>4</v>
      </c>
      <c r="I28" s="30"/>
      <c r="J28" s="31">
        <f t="shared" si="1"/>
        <v>0</v>
      </c>
      <c r="K28" s="2"/>
    </row>
    <row r="29" spans="1:11" ht="56.25" x14ac:dyDescent="0.25">
      <c r="A29" s="26" t="s">
        <v>35</v>
      </c>
      <c r="B29" s="27" t="s">
        <v>197</v>
      </c>
      <c r="C29" s="27" t="s">
        <v>161</v>
      </c>
      <c r="D29" s="40" t="s">
        <v>180</v>
      </c>
      <c r="E29" s="29" t="s">
        <v>181</v>
      </c>
      <c r="F29" s="29">
        <v>4</v>
      </c>
      <c r="G29" s="29" t="s">
        <v>485</v>
      </c>
      <c r="H29" s="26">
        <f t="shared" si="0"/>
        <v>16</v>
      </c>
      <c r="I29" s="30"/>
      <c r="J29" s="31">
        <f t="shared" si="1"/>
        <v>0</v>
      </c>
      <c r="K29" s="2"/>
    </row>
    <row r="30" spans="1:11" x14ac:dyDescent="0.25">
      <c r="A30" s="26" t="s">
        <v>36</v>
      </c>
      <c r="B30" s="139" t="s">
        <v>200</v>
      </c>
      <c r="C30" s="27" t="s">
        <v>164</v>
      </c>
      <c r="D30" s="40" t="s">
        <v>180</v>
      </c>
      <c r="E30" s="29" t="s">
        <v>181</v>
      </c>
      <c r="F30" s="29">
        <v>1</v>
      </c>
      <c r="G30" s="29" t="s">
        <v>485</v>
      </c>
      <c r="H30" s="26">
        <f t="shared" si="0"/>
        <v>4</v>
      </c>
      <c r="I30" s="30"/>
      <c r="J30" s="31">
        <f>H30*I30</f>
        <v>0</v>
      </c>
      <c r="K30" s="2"/>
    </row>
    <row r="31" spans="1:11" x14ac:dyDescent="0.25">
      <c r="A31" s="26" t="s">
        <v>37</v>
      </c>
      <c r="B31" s="141"/>
      <c r="C31" s="27" t="s">
        <v>162</v>
      </c>
      <c r="D31" s="40" t="s">
        <v>182</v>
      </c>
      <c r="E31" s="29" t="s">
        <v>181</v>
      </c>
      <c r="F31" s="29">
        <v>1</v>
      </c>
      <c r="G31" s="29" t="s">
        <v>485</v>
      </c>
      <c r="H31" s="26">
        <f t="shared" si="0"/>
        <v>4</v>
      </c>
      <c r="I31" s="30"/>
      <c r="J31" s="31">
        <f t="shared" si="1"/>
        <v>0</v>
      </c>
      <c r="K31" s="2"/>
    </row>
    <row r="32" spans="1:11" x14ac:dyDescent="0.25">
      <c r="A32" s="26" t="s">
        <v>38</v>
      </c>
      <c r="B32" s="141"/>
      <c r="C32" s="27" t="s">
        <v>162</v>
      </c>
      <c r="D32" s="40" t="s">
        <v>183</v>
      </c>
      <c r="E32" s="29" t="s">
        <v>181</v>
      </c>
      <c r="F32" s="29">
        <v>1</v>
      </c>
      <c r="G32" s="29" t="s">
        <v>485</v>
      </c>
      <c r="H32" s="26">
        <f t="shared" si="0"/>
        <v>4</v>
      </c>
      <c r="I32" s="30"/>
      <c r="J32" s="31">
        <f t="shared" si="1"/>
        <v>0</v>
      </c>
      <c r="K32" s="2"/>
    </row>
    <row r="33" spans="1:11" x14ac:dyDescent="0.25">
      <c r="A33" s="26" t="s">
        <v>39</v>
      </c>
      <c r="B33" s="141"/>
      <c r="C33" s="27" t="s">
        <v>163</v>
      </c>
      <c r="D33" s="40" t="s">
        <v>184</v>
      </c>
      <c r="E33" s="29" t="s">
        <v>181</v>
      </c>
      <c r="F33" s="29">
        <v>1</v>
      </c>
      <c r="G33" s="29" t="s">
        <v>485</v>
      </c>
      <c r="H33" s="26">
        <f t="shared" si="0"/>
        <v>4</v>
      </c>
      <c r="I33" s="30"/>
      <c r="J33" s="31">
        <f t="shared" si="1"/>
        <v>0</v>
      </c>
      <c r="K33" s="2"/>
    </row>
    <row r="34" spans="1:11" x14ac:dyDescent="0.25">
      <c r="A34" s="26" t="s">
        <v>40</v>
      </c>
      <c r="B34" s="141"/>
      <c r="C34" s="27" t="s">
        <v>165</v>
      </c>
      <c r="D34" s="40" t="s">
        <v>180</v>
      </c>
      <c r="E34" s="29" t="s">
        <v>181</v>
      </c>
      <c r="F34" s="29">
        <v>3</v>
      </c>
      <c r="G34" s="29" t="s">
        <v>485</v>
      </c>
      <c r="H34" s="26">
        <f t="shared" si="0"/>
        <v>12</v>
      </c>
      <c r="I34" s="30"/>
      <c r="J34" s="31">
        <f t="shared" si="1"/>
        <v>0</v>
      </c>
      <c r="K34" s="2"/>
    </row>
    <row r="35" spans="1:11" x14ac:dyDescent="0.25">
      <c r="A35" s="26" t="s">
        <v>41</v>
      </c>
      <c r="B35" s="140"/>
      <c r="C35" s="27" t="s">
        <v>166</v>
      </c>
      <c r="D35" s="40" t="s">
        <v>185</v>
      </c>
      <c r="E35" s="29" t="s">
        <v>181</v>
      </c>
      <c r="F35" s="29">
        <v>3</v>
      </c>
      <c r="G35" s="29" t="s">
        <v>485</v>
      </c>
      <c r="H35" s="26">
        <f t="shared" si="0"/>
        <v>12</v>
      </c>
      <c r="I35" s="30"/>
      <c r="J35" s="31">
        <f t="shared" si="1"/>
        <v>0</v>
      </c>
      <c r="K35" s="2"/>
    </row>
    <row r="36" spans="1:11" x14ac:dyDescent="0.25">
      <c r="A36" s="26" t="s">
        <v>42</v>
      </c>
      <c r="B36" s="139" t="s">
        <v>198</v>
      </c>
      <c r="C36" s="27" t="s">
        <v>167</v>
      </c>
      <c r="D36" s="40" t="s">
        <v>186</v>
      </c>
      <c r="E36" s="29" t="s">
        <v>514</v>
      </c>
      <c r="F36" s="29">
        <v>1</v>
      </c>
      <c r="G36" s="29" t="s">
        <v>485</v>
      </c>
      <c r="H36" s="26">
        <f t="shared" si="0"/>
        <v>4</v>
      </c>
      <c r="I36" s="30"/>
      <c r="J36" s="31">
        <f t="shared" si="1"/>
        <v>0</v>
      </c>
      <c r="K36" s="2"/>
    </row>
    <row r="37" spans="1:11" x14ac:dyDescent="0.25">
      <c r="A37" s="26" t="s">
        <v>43</v>
      </c>
      <c r="B37" s="141"/>
      <c r="C37" s="27" t="s">
        <v>167</v>
      </c>
      <c r="D37" s="40" t="s">
        <v>187</v>
      </c>
      <c r="E37" s="29" t="s">
        <v>514</v>
      </c>
      <c r="F37" s="29">
        <v>1</v>
      </c>
      <c r="G37" s="29" t="s">
        <v>485</v>
      </c>
      <c r="H37" s="26">
        <f t="shared" si="0"/>
        <v>4</v>
      </c>
      <c r="I37" s="30"/>
      <c r="J37" s="31">
        <f t="shared" si="1"/>
        <v>0</v>
      </c>
      <c r="K37" s="2"/>
    </row>
    <row r="38" spans="1:11" x14ac:dyDescent="0.25">
      <c r="A38" s="26" t="s">
        <v>44</v>
      </c>
      <c r="B38" s="141"/>
      <c r="C38" s="27" t="s">
        <v>168</v>
      </c>
      <c r="D38" s="26" t="s">
        <v>185</v>
      </c>
      <c r="E38" s="49" t="s">
        <v>181</v>
      </c>
      <c r="F38" s="49">
        <v>3</v>
      </c>
      <c r="G38" s="49" t="s">
        <v>487</v>
      </c>
      <c r="H38" s="26">
        <f>F38*6</f>
        <v>18</v>
      </c>
      <c r="I38" s="30"/>
      <c r="J38" s="31">
        <f t="shared" si="1"/>
        <v>0</v>
      </c>
      <c r="K38" s="2"/>
    </row>
    <row r="39" spans="1:11" x14ac:dyDescent="0.25">
      <c r="A39" s="26" t="s">
        <v>45</v>
      </c>
      <c r="B39" s="140"/>
      <c r="C39" s="27" t="s">
        <v>201</v>
      </c>
      <c r="D39" s="26" t="s">
        <v>186</v>
      </c>
      <c r="E39" s="49" t="s">
        <v>514</v>
      </c>
      <c r="F39" s="49">
        <v>2</v>
      </c>
      <c r="G39" s="49" t="s">
        <v>485</v>
      </c>
      <c r="H39" s="26">
        <f t="shared" si="0"/>
        <v>8</v>
      </c>
      <c r="I39" s="30"/>
      <c r="J39" s="31">
        <f t="shared" si="1"/>
        <v>0</v>
      </c>
      <c r="K39" s="2"/>
    </row>
    <row r="40" spans="1:11" ht="15" customHeight="1" x14ac:dyDescent="0.25">
      <c r="A40" s="21" t="s">
        <v>640</v>
      </c>
      <c r="B40" s="22"/>
      <c r="C40" s="23"/>
      <c r="D40" s="24"/>
      <c r="E40" s="24"/>
      <c r="F40" s="24"/>
      <c r="G40" s="24"/>
      <c r="H40" s="24"/>
      <c r="I40" s="24"/>
      <c r="J40" s="25"/>
      <c r="K40" s="2"/>
    </row>
    <row r="41" spans="1:11" x14ac:dyDescent="0.25">
      <c r="A41" s="26" t="s">
        <v>46</v>
      </c>
      <c r="B41" s="139" t="s">
        <v>820</v>
      </c>
      <c r="C41" s="27" t="s">
        <v>529</v>
      </c>
      <c r="D41" s="32" t="s">
        <v>513</v>
      </c>
      <c r="E41" s="32" t="s">
        <v>514</v>
      </c>
      <c r="F41" s="49">
        <v>1</v>
      </c>
      <c r="G41" s="49" t="s">
        <v>485</v>
      </c>
      <c r="H41" s="26">
        <f t="shared" ref="H41:H42" si="2">F41*4</f>
        <v>4</v>
      </c>
      <c r="I41" s="30"/>
      <c r="J41" s="31">
        <f t="shared" ref="J41:J42" si="3">H41*I41</f>
        <v>0</v>
      </c>
      <c r="K41" s="2"/>
    </row>
    <row r="42" spans="1:11" x14ac:dyDescent="0.25">
      <c r="A42" s="26" t="s">
        <v>47</v>
      </c>
      <c r="B42" s="140"/>
      <c r="C42" s="27" t="s">
        <v>819</v>
      </c>
      <c r="D42" s="32" t="s">
        <v>513</v>
      </c>
      <c r="E42" s="32" t="s">
        <v>514</v>
      </c>
      <c r="F42" s="49">
        <v>1</v>
      </c>
      <c r="G42" s="49" t="s">
        <v>485</v>
      </c>
      <c r="H42" s="26">
        <f t="shared" si="2"/>
        <v>4</v>
      </c>
      <c r="I42" s="30"/>
      <c r="J42" s="31">
        <f t="shared" si="3"/>
        <v>0</v>
      </c>
      <c r="K42" s="2"/>
    </row>
    <row r="43" spans="1:11" ht="15" customHeight="1" x14ac:dyDescent="0.25">
      <c r="A43" s="21" t="s">
        <v>641</v>
      </c>
      <c r="B43" s="22"/>
      <c r="C43" s="23"/>
      <c r="D43" s="24"/>
      <c r="E43" s="24"/>
      <c r="F43" s="24"/>
      <c r="G43" s="24"/>
      <c r="H43" s="24"/>
      <c r="I43" s="24"/>
      <c r="J43" s="25"/>
      <c r="K43" s="2"/>
    </row>
    <row r="44" spans="1:11" x14ac:dyDescent="0.25">
      <c r="A44" s="26" t="s">
        <v>48</v>
      </c>
      <c r="B44" s="139" t="s">
        <v>206</v>
      </c>
      <c r="C44" s="27" t="s">
        <v>536</v>
      </c>
      <c r="D44" s="40" t="s">
        <v>176</v>
      </c>
      <c r="E44" s="29" t="s">
        <v>514</v>
      </c>
      <c r="F44" s="29">
        <v>1</v>
      </c>
      <c r="G44" s="29" t="s">
        <v>485</v>
      </c>
      <c r="H44" s="26">
        <f t="shared" si="0"/>
        <v>4</v>
      </c>
      <c r="I44" s="30"/>
      <c r="J44" s="31">
        <f t="shared" si="1"/>
        <v>0</v>
      </c>
      <c r="K44" s="2"/>
    </row>
    <row r="45" spans="1:11" x14ac:dyDescent="0.25">
      <c r="A45" s="26" t="s">
        <v>49</v>
      </c>
      <c r="B45" s="141"/>
      <c r="C45" s="27" t="s">
        <v>537</v>
      </c>
      <c r="D45" s="40" t="s">
        <v>176</v>
      </c>
      <c r="E45" s="29" t="s">
        <v>514</v>
      </c>
      <c r="F45" s="29">
        <v>1</v>
      </c>
      <c r="G45" s="29" t="s">
        <v>485</v>
      </c>
      <c r="H45" s="26">
        <f t="shared" si="0"/>
        <v>4</v>
      </c>
      <c r="I45" s="30"/>
      <c r="J45" s="31">
        <f t="shared" si="1"/>
        <v>0</v>
      </c>
      <c r="K45" s="2"/>
    </row>
    <row r="46" spans="1:11" x14ac:dyDescent="0.25">
      <c r="A46" s="26" t="s">
        <v>50</v>
      </c>
      <c r="B46" s="141"/>
      <c r="C46" s="27" t="s">
        <v>531</v>
      </c>
      <c r="D46" s="40" t="s">
        <v>176</v>
      </c>
      <c r="E46" s="29" t="s">
        <v>514</v>
      </c>
      <c r="F46" s="29">
        <v>1</v>
      </c>
      <c r="G46" s="29" t="s">
        <v>485</v>
      </c>
      <c r="H46" s="26">
        <f t="shared" si="0"/>
        <v>4</v>
      </c>
      <c r="I46" s="30"/>
      <c r="J46" s="31">
        <f t="shared" si="1"/>
        <v>0</v>
      </c>
      <c r="K46" s="2"/>
    </row>
    <row r="47" spans="1:11" x14ac:dyDescent="0.25">
      <c r="A47" s="26" t="s">
        <v>51</v>
      </c>
      <c r="B47" s="141"/>
      <c r="C47" s="27" t="s">
        <v>532</v>
      </c>
      <c r="D47" s="40" t="s">
        <v>203</v>
      </c>
      <c r="E47" s="29" t="s">
        <v>514</v>
      </c>
      <c r="F47" s="29">
        <v>1</v>
      </c>
      <c r="G47" s="29" t="s">
        <v>485</v>
      </c>
      <c r="H47" s="26">
        <f t="shared" si="0"/>
        <v>4</v>
      </c>
      <c r="I47" s="30"/>
      <c r="J47" s="31">
        <f t="shared" si="1"/>
        <v>0</v>
      </c>
      <c r="K47" s="2"/>
    </row>
    <row r="48" spans="1:11" x14ac:dyDescent="0.25">
      <c r="A48" s="26" t="s">
        <v>52</v>
      </c>
      <c r="B48" s="141"/>
      <c r="C48" s="27" t="s">
        <v>533</v>
      </c>
      <c r="D48" s="40" t="s">
        <v>176</v>
      </c>
      <c r="E48" s="29" t="s">
        <v>514</v>
      </c>
      <c r="F48" s="29">
        <v>1</v>
      </c>
      <c r="G48" s="29" t="s">
        <v>485</v>
      </c>
      <c r="H48" s="26">
        <f t="shared" si="0"/>
        <v>4</v>
      </c>
      <c r="I48" s="30"/>
      <c r="J48" s="31">
        <f t="shared" si="1"/>
        <v>0</v>
      </c>
      <c r="K48" s="2"/>
    </row>
    <row r="49" spans="1:11" x14ac:dyDescent="0.25">
      <c r="A49" s="26" t="s">
        <v>53</v>
      </c>
      <c r="B49" s="141"/>
      <c r="C49" s="27" t="s">
        <v>534</v>
      </c>
      <c r="D49" s="40" t="s">
        <v>176</v>
      </c>
      <c r="E49" s="29" t="s">
        <v>514</v>
      </c>
      <c r="F49" s="29">
        <v>1</v>
      </c>
      <c r="G49" s="29" t="s">
        <v>485</v>
      </c>
      <c r="H49" s="26">
        <f t="shared" si="0"/>
        <v>4</v>
      </c>
      <c r="I49" s="30"/>
      <c r="J49" s="31">
        <f t="shared" si="1"/>
        <v>0</v>
      </c>
      <c r="K49" s="2"/>
    </row>
    <row r="50" spans="1:11" x14ac:dyDescent="0.25">
      <c r="A50" s="26" t="s">
        <v>54</v>
      </c>
      <c r="B50" s="141"/>
      <c r="C50" s="27" t="s">
        <v>535</v>
      </c>
      <c r="D50" s="40" t="s">
        <v>176</v>
      </c>
      <c r="E50" s="29" t="s">
        <v>514</v>
      </c>
      <c r="F50" s="29">
        <v>2</v>
      </c>
      <c r="G50" s="29" t="s">
        <v>485</v>
      </c>
      <c r="H50" s="26">
        <f t="shared" si="0"/>
        <v>8</v>
      </c>
      <c r="I50" s="30"/>
      <c r="J50" s="31">
        <f t="shared" si="1"/>
        <v>0</v>
      </c>
      <c r="K50" s="2"/>
    </row>
    <row r="51" spans="1:11" x14ac:dyDescent="0.25">
      <c r="A51" s="26" t="s">
        <v>55</v>
      </c>
      <c r="B51" s="140"/>
      <c r="C51" s="27" t="s">
        <v>538</v>
      </c>
      <c r="D51" s="40" t="s">
        <v>171</v>
      </c>
      <c r="E51" s="29" t="s">
        <v>514</v>
      </c>
      <c r="F51" s="29">
        <v>1</v>
      </c>
      <c r="G51" s="29" t="s">
        <v>485</v>
      </c>
      <c r="H51" s="26">
        <f t="shared" si="0"/>
        <v>4</v>
      </c>
      <c r="I51" s="30"/>
      <c r="J51" s="31">
        <f t="shared" ref="J51:J115" si="4">H51*I51</f>
        <v>0</v>
      </c>
      <c r="K51" s="2"/>
    </row>
    <row r="52" spans="1:11" ht="15" customHeight="1" x14ac:dyDescent="0.25">
      <c r="A52" s="21" t="s">
        <v>630</v>
      </c>
      <c r="B52" s="22"/>
      <c r="C52" s="23"/>
      <c r="D52" s="24"/>
      <c r="E52" s="24"/>
      <c r="F52" s="24"/>
      <c r="G52" s="24"/>
      <c r="H52" s="24"/>
      <c r="I52" s="24"/>
      <c r="J52" s="25"/>
      <c r="K52" s="2"/>
    </row>
    <row r="53" spans="1:11" x14ac:dyDescent="0.25">
      <c r="A53" s="26" t="s">
        <v>56</v>
      </c>
      <c r="B53" s="139" t="s">
        <v>209</v>
      </c>
      <c r="C53" s="27" t="s">
        <v>220</v>
      </c>
      <c r="D53" s="40" t="s">
        <v>172</v>
      </c>
      <c r="E53" s="29" t="s">
        <v>181</v>
      </c>
      <c r="F53" s="29">
        <v>1</v>
      </c>
      <c r="G53" s="29" t="s">
        <v>485</v>
      </c>
      <c r="H53" s="26">
        <f t="shared" si="0"/>
        <v>4</v>
      </c>
      <c r="I53" s="30"/>
      <c r="J53" s="31">
        <f t="shared" si="4"/>
        <v>0</v>
      </c>
      <c r="K53" s="2"/>
    </row>
    <row r="54" spans="1:11" x14ac:dyDescent="0.25">
      <c r="A54" s="26" t="s">
        <v>57</v>
      </c>
      <c r="B54" s="141"/>
      <c r="C54" s="27" t="s">
        <v>221</v>
      </c>
      <c r="D54" s="40" t="s">
        <v>172</v>
      </c>
      <c r="E54" s="29" t="s">
        <v>514</v>
      </c>
      <c r="F54" s="29">
        <v>1</v>
      </c>
      <c r="G54" s="29" t="s">
        <v>485</v>
      </c>
      <c r="H54" s="26">
        <f t="shared" si="0"/>
        <v>4</v>
      </c>
      <c r="I54" s="30"/>
      <c r="J54" s="31">
        <f t="shared" si="4"/>
        <v>0</v>
      </c>
      <c r="K54" s="2"/>
    </row>
    <row r="55" spans="1:11" x14ac:dyDescent="0.25">
      <c r="A55" s="26" t="s">
        <v>58</v>
      </c>
      <c r="B55" s="141"/>
      <c r="C55" s="27" t="s">
        <v>539</v>
      </c>
      <c r="D55" s="40" t="s">
        <v>172</v>
      </c>
      <c r="E55" s="29" t="s">
        <v>514</v>
      </c>
      <c r="F55" s="29">
        <v>1</v>
      </c>
      <c r="G55" s="29" t="s">
        <v>485</v>
      </c>
      <c r="H55" s="26">
        <f t="shared" ref="H55:H56" si="5">F55*4</f>
        <v>4</v>
      </c>
      <c r="I55" s="30"/>
      <c r="J55" s="31">
        <f t="shared" si="4"/>
        <v>0</v>
      </c>
      <c r="K55" s="2"/>
    </row>
    <row r="56" spans="1:11" x14ac:dyDescent="0.25">
      <c r="A56" s="26" t="s">
        <v>59</v>
      </c>
      <c r="B56" s="141"/>
      <c r="C56" s="27" t="s">
        <v>540</v>
      </c>
      <c r="D56" s="40" t="s">
        <v>172</v>
      </c>
      <c r="E56" s="29" t="s">
        <v>514</v>
      </c>
      <c r="F56" s="29">
        <v>1</v>
      </c>
      <c r="G56" s="29" t="s">
        <v>485</v>
      </c>
      <c r="H56" s="26">
        <f t="shared" si="5"/>
        <v>4</v>
      </c>
      <c r="I56" s="30"/>
      <c r="J56" s="31">
        <f t="shared" si="4"/>
        <v>0</v>
      </c>
      <c r="K56" s="2"/>
    </row>
    <row r="57" spans="1:11" x14ac:dyDescent="0.25">
      <c r="A57" s="26" t="s">
        <v>60</v>
      </c>
      <c r="B57" s="141"/>
      <c r="C57" s="27" t="s">
        <v>222</v>
      </c>
      <c r="D57" s="40" t="s">
        <v>171</v>
      </c>
      <c r="E57" s="29" t="s">
        <v>173</v>
      </c>
      <c r="F57" s="29">
        <v>1</v>
      </c>
      <c r="G57" s="29" t="s">
        <v>485</v>
      </c>
      <c r="H57" s="26">
        <f t="shared" si="0"/>
        <v>4</v>
      </c>
      <c r="I57" s="30"/>
      <c r="J57" s="31">
        <f t="shared" si="4"/>
        <v>0</v>
      </c>
      <c r="K57" s="2"/>
    </row>
    <row r="58" spans="1:11" x14ac:dyDescent="0.25">
      <c r="A58" s="26" t="s">
        <v>61</v>
      </c>
      <c r="B58" s="140"/>
      <c r="C58" s="27" t="s">
        <v>223</v>
      </c>
      <c r="D58" s="40" t="s">
        <v>171</v>
      </c>
      <c r="E58" s="29" t="s">
        <v>514</v>
      </c>
      <c r="F58" s="29">
        <v>1</v>
      </c>
      <c r="G58" s="29" t="s">
        <v>485</v>
      </c>
      <c r="H58" s="26">
        <f t="shared" si="0"/>
        <v>4</v>
      </c>
      <c r="I58" s="30"/>
      <c r="J58" s="31">
        <f t="shared" si="4"/>
        <v>0</v>
      </c>
      <c r="K58" s="2"/>
    </row>
    <row r="59" spans="1:11" x14ac:dyDescent="0.25">
      <c r="A59" s="26" t="s">
        <v>62</v>
      </c>
      <c r="B59" s="139" t="s">
        <v>210</v>
      </c>
      <c r="C59" s="27" t="s">
        <v>224</v>
      </c>
      <c r="D59" s="40" t="s">
        <v>172</v>
      </c>
      <c r="E59" s="29" t="s">
        <v>514</v>
      </c>
      <c r="F59" s="29">
        <v>1</v>
      </c>
      <c r="G59" s="29" t="s">
        <v>485</v>
      </c>
      <c r="H59" s="26">
        <f t="shared" si="0"/>
        <v>4</v>
      </c>
      <c r="I59" s="30"/>
      <c r="J59" s="31">
        <f t="shared" si="4"/>
        <v>0</v>
      </c>
      <c r="K59" s="2"/>
    </row>
    <row r="60" spans="1:11" x14ac:dyDescent="0.25">
      <c r="A60" s="26" t="s">
        <v>63</v>
      </c>
      <c r="B60" s="141"/>
      <c r="C60" s="27" t="s">
        <v>225</v>
      </c>
      <c r="D60" s="40" t="s">
        <v>172</v>
      </c>
      <c r="E60" s="29" t="s">
        <v>181</v>
      </c>
      <c r="F60" s="29">
        <v>1</v>
      </c>
      <c r="G60" s="29" t="s">
        <v>485</v>
      </c>
      <c r="H60" s="26">
        <f t="shared" si="0"/>
        <v>4</v>
      </c>
      <c r="I60" s="30"/>
      <c r="J60" s="31">
        <f t="shared" si="4"/>
        <v>0</v>
      </c>
      <c r="K60" s="2"/>
    </row>
    <row r="61" spans="1:11" x14ac:dyDescent="0.25">
      <c r="A61" s="26" t="s">
        <v>64</v>
      </c>
      <c r="B61" s="141"/>
      <c r="C61" s="27" t="s">
        <v>541</v>
      </c>
      <c r="D61" s="40" t="s">
        <v>172</v>
      </c>
      <c r="E61" s="29" t="s">
        <v>514</v>
      </c>
      <c r="F61" s="29">
        <v>1</v>
      </c>
      <c r="G61" s="29" t="s">
        <v>485</v>
      </c>
      <c r="H61" s="26">
        <f t="shared" ref="H61:H63" si="6">F61*4</f>
        <v>4</v>
      </c>
      <c r="I61" s="30"/>
      <c r="J61" s="31">
        <f t="shared" si="4"/>
        <v>0</v>
      </c>
      <c r="K61" s="2"/>
    </row>
    <row r="62" spans="1:11" x14ac:dyDescent="0.25">
      <c r="A62" s="26" t="s">
        <v>65</v>
      </c>
      <c r="B62" s="141"/>
      <c r="C62" s="27" t="s">
        <v>542</v>
      </c>
      <c r="D62" s="40" t="s">
        <v>172</v>
      </c>
      <c r="E62" s="29" t="s">
        <v>514</v>
      </c>
      <c r="F62" s="29">
        <v>1</v>
      </c>
      <c r="G62" s="29" t="s">
        <v>485</v>
      </c>
      <c r="H62" s="26">
        <f t="shared" si="6"/>
        <v>4</v>
      </c>
      <c r="I62" s="30"/>
      <c r="J62" s="31">
        <f t="shared" si="4"/>
        <v>0</v>
      </c>
      <c r="K62" s="2"/>
    </row>
    <row r="63" spans="1:11" x14ac:dyDescent="0.25">
      <c r="A63" s="26" t="s">
        <v>66</v>
      </c>
      <c r="B63" s="141"/>
      <c r="C63" s="27" t="s">
        <v>543</v>
      </c>
      <c r="D63" s="40" t="s">
        <v>172</v>
      </c>
      <c r="E63" s="29" t="s">
        <v>514</v>
      </c>
      <c r="F63" s="29">
        <v>1</v>
      </c>
      <c r="G63" s="29" t="s">
        <v>485</v>
      </c>
      <c r="H63" s="26">
        <f t="shared" si="6"/>
        <v>4</v>
      </c>
      <c r="I63" s="30"/>
      <c r="J63" s="31">
        <f t="shared" si="4"/>
        <v>0</v>
      </c>
      <c r="K63" s="2"/>
    </row>
    <row r="64" spans="1:11" x14ac:dyDescent="0.25">
      <c r="A64" s="26" t="s">
        <v>67</v>
      </c>
      <c r="B64" s="141"/>
      <c r="C64" s="27" t="s">
        <v>220</v>
      </c>
      <c r="D64" s="40" t="s">
        <v>172</v>
      </c>
      <c r="E64" s="29" t="s">
        <v>181</v>
      </c>
      <c r="F64" s="29">
        <v>1</v>
      </c>
      <c r="G64" s="29" t="s">
        <v>485</v>
      </c>
      <c r="H64" s="26">
        <f t="shared" si="0"/>
        <v>4</v>
      </c>
      <c r="I64" s="30"/>
      <c r="J64" s="31">
        <f t="shared" si="4"/>
        <v>0</v>
      </c>
      <c r="K64" s="2"/>
    </row>
    <row r="65" spans="1:11" x14ac:dyDescent="0.25">
      <c r="A65" s="26" t="s">
        <v>68</v>
      </c>
      <c r="B65" s="141"/>
      <c r="C65" s="27" t="s">
        <v>226</v>
      </c>
      <c r="D65" s="40" t="s">
        <v>172</v>
      </c>
      <c r="E65" s="29" t="s">
        <v>181</v>
      </c>
      <c r="F65" s="29">
        <v>1</v>
      </c>
      <c r="G65" s="29" t="s">
        <v>485</v>
      </c>
      <c r="H65" s="26">
        <f t="shared" si="0"/>
        <v>4</v>
      </c>
      <c r="I65" s="30"/>
      <c r="J65" s="31">
        <f t="shared" si="4"/>
        <v>0</v>
      </c>
      <c r="K65" s="2"/>
    </row>
    <row r="66" spans="1:11" ht="33.75" x14ac:dyDescent="0.25">
      <c r="A66" s="26" t="s">
        <v>69</v>
      </c>
      <c r="B66" s="141"/>
      <c r="C66" s="27" t="s">
        <v>338</v>
      </c>
      <c r="D66" s="40" t="s">
        <v>203</v>
      </c>
      <c r="E66" s="29" t="s">
        <v>319</v>
      </c>
      <c r="F66" s="29">
        <v>1</v>
      </c>
      <c r="G66" s="29" t="s">
        <v>485</v>
      </c>
      <c r="H66" s="26">
        <f t="shared" si="0"/>
        <v>4</v>
      </c>
      <c r="I66" s="30"/>
      <c r="J66" s="31">
        <f t="shared" si="4"/>
        <v>0</v>
      </c>
      <c r="K66" s="2"/>
    </row>
    <row r="67" spans="1:11" x14ac:dyDescent="0.25">
      <c r="A67" s="26" t="s">
        <v>70</v>
      </c>
      <c r="B67" s="140"/>
      <c r="C67" s="27" t="s">
        <v>227</v>
      </c>
      <c r="D67" s="40" t="s">
        <v>171</v>
      </c>
      <c r="E67" s="29" t="s">
        <v>514</v>
      </c>
      <c r="F67" s="29">
        <v>1</v>
      </c>
      <c r="G67" s="29" t="s">
        <v>485</v>
      </c>
      <c r="H67" s="26">
        <f t="shared" si="0"/>
        <v>4</v>
      </c>
      <c r="I67" s="30"/>
      <c r="J67" s="31">
        <f t="shared" si="4"/>
        <v>0</v>
      </c>
      <c r="K67" s="2"/>
    </row>
    <row r="68" spans="1:11" ht="22.5" x14ac:dyDescent="0.25">
      <c r="A68" s="26" t="s">
        <v>71</v>
      </c>
      <c r="B68" s="27" t="s">
        <v>211</v>
      </c>
      <c r="C68" s="27" t="s">
        <v>228</v>
      </c>
      <c r="D68" s="40" t="s">
        <v>174</v>
      </c>
      <c r="E68" s="29" t="s">
        <v>173</v>
      </c>
      <c r="F68" s="29">
        <v>1</v>
      </c>
      <c r="G68" s="29" t="s">
        <v>485</v>
      </c>
      <c r="H68" s="26">
        <f t="shared" si="0"/>
        <v>4</v>
      </c>
      <c r="I68" s="30"/>
      <c r="J68" s="31">
        <f t="shared" si="4"/>
        <v>0</v>
      </c>
      <c r="K68" s="2"/>
    </row>
    <row r="69" spans="1:11" x14ac:dyDescent="0.25">
      <c r="A69" s="26" t="s">
        <v>72</v>
      </c>
      <c r="B69" s="27"/>
      <c r="C69" s="27" t="s">
        <v>220</v>
      </c>
      <c r="D69" s="40" t="s">
        <v>174</v>
      </c>
      <c r="E69" s="29" t="s">
        <v>192</v>
      </c>
      <c r="F69" s="29">
        <v>1</v>
      </c>
      <c r="G69" s="29" t="s">
        <v>485</v>
      </c>
      <c r="H69" s="26">
        <f t="shared" si="0"/>
        <v>4</v>
      </c>
      <c r="I69" s="30"/>
      <c r="J69" s="31">
        <f t="shared" si="4"/>
        <v>0</v>
      </c>
      <c r="K69" s="2"/>
    </row>
    <row r="70" spans="1:11" x14ac:dyDescent="0.25">
      <c r="A70" s="26" t="s">
        <v>73</v>
      </c>
      <c r="B70" s="27" t="s">
        <v>212</v>
      </c>
      <c r="C70" s="27" t="s">
        <v>229</v>
      </c>
      <c r="D70" s="40" t="s">
        <v>171</v>
      </c>
      <c r="E70" s="29" t="s">
        <v>173</v>
      </c>
      <c r="F70" s="29">
        <v>1</v>
      </c>
      <c r="G70" s="29" t="s">
        <v>485</v>
      </c>
      <c r="H70" s="26">
        <f t="shared" si="0"/>
        <v>4</v>
      </c>
      <c r="I70" s="30"/>
      <c r="J70" s="31">
        <f t="shared" si="4"/>
        <v>0</v>
      </c>
      <c r="K70" s="2"/>
    </row>
    <row r="71" spans="1:11" x14ac:dyDescent="0.25">
      <c r="A71" s="26" t="s">
        <v>74</v>
      </c>
      <c r="B71" s="27" t="s">
        <v>213</v>
      </c>
      <c r="C71" s="27" t="s">
        <v>230</v>
      </c>
      <c r="D71" s="40" t="s">
        <v>306</v>
      </c>
      <c r="E71" s="29" t="s">
        <v>173</v>
      </c>
      <c r="F71" s="29">
        <v>1</v>
      </c>
      <c r="G71" s="29" t="s">
        <v>485</v>
      </c>
      <c r="H71" s="26">
        <f t="shared" si="0"/>
        <v>4</v>
      </c>
      <c r="I71" s="30"/>
      <c r="J71" s="31">
        <f t="shared" si="4"/>
        <v>0</v>
      </c>
      <c r="K71" s="2"/>
    </row>
    <row r="72" spans="1:11" x14ac:dyDescent="0.25">
      <c r="A72" s="26" t="s">
        <v>75</v>
      </c>
      <c r="B72" s="139" t="s">
        <v>214</v>
      </c>
      <c r="C72" s="27" t="s">
        <v>231</v>
      </c>
      <c r="D72" s="40" t="s">
        <v>171</v>
      </c>
      <c r="E72" s="29" t="s">
        <v>173</v>
      </c>
      <c r="F72" s="29">
        <v>1</v>
      </c>
      <c r="G72" s="29" t="s">
        <v>485</v>
      </c>
      <c r="H72" s="26">
        <f t="shared" si="0"/>
        <v>4</v>
      </c>
      <c r="I72" s="30"/>
      <c r="J72" s="31">
        <f t="shared" si="4"/>
        <v>0</v>
      </c>
      <c r="K72" s="2"/>
    </row>
    <row r="73" spans="1:11" x14ac:dyDescent="0.25">
      <c r="A73" s="26" t="s">
        <v>76</v>
      </c>
      <c r="B73" s="141"/>
      <c r="C73" s="27" t="s">
        <v>232</v>
      </c>
      <c r="D73" s="40" t="s">
        <v>171</v>
      </c>
      <c r="E73" s="29" t="s">
        <v>173</v>
      </c>
      <c r="F73" s="29">
        <v>1</v>
      </c>
      <c r="G73" s="29" t="s">
        <v>485</v>
      </c>
      <c r="H73" s="26">
        <f t="shared" si="0"/>
        <v>4</v>
      </c>
      <c r="I73" s="30"/>
      <c r="J73" s="31">
        <f t="shared" si="4"/>
        <v>0</v>
      </c>
      <c r="K73" s="2"/>
    </row>
    <row r="74" spans="1:11" x14ac:dyDescent="0.25">
      <c r="A74" s="26" t="s">
        <v>77</v>
      </c>
      <c r="B74" s="141"/>
      <c r="C74" s="27" t="s">
        <v>233</v>
      </c>
      <c r="D74" s="40" t="s">
        <v>171</v>
      </c>
      <c r="E74" s="29" t="s">
        <v>173</v>
      </c>
      <c r="F74" s="29">
        <v>1</v>
      </c>
      <c r="G74" s="29" t="s">
        <v>485</v>
      </c>
      <c r="H74" s="26">
        <f t="shared" si="0"/>
        <v>4</v>
      </c>
      <c r="I74" s="30"/>
      <c r="J74" s="31">
        <f t="shared" si="4"/>
        <v>0</v>
      </c>
      <c r="K74" s="2"/>
    </row>
    <row r="75" spans="1:11" x14ac:dyDescent="0.25">
      <c r="A75" s="26" t="s">
        <v>78</v>
      </c>
      <c r="B75" s="140"/>
      <c r="C75" s="27" t="s">
        <v>202</v>
      </c>
      <c r="D75" s="40" t="s">
        <v>171</v>
      </c>
      <c r="E75" s="29" t="s">
        <v>173</v>
      </c>
      <c r="F75" s="29">
        <v>1</v>
      </c>
      <c r="G75" s="29" t="s">
        <v>485</v>
      </c>
      <c r="H75" s="26">
        <f t="shared" si="0"/>
        <v>4</v>
      </c>
      <c r="I75" s="30"/>
      <c r="J75" s="31">
        <f t="shared" si="4"/>
        <v>0</v>
      </c>
      <c r="K75" s="2"/>
    </row>
    <row r="76" spans="1:11" ht="22.5" x14ac:dyDescent="0.25">
      <c r="A76" s="26" t="s">
        <v>79</v>
      </c>
      <c r="B76" s="27" t="s">
        <v>215</v>
      </c>
      <c r="C76" s="27" t="s">
        <v>234</v>
      </c>
      <c r="D76" s="40" t="s">
        <v>513</v>
      </c>
      <c r="E76" s="29" t="s">
        <v>514</v>
      </c>
      <c r="F76" s="29">
        <v>1</v>
      </c>
      <c r="G76" s="29" t="s">
        <v>485</v>
      </c>
      <c r="H76" s="26">
        <f t="shared" si="0"/>
        <v>4</v>
      </c>
      <c r="I76" s="30"/>
      <c r="J76" s="31">
        <f t="shared" si="4"/>
        <v>0</v>
      </c>
      <c r="K76" s="2"/>
    </row>
    <row r="77" spans="1:11" x14ac:dyDescent="0.25">
      <c r="A77" s="26" t="s">
        <v>80</v>
      </c>
      <c r="B77" s="139" t="s">
        <v>216</v>
      </c>
      <c r="C77" s="27" t="s">
        <v>245</v>
      </c>
      <c r="D77" s="40" t="s">
        <v>172</v>
      </c>
      <c r="E77" s="29" t="s">
        <v>514</v>
      </c>
      <c r="F77" s="29">
        <v>1</v>
      </c>
      <c r="G77" s="29" t="s">
        <v>485</v>
      </c>
      <c r="H77" s="26">
        <f t="shared" ref="H77:H146" si="7">F77*4</f>
        <v>4</v>
      </c>
      <c r="I77" s="30"/>
      <c r="J77" s="31">
        <f t="shared" si="4"/>
        <v>0</v>
      </c>
      <c r="K77" s="2"/>
    </row>
    <row r="78" spans="1:11" x14ac:dyDescent="0.25">
      <c r="A78" s="26" t="s">
        <v>81</v>
      </c>
      <c r="B78" s="141"/>
      <c r="C78" s="27" t="s">
        <v>246</v>
      </c>
      <c r="D78" s="40" t="s">
        <v>172</v>
      </c>
      <c r="E78" s="29" t="s">
        <v>514</v>
      </c>
      <c r="F78" s="29">
        <v>1</v>
      </c>
      <c r="G78" s="29" t="s">
        <v>485</v>
      </c>
      <c r="H78" s="26">
        <f t="shared" si="7"/>
        <v>4</v>
      </c>
      <c r="I78" s="30"/>
      <c r="J78" s="31">
        <f t="shared" si="4"/>
        <v>0</v>
      </c>
      <c r="K78" s="2"/>
    </row>
    <row r="79" spans="1:11" x14ac:dyDescent="0.25">
      <c r="A79" s="26" t="s">
        <v>82</v>
      </c>
      <c r="B79" s="141"/>
      <c r="C79" s="27" t="s">
        <v>247</v>
      </c>
      <c r="D79" s="40" t="s">
        <v>172</v>
      </c>
      <c r="E79" s="29" t="s">
        <v>173</v>
      </c>
      <c r="F79" s="29">
        <v>1</v>
      </c>
      <c r="G79" s="29" t="s">
        <v>485</v>
      </c>
      <c r="H79" s="26">
        <f t="shared" si="7"/>
        <v>4</v>
      </c>
      <c r="I79" s="30"/>
      <c r="J79" s="31">
        <f t="shared" si="4"/>
        <v>0</v>
      </c>
      <c r="K79" s="2"/>
    </row>
    <row r="80" spans="1:11" x14ac:dyDescent="0.25">
      <c r="A80" s="26" t="s">
        <v>83</v>
      </c>
      <c r="B80" s="141"/>
      <c r="C80" s="27" t="s">
        <v>248</v>
      </c>
      <c r="D80" s="40" t="s">
        <v>172</v>
      </c>
      <c r="E80" s="29" t="s">
        <v>514</v>
      </c>
      <c r="F80" s="29">
        <v>1</v>
      </c>
      <c r="G80" s="29" t="s">
        <v>485</v>
      </c>
      <c r="H80" s="26">
        <f t="shared" si="7"/>
        <v>4</v>
      </c>
      <c r="I80" s="30"/>
      <c r="J80" s="31">
        <f t="shared" si="4"/>
        <v>0</v>
      </c>
      <c r="K80" s="2"/>
    </row>
    <row r="81" spans="1:11" x14ac:dyDescent="0.25">
      <c r="A81" s="26" t="s">
        <v>84</v>
      </c>
      <c r="B81" s="141"/>
      <c r="C81" s="27" t="s">
        <v>249</v>
      </c>
      <c r="D81" s="40" t="s">
        <v>172</v>
      </c>
      <c r="E81" s="29" t="s">
        <v>514</v>
      </c>
      <c r="F81" s="29">
        <v>1</v>
      </c>
      <c r="G81" s="29" t="s">
        <v>485</v>
      </c>
      <c r="H81" s="26">
        <f t="shared" si="7"/>
        <v>4</v>
      </c>
      <c r="I81" s="30"/>
      <c r="J81" s="31">
        <f t="shared" si="4"/>
        <v>0</v>
      </c>
      <c r="K81" s="2"/>
    </row>
    <row r="82" spans="1:11" x14ac:dyDescent="0.25">
      <c r="A82" s="26" t="s">
        <v>85</v>
      </c>
      <c r="B82" s="141"/>
      <c r="C82" s="27" t="s">
        <v>250</v>
      </c>
      <c r="D82" s="40" t="s">
        <v>172</v>
      </c>
      <c r="E82" s="29" t="s">
        <v>514</v>
      </c>
      <c r="F82" s="29">
        <v>1</v>
      </c>
      <c r="G82" s="29" t="s">
        <v>485</v>
      </c>
      <c r="H82" s="26">
        <f t="shared" si="7"/>
        <v>4</v>
      </c>
      <c r="I82" s="30"/>
      <c r="J82" s="31">
        <f t="shared" si="4"/>
        <v>0</v>
      </c>
      <c r="K82" s="2"/>
    </row>
    <row r="83" spans="1:11" x14ac:dyDescent="0.25">
      <c r="A83" s="26" t="s">
        <v>86</v>
      </c>
      <c r="B83" s="141"/>
      <c r="C83" s="27" t="s">
        <v>251</v>
      </c>
      <c r="D83" s="40" t="s">
        <v>174</v>
      </c>
      <c r="E83" s="29" t="s">
        <v>514</v>
      </c>
      <c r="F83" s="29">
        <v>1</v>
      </c>
      <c r="G83" s="29" t="s">
        <v>485</v>
      </c>
      <c r="H83" s="26">
        <f t="shared" si="7"/>
        <v>4</v>
      </c>
      <c r="I83" s="30"/>
      <c r="J83" s="31">
        <f t="shared" si="4"/>
        <v>0</v>
      </c>
      <c r="K83" s="2"/>
    </row>
    <row r="84" spans="1:11" x14ac:dyDescent="0.25">
      <c r="A84" s="26" t="s">
        <v>87</v>
      </c>
      <c r="B84" s="141"/>
      <c r="C84" s="27" t="s">
        <v>252</v>
      </c>
      <c r="D84" s="40" t="s">
        <v>310</v>
      </c>
      <c r="E84" s="29" t="s">
        <v>173</v>
      </c>
      <c r="F84" s="29">
        <v>1</v>
      </c>
      <c r="G84" s="29" t="s">
        <v>485</v>
      </c>
      <c r="H84" s="26">
        <f t="shared" si="7"/>
        <v>4</v>
      </c>
      <c r="I84" s="30"/>
      <c r="J84" s="31">
        <f t="shared" si="4"/>
        <v>0</v>
      </c>
      <c r="K84" s="2"/>
    </row>
    <row r="85" spans="1:11" x14ac:dyDescent="0.25">
      <c r="A85" s="26" t="s">
        <v>88</v>
      </c>
      <c r="B85" s="141"/>
      <c r="C85" s="27" t="s">
        <v>253</v>
      </c>
      <c r="D85" s="40" t="s">
        <v>174</v>
      </c>
      <c r="E85" s="29" t="s">
        <v>514</v>
      </c>
      <c r="F85" s="29">
        <v>1</v>
      </c>
      <c r="G85" s="29" t="s">
        <v>485</v>
      </c>
      <c r="H85" s="26">
        <f t="shared" si="7"/>
        <v>4</v>
      </c>
      <c r="I85" s="30"/>
      <c r="J85" s="31">
        <f t="shared" si="4"/>
        <v>0</v>
      </c>
      <c r="K85" s="2"/>
    </row>
    <row r="86" spans="1:11" x14ac:dyDescent="0.25">
      <c r="A86" s="26" t="s">
        <v>89</v>
      </c>
      <c r="B86" s="141"/>
      <c r="C86" s="27" t="s">
        <v>254</v>
      </c>
      <c r="D86" s="40" t="s">
        <v>174</v>
      </c>
      <c r="E86" s="29" t="s">
        <v>514</v>
      </c>
      <c r="F86" s="29">
        <v>1</v>
      </c>
      <c r="G86" s="29" t="s">
        <v>485</v>
      </c>
      <c r="H86" s="26">
        <f t="shared" si="7"/>
        <v>4</v>
      </c>
      <c r="I86" s="30"/>
      <c r="J86" s="31">
        <f t="shared" si="4"/>
        <v>0</v>
      </c>
      <c r="K86" s="2"/>
    </row>
    <row r="87" spans="1:11" x14ac:dyDescent="0.25">
      <c r="A87" s="26" t="s">
        <v>90</v>
      </c>
      <c r="B87" s="141"/>
      <c r="C87" s="27" t="s">
        <v>255</v>
      </c>
      <c r="D87" s="40" t="s">
        <v>174</v>
      </c>
      <c r="E87" s="29" t="s">
        <v>514</v>
      </c>
      <c r="F87" s="29">
        <v>2</v>
      </c>
      <c r="G87" s="29" t="s">
        <v>485</v>
      </c>
      <c r="H87" s="26">
        <f t="shared" si="7"/>
        <v>8</v>
      </c>
      <c r="I87" s="30"/>
      <c r="J87" s="31">
        <f t="shared" si="4"/>
        <v>0</v>
      </c>
      <c r="K87" s="2"/>
    </row>
    <row r="88" spans="1:11" x14ac:dyDescent="0.25">
      <c r="A88" s="26" t="s">
        <v>91</v>
      </c>
      <c r="B88" s="141"/>
      <c r="C88" s="27" t="s">
        <v>256</v>
      </c>
      <c r="D88" s="40" t="s">
        <v>172</v>
      </c>
      <c r="E88" s="29" t="s">
        <v>514</v>
      </c>
      <c r="F88" s="29">
        <v>1</v>
      </c>
      <c r="G88" s="29" t="s">
        <v>485</v>
      </c>
      <c r="H88" s="26">
        <f t="shared" si="7"/>
        <v>4</v>
      </c>
      <c r="I88" s="30"/>
      <c r="J88" s="31">
        <f t="shared" si="4"/>
        <v>0</v>
      </c>
      <c r="K88" s="2"/>
    </row>
    <row r="89" spans="1:11" x14ac:dyDescent="0.25">
      <c r="A89" s="26" t="s">
        <v>92</v>
      </c>
      <c r="B89" s="140"/>
      <c r="C89" s="27" t="s">
        <v>252</v>
      </c>
      <c r="D89" s="40" t="s">
        <v>308</v>
      </c>
      <c r="E89" s="29" t="s">
        <v>173</v>
      </c>
      <c r="F89" s="29">
        <v>1</v>
      </c>
      <c r="G89" s="29" t="s">
        <v>485</v>
      </c>
      <c r="H89" s="26">
        <f t="shared" si="7"/>
        <v>4</v>
      </c>
      <c r="I89" s="30"/>
      <c r="J89" s="31">
        <f t="shared" si="4"/>
        <v>0</v>
      </c>
      <c r="K89" s="2"/>
    </row>
    <row r="90" spans="1:11" x14ac:dyDescent="0.25">
      <c r="A90" s="26" t="s">
        <v>93</v>
      </c>
      <c r="B90" s="139" t="s">
        <v>217</v>
      </c>
      <c r="C90" s="27" t="s">
        <v>257</v>
      </c>
      <c r="D90" s="40" t="s">
        <v>172</v>
      </c>
      <c r="E90" s="29" t="s">
        <v>514</v>
      </c>
      <c r="F90" s="29">
        <v>1</v>
      </c>
      <c r="G90" s="29" t="s">
        <v>485</v>
      </c>
      <c r="H90" s="26">
        <f t="shared" si="7"/>
        <v>4</v>
      </c>
      <c r="I90" s="30"/>
      <c r="J90" s="31">
        <f t="shared" si="4"/>
        <v>0</v>
      </c>
      <c r="K90" s="2"/>
    </row>
    <row r="91" spans="1:11" x14ac:dyDescent="0.25">
      <c r="A91" s="26" t="s">
        <v>94</v>
      </c>
      <c r="B91" s="141"/>
      <c r="C91" s="27" t="s">
        <v>545</v>
      </c>
      <c r="D91" s="40" t="s">
        <v>172</v>
      </c>
      <c r="E91" s="29" t="s">
        <v>514</v>
      </c>
      <c r="F91" s="29">
        <v>1</v>
      </c>
      <c r="G91" s="29" t="s">
        <v>485</v>
      </c>
      <c r="H91" s="26">
        <f t="shared" ref="H91:H92" si="8">F91*4</f>
        <v>4</v>
      </c>
      <c r="I91" s="30"/>
      <c r="J91" s="31">
        <f t="shared" ref="J91:J92" si="9">H91*I91</f>
        <v>0</v>
      </c>
      <c r="K91" s="2"/>
    </row>
    <row r="92" spans="1:11" x14ac:dyDescent="0.25">
      <c r="A92" s="26" t="s">
        <v>95</v>
      </c>
      <c r="B92" s="141"/>
      <c r="C92" s="27" t="s">
        <v>544</v>
      </c>
      <c r="D92" s="40" t="s">
        <v>172</v>
      </c>
      <c r="E92" s="29" t="s">
        <v>514</v>
      </c>
      <c r="F92" s="29">
        <v>1</v>
      </c>
      <c r="G92" s="29" t="s">
        <v>485</v>
      </c>
      <c r="H92" s="26">
        <f t="shared" si="8"/>
        <v>4</v>
      </c>
      <c r="I92" s="30"/>
      <c r="J92" s="31">
        <f t="shared" si="9"/>
        <v>0</v>
      </c>
      <c r="K92" s="2"/>
    </row>
    <row r="93" spans="1:11" x14ac:dyDescent="0.25">
      <c r="A93" s="26" t="s">
        <v>96</v>
      </c>
      <c r="B93" s="141"/>
      <c r="C93" s="27" t="s">
        <v>258</v>
      </c>
      <c r="D93" s="40" t="s">
        <v>172</v>
      </c>
      <c r="E93" s="29" t="s">
        <v>514</v>
      </c>
      <c r="F93" s="29">
        <v>1</v>
      </c>
      <c r="G93" s="29" t="s">
        <v>485</v>
      </c>
      <c r="H93" s="26">
        <f t="shared" si="7"/>
        <v>4</v>
      </c>
      <c r="I93" s="30"/>
      <c r="J93" s="31">
        <f t="shared" si="4"/>
        <v>0</v>
      </c>
      <c r="K93" s="2"/>
    </row>
    <row r="94" spans="1:11" x14ac:dyDescent="0.25">
      <c r="A94" s="26" t="s">
        <v>97</v>
      </c>
      <c r="B94" s="141"/>
      <c r="C94" s="27" t="s">
        <v>321</v>
      </c>
      <c r="D94" s="40" t="s">
        <v>172</v>
      </c>
      <c r="E94" s="29" t="s">
        <v>173</v>
      </c>
      <c r="F94" s="29">
        <v>1</v>
      </c>
      <c r="G94" s="29" t="s">
        <v>485</v>
      </c>
      <c r="H94" s="26">
        <f t="shared" si="7"/>
        <v>4</v>
      </c>
      <c r="I94" s="30"/>
      <c r="J94" s="31">
        <f t="shared" si="4"/>
        <v>0</v>
      </c>
      <c r="K94" s="2"/>
    </row>
    <row r="95" spans="1:11" x14ac:dyDescent="0.25">
      <c r="A95" s="26" t="s">
        <v>98</v>
      </c>
      <c r="B95" s="141"/>
      <c r="C95" s="27" t="s">
        <v>259</v>
      </c>
      <c r="D95" s="40" t="s">
        <v>172</v>
      </c>
      <c r="E95" s="29" t="s">
        <v>514</v>
      </c>
      <c r="F95" s="29">
        <v>1</v>
      </c>
      <c r="G95" s="29" t="s">
        <v>485</v>
      </c>
      <c r="H95" s="26">
        <f t="shared" si="7"/>
        <v>4</v>
      </c>
      <c r="I95" s="30"/>
      <c r="J95" s="31">
        <f t="shared" si="4"/>
        <v>0</v>
      </c>
      <c r="K95" s="2"/>
    </row>
    <row r="96" spans="1:11" x14ac:dyDescent="0.25">
      <c r="A96" s="26" t="s">
        <v>99</v>
      </c>
      <c r="B96" s="141"/>
      <c r="C96" s="27" t="s">
        <v>260</v>
      </c>
      <c r="D96" s="40" t="s">
        <v>174</v>
      </c>
      <c r="E96" s="29" t="s">
        <v>514</v>
      </c>
      <c r="F96" s="29">
        <v>1</v>
      </c>
      <c r="G96" s="29" t="s">
        <v>485</v>
      </c>
      <c r="H96" s="26">
        <f t="shared" si="7"/>
        <v>4</v>
      </c>
      <c r="I96" s="30"/>
      <c r="J96" s="31">
        <f t="shared" si="4"/>
        <v>0</v>
      </c>
      <c r="K96" s="2"/>
    </row>
    <row r="97" spans="1:11" x14ac:dyDescent="0.25">
      <c r="A97" s="26" t="s">
        <v>100</v>
      </c>
      <c r="B97" s="141"/>
      <c r="C97" s="27" t="s">
        <v>164</v>
      </c>
      <c r="D97" s="40" t="s">
        <v>174</v>
      </c>
      <c r="E97" s="29" t="s">
        <v>514</v>
      </c>
      <c r="F97" s="29">
        <v>1</v>
      </c>
      <c r="G97" s="29" t="s">
        <v>485</v>
      </c>
      <c r="H97" s="26">
        <f t="shared" si="7"/>
        <v>4</v>
      </c>
      <c r="I97" s="30"/>
      <c r="J97" s="31">
        <f t="shared" si="4"/>
        <v>0</v>
      </c>
      <c r="K97" s="2"/>
    </row>
    <row r="98" spans="1:11" x14ac:dyDescent="0.25">
      <c r="A98" s="26" t="s">
        <v>101</v>
      </c>
      <c r="B98" s="141"/>
      <c r="C98" s="27" t="s">
        <v>261</v>
      </c>
      <c r="D98" s="40" t="s">
        <v>174</v>
      </c>
      <c r="E98" s="29" t="s">
        <v>514</v>
      </c>
      <c r="F98" s="29">
        <v>1</v>
      </c>
      <c r="G98" s="29" t="s">
        <v>485</v>
      </c>
      <c r="H98" s="26">
        <f t="shared" si="7"/>
        <v>4</v>
      </c>
      <c r="I98" s="30"/>
      <c r="J98" s="31">
        <f t="shared" si="4"/>
        <v>0</v>
      </c>
      <c r="K98" s="2"/>
    </row>
    <row r="99" spans="1:11" x14ac:dyDescent="0.25">
      <c r="A99" s="26" t="s">
        <v>102</v>
      </c>
      <c r="B99" s="141"/>
      <c r="C99" s="27" t="s">
        <v>262</v>
      </c>
      <c r="D99" s="40" t="s">
        <v>174</v>
      </c>
      <c r="E99" s="29" t="s">
        <v>514</v>
      </c>
      <c r="F99" s="29">
        <v>1</v>
      </c>
      <c r="G99" s="29" t="s">
        <v>485</v>
      </c>
      <c r="H99" s="26">
        <f t="shared" si="7"/>
        <v>4</v>
      </c>
      <c r="I99" s="30"/>
      <c r="J99" s="31">
        <f t="shared" si="4"/>
        <v>0</v>
      </c>
      <c r="K99" s="2"/>
    </row>
    <row r="100" spans="1:11" x14ac:dyDescent="0.25">
      <c r="A100" s="26" t="s">
        <v>103</v>
      </c>
      <c r="B100" s="141"/>
      <c r="C100" s="27" t="s">
        <v>263</v>
      </c>
      <c r="D100" s="40" t="s">
        <v>174</v>
      </c>
      <c r="E100" s="29" t="s">
        <v>514</v>
      </c>
      <c r="F100" s="29">
        <v>1</v>
      </c>
      <c r="G100" s="29" t="s">
        <v>485</v>
      </c>
      <c r="H100" s="26">
        <f t="shared" si="7"/>
        <v>4</v>
      </c>
      <c r="I100" s="30"/>
      <c r="J100" s="31">
        <f t="shared" si="4"/>
        <v>0</v>
      </c>
      <c r="K100" s="2"/>
    </row>
    <row r="101" spans="1:11" x14ac:dyDescent="0.25">
      <c r="A101" s="26" t="s">
        <v>104</v>
      </c>
      <c r="B101" s="141"/>
      <c r="C101" s="27" t="s">
        <v>264</v>
      </c>
      <c r="D101" s="40" t="s">
        <v>174</v>
      </c>
      <c r="E101" s="29" t="s">
        <v>514</v>
      </c>
      <c r="F101" s="29">
        <v>1</v>
      </c>
      <c r="G101" s="29" t="s">
        <v>485</v>
      </c>
      <c r="H101" s="26">
        <f t="shared" si="7"/>
        <v>4</v>
      </c>
      <c r="I101" s="30"/>
      <c r="J101" s="31">
        <f t="shared" si="4"/>
        <v>0</v>
      </c>
      <c r="K101" s="2"/>
    </row>
    <row r="102" spans="1:11" x14ac:dyDescent="0.25">
      <c r="A102" s="26" t="s">
        <v>105</v>
      </c>
      <c r="B102" s="141"/>
      <c r="C102" s="27" t="s">
        <v>265</v>
      </c>
      <c r="D102" s="40" t="s">
        <v>174</v>
      </c>
      <c r="E102" s="29" t="s">
        <v>514</v>
      </c>
      <c r="F102" s="29">
        <v>1</v>
      </c>
      <c r="G102" s="29" t="s">
        <v>485</v>
      </c>
      <c r="H102" s="26">
        <f t="shared" si="7"/>
        <v>4</v>
      </c>
      <c r="I102" s="30"/>
      <c r="J102" s="31">
        <f t="shared" si="4"/>
        <v>0</v>
      </c>
      <c r="K102" s="2"/>
    </row>
    <row r="103" spans="1:11" x14ac:dyDescent="0.25">
      <c r="A103" s="26" t="s">
        <v>106</v>
      </c>
      <c r="B103" s="141"/>
      <c r="C103" s="27" t="s">
        <v>266</v>
      </c>
      <c r="D103" s="40" t="s">
        <v>171</v>
      </c>
      <c r="E103" s="29" t="s">
        <v>514</v>
      </c>
      <c r="F103" s="29">
        <v>1</v>
      </c>
      <c r="G103" s="29" t="s">
        <v>485</v>
      </c>
      <c r="H103" s="26">
        <f t="shared" si="7"/>
        <v>4</v>
      </c>
      <c r="I103" s="30"/>
      <c r="J103" s="31">
        <f t="shared" si="4"/>
        <v>0</v>
      </c>
      <c r="K103" s="2"/>
    </row>
    <row r="104" spans="1:11" x14ac:dyDescent="0.25">
      <c r="A104" s="26" t="s">
        <v>107</v>
      </c>
      <c r="B104" s="141"/>
      <c r="C104" s="27" t="s">
        <v>267</v>
      </c>
      <c r="D104" s="40" t="s">
        <v>174</v>
      </c>
      <c r="E104" s="29" t="s">
        <v>514</v>
      </c>
      <c r="F104" s="29">
        <v>1</v>
      </c>
      <c r="G104" s="29" t="s">
        <v>485</v>
      </c>
      <c r="H104" s="26">
        <f t="shared" si="7"/>
        <v>4</v>
      </c>
      <c r="I104" s="30"/>
      <c r="J104" s="31">
        <f t="shared" si="4"/>
        <v>0</v>
      </c>
      <c r="K104" s="2"/>
    </row>
    <row r="105" spans="1:11" x14ac:dyDescent="0.25">
      <c r="A105" s="26" t="s">
        <v>108</v>
      </c>
      <c r="B105" s="141"/>
      <c r="C105" s="27" t="s">
        <v>268</v>
      </c>
      <c r="D105" s="40" t="s">
        <v>174</v>
      </c>
      <c r="E105" s="29" t="s">
        <v>514</v>
      </c>
      <c r="F105" s="29">
        <v>1</v>
      </c>
      <c r="G105" s="29" t="s">
        <v>485</v>
      </c>
      <c r="H105" s="26">
        <f t="shared" si="7"/>
        <v>4</v>
      </c>
      <c r="I105" s="30"/>
      <c r="J105" s="31">
        <f t="shared" si="4"/>
        <v>0</v>
      </c>
      <c r="K105" s="2"/>
    </row>
    <row r="106" spans="1:11" x14ac:dyDescent="0.25">
      <c r="A106" s="26" t="s">
        <v>109</v>
      </c>
      <c r="B106" s="141"/>
      <c r="C106" s="27" t="s">
        <v>269</v>
      </c>
      <c r="D106" s="40" t="s">
        <v>172</v>
      </c>
      <c r="E106" s="29" t="s">
        <v>514</v>
      </c>
      <c r="F106" s="29">
        <v>1</v>
      </c>
      <c r="G106" s="29" t="s">
        <v>485</v>
      </c>
      <c r="H106" s="26">
        <f t="shared" si="7"/>
        <v>4</v>
      </c>
      <c r="I106" s="30"/>
      <c r="J106" s="31">
        <f t="shared" si="4"/>
        <v>0</v>
      </c>
      <c r="K106" s="2"/>
    </row>
    <row r="107" spans="1:11" x14ac:dyDescent="0.25">
      <c r="A107" s="26" t="s">
        <v>110</v>
      </c>
      <c r="B107" s="141"/>
      <c r="C107" s="27" t="s">
        <v>270</v>
      </c>
      <c r="D107" s="40" t="s">
        <v>174</v>
      </c>
      <c r="E107" s="29" t="s">
        <v>514</v>
      </c>
      <c r="F107" s="29">
        <v>1</v>
      </c>
      <c r="G107" s="29" t="s">
        <v>485</v>
      </c>
      <c r="H107" s="26">
        <f t="shared" si="7"/>
        <v>4</v>
      </c>
      <c r="I107" s="30"/>
      <c r="J107" s="31">
        <f t="shared" si="4"/>
        <v>0</v>
      </c>
      <c r="K107" s="2"/>
    </row>
    <row r="108" spans="1:11" x14ac:dyDescent="0.25">
      <c r="A108" s="26" t="s">
        <v>111</v>
      </c>
      <c r="B108" s="141"/>
      <c r="C108" s="27" t="s">
        <v>271</v>
      </c>
      <c r="D108" s="40" t="s">
        <v>174</v>
      </c>
      <c r="E108" s="29" t="s">
        <v>514</v>
      </c>
      <c r="F108" s="29">
        <v>1</v>
      </c>
      <c r="G108" s="29" t="s">
        <v>485</v>
      </c>
      <c r="H108" s="26">
        <f t="shared" ref="H108:H109" si="10">F108*4</f>
        <v>4</v>
      </c>
      <c r="I108" s="30"/>
      <c r="J108" s="31">
        <f t="shared" ref="J108:J109" si="11">H108*I108</f>
        <v>0</v>
      </c>
      <c r="K108" s="2"/>
    </row>
    <row r="109" spans="1:11" x14ac:dyDescent="0.25">
      <c r="A109" s="26" t="s">
        <v>112</v>
      </c>
      <c r="B109" s="141"/>
      <c r="C109" s="27" t="s">
        <v>546</v>
      </c>
      <c r="D109" s="40" t="s">
        <v>172</v>
      </c>
      <c r="E109" s="29" t="s">
        <v>514</v>
      </c>
      <c r="F109" s="29">
        <v>1</v>
      </c>
      <c r="G109" s="29" t="s">
        <v>485</v>
      </c>
      <c r="H109" s="26">
        <f t="shared" si="10"/>
        <v>4</v>
      </c>
      <c r="I109" s="30"/>
      <c r="J109" s="31">
        <f t="shared" si="11"/>
        <v>0</v>
      </c>
      <c r="K109" s="2"/>
    </row>
    <row r="110" spans="1:11" x14ac:dyDescent="0.25">
      <c r="A110" s="26" t="s">
        <v>113</v>
      </c>
      <c r="B110" s="141"/>
      <c r="C110" s="27" t="s">
        <v>282</v>
      </c>
      <c r="D110" s="40" t="s">
        <v>171</v>
      </c>
      <c r="E110" s="29" t="s">
        <v>514</v>
      </c>
      <c r="F110" s="29">
        <v>1</v>
      </c>
      <c r="G110" s="29" t="s">
        <v>485</v>
      </c>
      <c r="H110" s="26">
        <f>F110*4</f>
        <v>4</v>
      </c>
      <c r="I110" s="30"/>
      <c r="J110" s="31">
        <f>H110*I110</f>
        <v>0</v>
      </c>
      <c r="K110" s="2"/>
    </row>
    <row r="111" spans="1:11" x14ac:dyDescent="0.25">
      <c r="A111" s="26" t="s">
        <v>114</v>
      </c>
      <c r="B111" s="141"/>
      <c r="C111" s="27" t="s">
        <v>283</v>
      </c>
      <c r="D111" s="40" t="s">
        <v>171</v>
      </c>
      <c r="E111" s="29" t="s">
        <v>514</v>
      </c>
      <c r="F111" s="29">
        <v>1</v>
      </c>
      <c r="G111" s="29" t="s">
        <v>485</v>
      </c>
      <c r="H111" s="26">
        <f>F111*4</f>
        <v>4</v>
      </c>
      <c r="I111" s="30"/>
      <c r="J111" s="31">
        <f>H111*I111</f>
        <v>0</v>
      </c>
      <c r="K111" s="2"/>
    </row>
    <row r="112" spans="1:11" x14ac:dyDescent="0.25">
      <c r="A112" s="26" t="s">
        <v>115</v>
      </c>
      <c r="B112" s="140"/>
      <c r="C112" s="27" t="s">
        <v>284</v>
      </c>
      <c r="D112" s="40" t="s">
        <v>172</v>
      </c>
      <c r="E112" s="29" t="s">
        <v>514</v>
      </c>
      <c r="F112" s="29">
        <v>1</v>
      </c>
      <c r="G112" s="29" t="s">
        <v>485</v>
      </c>
      <c r="H112" s="26">
        <f>F112*4</f>
        <v>4</v>
      </c>
      <c r="I112" s="30"/>
      <c r="J112" s="31">
        <f>H112*I112</f>
        <v>0</v>
      </c>
      <c r="K112" s="2"/>
    </row>
    <row r="113" spans="1:11" x14ac:dyDescent="0.25">
      <c r="A113" s="26" t="s">
        <v>116</v>
      </c>
      <c r="B113" s="139" t="s">
        <v>218</v>
      </c>
      <c r="C113" s="27" t="s">
        <v>547</v>
      </c>
      <c r="D113" s="40" t="s">
        <v>172</v>
      </c>
      <c r="E113" s="29" t="s">
        <v>514</v>
      </c>
      <c r="F113" s="29">
        <v>1</v>
      </c>
      <c r="G113" s="29" t="s">
        <v>485</v>
      </c>
      <c r="H113" s="26">
        <f>F113*4</f>
        <v>4</v>
      </c>
      <c r="I113" s="30"/>
      <c r="J113" s="31">
        <f>H113*I113</f>
        <v>0</v>
      </c>
      <c r="K113" s="2"/>
    </row>
    <row r="114" spans="1:11" x14ac:dyDescent="0.25">
      <c r="A114" s="26" t="s">
        <v>117</v>
      </c>
      <c r="B114" s="141"/>
      <c r="C114" s="27" t="s">
        <v>272</v>
      </c>
      <c r="D114" s="40" t="s">
        <v>174</v>
      </c>
      <c r="E114" s="29" t="s">
        <v>514</v>
      </c>
      <c r="F114" s="29">
        <v>1</v>
      </c>
      <c r="G114" s="29" t="s">
        <v>485</v>
      </c>
      <c r="H114" s="26">
        <f t="shared" si="7"/>
        <v>4</v>
      </c>
      <c r="I114" s="30"/>
      <c r="J114" s="31">
        <f t="shared" si="4"/>
        <v>0</v>
      </c>
      <c r="K114" s="2"/>
    </row>
    <row r="115" spans="1:11" x14ac:dyDescent="0.25">
      <c r="A115" s="26" t="s">
        <v>118</v>
      </c>
      <c r="B115" s="141"/>
      <c r="C115" s="27" t="s">
        <v>273</v>
      </c>
      <c r="D115" s="40" t="s">
        <v>174</v>
      </c>
      <c r="E115" s="29" t="s">
        <v>514</v>
      </c>
      <c r="F115" s="29">
        <v>1</v>
      </c>
      <c r="G115" s="29" t="s">
        <v>485</v>
      </c>
      <c r="H115" s="26">
        <f t="shared" si="7"/>
        <v>4</v>
      </c>
      <c r="I115" s="30"/>
      <c r="J115" s="31">
        <f t="shared" si="4"/>
        <v>0</v>
      </c>
      <c r="K115" s="2"/>
    </row>
    <row r="116" spans="1:11" x14ac:dyDescent="0.25">
      <c r="A116" s="26" t="s">
        <v>119</v>
      </c>
      <c r="B116" s="141"/>
      <c r="C116" s="27" t="s">
        <v>548</v>
      </c>
      <c r="D116" s="40" t="s">
        <v>172</v>
      </c>
      <c r="E116" s="29" t="s">
        <v>514</v>
      </c>
      <c r="F116" s="29">
        <v>1</v>
      </c>
      <c r="G116" s="29" t="s">
        <v>485</v>
      </c>
      <c r="H116" s="26">
        <f>F116*4</f>
        <v>4</v>
      </c>
      <c r="I116" s="30"/>
      <c r="J116" s="31">
        <f>H116*I116</f>
        <v>0</v>
      </c>
      <c r="K116" s="2"/>
    </row>
    <row r="117" spans="1:11" x14ac:dyDescent="0.25">
      <c r="A117" s="26" t="s">
        <v>120</v>
      </c>
      <c r="B117" s="141"/>
      <c r="C117" s="27" t="s">
        <v>274</v>
      </c>
      <c r="D117" s="40" t="s">
        <v>172</v>
      </c>
      <c r="E117" s="29" t="s">
        <v>514</v>
      </c>
      <c r="F117" s="29">
        <v>1</v>
      </c>
      <c r="G117" s="29" t="s">
        <v>485</v>
      </c>
      <c r="H117" s="26">
        <f t="shared" si="7"/>
        <v>4</v>
      </c>
      <c r="I117" s="30"/>
      <c r="J117" s="31">
        <f t="shared" ref="J117" si="12">H117*I117</f>
        <v>0</v>
      </c>
      <c r="K117" s="2"/>
    </row>
    <row r="118" spans="1:11" x14ac:dyDescent="0.25">
      <c r="A118" s="26" t="s">
        <v>121</v>
      </c>
      <c r="B118" s="141"/>
      <c r="C118" s="27" t="s">
        <v>549</v>
      </c>
      <c r="D118" s="40" t="s">
        <v>172</v>
      </c>
      <c r="E118" s="29" t="s">
        <v>514</v>
      </c>
      <c r="F118" s="29">
        <v>1</v>
      </c>
      <c r="G118" s="29" t="s">
        <v>485</v>
      </c>
      <c r="H118" s="26">
        <f>F118*4</f>
        <v>4</v>
      </c>
      <c r="I118" s="30"/>
      <c r="J118" s="31">
        <f>H118*I118</f>
        <v>0</v>
      </c>
      <c r="K118" s="2"/>
    </row>
    <row r="119" spans="1:11" x14ac:dyDescent="0.25">
      <c r="A119" s="26" t="s">
        <v>122</v>
      </c>
      <c r="B119" s="141"/>
      <c r="C119" s="27" t="s">
        <v>275</v>
      </c>
      <c r="D119" s="40" t="s">
        <v>172</v>
      </c>
      <c r="E119" s="29" t="s">
        <v>514</v>
      </c>
      <c r="F119" s="29">
        <v>1</v>
      </c>
      <c r="G119" s="29" t="s">
        <v>485</v>
      </c>
      <c r="H119" s="26">
        <f t="shared" si="7"/>
        <v>4</v>
      </c>
      <c r="I119" s="30"/>
      <c r="J119" s="31">
        <f t="shared" ref="J119:J151" si="13">H119*I119</f>
        <v>0</v>
      </c>
      <c r="K119" s="2"/>
    </row>
    <row r="120" spans="1:11" x14ac:dyDescent="0.25">
      <c r="A120" s="26" t="s">
        <v>123</v>
      </c>
      <c r="B120" s="141"/>
      <c r="C120" s="27" t="s">
        <v>276</v>
      </c>
      <c r="D120" s="40" t="s">
        <v>174</v>
      </c>
      <c r="E120" s="29" t="s">
        <v>514</v>
      </c>
      <c r="F120" s="29">
        <v>1</v>
      </c>
      <c r="G120" s="29" t="s">
        <v>485</v>
      </c>
      <c r="H120" s="26">
        <f t="shared" si="7"/>
        <v>4</v>
      </c>
      <c r="I120" s="30"/>
      <c r="J120" s="31">
        <f t="shared" si="13"/>
        <v>0</v>
      </c>
      <c r="K120" s="2"/>
    </row>
    <row r="121" spans="1:11" x14ac:dyDescent="0.25">
      <c r="A121" s="26" t="s">
        <v>124</v>
      </c>
      <c r="B121" s="141"/>
      <c r="C121" s="27" t="s">
        <v>277</v>
      </c>
      <c r="D121" s="40" t="s">
        <v>174</v>
      </c>
      <c r="E121" s="29" t="s">
        <v>514</v>
      </c>
      <c r="F121" s="29">
        <v>1</v>
      </c>
      <c r="G121" s="29" t="s">
        <v>485</v>
      </c>
      <c r="H121" s="26">
        <f t="shared" si="7"/>
        <v>4</v>
      </c>
      <c r="I121" s="30"/>
      <c r="J121" s="31">
        <f t="shared" si="13"/>
        <v>0</v>
      </c>
      <c r="K121" s="2"/>
    </row>
    <row r="122" spans="1:11" x14ac:dyDescent="0.25">
      <c r="A122" s="26" t="s">
        <v>125</v>
      </c>
      <c r="B122" s="141"/>
      <c r="C122" s="27" t="s">
        <v>278</v>
      </c>
      <c r="D122" s="40" t="s">
        <v>174</v>
      </c>
      <c r="E122" s="29" t="s">
        <v>514</v>
      </c>
      <c r="F122" s="29">
        <v>1</v>
      </c>
      <c r="G122" s="29" t="s">
        <v>485</v>
      </c>
      <c r="H122" s="26">
        <f t="shared" si="7"/>
        <v>4</v>
      </c>
      <c r="I122" s="30"/>
      <c r="J122" s="31">
        <f t="shared" si="13"/>
        <v>0</v>
      </c>
      <c r="K122" s="2"/>
    </row>
    <row r="123" spans="1:11" x14ac:dyDescent="0.25">
      <c r="A123" s="26" t="s">
        <v>126</v>
      </c>
      <c r="B123" s="141"/>
      <c r="C123" s="27" t="s">
        <v>279</v>
      </c>
      <c r="D123" s="40" t="s">
        <v>174</v>
      </c>
      <c r="E123" s="29" t="s">
        <v>514</v>
      </c>
      <c r="F123" s="29">
        <v>1</v>
      </c>
      <c r="G123" s="29" t="s">
        <v>485</v>
      </c>
      <c r="H123" s="26">
        <f t="shared" si="7"/>
        <v>4</v>
      </c>
      <c r="I123" s="30"/>
      <c r="J123" s="31">
        <f t="shared" si="13"/>
        <v>0</v>
      </c>
      <c r="K123" s="2"/>
    </row>
    <row r="124" spans="1:11" x14ac:dyDescent="0.25">
      <c r="A124" s="26" t="s">
        <v>127</v>
      </c>
      <c r="B124" s="141"/>
      <c r="C124" s="27" t="s">
        <v>280</v>
      </c>
      <c r="D124" s="40" t="s">
        <v>174</v>
      </c>
      <c r="E124" s="29" t="s">
        <v>514</v>
      </c>
      <c r="F124" s="29">
        <v>1</v>
      </c>
      <c r="G124" s="29" t="s">
        <v>485</v>
      </c>
      <c r="H124" s="26">
        <f t="shared" si="7"/>
        <v>4</v>
      </c>
      <c r="I124" s="30"/>
      <c r="J124" s="31">
        <f t="shared" si="13"/>
        <v>0</v>
      </c>
      <c r="K124" s="2"/>
    </row>
    <row r="125" spans="1:11" x14ac:dyDescent="0.25">
      <c r="A125" s="26" t="s">
        <v>128</v>
      </c>
      <c r="B125" s="141"/>
      <c r="C125" s="27" t="s">
        <v>281</v>
      </c>
      <c r="D125" s="40" t="s">
        <v>174</v>
      </c>
      <c r="E125" s="29" t="s">
        <v>173</v>
      </c>
      <c r="F125" s="29">
        <v>3</v>
      </c>
      <c r="G125" s="29" t="s">
        <v>485</v>
      </c>
      <c r="H125" s="26">
        <f t="shared" si="7"/>
        <v>12</v>
      </c>
      <c r="I125" s="30"/>
      <c r="J125" s="31">
        <f t="shared" si="13"/>
        <v>0</v>
      </c>
      <c r="K125" s="2"/>
    </row>
    <row r="126" spans="1:11" x14ac:dyDescent="0.25">
      <c r="A126" s="26" t="s">
        <v>129</v>
      </c>
      <c r="B126" s="141"/>
      <c r="C126" s="27" t="s">
        <v>247</v>
      </c>
      <c r="D126" s="40" t="s">
        <v>172</v>
      </c>
      <c r="E126" s="29" t="s">
        <v>173</v>
      </c>
      <c r="F126" s="29">
        <v>1</v>
      </c>
      <c r="G126" s="29" t="s">
        <v>485</v>
      </c>
      <c r="H126" s="26">
        <f t="shared" si="7"/>
        <v>4</v>
      </c>
      <c r="I126" s="30"/>
      <c r="J126" s="31">
        <f t="shared" si="13"/>
        <v>0</v>
      </c>
      <c r="K126" s="2"/>
    </row>
    <row r="127" spans="1:11" x14ac:dyDescent="0.25">
      <c r="A127" s="26" t="s">
        <v>130</v>
      </c>
      <c r="B127" s="141"/>
      <c r="C127" s="27" t="s">
        <v>274</v>
      </c>
      <c r="D127" s="40" t="s">
        <v>172</v>
      </c>
      <c r="E127" s="29" t="s">
        <v>514</v>
      </c>
      <c r="F127" s="29">
        <v>1</v>
      </c>
      <c r="G127" s="29" t="s">
        <v>485</v>
      </c>
      <c r="H127" s="26">
        <f t="shared" si="7"/>
        <v>4</v>
      </c>
      <c r="I127" s="30"/>
      <c r="J127" s="31">
        <f t="shared" si="13"/>
        <v>0</v>
      </c>
      <c r="K127" s="2"/>
    </row>
    <row r="128" spans="1:11" x14ac:dyDescent="0.25">
      <c r="A128" s="26" t="s">
        <v>131</v>
      </c>
      <c r="B128" s="141"/>
      <c r="C128" s="27" t="s">
        <v>285</v>
      </c>
      <c r="D128" s="40" t="s">
        <v>172</v>
      </c>
      <c r="E128" s="29" t="s">
        <v>514</v>
      </c>
      <c r="F128" s="29">
        <v>1</v>
      </c>
      <c r="G128" s="29" t="s">
        <v>485</v>
      </c>
      <c r="H128" s="26">
        <f t="shared" si="7"/>
        <v>4</v>
      </c>
      <c r="I128" s="30"/>
      <c r="J128" s="31">
        <f t="shared" si="13"/>
        <v>0</v>
      </c>
      <c r="K128" s="2"/>
    </row>
    <row r="129" spans="1:11" x14ac:dyDescent="0.25">
      <c r="A129" s="26" t="s">
        <v>559</v>
      </c>
      <c r="B129" s="141"/>
      <c r="C129" s="27" t="s">
        <v>286</v>
      </c>
      <c r="D129" s="40" t="s">
        <v>174</v>
      </c>
      <c r="E129" s="29" t="s">
        <v>514</v>
      </c>
      <c r="F129" s="29">
        <v>1</v>
      </c>
      <c r="G129" s="29" t="s">
        <v>485</v>
      </c>
      <c r="H129" s="26">
        <f t="shared" si="7"/>
        <v>4</v>
      </c>
      <c r="I129" s="30"/>
      <c r="J129" s="31">
        <f t="shared" si="13"/>
        <v>0</v>
      </c>
      <c r="K129" s="2"/>
    </row>
    <row r="130" spans="1:11" x14ac:dyDescent="0.25">
      <c r="A130" s="26" t="s">
        <v>132</v>
      </c>
      <c r="B130" s="141"/>
      <c r="C130" s="27" t="s">
        <v>246</v>
      </c>
      <c r="D130" s="40" t="s">
        <v>179</v>
      </c>
      <c r="E130" s="29" t="s">
        <v>514</v>
      </c>
      <c r="F130" s="29">
        <v>1</v>
      </c>
      <c r="G130" s="29" t="s">
        <v>485</v>
      </c>
      <c r="H130" s="26">
        <f t="shared" si="7"/>
        <v>4</v>
      </c>
      <c r="I130" s="30"/>
      <c r="J130" s="31">
        <f t="shared" si="13"/>
        <v>0</v>
      </c>
      <c r="K130" s="2"/>
    </row>
    <row r="131" spans="1:11" ht="22.5" x14ac:dyDescent="0.25">
      <c r="A131" s="26" t="s">
        <v>133</v>
      </c>
      <c r="B131" s="141"/>
      <c r="C131" s="27" t="s">
        <v>287</v>
      </c>
      <c r="D131" s="40" t="s">
        <v>172</v>
      </c>
      <c r="E131" s="29" t="s">
        <v>514</v>
      </c>
      <c r="F131" s="29">
        <v>1</v>
      </c>
      <c r="G131" s="29" t="s">
        <v>485</v>
      </c>
      <c r="H131" s="26">
        <f t="shared" si="7"/>
        <v>4</v>
      </c>
      <c r="I131" s="30"/>
      <c r="J131" s="31">
        <f t="shared" si="13"/>
        <v>0</v>
      </c>
      <c r="K131" s="2"/>
    </row>
    <row r="132" spans="1:11" x14ac:dyDescent="0.25">
      <c r="A132" s="26" t="s">
        <v>134</v>
      </c>
      <c r="B132" s="141"/>
      <c r="C132" s="27" t="s">
        <v>288</v>
      </c>
      <c r="D132" s="40" t="s">
        <v>179</v>
      </c>
      <c r="E132" s="29" t="s">
        <v>514</v>
      </c>
      <c r="F132" s="29">
        <v>1</v>
      </c>
      <c r="G132" s="29" t="s">
        <v>485</v>
      </c>
      <c r="H132" s="26">
        <f t="shared" si="7"/>
        <v>4</v>
      </c>
      <c r="I132" s="30"/>
      <c r="J132" s="31">
        <f t="shared" si="13"/>
        <v>0</v>
      </c>
      <c r="K132" s="2"/>
    </row>
    <row r="133" spans="1:11" x14ac:dyDescent="0.25">
      <c r="A133" s="26" t="s">
        <v>135</v>
      </c>
      <c r="B133" s="141"/>
      <c r="C133" s="27" t="s">
        <v>289</v>
      </c>
      <c r="D133" s="40" t="s">
        <v>172</v>
      </c>
      <c r="E133" s="29" t="s">
        <v>514</v>
      </c>
      <c r="F133" s="29">
        <v>1</v>
      </c>
      <c r="G133" s="29" t="s">
        <v>485</v>
      </c>
      <c r="H133" s="26">
        <f t="shared" si="7"/>
        <v>4</v>
      </c>
      <c r="I133" s="30"/>
      <c r="J133" s="31">
        <f t="shared" si="13"/>
        <v>0</v>
      </c>
      <c r="K133" s="2"/>
    </row>
    <row r="134" spans="1:11" x14ac:dyDescent="0.25">
      <c r="A134" s="26" t="s">
        <v>136</v>
      </c>
      <c r="B134" s="141"/>
      <c r="C134" s="27" t="s">
        <v>290</v>
      </c>
      <c r="D134" s="40" t="s">
        <v>179</v>
      </c>
      <c r="E134" s="29" t="s">
        <v>514</v>
      </c>
      <c r="F134" s="29">
        <v>1</v>
      </c>
      <c r="G134" s="29" t="s">
        <v>485</v>
      </c>
      <c r="H134" s="26">
        <f t="shared" si="7"/>
        <v>4</v>
      </c>
      <c r="I134" s="30"/>
      <c r="J134" s="31">
        <f t="shared" si="13"/>
        <v>0</v>
      </c>
      <c r="K134" s="2"/>
    </row>
    <row r="135" spans="1:11" x14ac:dyDescent="0.25">
      <c r="A135" s="26" t="s">
        <v>137</v>
      </c>
      <c r="B135" s="141"/>
      <c r="C135" s="27" t="s">
        <v>291</v>
      </c>
      <c r="D135" s="40" t="s">
        <v>174</v>
      </c>
      <c r="E135" s="29" t="s">
        <v>514</v>
      </c>
      <c r="F135" s="29">
        <v>1</v>
      </c>
      <c r="G135" s="29" t="s">
        <v>485</v>
      </c>
      <c r="H135" s="26">
        <f t="shared" si="7"/>
        <v>4</v>
      </c>
      <c r="I135" s="30"/>
      <c r="J135" s="31">
        <f t="shared" si="13"/>
        <v>0</v>
      </c>
      <c r="K135" s="2"/>
    </row>
    <row r="136" spans="1:11" x14ac:dyDescent="0.25">
      <c r="A136" s="26" t="s">
        <v>138</v>
      </c>
      <c r="B136" s="141"/>
      <c r="C136" s="27" t="s">
        <v>292</v>
      </c>
      <c r="D136" s="40" t="s">
        <v>174</v>
      </c>
      <c r="E136" s="29" t="s">
        <v>514</v>
      </c>
      <c r="F136" s="29">
        <v>1</v>
      </c>
      <c r="G136" s="29" t="s">
        <v>485</v>
      </c>
      <c r="H136" s="26">
        <f t="shared" si="7"/>
        <v>4</v>
      </c>
      <c r="I136" s="30"/>
      <c r="J136" s="31">
        <f t="shared" si="13"/>
        <v>0</v>
      </c>
      <c r="K136" s="2"/>
    </row>
    <row r="137" spans="1:11" x14ac:dyDescent="0.25">
      <c r="A137" s="26" t="s">
        <v>139</v>
      </c>
      <c r="B137" s="141"/>
      <c r="C137" s="27" t="s">
        <v>293</v>
      </c>
      <c r="D137" s="40" t="s">
        <v>179</v>
      </c>
      <c r="E137" s="29" t="s">
        <v>514</v>
      </c>
      <c r="F137" s="29">
        <v>1</v>
      </c>
      <c r="G137" s="29" t="s">
        <v>485</v>
      </c>
      <c r="H137" s="26">
        <f t="shared" si="7"/>
        <v>4</v>
      </c>
      <c r="I137" s="30"/>
      <c r="J137" s="31">
        <f t="shared" si="13"/>
        <v>0</v>
      </c>
      <c r="K137" s="2"/>
    </row>
    <row r="138" spans="1:11" x14ac:dyDescent="0.25">
      <c r="A138" s="26" t="s">
        <v>140</v>
      </c>
      <c r="B138" s="140"/>
      <c r="C138" s="27" t="s">
        <v>294</v>
      </c>
      <c r="D138" s="40" t="s">
        <v>179</v>
      </c>
      <c r="E138" s="29" t="s">
        <v>514</v>
      </c>
      <c r="F138" s="29">
        <v>1</v>
      </c>
      <c r="G138" s="29" t="s">
        <v>485</v>
      </c>
      <c r="H138" s="26">
        <f t="shared" si="7"/>
        <v>4</v>
      </c>
      <c r="I138" s="30"/>
      <c r="J138" s="31">
        <f t="shared" si="13"/>
        <v>0</v>
      </c>
      <c r="K138" s="2"/>
    </row>
    <row r="139" spans="1:11" x14ac:dyDescent="0.25">
      <c r="A139" s="26" t="s">
        <v>141</v>
      </c>
      <c r="B139" s="139" t="s">
        <v>219</v>
      </c>
      <c r="C139" s="27" t="s">
        <v>295</v>
      </c>
      <c r="D139" s="40" t="s">
        <v>172</v>
      </c>
      <c r="E139" s="29" t="s">
        <v>514</v>
      </c>
      <c r="F139" s="29">
        <v>1</v>
      </c>
      <c r="G139" s="29" t="s">
        <v>485</v>
      </c>
      <c r="H139" s="26">
        <f t="shared" si="7"/>
        <v>4</v>
      </c>
      <c r="I139" s="30"/>
      <c r="J139" s="31">
        <f t="shared" si="13"/>
        <v>0</v>
      </c>
      <c r="K139" s="2"/>
    </row>
    <row r="140" spans="1:11" x14ac:dyDescent="0.25">
      <c r="A140" s="26" t="s">
        <v>142</v>
      </c>
      <c r="B140" s="141"/>
      <c r="C140" s="27" t="s">
        <v>296</v>
      </c>
      <c r="D140" s="40" t="s">
        <v>174</v>
      </c>
      <c r="E140" s="29" t="s">
        <v>514</v>
      </c>
      <c r="F140" s="29">
        <v>1</v>
      </c>
      <c r="G140" s="29" t="s">
        <v>485</v>
      </c>
      <c r="H140" s="26">
        <f t="shared" si="7"/>
        <v>4</v>
      </c>
      <c r="I140" s="30"/>
      <c r="J140" s="31">
        <f t="shared" si="13"/>
        <v>0</v>
      </c>
      <c r="K140" s="2"/>
    </row>
    <row r="141" spans="1:11" x14ac:dyDescent="0.25">
      <c r="A141" s="26" t="s">
        <v>596</v>
      </c>
      <c r="B141" s="141"/>
      <c r="C141" s="27" t="s">
        <v>552</v>
      </c>
      <c r="D141" s="40" t="s">
        <v>172</v>
      </c>
      <c r="E141" s="29" t="s">
        <v>514</v>
      </c>
      <c r="F141" s="29">
        <v>1</v>
      </c>
      <c r="G141" s="29" t="s">
        <v>485</v>
      </c>
      <c r="H141" s="26">
        <f t="shared" ref="H141" si="14">F141*4</f>
        <v>4</v>
      </c>
      <c r="I141" s="30"/>
      <c r="J141" s="31">
        <f t="shared" ref="J141" si="15">H141*I141</f>
        <v>0</v>
      </c>
      <c r="K141" s="2"/>
    </row>
    <row r="142" spans="1:11" x14ac:dyDescent="0.25">
      <c r="A142" s="26" t="s">
        <v>322</v>
      </c>
      <c r="B142" s="141"/>
      <c r="C142" s="27" t="s">
        <v>297</v>
      </c>
      <c r="D142" s="40" t="s">
        <v>179</v>
      </c>
      <c r="E142" s="29" t="s">
        <v>173</v>
      </c>
      <c r="F142" s="29">
        <v>1</v>
      </c>
      <c r="G142" s="29" t="s">
        <v>485</v>
      </c>
      <c r="H142" s="26">
        <f t="shared" si="7"/>
        <v>4</v>
      </c>
      <c r="I142" s="30"/>
      <c r="J142" s="31">
        <f t="shared" si="13"/>
        <v>0</v>
      </c>
      <c r="K142" s="2"/>
    </row>
    <row r="143" spans="1:11" x14ac:dyDescent="0.25">
      <c r="A143" s="26" t="s">
        <v>597</v>
      </c>
      <c r="B143" s="141"/>
      <c r="C143" s="27" t="s">
        <v>298</v>
      </c>
      <c r="D143" s="40" t="s">
        <v>172</v>
      </c>
      <c r="E143" s="29" t="s">
        <v>173</v>
      </c>
      <c r="F143" s="29">
        <v>1</v>
      </c>
      <c r="G143" s="29" t="s">
        <v>485</v>
      </c>
      <c r="H143" s="26">
        <f t="shared" si="7"/>
        <v>4</v>
      </c>
      <c r="I143" s="30"/>
      <c r="J143" s="31">
        <f t="shared" si="13"/>
        <v>0</v>
      </c>
      <c r="K143" s="2"/>
    </row>
    <row r="144" spans="1:11" x14ac:dyDescent="0.25">
      <c r="A144" s="26" t="s">
        <v>323</v>
      </c>
      <c r="B144" s="141"/>
      <c r="C144" s="27" t="s">
        <v>299</v>
      </c>
      <c r="D144" s="40" t="s">
        <v>179</v>
      </c>
      <c r="E144" s="29" t="s">
        <v>514</v>
      </c>
      <c r="F144" s="29">
        <v>1</v>
      </c>
      <c r="G144" s="29" t="s">
        <v>485</v>
      </c>
      <c r="H144" s="26">
        <f t="shared" si="7"/>
        <v>4</v>
      </c>
      <c r="I144" s="30"/>
      <c r="J144" s="31">
        <f t="shared" si="13"/>
        <v>0</v>
      </c>
      <c r="K144" s="2"/>
    </row>
    <row r="145" spans="1:11" x14ac:dyDescent="0.25">
      <c r="A145" s="26" t="s">
        <v>598</v>
      </c>
      <c r="B145" s="141"/>
      <c r="C145" s="27" t="s">
        <v>300</v>
      </c>
      <c r="D145" s="40" t="s">
        <v>179</v>
      </c>
      <c r="E145" s="29" t="s">
        <v>514</v>
      </c>
      <c r="F145" s="29">
        <v>1</v>
      </c>
      <c r="G145" s="29" t="s">
        <v>485</v>
      </c>
      <c r="H145" s="26">
        <f t="shared" si="7"/>
        <v>4</v>
      </c>
      <c r="I145" s="30"/>
      <c r="J145" s="31">
        <f t="shared" si="13"/>
        <v>0</v>
      </c>
      <c r="K145" s="2"/>
    </row>
    <row r="146" spans="1:11" x14ac:dyDescent="0.25">
      <c r="A146" s="26" t="s">
        <v>324</v>
      </c>
      <c r="B146" s="141"/>
      <c r="C146" s="27" t="s">
        <v>301</v>
      </c>
      <c r="D146" s="40" t="s">
        <v>179</v>
      </c>
      <c r="E146" s="29" t="s">
        <v>514</v>
      </c>
      <c r="F146" s="29">
        <v>1</v>
      </c>
      <c r="G146" s="29" t="s">
        <v>485</v>
      </c>
      <c r="H146" s="26">
        <f t="shared" si="7"/>
        <v>4</v>
      </c>
      <c r="I146" s="30"/>
      <c r="J146" s="31">
        <f t="shared" si="13"/>
        <v>0</v>
      </c>
      <c r="K146" s="2"/>
    </row>
    <row r="147" spans="1:11" x14ac:dyDescent="0.25">
      <c r="A147" s="26" t="s">
        <v>599</v>
      </c>
      <c r="B147" s="141"/>
      <c r="C147" s="27" t="s">
        <v>302</v>
      </c>
      <c r="D147" s="40" t="s">
        <v>179</v>
      </c>
      <c r="E147" s="29" t="s">
        <v>514</v>
      </c>
      <c r="F147" s="29">
        <v>1</v>
      </c>
      <c r="G147" s="29" t="s">
        <v>485</v>
      </c>
      <c r="H147" s="26">
        <f t="shared" ref="H147:H163" si="16">F147*4</f>
        <v>4</v>
      </c>
      <c r="I147" s="30"/>
      <c r="J147" s="31">
        <f t="shared" si="13"/>
        <v>0</v>
      </c>
      <c r="K147" s="2"/>
    </row>
    <row r="148" spans="1:11" x14ac:dyDescent="0.25">
      <c r="A148" s="26" t="s">
        <v>325</v>
      </c>
      <c r="B148" s="141"/>
      <c r="C148" s="27" t="s">
        <v>303</v>
      </c>
      <c r="D148" s="40" t="s">
        <v>179</v>
      </c>
      <c r="E148" s="29" t="s">
        <v>514</v>
      </c>
      <c r="F148" s="29">
        <v>1</v>
      </c>
      <c r="G148" s="29" t="s">
        <v>485</v>
      </c>
      <c r="H148" s="26">
        <f t="shared" si="16"/>
        <v>4</v>
      </c>
      <c r="I148" s="30"/>
      <c r="J148" s="31">
        <f t="shared" si="13"/>
        <v>0</v>
      </c>
      <c r="K148" s="2"/>
    </row>
    <row r="149" spans="1:11" x14ac:dyDescent="0.25">
      <c r="A149" s="26" t="s">
        <v>326</v>
      </c>
      <c r="B149" s="141"/>
      <c r="C149" s="27" t="s">
        <v>550</v>
      </c>
      <c r="D149" s="40" t="s">
        <v>172</v>
      </c>
      <c r="E149" s="29" t="s">
        <v>514</v>
      </c>
      <c r="F149" s="29">
        <v>1</v>
      </c>
      <c r="G149" s="29" t="s">
        <v>485</v>
      </c>
      <c r="H149" s="26">
        <f t="shared" si="16"/>
        <v>4</v>
      </c>
      <c r="I149" s="30"/>
      <c r="J149" s="31">
        <f t="shared" ref="J149:J150" si="17">H149*I149</f>
        <v>0</v>
      </c>
      <c r="K149" s="2"/>
    </row>
    <row r="150" spans="1:11" x14ac:dyDescent="0.25">
      <c r="A150" s="26" t="s">
        <v>600</v>
      </c>
      <c r="B150" s="141"/>
      <c r="C150" s="27" t="s">
        <v>551</v>
      </c>
      <c r="D150" s="40" t="s">
        <v>172</v>
      </c>
      <c r="E150" s="29" t="s">
        <v>514</v>
      </c>
      <c r="F150" s="29">
        <v>1</v>
      </c>
      <c r="G150" s="29" t="s">
        <v>485</v>
      </c>
      <c r="H150" s="26">
        <f t="shared" si="16"/>
        <v>4</v>
      </c>
      <c r="I150" s="30"/>
      <c r="J150" s="31">
        <f t="shared" si="17"/>
        <v>0</v>
      </c>
      <c r="K150" s="2"/>
    </row>
    <row r="151" spans="1:11" x14ac:dyDescent="0.25">
      <c r="A151" s="26" t="s">
        <v>327</v>
      </c>
      <c r="B151" s="140"/>
      <c r="C151" s="27" t="s">
        <v>304</v>
      </c>
      <c r="D151" s="40" t="s">
        <v>179</v>
      </c>
      <c r="E151" s="29" t="s">
        <v>514</v>
      </c>
      <c r="F151" s="29">
        <v>1</v>
      </c>
      <c r="G151" s="29" t="s">
        <v>485</v>
      </c>
      <c r="H151" s="26">
        <f t="shared" si="16"/>
        <v>4</v>
      </c>
      <c r="I151" s="30"/>
      <c r="J151" s="31">
        <f t="shared" si="13"/>
        <v>0</v>
      </c>
      <c r="K151" s="2"/>
    </row>
    <row r="152" spans="1:11" x14ac:dyDescent="0.25">
      <c r="A152" s="26" t="s">
        <v>328</v>
      </c>
      <c r="B152" s="139" t="s">
        <v>16</v>
      </c>
      <c r="C152" s="27" t="s">
        <v>240</v>
      </c>
      <c r="D152" s="40" t="s">
        <v>311</v>
      </c>
      <c r="E152" s="29" t="s">
        <v>173</v>
      </c>
      <c r="F152" s="29">
        <v>1</v>
      </c>
      <c r="G152" s="29" t="s">
        <v>485</v>
      </c>
      <c r="H152" s="26">
        <f t="shared" si="16"/>
        <v>4</v>
      </c>
      <c r="I152" s="30"/>
      <c r="J152" s="31">
        <f t="shared" ref="J152:J163" si="18">H152*I152</f>
        <v>0</v>
      </c>
      <c r="K152" s="2"/>
    </row>
    <row r="153" spans="1:11" x14ac:dyDescent="0.25">
      <c r="A153" s="26" t="s">
        <v>601</v>
      </c>
      <c r="B153" s="141"/>
      <c r="C153" s="27" t="s">
        <v>241</v>
      </c>
      <c r="D153" s="40" t="s">
        <v>174</v>
      </c>
      <c r="E153" s="29" t="s">
        <v>173</v>
      </c>
      <c r="F153" s="29">
        <v>1</v>
      </c>
      <c r="G153" s="29" t="s">
        <v>485</v>
      </c>
      <c r="H153" s="26">
        <f t="shared" si="16"/>
        <v>4</v>
      </c>
      <c r="I153" s="30"/>
      <c r="J153" s="31">
        <f t="shared" si="18"/>
        <v>0</v>
      </c>
      <c r="K153" s="2"/>
    </row>
    <row r="154" spans="1:11" x14ac:dyDescent="0.25">
      <c r="A154" s="26" t="s">
        <v>329</v>
      </c>
      <c r="B154" s="141"/>
      <c r="C154" s="27" t="s">
        <v>242</v>
      </c>
      <c r="D154" s="40" t="s">
        <v>315</v>
      </c>
      <c r="E154" s="29" t="s">
        <v>320</v>
      </c>
      <c r="F154" s="29">
        <v>1</v>
      </c>
      <c r="G154" s="29" t="s">
        <v>485</v>
      </c>
      <c r="H154" s="26">
        <f t="shared" si="16"/>
        <v>4</v>
      </c>
      <c r="I154" s="30"/>
      <c r="J154" s="31">
        <f t="shared" si="18"/>
        <v>0</v>
      </c>
      <c r="K154" s="2"/>
    </row>
    <row r="155" spans="1:11" x14ac:dyDescent="0.25">
      <c r="A155" s="26" t="s">
        <v>602</v>
      </c>
      <c r="B155" s="141"/>
      <c r="C155" s="27" t="s">
        <v>243</v>
      </c>
      <c r="D155" s="40" t="s">
        <v>313</v>
      </c>
      <c r="E155" s="29" t="s">
        <v>320</v>
      </c>
      <c r="F155" s="29">
        <v>1</v>
      </c>
      <c r="G155" s="29" t="s">
        <v>485</v>
      </c>
      <c r="H155" s="26">
        <f t="shared" si="16"/>
        <v>4</v>
      </c>
      <c r="I155" s="30"/>
      <c r="J155" s="31">
        <f t="shared" si="18"/>
        <v>0</v>
      </c>
      <c r="K155" s="2"/>
    </row>
    <row r="156" spans="1:11" x14ac:dyDescent="0.25">
      <c r="A156" s="26" t="s">
        <v>330</v>
      </c>
      <c r="B156" s="141"/>
      <c r="C156" s="27" t="s">
        <v>236</v>
      </c>
      <c r="D156" s="40" t="s">
        <v>316</v>
      </c>
      <c r="E156" s="29" t="s">
        <v>514</v>
      </c>
      <c r="F156" s="29">
        <v>1</v>
      </c>
      <c r="G156" s="29" t="s">
        <v>485</v>
      </c>
      <c r="H156" s="26">
        <f t="shared" si="16"/>
        <v>4</v>
      </c>
      <c r="I156" s="30"/>
      <c r="J156" s="31">
        <f t="shared" si="18"/>
        <v>0</v>
      </c>
      <c r="K156" s="2"/>
    </row>
    <row r="157" spans="1:11" x14ac:dyDescent="0.25">
      <c r="A157" s="26" t="s">
        <v>612</v>
      </c>
      <c r="B157" s="141"/>
      <c r="C157" s="27" t="s">
        <v>237</v>
      </c>
      <c r="D157" s="40" t="s">
        <v>171</v>
      </c>
      <c r="E157" s="29" t="s">
        <v>173</v>
      </c>
      <c r="F157" s="29">
        <v>1</v>
      </c>
      <c r="G157" s="29" t="s">
        <v>485</v>
      </c>
      <c r="H157" s="26">
        <f t="shared" si="16"/>
        <v>4</v>
      </c>
      <c r="I157" s="30"/>
      <c r="J157" s="31">
        <f t="shared" si="18"/>
        <v>0</v>
      </c>
      <c r="K157" s="2"/>
    </row>
    <row r="158" spans="1:11" x14ac:dyDescent="0.25">
      <c r="A158" s="26" t="s">
        <v>331</v>
      </c>
      <c r="B158" s="141"/>
      <c r="C158" s="27" t="s">
        <v>238</v>
      </c>
      <c r="D158" s="40" t="s">
        <v>314</v>
      </c>
      <c r="E158" s="29" t="s">
        <v>514</v>
      </c>
      <c r="F158" s="29">
        <v>1</v>
      </c>
      <c r="G158" s="29" t="s">
        <v>485</v>
      </c>
      <c r="H158" s="26">
        <f t="shared" si="16"/>
        <v>4</v>
      </c>
      <c r="I158" s="30"/>
      <c r="J158" s="31">
        <f t="shared" si="18"/>
        <v>0</v>
      </c>
      <c r="K158" s="2"/>
    </row>
    <row r="159" spans="1:11" x14ac:dyDescent="0.25">
      <c r="A159" s="26" t="s">
        <v>613</v>
      </c>
      <c r="B159" s="141"/>
      <c r="C159" s="27" t="s">
        <v>244</v>
      </c>
      <c r="D159" s="40" t="s">
        <v>309</v>
      </c>
      <c r="E159" s="29" t="s">
        <v>514</v>
      </c>
      <c r="F159" s="29">
        <v>1</v>
      </c>
      <c r="G159" s="29" t="s">
        <v>485</v>
      </c>
      <c r="H159" s="26">
        <f t="shared" si="16"/>
        <v>4</v>
      </c>
      <c r="I159" s="30"/>
      <c r="J159" s="31">
        <f t="shared" si="18"/>
        <v>0</v>
      </c>
      <c r="K159" s="2"/>
    </row>
    <row r="160" spans="1:11" x14ac:dyDescent="0.25">
      <c r="A160" s="26" t="s">
        <v>614</v>
      </c>
      <c r="B160" s="141"/>
      <c r="C160" s="27" t="s">
        <v>239</v>
      </c>
      <c r="D160" s="40" t="s">
        <v>312</v>
      </c>
      <c r="E160" s="29" t="s">
        <v>320</v>
      </c>
      <c r="F160" s="29">
        <v>1</v>
      </c>
      <c r="G160" s="29" t="s">
        <v>485</v>
      </c>
      <c r="H160" s="26">
        <f t="shared" si="16"/>
        <v>4</v>
      </c>
      <c r="I160" s="30"/>
      <c r="J160" s="31">
        <f t="shared" si="18"/>
        <v>0</v>
      </c>
      <c r="K160" s="2"/>
    </row>
    <row r="161" spans="1:11" x14ac:dyDescent="0.25">
      <c r="A161" s="26" t="s">
        <v>332</v>
      </c>
      <c r="B161" s="141"/>
      <c r="C161" s="27" t="s">
        <v>220</v>
      </c>
      <c r="D161" s="40" t="s">
        <v>171</v>
      </c>
      <c r="E161" s="29" t="s">
        <v>319</v>
      </c>
      <c r="F161" s="29">
        <v>1</v>
      </c>
      <c r="G161" s="29" t="s">
        <v>485</v>
      </c>
      <c r="H161" s="26">
        <f t="shared" si="16"/>
        <v>4</v>
      </c>
      <c r="I161" s="30"/>
      <c r="J161" s="31">
        <f t="shared" si="18"/>
        <v>0</v>
      </c>
      <c r="K161" s="2"/>
    </row>
    <row r="162" spans="1:11" ht="22.5" x14ac:dyDescent="0.25">
      <c r="A162" s="26" t="s">
        <v>615</v>
      </c>
      <c r="B162" s="141"/>
      <c r="C162" s="27" t="s">
        <v>235</v>
      </c>
      <c r="D162" s="40" t="s">
        <v>171</v>
      </c>
      <c r="E162" s="29" t="s">
        <v>319</v>
      </c>
      <c r="F162" s="29">
        <v>1</v>
      </c>
      <c r="G162" s="29" t="s">
        <v>485</v>
      </c>
      <c r="H162" s="26">
        <f t="shared" si="16"/>
        <v>4</v>
      </c>
      <c r="I162" s="30"/>
      <c r="J162" s="31">
        <f t="shared" si="18"/>
        <v>0</v>
      </c>
      <c r="K162" s="2"/>
    </row>
    <row r="163" spans="1:11" x14ac:dyDescent="0.25">
      <c r="A163" s="26" t="s">
        <v>616</v>
      </c>
      <c r="B163" s="140"/>
      <c r="C163" s="27" t="s">
        <v>305</v>
      </c>
      <c r="D163" s="40" t="s">
        <v>318</v>
      </c>
      <c r="E163" s="29" t="s">
        <v>514</v>
      </c>
      <c r="F163" s="29">
        <v>1</v>
      </c>
      <c r="G163" s="29" t="s">
        <v>485</v>
      </c>
      <c r="H163" s="26">
        <f t="shared" si="16"/>
        <v>4</v>
      </c>
      <c r="I163" s="33"/>
      <c r="J163" s="34">
        <f t="shared" si="18"/>
        <v>0</v>
      </c>
      <c r="K163" s="2"/>
    </row>
    <row r="164" spans="1:11" ht="15" customHeight="1" x14ac:dyDescent="0.25">
      <c r="A164" s="21" t="s">
        <v>628</v>
      </c>
      <c r="B164" s="22"/>
      <c r="C164" s="23"/>
      <c r="D164" s="24"/>
      <c r="E164" s="24"/>
      <c r="F164" s="24"/>
      <c r="G164" s="24"/>
      <c r="H164" s="24"/>
      <c r="I164" s="24"/>
      <c r="J164" s="25"/>
      <c r="K164" s="2"/>
    </row>
    <row r="165" spans="1:11" x14ac:dyDescent="0.25">
      <c r="A165" s="26" t="s">
        <v>617</v>
      </c>
      <c r="B165" s="131" t="s">
        <v>340</v>
      </c>
      <c r="C165" s="27" t="s">
        <v>355</v>
      </c>
      <c r="D165" s="40" t="s">
        <v>361</v>
      </c>
      <c r="E165" s="29" t="s">
        <v>560</v>
      </c>
      <c r="F165" s="29">
        <v>1</v>
      </c>
      <c r="G165" s="29" t="s">
        <v>485</v>
      </c>
      <c r="H165" s="26">
        <f t="shared" ref="H165:H172" si="19">F165*4</f>
        <v>4</v>
      </c>
      <c r="I165" s="30"/>
      <c r="J165" s="31">
        <f t="shared" ref="J165:J172" si="20">H165*I165</f>
        <v>0</v>
      </c>
      <c r="K165" s="2"/>
    </row>
    <row r="166" spans="1:11" x14ac:dyDescent="0.25">
      <c r="A166" s="26" t="s">
        <v>618</v>
      </c>
      <c r="B166" s="144"/>
      <c r="C166" s="27" t="s">
        <v>355</v>
      </c>
      <c r="D166" s="40" t="s">
        <v>307</v>
      </c>
      <c r="E166" s="29" t="s">
        <v>560</v>
      </c>
      <c r="F166" s="29">
        <v>2</v>
      </c>
      <c r="G166" s="29" t="s">
        <v>485</v>
      </c>
      <c r="H166" s="26">
        <f t="shared" si="19"/>
        <v>8</v>
      </c>
      <c r="I166" s="30"/>
      <c r="J166" s="31">
        <f t="shared" si="20"/>
        <v>0</v>
      </c>
      <c r="K166" s="2"/>
    </row>
    <row r="167" spans="1:11" x14ac:dyDescent="0.25">
      <c r="A167" s="26" t="s">
        <v>642</v>
      </c>
      <c r="B167" s="144"/>
      <c r="C167" s="27" t="s">
        <v>237</v>
      </c>
      <c r="D167" s="40" t="s">
        <v>361</v>
      </c>
      <c r="E167" s="29" t="s">
        <v>560</v>
      </c>
      <c r="F167" s="29">
        <v>1</v>
      </c>
      <c r="G167" s="29" t="s">
        <v>485</v>
      </c>
      <c r="H167" s="26">
        <f t="shared" si="19"/>
        <v>4</v>
      </c>
      <c r="I167" s="30"/>
      <c r="J167" s="31">
        <f t="shared" si="20"/>
        <v>0</v>
      </c>
      <c r="K167" s="2"/>
    </row>
    <row r="168" spans="1:11" x14ac:dyDescent="0.25">
      <c r="A168" s="26" t="s">
        <v>643</v>
      </c>
      <c r="B168" s="144"/>
      <c r="C168" s="27" t="s">
        <v>356</v>
      </c>
      <c r="D168" s="40" t="s">
        <v>361</v>
      </c>
      <c r="E168" s="29" t="s">
        <v>560</v>
      </c>
      <c r="F168" s="29">
        <v>1</v>
      </c>
      <c r="G168" s="29" t="s">
        <v>485</v>
      </c>
      <c r="H168" s="26">
        <f t="shared" si="19"/>
        <v>4</v>
      </c>
      <c r="I168" s="30"/>
      <c r="J168" s="31">
        <f t="shared" si="20"/>
        <v>0</v>
      </c>
      <c r="K168" s="2"/>
    </row>
    <row r="169" spans="1:11" x14ac:dyDescent="0.25">
      <c r="A169" s="26" t="s">
        <v>644</v>
      </c>
      <c r="B169" s="144"/>
      <c r="C169" s="27" t="s">
        <v>357</v>
      </c>
      <c r="D169" s="40" t="s">
        <v>361</v>
      </c>
      <c r="E169" s="29" t="s">
        <v>560</v>
      </c>
      <c r="F169" s="29">
        <v>1</v>
      </c>
      <c r="G169" s="29" t="s">
        <v>485</v>
      </c>
      <c r="H169" s="26">
        <f t="shared" si="19"/>
        <v>4</v>
      </c>
      <c r="I169" s="30"/>
      <c r="J169" s="31">
        <f t="shared" si="20"/>
        <v>0</v>
      </c>
      <c r="K169" s="2"/>
    </row>
    <row r="170" spans="1:11" x14ac:dyDescent="0.25">
      <c r="A170" s="26" t="s">
        <v>645</v>
      </c>
      <c r="B170" s="144"/>
      <c r="C170" s="27" t="s">
        <v>358</v>
      </c>
      <c r="D170" s="40" t="s">
        <v>361</v>
      </c>
      <c r="E170" s="29" t="s">
        <v>560</v>
      </c>
      <c r="F170" s="29">
        <v>1</v>
      </c>
      <c r="G170" s="29" t="s">
        <v>485</v>
      </c>
      <c r="H170" s="26">
        <f t="shared" si="19"/>
        <v>4</v>
      </c>
      <c r="I170" s="30"/>
      <c r="J170" s="31">
        <f t="shared" si="20"/>
        <v>0</v>
      </c>
      <c r="K170" s="2"/>
    </row>
    <row r="171" spans="1:11" x14ac:dyDescent="0.25">
      <c r="A171" s="26" t="s">
        <v>646</v>
      </c>
      <c r="B171" s="144"/>
      <c r="C171" s="27" t="s">
        <v>359</v>
      </c>
      <c r="D171" s="40" t="s">
        <v>308</v>
      </c>
      <c r="E171" s="29" t="s">
        <v>560</v>
      </c>
      <c r="F171" s="29">
        <v>1</v>
      </c>
      <c r="G171" s="29" t="s">
        <v>485</v>
      </c>
      <c r="H171" s="26">
        <f t="shared" si="19"/>
        <v>4</v>
      </c>
      <c r="I171" s="30"/>
      <c r="J171" s="31">
        <f t="shared" si="20"/>
        <v>0</v>
      </c>
      <c r="K171" s="2"/>
    </row>
    <row r="172" spans="1:11" x14ac:dyDescent="0.25">
      <c r="A172" s="26" t="s">
        <v>647</v>
      </c>
      <c r="B172" s="132"/>
      <c r="C172" s="27" t="s">
        <v>360</v>
      </c>
      <c r="D172" s="40" t="s">
        <v>361</v>
      </c>
      <c r="E172" s="29" t="s">
        <v>560</v>
      </c>
      <c r="F172" s="29">
        <v>1</v>
      </c>
      <c r="G172" s="29" t="s">
        <v>485</v>
      </c>
      <c r="H172" s="26">
        <f t="shared" si="19"/>
        <v>4</v>
      </c>
      <c r="I172" s="30"/>
      <c r="J172" s="31">
        <f t="shared" si="20"/>
        <v>0</v>
      </c>
      <c r="K172" s="2"/>
    </row>
    <row r="173" spans="1:11" ht="15" customHeight="1" x14ac:dyDescent="0.25">
      <c r="A173" s="21" t="s">
        <v>625</v>
      </c>
      <c r="B173" s="22"/>
      <c r="C173" s="23"/>
      <c r="D173" s="24"/>
      <c r="E173" s="24"/>
      <c r="F173" s="24"/>
      <c r="G173" s="24"/>
      <c r="H173" s="24"/>
      <c r="I173" s="24"/>
      <c r="J173" s="25"/>
      <c r="K173" s="2"/>
    </row>
    <row r="174" spans="1:11" x14ac:dyDescent="0.25">
      <c r="A174" s="26" t="s">
        <v>648</v>
      </c>
      <c r="B174" s="79" t="s">
        <v>523</v>
      </c>
      <c r="C174" s="27" t="s">
        <v>522</v>
      </c>
      <c r="D174" s="40" t="s">
        <v>308</v>
      </c>
      <c r="E174" s="29" t="s">
        <v>560</v>
      </c>
      <c r="F174" s="80">
        <v>1</v>
      </c>
      <c r="G174" s="29" t="s">
        <v>485</v>
      </c>
      <c r="H174" s="26">
        <f t="shared" ref="H174:H190" si="21">F174*4</f>
        <v>4</v>
      </c>
      <c r="I174" s="30"/>
      <c r="J174" s="31">
        <f t="shared" ref="J174:J202" si="22">H174*I174</f>
        <v>0</v>
      </c>
      <c r="K174" s="2"/>
    </row>
    <row r="175" spans="1:11" x14ac:dyDescent="0.25">
      <c r="A175" s="26" t="s">
        <v>649</v>
      </c>
      <c r="B175" s="32" t="s">
        <v>344</v>
      </c>
      <c r="C175" s="27" t="s">
        <v>424</v>
      </c>
      <c r="D175" s="40" t="s">
        <v>362</v>
      </c>
      <c r="E175" s="29" t="s">
        <v>563</v>
      </c>
      <c r="F175" s="29">
        <v>1</v>
      </c>
      <c r="G175" s="29" t="s">
        <v>485</v>
      </c>
      <c r="H175" s="26">
        <f t="shared" si="21"/>
        <v>4</v>
      </c>
      <c r="I175" s="30"/>
      <c r="J175" s="31">
        <f t="shared" si="22"/>
        <v>0</v>
      </c>
      <c r="K175" s="2"/>
    </row>
    <row r="176" spans="1:11" x14ac:dyDescent="0.25">
      <c r="A176" s="26" t="s">
        <v>650</v>
      </c>
      <c r="B176" s="32" t="s">
        <v>343</v>
      </c>
      <c r="C176" s="27" t="s">
        <v>208</v>
      </c>
      <c r="D176" s="40" t="s">
        <v>179</v>
      </c>
      <c r="E176" s="29" t="s">
        <v>560</v>
      </c>
      <c r="F176" s="29">
        <v>1</v>
      </c>
      <c r="G176" s="29" t="s">
        <v>485</v>
      </c>
      <c r="H176" s="26">
        <f t="shared" si="21"/>
        <v>4</v>
      </c>
      <c r="I176" s="30"/>
      <c r="J176" s="31">
        <f t="shared" si="22"/>
        <v>0</v>
      </c>
      <c r="K176" s="2"/>
    </row>
    <row r="177" spans="1:11" ht="22.5" x14ac:dyDescent="0.25">
      <c r="A177" s="26" t="s">
        <v>651</v>
      </c>
      <c r="B177" s="32" t="s">
        <v>420</v>
      </c>
      <c r="C177" s="27" t="s">
        <v>425</v>
      </c>
      <c r="D177" s="40" t="s">
        <v>444</v>
      </c>
      <c r="E177" s="29" t="s">
        <v>561</v>
      </c>
      <c r="F177" s="29">
        <v>1</v>
      </c>
      <c r="G177" s="29" t="s">
        <v>485</v>
      </c>
      <c r="H177" s="26">
        <f t="shared" si="21"/>
        <v>4</v>
      </c>
      <c r="I177" s="30"/>
      <c r="J177" s="31">
        <f t="shared" si="22"/>
        <v>0</v>
      </c>
      <c r="K177" s="2"/>
    </row>
    <row r="178" spans="1:11" x14ac:dyDescent="0.25">
      <c r="A178" s="26" t="s">
        <v>652</v>
      </c>
      <c r="B178" s="32" t="s">
        <v>213</v>
      </c>
      <c r="C178" s="27" t="s">
        <v>426</v>
      </c>
      <c r="D178" s="40" t="s">
        <v>362</v>
      </c>
      <c r="E178" s="29" t="s">
        <v>560</v>
      </c>
      <c r="F178" s="29">
        <v>1</v>
      </c>
      <c r="G178" s="29" t="s">
        <v>485</v>
      </c>
      <c r="H178" s="26">
        <f t="shared" si="21"/>
        <v>4</v>
      </c>
      <c r="I178" s="30"/>
      <c r="J178" s="31">
        <f t="shared" si="22"/>
        <v>0</v>
      </c>
      <c r="K178" s="2"/>
    </row>
    <row r="179" spans="1:11" x14ac:dyDescent="0.25">
      <c r="A179" s="26" t="s">
        <v>653</v>
      </c>
      <c r="B179" s="131"/>
      <c r="C179" s="27" t="s">
        <v>521</v>
      </c>
      <c r="D179" s="40" t="s">
        <v>172</v>
      </c>
      <c r="E179" s="29" t="s">
        <v>560</v>
      </c>
      <c r="F179" s="29">
        <v>1</v>
      </c>
      <c r="G179" s="29" t="s">
        <v>485</v>
      </c>
      <c r="H179" s="26">
        <f t="shared" si="21"/>
        <v>4</v>
      </c>
      <c r="I179" s="30"/>
      <c r="J179" s="31">
        <f t="shared" si="22"/>
        <v>0</v>
      </c>
      <c r="K179" s="2"/>
    </row>
    <row r="180" spans="1:11" x14ac:dyDescent="0.25">
      <c r="A180" s="26" t="s">
        <v>654</v>
      </c>
      <c r="B180" s="132"/>
      <c r="C180" s="27" t="s">
        <v>520</v>
      </c>
      <c r="D180" s="40" t="s">
        <v>172</v>
      </c>
      <c r="E180" s="29" t="s">
        <v>560</v>
      </c>
      <c r="F180" s="29">
        <v>1</v>
      </c>
      <c r="G180" s="29" t="s">
        <v>485</v>
      </c>
      <c r="H180" s="26">
        <f t="shared" si="21"/>
        <v>4</v>
      </c>
      <c r="I180" s="30"/>
      <c r="J180" s="31">
        <f t="shared" si="22"/>
        <v>0</v>
      </c>
      <c r="K180" s="2"/>
    </row>
    <row r="181" spans="1:11" x14ac:dyDescent="0.25">
      <c r="A181" s="26" t="s">
        <v>655</v>
      </c>
      <c r="B181" s="131" t="s">
        <v>421</v>
      </c>
      <c r="C181" s="27" t="s">
        <v>427</v>
      </c>
      <c r="D181" s="40" t="s">
        <v>307</v>
      </c>
      <c r="E181" s="29" t="s">
        <v>560</v>
      </c>
      <c r="F181" s="29">
        <v>1</v>
      </c>
      <c r="G181" s="29" t="s">
        <v>485</v>
      </c>
      <c r="H181" s="26">
        <f t="shared" si="21"/>
        <v>4</v>
      </c>
      <c r="I181" s="30"/>
      <c r="J181" s="31">
        <f t="shared" si="22"/>
        <v>0</v>
      </c>
      <c r="K181" s="2"/>
    </row>
    <row r="182" spans="1:11" x14ac:dyDescent="0.25">
      <c r="A182" s="26" t="s">
        <v>656</v>
      </c>
      <c r="B182" s="144"/>
      <c r="C182" s="27" t="s">
        <v>428</v>
      </c>
      <c r="D182" s="40" t="s">
        <v>307</v>
      </c>
      <c r="E182" s="29" t="s">
        <v>560</v>
      </c>
      <c r="F182" s="29">
        <v>1</v>
      </c>
      <c r="G182" s="29" t="s">
        <v>485</v>
      </c>
      <c r="H182" s="26">
        <f t="shared" si="21"/>
        <v>4</v>
      </c>
      <c r="I182" s="30"/>
      <c r="J182" s="31">
        <f t="shared" si="22"/>
        <v>0</v>
      </c>
      <c r="K182" s="2"/>
    </row>
    <row r="183" spans="1:11" x14ac:dyDescent="0.25">
      <c r="A183" s="26" t="s">
        <v>657</v>
      </c>
      <c r="B183" s="144"/>
      <c r="C183" s="27" t="s">
        <v>429</v>
      </c>
      <c r="D183" s="40" t="s">
        <v>307</v>
      </c>
      <c r="E183" s="29" t="s">
        <v>560</v>
      </c>
      <c r="F183" s="29">
        <v>1</v>
      </c>
      <c r="G183" s="29" t="s">
        <v>485</v>
      </c>
      <c r="H183" s="26">
        <f t="shared" si="21"/>
        <v>4</v>
      </c>
      <c r="I183" s="30"/>
      <c r="J183" s="31">
        <f t="shared" si="22"/>
        <v>0</v>
      </c>
      <c r="K183" s="2"/>
    </row>
    <row r="184" spans="1:11" x14ac:dyDescent="0.25">
      <c r="A184" s="26" t="s">
        <v>658</v>
      </c>
      <c r="B184" s="144"/>
      <c r="C184" s="27" t="s">
        <v>430</v>
      </c>
      <c r="D184" s="40" t="s">
        <v>307</v>
      </c>
      <c r="E184" s="29" t="s">
        <v>560</v>
      </c>
      <c r="F184" s="29">
        <v>1</v>
      </c>
      <c r="G184" s="29" t="s">
        <v>485</v>
      </c>
      <c r="H184" s="26">
        <f t="shared" si="21"/>
        <v>4</v>
      </c>
      <c r="I184" s="30"/>
      <c r="J184" s="31">
        <f t="shared" si="22"/>
        <v>0</v>
      </c>
      <c r="K184" s="2"/>
    </row>
    <row r="185" spans="1:11" x14ac:dyDescent="0.25">
      <c r="A185" s="26" t="s">
        <v>659</v>
      </c>
      <c r="B185" s="144"/>
      <c r="C185" s="27" t="s">
        <v>431</v>
      </c>
      <c r="D185" s="40" t="s">
        <v>307</v>
      </c>
      <c r="E185" s="29" t="s">
        <v>560</v>
      </c>
      <c r="F185" s="29">
        <v>1</v>
      </c>
      <c r="G185" s="29" t="s">
        <v>485</v>
      </c>
      <c r="H185" s="26">
        <f t="shared" si="21"/>
        <v>4</v>
      </c>
      <c r="I185" s="30"/>
      <c r="J185" s="31">
        <f t="shared" si="22"/>
        <v>0</v>
      </c>
      <c r="K185" s="2"/>
    </row>
    <row r="186" spans="1:11" x14ac:dyDescent="0.25">
      <c r="A186" s="26" t="s">
        <v>660</v>
      </c>
      <c r="B186" s="144"/>
      <c r="C186" s="27" t="s">
        <v>432</v>
      </c>
      <c r="D186" s="40" t="s">
        <v>174</v>
      </c>
      <c r="E186" s="29" t="s">
        <v>560</v>
      </c>
      <c r="F186" s="29">
        <v>1</v>
      </c>
      <c r="G186" s="29" t="s">
        <v>485</v>
      </c>
      <c r="H186" s="26">
        <f t="shared" si="21"/>
        <v>4</v>
      </c>
      <c r="I186" s="30"/>
      <c r="J186" s="31">
        <f t="shared" si="22"/>
        <v>0</v>
      </c>
      <c r="K186" s="2"/>
    </row>
    <row r="187" spans="1:11" x14ac:dyDescent="0.25">
      <c r="A187" s="26" t="s">
        <v>661</v>
      </c>
      <c r="B187" s="144"/>
      <c r="C187" s="27" t="s">
        <v>433</v>
      </c>
      <c r="D187" s="40" t="s">
        <v>174</v>
      </c>
      <c r="E187" s="29" t="s">
        <v>560</v>
      </c>
      <c r="F187" s="29">
        <v>1</v>
      </c>
      <c r="G187" s="29" t="s">
        <v>485</v>
      </c>
      <c r="H187" s="26">
        <f t="shared" si="21"/>
        <v>4</v>
      </c>
      <c r="I187" s="30"/>
      <c r="J187" s="31">
        <f t="shared" si="22"/>
        <v>0</v>
      </c>
      <c r="K187" s="2"/>
    </row>
    <row r="188" spans="1:11" x14ac:dyDescent="0.25">
      <c r="A188" s="26" t="s">
        <v>662</v>
      </c>
      <c r="B188" s="144"/>
      <c r="C188" s="27" t="s">
        <v>434</v>
      </c>
      <c r="D188" s="40" t="s">
        <v>204</v>
      </c>
      <c r="E188" s="29" t="s">
        <v>560</v>
      </c>
      <c r="F188" s="29">
        <v>1</v>
      </c>
      <c r="G188" s="29" t="s">
        <v>485</v>
      </c>
      <c r="H188" s="26">
        <f t="shared" si="21"/>
        <v>4</v>
      </c>
      <c r="I188" s="30"/>
      <c r="J188" s="31">
        <f t="shared" si="22"/>
        <v>0</v>
      </c>
      <c r="K188" s="2"/>
    </row>
    <row r="189" spans="1:11" x14ac:dyDescent="0.25">
      <c r="A189" s="26" t="s">
        <v>663</v>
      </c>
      <c r="B189" s="144"/>
      <c r="C189" s="27" t="s">
        <v>435</v>
      </c>
      <c r="D189" s="40" t="s">
        <v>362</v>
      </c>
      <c r="E189" s="29" t="s">
        <v>560</v>
      </c>
      <c r="F189" s="29">
        <v>1</v>
      </c>
      <c r="G189" s="29" t="s">
        <v>485</v>
      </c>
      <c r="H189" s="26">
        <f t="shared" si="21"/>
        <v>4</v>
      </c>
      <c r="I189" s="30"/>
      <c r="J189" s="31">
        <f t="shared" si="22"/>
        <v>0</v>
      </c>
      <c r="K189" s="2"/>
    </row>
    <row r="190" spans="1:11" x14ac:dyDescent="0.25">
      <c r="A190" s="26" t="s">
        <v>664</v>
      </c>
      <c r="B190" s="132"/>
      <c r="C190" s="27" t="s">
        <v>436</v>
      </c>
      <c r="D190" s="40" t="s">
        <v>317</v>
      </c>
      <c r="E190" s="29" t="s">
        <v>560</v>
      </c>
      <c r="F190" s="29">
        <v>1</v>
      </c>
      <c r="G190" s="49" t="s">
        <v>485</v>
      </c>
      <c r="H190" s="26">
        <f t="shared" si="21"/>
        <v>4</v>
      </c>
      <c r="I190" s="30"/>
      <c r="J190" s="31">
        <f t="shared" si="22"/>
        <v>0</v>
      </c>
      <c r="K190" s="2"/>
    </row>
    <row r="191" spans="1:11" x14ac:dyDescent="0.25">
      <c r="A191" s="26" t="s">
        <v>665</v>
      </c>
      <c r="B191" s="131" t="s">
        <v>422</v>
      </c>
      <c r="C191" s="27" t="s">
        <v>437</v>
      </c>
      <c r="D191" s="40" t="s">
        <v>307</v>
      </c>
      <c r="E191" s="29" t="s">
        <v>560</v>
      </c>
      <c r="F191" s="29">
        <v>1</v>
      </c>
      <c r="G191" s="49" t="s">
        <v>486</v>
      </c>
      <c r="H191" s="26">
        <v>24</v>
      </c>
      <c r="I191" s="30"/>
      <c r="J191" s="31">
        <f t="shared" si="22"/>
        <v>0</v>
      </c>
      <c r="K191" s="2"/>
    </row>
    <row r="192" spans="1:11" x14ac:dyDescent="0.25">
      <c r="A192" s="26" t="s">
        <v>666</v>
      </c>
      <c r="B192" s="144"/>
      <c r="C192" s="27" t="s">
        <v>438</v>
      </c>
      <c r="D192" s="40" t="s">
        <v>307</v>
      </c>
      <c r="E192" s="29" t="s">
        <v>560</v>
      </c>
      <c r="F192" s="29">
        <v>1</v>
      </c>
      <c r="G192" s="49" t="s">
        <v>486</v>
      </c>
      <c r="H192" s="26">
        <v>24</v>
      </c>
      <c r="I192" s="30"/>
      <c r="J192" s="31">
        <f t="shared" si="22"/>
        <v>0</v>
      </c>
      <c r="K192" s="2"/>
    </row>
    <row r="193" spans="1:11" x14ac:dyDescent="0.25">
      <c r="A193" s="26" t="s">
        <v>667</v>
      </c>
      <c r="B193" s="144"/>
      <c r="C193" s="27" t="s">
        <v>439</v>
      </c>
      <c r="D193" s="40" t="s">
        <v>307</v>
      </c>
      <c r="E193" s="29" t="s">
        <v>560</v>
      </c>
      <c r="F193" s="29">
        <v>1</v>
      </c>
      <c r="G193" s="49" t="s">
        <v>486</v>
      </c>
      <c r="H193" s="26">
        <v>24</v>
      </c>
      <c r="I193" s="30"/>
      <c r="J193" s="31">
        <f t="shared" si="22"/>
        <v>0</v>
      </c>
      <c r="K193" s="2"/>
    </row>
    <row r="194" spans="1:11" ht="22.5" x14ac:dyDescent="0.25">
      <c r="A194" s="26" t="s">
        <v>668</v>
      </c>
      <c r="B194" s="144"/>
      <c r="C194" s="27" t="s">
        <v>440</v>
      </c>
      <c r="D194" s="40" t="s">
        <v>362</v>
      </c>
      <c r="E194" s="29" t="s">
        <v>560</v>
      </c>
      <c r="F194" s="29">
        <v>1</v>
      </c>
      <c r="G194" s="49" t="s">
        <v>486</v>
      </c>
      <c r="H194" s="26">
        <v>24</v>
      </c>
      <c r="I194" s="30"/>
      <c r="J194" s="31">
        <f t="shared" si="22"/>
        <v>0</v>
      </c>
      <c r="K194" s="2"/>
    </row>
    <row r="195" spans="1:11" ht="22.5" x14ac:dyDescent="0.25">
      <c r="A195" s="26" t="s">
        <v>669</v>
      </c>
      <c r="B195" s="132"/>
      <c r="C195" s="27" t="s">
        <v>441</v>
      </c>
      <c r="D195" s="40" t="s">
        <v>171</v>
      </c>
      <c r="E195" s="29" t="s">
        <v>560</v>
      </c>
      <c r="F195" s="29">
        <v>1</v>
      </c>
      <c r="G195" s="49" t="s">
        <v>486</v>
      </c>
      <c r="H195" s="26">
        <v>24</v>
      </c>
      <c r="I195" s="30"/>
      <c r="J195" s="31">
        <f t="shared" si="22"/>
        <v>0</v>
      </c>
      <c r="K195" s="2"/>
    </row>
    <row r="196" spans="1:11" x14ac:dyDescent="0.25">
      <c r="A196" s="26" t="s">
        <v>670</v>
      </c>
      <c r="B196" s="131" t="s">
        <v>423</v>
      </c>
      <c r="C196" s="27" t="s">
        <v>442</v>
      </c>
      <c r="D196" s="40" t="s">
        <v>308</v>
      </c>
      <c r="E196" s="29" t="s">
        <v>560</v>
      </c>
      <c r="F196" s="29">
        <v>1</v>
      </c>
      <c r="G196" s="49" t="s">
        <v>485</v>
      </c>
      <c r="H196" s="26">
        <f t="shared" ref="H196:H202" si="23">F196*4</f>
        <v>4</v>
      </c>
      <c r="I196" s="30"/>
      <c r="J196" s="31">
        <f t="shared" si="22"/>
        <v>0</v>
      </c>
      <c r="K196" s="2"/>
    </row>
    <row r="197" spans="1:11" x14ac:dyDescent="0.25">
      <c r="A197" s="26" t="s">
        <v>671</v>
      </c>
      <c r="B197" s="132"/>
      <c r="C197" s="27" t="s">
        <v>443</v>
      </c>
      <c r="D197" s="40" t="s">
        <v>308</v>
      </c>
      <c r="E197" s="29" t="s">
        <v>560</v>
      </c>
      <c r="F197" s="29">
        <v>1</v>
      </c>
      <c r="G197" s="49" t="s">
        <v>485</v>
      </c>
      <c r="H197" s="26">
        <f t="shared" si="23"/>
        <v>4</v>
      </c>
      <c r="I197" s="30"/>
      <c r="J197" s="31">
        <f t="shared" si="22"/>
        <v>0</v>
      </c>
      <c r="K197" s="2"/>
    </row>
    <row r="198" spans="1:11" x14ac:dyDescent="0.25">
      <c r="A198" s="26" t="s">
        <v>672</v>
      </c>
      <c r="B198" s="131" t="s">
        <v>345</v>
      </c>
      <c r="C198" s="27" t="s">
        <v>445</v>
      </c>
      <c r="D198" s="40" t="s">
        <v>308</v>
      </c>
      <c r="E198" s="29" t="s">
        <v>560</v>
      </c>
      <c r="F198" s="29">
        <v>1</v>
      </c>
      <c r="G198" s="49" t="s">
        <v>485</v>
      </c>
      <c r="H198" s="26">
        <f t="shared" si="23"/>
        <v>4</v>
      </c>
      <c r="I198" s="30"/>
      <c r="J198" s="31">
        <f t="shared" si="22"/>
        <v>0</v>
      </c>
      <c r="K198" s="2"/>
    </row>
    <row r="199" spans="1:11" x14ac:dyDescent="0.25">
      <c r="A199" s="26" t="s">
        <v>673</v>
      </c>
      <c r="B199" s="144"/>
      <c r="C199" s="27" t="s">
        <v>446</v>
      </c>
      <c r="D199" s="40" t="s">
        <v>307</v>
      </c>
      <c r="E199" s="29" t="s">
        <v>560</v>
      </c>
      <c r="F199" s="29">
        <v>1</v>
      </c>
      <c r="G199" s="49" t="s">
        <v>485</v>
      </c>
      <c r="H199" s="26">
        <f t="shared" si="23"/>
        <v>4</v>
      </c>
      <c r="I199" s="30"/>
      <c r="J199" s="31">
        <f t="shared" si="22"/>
        <v>0</v>
      </c>
      <c r="K199" s="2"/>
    </row>
    <row r="200" spans="1:11" x14ac:dyDescent="0.25">
      <c r="A200" s="26" t="s">
        <v>674</v>
      </c>
      <c r="B200" s="144"/>
      <c r="C200" s="27" t="s">
        <v>447</v>
      </c>
      <c r="D200" s="40" t="s">
        <v>172</v>
      </c>
      <c r="E200" s="29" t="s">
        <v>560</v>
      </c>
      <c r="F200" s="29">
        <v>1</v>
      </c>
      <c r="G200" s="29" t="s">
        <v>485</v>
      </c>
      <c r="H200" s="26">
        <f t="shared" si="23"/>
        <v>4</v>
      </c>
      <c r="I200" s="30"/>
      <c r="J200" s="31">
        <f t="shared" si="22"/>
        <v>0</v>
      </c>
      <c r="K200" s="2"/>
    </row>
    <row r="201" spans="1:11" x14ac:dyDescent="0.25">
      <c r="A201" s="26" t="s">
        <v>675</v>
      </c>
      <c r="B201" s="144"/>
      <c r="C201" s="27" t="s">
        <v>448</v>
      </c>
      <c r="D201" s="40" t="s">
        <v>307</v>
      </c>
      <c r="E201" s="29" t="s">
        <v>560</v>
      </c>
      <c r="F201" s="29">
        <v>1</v>
      </c>
      <c r="G201" s="29" t="s">
        <v>485</v>
      </c>
      <c r="H201" s="26">
        <f t="shared" si="23"/>
        <v>4</v>
      </c>
      <c r="I201" s="30"/>
      <c r="J201" s="31">
        <f t="shared" si="22"/>
        <v>0</v>
      </c>
      <c r="K201" s="2"/>
    </row>
    <row r="202" spans="1:11" x14ac:dyDescent="0.25">
      <c r="A202" s="26" t="s">
        <v>676</v>
      </c>
      <c r="B202" s="132"/>
      <c r="C202" s="27" t="s">
        <v>449</v>
      </c>
      <c r="D202" s="40" t="s">
        <v>174</v>
      </c>
      <c r="E202" s="29" t="s">
        <v>560</v>
      </c>
      <c r="F202" s="29">
        <v>1</v>
      </c>
      <c r="G202" s="29" t="s">
        <v>485</v>
      </c>
      <c r="H202" s="26">
        <f t="shared" si="23"/>
        <v>4</v>
      </c>
      <c r="I202" s="30"/>
      <c r="J202" s="31">
        <f t="shared" si="22"/>
        <v>0</v>
      </c>
      <c r="K202" s="2"/>
    </row>
    <row r="203" spans="1:11" ht="15" customHeight="1" x14ac:dyDescent="0.25">
      <c r="A203" s="21" t="s">
        <v>623</v>
      </c>
      <c r="B203" s="22"/>
      <c r="C203" s="23"/>
      <c r="D203" s="24"/>
      <c r="E203" s="24"/>
      <c r="F203" s="24"/>
      <c r="G203" s="24"/>
      <c r="H203" s="24"/>
      <c r="I203" s="24"/>
      <c r="J203" s="25"/>
      <c r="K203" s="2"/>
    </row>
    <row r="204" spans="1:11" ht="22.5" x14ac:dyDescent="0.25">
      <c r="A204" s="26" t="s">
        <v>677</v>
      </c>
      <c r="B204" s="32" t="s">
        <v>374</v>
      </c>
      <c r="C204" s="27" t="s">
        <v>379</v>
      </c>
      <c r="D204" s="40" t="s">
        <v>186</v>
      </c>
      <c r="E204" s="29" t="s">
        <v>560</v>
      </c>
      <c r="F204" s="29">
        <v>1</v>
      </c>
      <c r="G204" s="29" t="s">
        <v>485</v>
      </c>
      <c r="H204" s="26">
        <f t="shared" ref="H204:H235" si="24">F204*4</f>
        <v>4</v>
      </c>
      <c r="I204" s="30"/>
      <c r="J204" s="31">
        <f t="shared" ref="J204:J235" si="25">H204*I204</f>
        <v>0</v>
      </c>
      <c r="K204" s="2"/>
    </row>
    <row r="205" spans="1:11" x14ac:dyDescent="0.25">
      <c r="A205" s="26" t="s">
        <v>678</v>
      </c>
      <c r="B205" s="131" t="s">
        <v>375</v>
      </c>
      <c r="C205" s="27" t="s">
        <v>380</v>
      </c>
      <c r="D205" s="40" t="s">
        <v>172</v>
      </c>
      <c r="E205" s="29" t="s">
        <v>560</v>
      </c>
      <c r="F205" s="29">
        <v>1</v>
      </c>
      <c r="G205" s="29" t="s">
        <v>485</v>
      </c>
      <c r="H205" s="26">
        <f t="shared" si="24"/>
        <v>4</v>
      </c>
      <c r="I205" s="30"/>
      <c r="J205" s="31">
        <f t="shared" si="25"/>
        <v>0</v>
      </c>
      <c r="K205" s="2"/>
    </row>
    <row r="206" spans="1:11" x14ac:dyDescent="0.25">
      <c r="A206" s="26" t="s">
        <v>679</v>
      </c>
      <c r="B206" s="132"/>
      <c r="C206" s="27" t="s">
        <v>380</v>
      </c>
      <c r="D206" s="40" t="s">
        <v>204</v>
      </c>
      <c r="E206" s="29" t="s">
        <v>560</v>
      </c>
      <c r="F206" s="29">
        <v>1</v>
      </c>
      <c r="G206" s="29" t="s">
        <v>485</v>
      </c>
      <c r="H206" s="26">
        <f t="shared" si="24"/>
        <v>4</v>
      </c>
      <c r="I206" s="30"/>
      <c r="J206" s="31">
        <f t="shared" si="25"/>
        <v>0</v>
      </c>
      <c r="K206" s="2"/>
    </row>
    <row r="207" spans="1:11" x14ac:dyDescent="0.25">
      <c r="A207" s="26" t="s">
        <v>680</v>
      </c>
      <c r="B207" s="83"/>
      <c r="C207" s="27" t="s">
        <v>380</v>
      </c>
      <c r="D207" s="40" t="s">
        <v>513</v>
      </c>
      <c r="E207" s="29" t="s">
        <v>560</v>
      </c>
      <c r="F207" s="29">
        <v>1</v>
      </c>
      <c r="G207" s="29" t="s">
        <v>485</v>
      </c>
      <c r="H207" s="26">
        <f t="shared" si="24"/>
        <v>4</v>
      </c>
      <c r="I207" s="30"/>
      <c r="J207" s="31">
        <f t="shared" si="25"/>
        <v>0</v>
      </c>
      <c r="K207" s="2"/>
    </row>
    <row r="208" spans="1:11" x14ac:dyDescent="0.25">
      <c r="A208" s="26" t="s">
        <v>681</v>
      </c>
      <c r="B208" s="32" t="s">
        <v>376</v>
      </c>
      <c r="C208" s="27" t="s">
        <v>381</v>
      </c>
      <c r="D208" s="40" t="s">
        <v>172</v>
      </c>
      <c r="E208" s="29" t="s">
        <v>560</v>
      </c>
      <c r="F208" s="29">
        <v>1</v>
      </c>
      <c r="G208" s="29" t="s">
        <v>485</v>
      </c>
      <c r="H208" s="26">
        <f t="shared" si="24"/>
        <v>4</v>
      </c>
      <c r="I208" s="30"/>
      <c r="J208" s="31">
        <f t="shared" si="25"/>
        <v>0</v>
      </c>
      <c r="K208" s="2"/>
    </row>
    <row r="209" spans="1:11" x14ac:dyDescent="0.25">
      <c r="A209" s="26" t="s">
        <v>682</v>
      </c>
      <c r="B209" s="32" t="s">
        <v>515</v>
      </c>
      <c r="C209" s="27" t="s">
        <v>382</v>
      </c>
      <c r="D209" s="40" t="s">
        <v>308</v>
      </c>
      <c r="E209" s="29" t="s">
        <v>560</v>
      </c>
      <c r="F209" s="29">
        <v>1</v>
      </c>
      <c r="G209" s="29" t="s">
        <v>485</v>
      </c>
      <c r="H209" s="26">
        <f t="shared" si="24"/>
        <v>4</v>
      </c>
      <c r="I209" s="30"/>
      <c r="J209" s="31">
        <f t="shared" si="25"/>
        <v>0</v>
      </c>
      <c r="K209" s="2"/>
    </row>
    <row r="210" spans="1:11" x14ac:dyDescent="0.25">
      <c r="A210" s="26" t="s">
        <v>683</v>
      </c>
      <c r="B210" s="32" t="s">
        <v>409</v>
      </c>
      <c r="C210" s="27" t="s">
        <v>383</v>
      </c>
      <c r="D210" s="40" t="s">
        <v>406</v>
      </c>
      <c r="E210" s="29" t="s">
        <v>560</v>
      </c>
      <c r="F210" s="29">
        <v>1</v>
      </c>
      <c r="G210" s="29" t="s">
        <v>485</v>
      </c>
      <c r="H210" s="26">
        <f t="shared" si="24"/>
        <v>4</v>
      </c>
      <c r="I210" s="30"/>
      <c r="J210" s="31">
        <f t="shared" si="25"/>
        <v>0</v>
      </c>
      <c r="K210" s="2"/>
    </row>
    <row r="211" spans="1:11" x14ac:dyDescent="0.25">
      <c r="A211" s="26" t="s">
        <v>684</v>
      </c>
      <c r="B211" s="131" t="s">
        <v>212</v>
      </c>
      <c r="C211" s="27" t="s">
        <v>518</v>
      </c>
      <c r="D211" s="40" t="s">
        <v>179</v>
      </c>
      <c r="E211" s="29" t="s">
        <v>560</v>
      </c>
      <c r="F211" s="29">
        <v>1</v>
      </c>
      <c r="G211" s="29" t="s">
        <v>485</v>
      </c>
      <c r="H211" s="26">
        <f t="shared" si="24"/>
        <v>4</v>
      </c>
      <c r="I211" s="30"/>
      <c r="J211" s="31">
        <f t="shared" si="25"/>
        <v>0</v>
      </c>
      <c r="K211" s="2"/>
    </row>
    <row r="212" spans="1:11" x14ac:dyDescent="0.25">
      <c r="A212" s="26" t="s">
        <v>685</v>
      </c>
      <c r="B212" s="144"/>
      <c r="C212" s="27" t="s">
        <v>410</v>
      </c>
      <c r="D212" s="40" t="s">
        <v>407</v>
      </c>
      <c r="E212" s="29" t="s">
        <v>560</v>
      </c>
      <c r="F212" s="29">
        <v>1</v>
      </c>
      <c r="G212" s="29" t="s">
        <v>485</v>
      </c>
      <c r="H212" s="26">
        <f t="shared" si="24"/>
        <v>4</v>
      </c>
      <c r="I212" s="30"/>
      <c r="J212" s="31">
        <f t="shared" si="25"/>
        <v>0</v>
      </c>
      <c r="K212" s="2"/>
    </row>
    <row r="213" spans="1:11" ht="22.5" x14ac:dyDescent="0.25">
      <c r="A213" s="26" t="s">
        <v>686</v>
      </c>
      <c r="B213" s="144"/>
      <c r="C213" s="27" t="s">
        <v>411</v>
      </c>
      <c r="D213" s="40" t="s">
        <v>407</v>
      </c>
      <c r="E213" s="29" t="s">
        <v>560</v>
      </c>
      <c r="F213" s="29">
        <v>1</v>
      </c>
      <c r="G213" s="29" t="s">
        <v>485</v>
      </c>
      <c r="H213" s="26">
        <f t="shared" si="24"/>
        <v>4</v>
      </c>
      <c r="I213" s="30"/>
      <c r="J213" s="31">
        <f t="shared" si="25"/>
        <v>0</v>
      </c>
      <c r="K213" s="2"/>
    </row>
    <row r="214" spans="1:11" x14ac:dyDescent="0.25">
      <c r="A214" s="26" t="s">
        <v>687</v>
      </c>
      <c r="B214" s="144"/>
      <c r="C214" s="27" t="s">
        <v>412</v>
      </c>
      <c r="D214" s="40" t="s">
        <v>407</v>
      </c>
      <c r="E214" s="29" t="s">
        <v>561</v>
      </c>
      <c r="F214" s="29">
        <v>2</v>
      </c>
      <c r="G214" s="29" t="s">
        <v>485</v>
      </c>
      <c r="H214" s="26">
        <f t="shared" si="24"/>
        <v>8</v>
      </c>
      <c r="I214" s="30"/>
      <c r="J214" s="31">
        <f t="shared" si="25"/>
        <v>0</v>
      </c>
      <c r="K214" s="2"/>
    </row>
    <row r="215" spans="1:11" ht="22.5" x14ac:dyDescent="0.25">
      <c r="A215" s="26" t="s">
        <v>688</v>
      </c>
      <c r="B215" s="144"/>
      <c r="C215" s="27" t="s">
        <v>413</v>
      </c>
      <c r="D215" s="40" t="s">
        <v>408</v>
      </c>
      <c r="E215" s="29" t="s">
        <v>562</v>
      </c>
      <c r="F215" s="29">
        <v>1</v>
      </c>
      <c r="G215" s="29" t="s">
        <v>485</v>
      </c>
      <c r="H215" s="26">
        <f t="shared" si="24"/>
        <v>4</v>
      </c>
      <c r="I215" s="30"/>
      <c r="J215" s="31">
        <f t="shared" si="25"/>
        <v>0</v>
      </c>
      <c r="K215" s="2"/>
    </row>
    <row r="216" spans="1:11" ht="22.5" x14ac:dyDescent="0.25">
      <c r="A216" s="26" t="s">
        <v>689</v>
      </c>
      <c r="B216" s="144"/>
      <c r="C216" s="27" t="s">
        <v>384</v>
      </c>
      <c r="D216" s="40" t="s">
        <v>408</v>
      </c>
      <c r="E216" s="29" t="s">
        <v>562</v>
      </c>
      <c r="F216" s="29">
        <v>1</v>
      </c>
      <c r="G216" s="29" t="s">
        <v>485</v>
      </c>
      <c r="H216" s="26">
        <f t="shared" si="24"/>
        <v>4</v>
      </c>
      <c r="I216" s="30"/>
      <c r="J216" s="31">
        <f t="shared" si="25"/>
        <v>0</v>
      </c>
      <c r="K216" s="2"/>
    </row>
    <row r="217" spans="1:11" ht="22.5" x14ac:dyDescent="0.25">
      <c r="A217" s="26" t="s">
        <v>690</v>
      </c>
      <c r="B217" s="132"/>
      <c r="C217" s="27" t="s">
        <v>385</v>
      </c>
      <c r="D217" s="40" t="s">
        <v>408</v>
      </c>
      <c r="E217" s="29" t="s">
        <v>562</v>
      </c>
      <c r="F217" s="29">
        <v>1</v>
      </c>
      <c r="G217" s="29" t="s">
        <v>485</v>
      </c>
      <c r="H217" s="26">
        <f t="shared" si="24"/>
        <v>4</v>
      </c>
      <c r="I217" s="30"/>
      <c r="J217" s="31">
        <f t="shared" si="25"/>
        <v>0</v>
      </c>
      <c r="K217" s="2"/>
    </row>
    <row r="218" spans="1:11" ht="22.5" x14ac:dyDescent="0.25">
      <c r="A218" s="26" t="s">
        <v>691</v>
      </c>
      <c r="B218" s="32" t="s">
        <v>213</v>
      </c>
      <c r="C218" s="27" t="s">
        <v>414</v>
      </c>
      <c r="D218" s="40" t="s">
        <v>362</v>
      </c>
      <c r="E218" s="29" t="s">
        <v>560</v>
      </c>
      <c r="F218" s="29">
        <v>1</v>
      </c>
      <c r="G218" s="29" t="s">
        <v>485</v>
      </c>
      <c r="H218" s="26">
        <f t="shared" si="24"/>
        <v>4</v>
      </c>
      <c r="I218" s="30"/>
      <c r="J218" s="31">
        <f t="shared" si="25"/>
        <v>0</v>
      </c>
      <c r="K218" s="2"/>
    </row>
    <row r="219" spans="1:11" x14ac:dyDescent="0.25">
      <c r="A219" s="26" t="s">
        <v>692</v>
      </c>
      <c r="B219" s="131" t="s">
        <v>564</v>
      </c>
      <c r="C219" s="27" t="s">
        <v>565</v>
      </c>
      <c r="D219" s="40" t="s">
        <v>566</v>
      </c>
      <c r="E219" s="29" t="s">
        <v>567</v>
      </c>
      <c r="F219" s="29">
        <v>2</v>
      </c>
      <c r="G219" s="29" t="s">
        <v>485</v>
      </c>
      <c r="H219" s="26">
        <f t="shared" si="24"/>
        <v>8</v>
      </c>
      <c r="I219" s="30"/>
      <c r="J219" s="31">
        <f t="shared" si="25"/>
        <v>0</v>
      </c>
      <c r="K219" s="2"/>
    </row>
    <row r="220" spans="1:11" x14ac:dyDescent="0.25">
      <c r="A220" s="26" t="s">
        <v>693</v>
      </c>
      <c r="B220" s="144"/>
      <c r="C220" s="27" t="s">
        <v>568</v>
      </c>
      <c r="D220" s="40" t="s">
        <v>566</v>
      </c>
      <c r="E220" s="29" t="s">
        <v>567</v>
      </c>
      <c r="F220" s="29">
        <v>2</v>
      </c>
      <c r="G220" s="29" t="s">
        <v>485</v>
      </c>
      <c r="H220" s="26">
        <f t="shared" si="24"/>
        <v>8</v>
      </c>
      <c r="I220" s="30"/>
      <c r="J220" s="31">
        <f t="shared" si="25"/>
        <v>0</v>
      </c>
      <c r="K220" s="2"/>
    </row>
    <row r="221" spans="1:11" x14ac:dyDescent="0.25">
      <c r="A221" s="26" t="s">
        <v>694</v>
      </c>
      <c r="B221" s="144"/>
      <c r="C221" s="27" t="s">
        <v>569</v>
      </c>
      <c r="D221" s="40" t="s">
        <v>566</v>
      </c>
      <c r="E221" s="29" t="s">
        <v>567</v>
      </c>
      <c r="F221" s="29">
        <v>1</v>
      </c>
      <c r="G221" s="29" t="s">
        <v>485</v>
      </c>
      <c r="H221" s="26">
        <f t="shared" si="24"/>
        <v>4</v>
      </c>
      <c r="I221" s="30"/>
      <c r="J221" s="31">
        <f t="shared" si="25"/>
        <v>0</v>
      </c>
      <c r="K221" s="2"/>
    </row>
    <row r="222" spans="1:11" x14ac:dyDescent="0.25">
      <c r="A222" s="26" t="s">
        <v>695</v>
      </c>
      <c r="B222" s="144"/>
      <c r="C222" s="27" t="s">
        <v>570</v>
      </c>
      <c r="D222" s="40" t="s">
        <v>566</v>
      </c>
      <c r="E222" s="29" t="s">
        <v>567</v>
      </c>
      <c r="F222" s="29">
        <v>2</v>
      </c>
      <c r="G222" s="29" t="s">
        <v>485</v>
      </c>
      <c r="H222" s="26">
        <f t="shared" si="24"/>
        <v>8</v>
      </c>
      <c r="I222" s="30"/>
      <c r="J222" s="31">
        <f t="shared" si="25"/>
        <v>0</v>
      </c>
      <c r="K222" s="2"/>
    </row>
    <row r="223" spans="1:11" x14ac:dyDescent="0.25">
      <c r="A223" s="26" t="s">
        <v>696</v>
      </c>
      <c r="B223" s="144"/>
      <c r="C223" s="27" t="s">
        <v>571</v>
      </c>
      <c r="D223" s="40" t="s">
        <v>566</v>
      </c>
      <c r="E223" s="29" t="s">
        <v>567</v>
      </c>
      <c r="F223" s="29">
        <v>2</v>
      </c>
      <c r="G223" s="29" t="s">
        <v>485</v>
      </c>
      <c r="H223" s="26">
        <f t="shared" si="24"/>
        <v>8</v>
      </c>
      <c r="I223" s="30"/>
      <c r="J223" s="31">
        <f t="shared" si="25"/>
        <v>0</v>
      </c>
      <c r="K223" s="2"/>
    </row>
    <row r="224" spans="1:11" x14ac:dyDescent="0.25">
      <c r="A224" s="26" t="s">
        <v>697</v>
      </c>
      <c r="B224" s="144"/>
      <c r="C224" s="27" t="s">
        <v>572</v>
      </c>
      <c r="D224" s="40" t="s">
        <v>566</v>
      </c>
      <c r="E224" s="29" t="s">
        <v>567</v>
      </c>
      <c r="F224" s="29">
        <v>2</v>
      </c>
      <c r="G224" s="29" t="s">
        <v>485</v>
      </c>
      <c r="H224" s="26">
        <f t="shared" si="24"/>
        <v>8</v>
      </c>
      <c r="I224" s="30"/>
      <c r="J224" s="31">
        <f t="shared" si="25"/>
        <v>0</v>
      </c>
      <c r="K224" s="2"/>
    </row>
    <row r="225" spans="1:11" x14ac:dyDescent="0.25">
      <c r="A225" s="26" t="s">
        <v>698</v>
      </c>
      <c r="B225" s="144"/>
      <c r="C225" s="27" t="s">
        <v>573</v>
      </c>
      <c r="D225" s="40" t="s">
        <v>566</v>
      </c>
      <c r="E225" s="29" t="s">
        <v>567</v>
      </c>
      <c r="F225" s="29">
        <v>2</v>
      </c>
      <c r="G225" s="29" t="s">
        <v>485</v>
      </c>
      <c r="H225" s="26">
        <f t="shared" si="24"/>
        <v>8</v>
      </c>
      <c r="I225" s="30"/>
      <c r="J225" s="31">
        <f t="shared" si="25"/>
        <v>0</v>
      </c>
      <c r="K225" s="2"/>
    </row>
    <row r="226" spans="1:11" ht="22.5" x14ac:dyDescent="0.25">
      <c r="A226" s="26" t="s">
        <v>699</v>
      </c>
      <c r="B226" s="144"/>
      <c r="C226" s="27" t="s">
        <v>576</v>
      </c>
      <c r="D226" s="40" t="s">
        <v>566</v>
      </c>
      <c r="E226" s="29" t="s">
        <v>567</v>
      </c>
      <c r="F226" s="29">
        <v>2</v>
      </c>
      <c r="G226" s="29" t="s">
        <v>485</v>
      </c>
      <c r="H226" s="26">
        <f t="shared" si="24"/>
        <v>8</v>
      </c>
      <c r="I226" s="30"/>
      <c r="J226" s="31">
        <f t="shared" si="25"/>
        <v>0</v>
      </c>
      <c r="K226" s="2"/>
    </row>
    <row r="227" spans="1:11" ht="22.5" x14ac:dyDescent="0.25">
      <c r="A227" s="26" t="s">
        <v>700</v>
      </c>
      <c r="B227" s="144"/>
      <c r="C227" s="27" t="s">
        <v>371</v>
      </c>
      <c r="D227" s="40" t="s">
        <v>566</v>
      </c>
      <c r="E227" s="29" t="s">
        <v>567</v>
      </c>
      <c r="F227" s="29">
        <v>2</v>
      </c>
      <c r="G227" s="29" t="s">
        <v>485</v>
      </c>
      <c r="H227" s="26">
        <f t="shared" si="24"/>
        <v>8</v>
      </c>
      <c r="I227" s="30"/>
      <c r="J227" s="31">
        <f t="shared" si="25"/>
        <v>0</v>
      </c>
      <c r="K227" s="2"/>
    </row>
    <row r="228" spans="1:11" x14ac:dyDescent="0.25">
      <c r="A228" s="26" t="s">
        <v>701</v>
      </c>
      <c r="B228" s="144"/>
      <c r="C228" s="27" t="s">
        <v>574</v>
      </c>
      <c r="D228" s="40" t="s">
        <v>566</v>
      </c>
      <c r="E228" s="29" t="s">
        <v>567</v>
      </c>
      <c r="F228" s="29">
        <v>2</v>
      </c>
      <c r="G228" s="29" t="s">
        <v>485</v>
      </c>
      <c r="H228" s="26">
        <f t="shared" si="24"/>
        <v>8</v>
      </c>
      <c r="I228" s="30"/>
      <c r="J228" s="31">
        <f t="shared" si="25"/>
        <v>0</v>
      </c>
      <c r="K228" s="2"/>
    </row>
    <row r="229" spans="1:11" ht="22.5" x14ac:dyDescent="0.25">
      <c r="A229" s="26" t="s">
        <v>702</v>
      </c>
      <c r="B229" s="144"/>
      <c r="C229" s="27" t="s">
        <v>371</v>
      </c>
      <c r="D229" s="40" t="s">
        <v>566</v>
      </c>
      <c r="E229" s="29" t="s">
        <v>567</v>
      </c>
      <c r="F229" s="29">
        <v>2</v>
      </c>
      <c r="G229" s="29" t="s">
        <v>485</v>
      </c>
      <c r="H229" s="26">
        <f t="shared" si="24"/>
        <v>8</v>
      </c>
      <c r="I229" s="30"/>
      <c r="J229" s="31">
        <f t="shared" si="25"/>
        <v>0</v>
      </c>
      <c r="K229" s="2"/>
    </row>
    <row r="230" spans="1:11" x14ac:dyDescent="0.25">
      <c r="A230" s="26" t="s">
        <v>703</v>
      </c>
      <c r="B230" s="144"/>
      <c r="C230" s="27" t="s">
        <v>578</v>
      </c>
      <c r="D230" s="40" t="s">
        <v>566</v>
      </c>
      <c r="E230" s="29" t="s">
        <v>567</v>
      </c>
      <c r="F230" s="29">
        <v>4</v>
      </c>
      <c r="G230" s="29" t="s">
        <v>485</v>
      </c>
      <c r="H230" s="26">
        <f t="shared" si="24"/>
        <v>16</v>
      </c>
      <c r="I230" s="30"/>
      <c r="J230" s="31">
        <f t="shared" si="25"/>
        <v>0</v>
      </c>
      <c r="K230" s="2"/>
    </row>
    <row r="231" spans="1:11" x14ac:dyDescent="0.25">
      <c r="A231" s="26" t="s">
        <v>704</v>
      </c>
      <c r="B231" s="144"/>
      <c r="C231" s="27" t="s">
        <v>579</v>
      </c>
      <c r="D231" s="40" t="s">
        <v>566</v>
      </c>
      <c r="E231" s="29" t="s">
        <v>567</v>
      </c>
      <c r="F231" s="29">
        <v>2</v>
      </c>
      <c r="G231" s="29" t="s">
        <v>485</v>
      </c>
      <c r="H231" s="26">
        <f t="shared" si="24"/>
        <v>8</v>
      </c>
      <c r="I231" s="30"/>
      <c r="J231" s="31">
        <f t="shared" si="25"/>
        <v>0</v>
      </c>
      <c r="K231" s="2"/>
    </row>
    <row r="232" spans="1:11" x14ac:dyDescent="0.25">
      <c r="A232" s="26" t="s">
        <v>705</v>
      </c>
      <c r="B232" s="132"/>
      <c r="C232" s="27" t="s">
        <v>575</v>
      </c>
      <c r="D232" s="40" t="s">
        <v>566</v>
      </c>
      <c r="E232" s="29" t="s">
        <v>567</v>
      </c>
      <c r="F232" s="29">
        <v>3</v>
      </c>
      <c r="G232" s="29" t="s">
        <v>485</v>
      </c>
      <c r="H232" s="26">
        <f t="shared" si="24"/>
        <v>12</v>
      </c>
      <c r="I232" s="30"/>
      <c r="J232" s="31">
        <f t="shared" si="25"/>
        <v>0</v>
      </c>
      <c r="K232" s="2"/>
    </row>
    <row r="233" spans="1:11" x14ac:dyDescent="0.25">
      <c r="A233" s="26" t="s">
        <v>706</v>
      </c>
      <c r="B233" s="131" t="s">
        <v>378</v>
      </c>
      <c r="C233" s="27" t="s">
        <v>397</v>
      </c>
      <c r="D233" s="40" t="s">
        <v>308</v>
      </c>
      <c r="E233" s="29" t="s">
        <v>560</v>
      </c>
      <c r="F233" s="29">
        <v>1</v>
      </c>
      <c r="G233" s="29" t="s">
        <v>485</v>
      </c>
      <c r="H233" s="26">
        <f t="shared" si="24"/>
        <v>4</v>
      </c>
      <c r="I233" s="30"/>
      <c r="J233" s="31">
        <f t="shared" si="25"/>
        <v>0</v>
      </c>
      <c r="K233" s="2"/>
    </row>
    <row r="234" spans="1:11" x14ac:dyDescent="0.25">
      <c r="A234" s="26" t="s">
        <v>707</v>
      </c>
      <c r="B234" s="144"/>
      <c r="C234" s="27" t="s">
        <v>398</v>
      </c>
      <c r="D234" s="40" t="s">
        <v>308</v>
      </c>
      <c r="E234" s="29" t="s">
        <v>560</v>
      </c>
      <c r="F234" s="29">
        <v>1</v>
      </c>
      <c r="G234" s="29" t="s">
        <v>485</v>
      </c>
      <c r="H234" s="26">
        <f t="shared" si="24"/>
        <v>4</v>
      </c>
      <c r="I234" s="30"/>
      <c r="J234" s="31">
        <f t="shared" si="25"/>
        <v>0</v>
      </c>
      <c r="K234" s="2"/>
    </row>
    <row r="235" spans="1:11" x14ac:dyDescent="0.25">
      <c r="A235" s="26" t="s">
        <v>708</v>
      </c>
      <c r="B235" s="144"/>
      <c r="C235" s="27" t="s">
        <v>399</v>
      </c>
      <c r="D235" s="40" t="s">
        <v>308</v>
      </c>
      <c r="E235" s="29" t="s">
        <v>560</v>
      </c>
      <c r="F235" s="29">
        <v>1</v>
      </c>
      <c r="G235" s="29" t="s">
        <v>485</v>
      </c>
      <c r="H235" s="26">
        <f t="shared" si="24"/>
        <v>4</v>
      </c>
      <c r="I235" s="30"/>
      <c r="J235" s="31">
        <f t="shared" si="25"/>
        <v>0</v>
      </c>
      <c r="K235" s="2"/>
    </row>
    <row r="236" spans="1:11" x14ac:dyDescent="0.25">
      <c r="A236" s="26" t="s">
        <v>709</v>
      </c>
      <c r="B236" s="144"/>
      <c r="C236" s="27" t="s">
        <v>400</v>
      </c>
      <c r="D236" s="40" t="s">
        <v>308</v>
      </c>
      <c r="E236" s="29" t="s">
        <v>560</v>
      </c>
      <c r="F236" s="29">
        <v>1</v>
      </c>
      <c r="G236" s="29" t="s">
        <v>485</v>
      </c>
      <c r="H236" s="26">
        <f t="shared" ref="H236:H267" si="26">F236*4</f>
        <v>4</v>
      </c>
      <c r="I236" s="30"/>
      <c r="J236" s="31">
        <f t="shared" ref="J236:J267" si="27">H236*I236</f>
        <v>0</v>
      </c>
      <c r="K236" s="2"/>
    </row>
    <row r="237" spans="1:11" ht="22.5" x14ac:dyDescent="0.25">
      <c r="A237" s="26" t="s">
        <v>710</v>
      </c>
      <c r="B237" s="144"/>
      <c r="C237" s="27" t="s">
        <v>401</v>
      </c>
      <c r="D237" s="40" t="s">
        <v>308</v>
      </c>
      <c r="E237" s="29" t="s">
        <v>560</v>
      </c>
      <c r="F237" s="29">
        <v>1</v>
      </c>
      <c r="G237" s="29" t="s">
        <v>485</v>
      </c>
      <c r="H237" s="26">
        <f t="shared" si="26"/>
        <v>4</v>
      </c>
      <c r="I237" s="30"/>
      <c r="J237" s="31">
        <f t="shared" si="27"/>
        <v>0</v>
      </c>
      <c r="K237" s="2"/>
    </row>
    <row r="238" spans="1:11" ht="22.5" x14ac:dyDescent="0.25">
      <c r="A238" s="26" t="s">
        <v>711</v>
      </c>
      <c r="B238" s="144"/>
      <c r="C238" s="27" t="s">
        <v>402</v>
      </c>
      <c r="D238" s="40" t="s">
        <v>308</v>
      </c>
      <c r="E238" s="29" t="s">
        <v>560</v>
      </c>
      <c r="F238" s="29">
        <v>1</v>
      </c>
      <c r="G238" s="29" t="s">
        <v>485</v>
      </c>
      <c r="H238" s="26">
        <f t="shared" si="26"/>
        <v>4</v>
      </c>
      <c r="I238" s="30"/>
      <c r="J238" s="31">
        <f t="shared" si="27"/>
        <v>0</v>
      </c>
      <c r="K238" s="2"/>
    </row>
    <row r="239" spans="1:11" x14ac:dyDescent="0.25">
      <c r="A239" s="26" t="s">
        <v>712</v>
      </c>
      <c r="B239" s="144"/>
      <c r="C239" s="27" t="s">
        <v>403</v>
      </c>
      <c r="D239" s="40" t="s">
        <v>308</v>
      </c>
      <c r="E239" s="29" t="s">
        <v>560</v>
      </c>
      <c r="F239" s="29">
        <v>1</v>
      </c>
      <c r="G239" s="29" t="s">
        <v>485</v>
      </c>
      <c r="H239" s="26">
        <f t="shared" si="26"/>
        <v>4</v>
      </c>
      <c r="I239" s="30"/>
      <c r="J239" s="31">
        <f t="shared" si="27"/>
        <v>0</v>
      </c>
      <c r="K239" s="2"/>
    </row>
    <row r="240" spans="1:11" x14ac:dyDescent="0.25">
      <c r="A240" s="26" t="s">
        <v>713</v>
      </c>
      <c r="B240" s="144"/>
      <c r="C240" s="27" t="s">
        <v>404</v>
      </c>
      <c r="D240" s="40" t="s">
        <v>308</v>
      </c>
      <c r="E240" s="29" t="s">
        <v>560</v>
      </c>
      <c r="F240" s="29">
        <v>1</v>
      </c>
      <c r="G240" s="29" t="s">
        <v>485</v>
      </c>
      <c r="H240" s="26">
        <f t="shared" si="26"/>
        <v>4</v>
      </c>
      <c r="I240" s="30"/>
      <c r="J240" s="31">
        <f t="shared" si="27"/>
        <v>0</v>
      </c>
      <c r="K240" s="2"/>
    </row>
    <row r="241" spans="1:11" ht="22.5" x14ac:dyDescent="0.25">
      <c r="A241" s="26" t="s">
        <v>714</v>
      </c>
      <c r="B241" s="144"/>
      <c r="C241" s="27" t="s">
        <v>367</v>
      </c>
      <c r="D241" s="40" t="s">
        <v>307</v>
      </c>
      <c r="E241" s="29" t="s">
        <v>560</v>
      </c>
      <c r="F241" s="29">
        <v>1</v>
      </c>
      <c r="G241" s="29" t="s">
        <v>485</v>
      </c>
      <c r="H241" s="26">
        <f t="shared" si="26"/>
        <v>4</v>
      </c>
      <c r="I241" s="30"/>
      <c r="J241" s="31">
        <f t="shared" si="27"/>
        <v>0</v>
      </c>
      <c r="K241" s="2"/>
    </row>
    <row r="242" spans="1:11" ht="22.5" x14ac:dyDescent="0.25">
      <c r="A242" s="26" t="s">
        <v>715</v>
      </c>
      <c r="B242" s="132"/>
      <c r="C242" s="27" t="s">
        <v>405</v>
      </c>
      <c r="D242" s="40" t="s">
        <v>308</v>
      </c>
      <c r="E242" s="29" t="s">
        <v>560</v>
      </c>
      <c r="F242" s="29">
        <v>1</v>
      </c>
      <c r="G242" s="29" t="s">
        <v>485</v>
      </c>
      <c r="H242" s="26">
        <f t="shared" si="26"/>
        <v>4</v>
      </c>
      <c r="I242" s="30"/>
      <c r="J242" s="31">
        <f t="shared" si="27"/>
        <v>0</v>
      </c>
      <c r="K242" s="2"/>
    </row>
    <row r="243" spans="1:11" x14ac:dyDescent="0.25">
      <c r="A243" s="26" t="s">
        <v>716</v>
      </c>
      <c r="B243" s="131" t="s">
        <v>377</v>
      </c>
      <c r="C243" s="27" t="s">
        <v>386</v>
      </c>
      <c r="D243" s="40" t="s">
        <v>308</v>
      </c>
      <c r="E243" s="29" t="s">
        <v>560</v>
      </c>
      <c r="F243" s="29">
        <v>1</v>
      </c>
      <c r="G243" s="29" t="s">
        <v>485</v>
      </c>
      <c r="H243" s="26">
        <f t="shared" si="26"/>
        <v>4</v>
      </c>
      <c r="I243" s="30"/>
      <c r="J243" s="31">
        <f t="shared" si="27"/>
        <v>0</v>
      </c>
      <c r="K243" s="2"/>
    </row>
    <row r="244" spans="1:11" x14ac:dyDescent="0.25">
      <c r="A244" s="26" t="s">
        <v>717</v>
      </c>
      <c r="B244" s="144"/>
      <c r="C244" s="27" t="s">
        <v>387</v>
      </c>
      <c r="D244" s="40" t="s">
        <v>308</v>
      </c>
      <c r="E244" s="29" t="s">
        <v>560</v>
      </c>
      <c r="F244" s="29">
        <v>1</v>
      </c>
      <c r="G244" s="29" t="s">
        <v>485</v>
      </c>
      <c r="H244" s="26">
        <f t="shared" si="26"/>
        <v>4</v>
      </c>
      <c r="I244" s="30"/>
      <c r="J244" s="31">
        <f t="shared" si="27"/>
        <v>0</v>
      </c>
      <c r="K244" s="2"/>
    </row>
    <row r="245" spans="1:11" x14ac:dyDescent="0.25">
      <c r="A245" s="26" t="s">
        <v>718</v>
      </c>
      <c r="B245" s="144"/>
      <c r="C245" s="27" t="s">
        <v>388</v>
      </c>
      <c r="D245" s="40" t="s">
        <v>308</v>
      </c>
      <c r="E245" s="29" t="s">
        <v>560</v>
      </c>
      <c r="F245" s="29">
        <v>1</v>
      </c>
      <c r="G245" s="29" t="s">
        <v>485</v>
      </c>
      <c r="H245" s="26">
        <f t="shared" si="26"/>
        <v>4</v>
      </c>
      <c r="I245" s="30"/>
      <c r="J245" s="31">
        <f t="shared" si="27"/>
        <v>0</v>
      </c>
      <c r="K245" s="2"/>
    </row>
    <row r="246" spans="1:11" x14ac:dyDescent="0.25">
      <c r="A246" s="26" t="s">
        <v>719</v>
      </c>
      <c r="B246" s="144"/>
      <c r="C246" s="27" t="s">
        <v>389</v>
      </c>
      <c r="D246" s="40" t="s">
        <v>308</v>
      </c>
      <c r="E246" s="29" t="s">
        <v>560</v>
      </c>
      <c r="F246" s="29">
        <v>1</v>
      </c>
      <c r="G246" s="29" t="s">
        <v>485</v>
      </c>
      <c r="H246" s="26">
        <f t="shared" si="26"/>
        <v>4</v>
      </c>
      <c r="I246" s="30"/>
      <c r="J246" s="31">
        <f t="shared" si="27"/>
        <v>0</v>
      </c>
      <c r="K246" s="2"/>
    </row>
    <row r="247" spans="1:11" x14ac:dyDescent="0.25">
      <c r="A247" s="26" t="s">
        <v>720</v>
      </c>
      <c r="B247" s="144"/>
      <c r="C247" s="27" t="s">
        <v>390</v>
      </c>
      <c r="D247" s="40" t="s">
        <v>308</v>
      </c>
      <c r="E247" s="29" t="s">
        <v>560</v>
      </c>
      <c r="F247" s="29">
        <v>1</v>
      </c>
      <c r="G247" s="29" t="s">
        <v>485</v>
      </c>
      <c r="H247" s="26">
        <f t="shared" si="26"/>
        <v>4</v>
      </c>
      <c r="I247" s="30"/>
      <c r="J247" s="31">
        <f t="shared" si="27"/>
        <v>0</v>
      </c>
      <c r="K247" s="2"/>
    </row>
    <row r="248" spans="1:11" x14ac:dyDescent="0.25">
      <c r="A248" s="26" t="s">
        <v>721</v>
      </c>
      <c r="B248" s="144"/>
      <c r="C248" s="27" t="s">
        <v>391</v>
      </c>
      <c r="D248" s="40" t="s">
        <v>308</v>
      </c>
      <c r="E248" s="29" t="s">
        <v>560</v>
      </c>
      <c r="F248" s="29">
        <v>1</v>
      </c>
      <c r="G248" s="29" t="s">
        <v>485</v>
      </c>
      <c r="H248" s="26">
        <f t="shared" si="26"/>
        <v>4</v>
      </c>
      <c r="I248" s="30"/>
      <c r="J248" s="31">
        <f t="shared" si="27"/>
        <v>0</v>
      </c>
      <c r="K248" s="2"/>
    </row>
    <row r="249" spans="1:11" x14ac:dyDescent="0.25">
      <c r="A249" s="26" t="s">
        <v>722</v>
      </c>
      <c r="B249" s="144"/>
      <c r="C249" s="27" t="s">
        <v>392</v>
      </c>
      <c r="D249" s="40" t="s">
        <v>308</v>
      </c>
      <c r="E249" s="29" t="s">
        <v>560</v>
      </c>
      <c r="F249" s="29">
        <v>1</v>
      </c>
      <c r="G249" s="29" t="s">
        <v>485</v>
      </c>
      <c r="H249" s="26">
        <f t="shared" si="26"/>
        <v>4</v>
      </c>
      <c r="I249" s="30"/>
      <c r="J249" s="31">
        <f t="shared" si="27"/>
        <v>0</v>
      </c>
      <c r="K249" s="2"/>
    </row>
    <row r="250" spans="1:11" x14ac:dyDescent="0.25">
      <c r="A250" s="26" t="s">
        <v>723</v>
      </c>
      <c r="B250" s="144"/>
      <c r="C250" s="27" t="s">
        <v>393</v>
      </c>
      <c r="D250" s="40" t="s">
        <v>308</v>
      </c>
      <c r="E250" s="29" t="s">
        <v>560</v>
      </c>
      <c r="F250" s="29">
        <v>1</v>
      </c>
      <c r="G250" s="29" t="s">
        <v>485</v>
      </c>
      <c r="H250" s="26">
        <f t="shared" si="26"/>
        <v>4</v>
      </c>
      <c r="I250" s="30"/>
      <c r="J250" s="31">
        <f t="shared" si="27"/>
        <v>0</v>
      </c>
      <c r="K250" s="2"/>
    </row>
    <row r="251" spans="1:11" x14ac:dyDescent="0.25">
      <c r="A251" s="26" t="s">
        <v>724</v>
      </c>
      <c r="B251" s="144"/>
      <c r="C251" s="27" t="s">
        <v>394</v>
      </c>
      <c r="D251" s="40" t="s">
        <v>308</v>
      </c>
      <c r="E251" s="29" t="s">
        <v>560</v>
      </c>
      <c r="F251" s="29">
        <v>1</v>
      </c>
      <c r="G251" s="29" t="s">
        <v>485</v>
      </c>
      <c r="H251" s="26">
        <f t="shared" si="26"/>
        <v>4</v>
      </c>
      <c r="I251" s="30"/>
      <c r="J251" s="31">
        <f t="shared" si="27"/>
        <v>0</v>
      </c>
      <c r="K251" s="2"/>
    </row>
    <row r="252" spans="1:11" x14ac:dyDescent="0.25">
      <c r="A252" s="26" t="s">
        <v>725</v>
      </c>
      <c r="B252" s="144"/>
      <c r="C252" s="27" t="s">
        <v>395</v>
      </c>
      <c r="D252" s="40" t="s">
        <v>308</v>
      </c>
      <c r="E252" s="29" t="s">
        <v>560</v>
      </c>
      <c r="F252" s="29">
        <v>1</v>
      </c>
      <c r="G252" s="29" t="s">
        <v>485</v>
      </c>
      <c r="H252" s="26">
        <f t="shared" si="26"/>
        <v>4</v>
      </c>
      <c r="I252" s="30"/>
      <c r="J252" s="31">
        <f t="shared" si="27"/>
        <v>0</v>
      </c>
      <c r="K252" s="2"/>
    </row>
    <row r="253" spans="1:11" x14ac:dyDescent="0.25">
      <c r="A253" s="26" t="s">
        <v>726</v>
      </c>
      <c r="B253" s="144"/>
      <c r="C253" s="27" t="s">
        <v>396</v>
      </c>
      <c r="D253" s="40" t="s">
        <v>308</v>
      </c>
      <c r="E253" s="29" t="s">
        <v>560</v>
      </c>
      <c r="F253" s="29">
        <v>1</v>
      </c>
      <c r="G253" s="29" t="s">
        <v>485</v>
      </c>
      <c r="H253" s="26">
        <f t="shared" si="26"/>
        <v>4</v>
      </c>
      <c r="I253" s="30"/>
      <c r="J253" s="31">
        <f t="shared" si="27"/>
        <v>0</v>
      </c>
      <c r="K253" s="2"/>
    </row>
    <row r="254" spans="1:11" x14ac:dyDescent="0.25">
      <c r="A254" s="26" t="s">
        <v>727</v>
      </c>
      <c r="B254" s="144"/>
      <c r="C254" s="27" t="s">
        <v>415</v>
      </c>
      <c r="D254" s="40" t="s">
        <v>308</v>
      </c>
      <c r="E254" s="29" t="s">
        <v>560</v>
      </c>
      <c r="F254" s="29">
        <v>1</v>
      </c>
      <c r="G254" s="29" t="s">
        <v>485</v>
      </c>
      <c r="H254" s="26">
        <f t="shared" si="26"/>
        <v>4</v>
      </c>
      <c r="I254" s="30"/>
      <c r="J254" s="31">
        <f t="shared" si="27"/>
        <v>0</v>
      </c>
      <c r="K254" s="2"/>
    </row>
    <row r="255" spans="1:11" ht="22.5" x14ac:dyDescent="0.25">
      <c r="A255" s="26" t="s">
        <v>728</v>
      </c>
      <c r="B255" s="144"/>
      <c r="C255" s="27" t="s">
        <v>416</v>
      </c>
      <c r="D255" s="40" t="s">
        <v>171</v>
      </c>
      <c r="E255" s="29" t="s">
        <v>560</v>
      </c>
      <c r="F255" s="29">
        <v>1</v>
      </c>
      <c r="G255" s="29" t="s">
        <v>485</v>
      </c>
      <c r="H255" s="26">
        <f t="shared" si="26"/>
        <v>4</v>
      </c>
      <c r="I255" s="30"/>
      <c r="J255" s="31">
        <f t="shared" si="27"/>
        <v>0</v>
      </c>
      <c r="K255" s="2"/>
    </row>
    <row r="256" spans="1:11" ht="22.5" x14ac:dyDescent="0.25">
      <c r="A256" s="26" t="s">
        <v>729</v>
      </c>
      <c r="B256" s="144"/>
      <c r="C256" s="27" t="s">
        <v>417</v>
      </c>
      <c r="D256" s="40" t="s">
        <v>308</v>
      </c>
      <c r="E256" s="29" t="s">
        <v>560</v>
      </c>
      <c r="F256" s="29">
        <v>1</v>
      </c>
      <c r="G256" s="29" t="s">
        <v>485</v>
      </c>
      <c r="H256" s="26">
        <f t="shared" si="26"/>
        <v>4</v>
      </c>
      <c r="I256" s="30"/>
      <c r="J256" s="31">
        <f t="shared" si="27"/>
        <v>0</v>
      </c>
      <c r="K256" s="2"/>
    </row>
    <row r="257" spans="1:11" x14ac:dyDescent="0.25">
      <c r="A257" s="26" t="s">
        <v>730</v>
      </c>
      <c r="B257" s="144"/>
      <c r="C257" s="27" t="s">
        <v>418</v>
      </c>
      <c r="D257" s="40" t="s">
        <v>308</v>
      </c>
      <c r="E257" s="29" t="s">
        <v>560</v>
      </c>
      <c r="F257" s="29">
        <v>1</v>
      </c>
      <c r="G257" s="29" t="s">
        <v>485</v>
      </c>
      <c r="H257" s="26">
        <f t="shared" si="26"/>
        <v>4</v>
      </c>
      <c r="I257" s="30"/>
      <c r="J257" s="31">
        <f t="shared" si="27"/>
        <v>0</v>
      </c>
      <c r="K257" s="2"/>
    </row>
    <row r="258" spans="1:11" x14ac:dyDescent="0.25">
      <c r="A258" s="26" t="s">
        <v>731</v>
      </c>
      <c r="B258" s="132"/>
      <c r="C258" s="27" t="s">
        <v>373</v>
      </c>
      <c r="D258" s="40" t="s">
        <v>308</v>
      </c>
      <c r="E258" s="29" t="s">
        <v>560</v>
      </c>
      <c r="F258" s="29">
        <v>1</v>
      </c>
      <c r="G258" s="29" t="s">
        <v>485</v>
      </c>
      <c r="H258" s="26">
        <f t="shared" si="26"/>
        <v>4</v>
      </c>
      <c r="I258" s="30"/>
      <c r="J258" s="31">
        <f t="shared" si="27"/>
        <v>0</v>
      </c>
      <c r="K258" s="2"/>
    </row>
    <row r="259" spans="1:11" x14ac:dyDescent="0.25">
      <c r="A259" s="26" t="s">
        <v>732</v>
      </c>
      <c r="B259" s="131" t="s">
        <v>608</v>
      </c>
      <c r="C259" s="27" t="s">
        <v>577</v>
      </c>
      <c r="D259" s="40" t="s">
        <v>566</v>
      </c>
      <c r="E259" s="29" t="s">
        <v>567</v>
      </c>
      <c r="F259" s="29">
        <v>2</v>
      </c>
      <c r="G259" s="29" t="s">
        <v>485</v>
      </c>
      <c r="H259" s="26">
        <f t="shared" si="26"/>
        <v>8</v>
      </c>
      <c r="I259" s="30"/>
      <c r="J259" s="31">
        <f t="shared" si="27"/>
        <v>0</v>
      </c>
      <c r="K259" s="2"/>
    </row>
    <row r="260" spans="1:11" x14ac:dyDescent="0.25">
      <c r="A260" s="26" t="s">
        <v>733</v>
      </c>
      <c r="B260" s="144"/>
      <c r="C260" s="27" t="s">
        <v>577</v>
      </c>
      <c r="D260" s="40" t="s">
        <v>566</v>
      </c>
      <c r="E260" s="29" t="s">
        <v>567</v>
      </c>
      <c r="F260" s="29">
        <v>2</v>
      </c>
      <c r="G260" s="29" t="s">
        <v>485</v>
      </c>
      <c r="H260" s="26">
        <f t="shared" si="26"/>
        <v>8</v>
      </c>
      <c r="I260" s="30"/>
      <c r="J260" s="31">
        <f t="shared" si="27"/>
        <v>0</v>
      </c>
      <c r="K260" s="2"/>
    </row>
    <row r="261" spans="1:11" x14ac:dyDescent="0.25">
      <c r="A261" s="26" t="s">
        <v>734</v>
      </c>
      <c r="B261" s="144"/>
      <c r="C261" s="27" t="s">
        <v>577</v>
      </c>
      <c r="D261" s="40" t="s">
        <v>566</v>
      </c>
      <c r="E261" s="29" t="s">
        <v>567</v>
      </c>
      <c r="F261" s="29">
        <v>1</v>
      </c>
      <c r="G261" s="29" t="s">
        <v>485</v>
      </c>
      <c r="H261" s="26">
        <f t="shared" si="26"/>
        <v>4</v>
      </c>
      <c r="I261" s="30"/>
      <c r="J261" s="31">
        <f t="shared" si="27"/>
        <v>0</v>
      </c>
      <c r="K261" s="2"/>
    </row>
    <row r="262" spans="1:11" x14ac:dyDescent="0.25">
      <c r="A262" s="26" t="s">
        <v>735</v>
      </c>
      <c r="B262" s="144"/>
      <c r="C262" s="27" t="s">
        <v>577</v>
      </c>
      <c r="D262" s="40" t="s">
        <v>566</v>
      </c>
      <c r="E262" s="29" t="s">
        <v>567</v>
      </c>
      <c r="F262" s="29">
        <v>2</v>
      </c>
      <c r="G262" s="29" t="s">
        <v>485</v>
      </c>
      <c r="H262" s="26">
        <f t="shared" si="26"/>
        <v>8</v>
      </c>
      <c r="I262" s="30"/>
      <c r="J262" s="31">
        <f t="shared" si="27"/>
        <v>0</v>
      </c>
      <c r="K262" s="2"/>
    </row>
    <row r="263" spans="1:11" x14ac:dyDescent="0.25">
      <c r="A263" s="26" t="s">
        <v>736</v>
      </c>
      <c r="B263" s="144"/>
      <c r="C263" s="27" t="s">
        <v>577</v>
      </c>
      <c r="D263" s="40" t="s">
        <v>566</v>
      </c>
      <c r="E263" s="29" t="s">
        <v>567</v>
      </c>
      <c r="F263" s="29">
        <v>1</v>
      </c>
      <c r="G263" s="29" t="s">
        <v>485</v>
      </c>
      <c r="H263" s="26">
        <f t="shared" si="26"/>
        <v>4</v>
      </c>
      <c r="I263" s="30"/>
      <c r="J263" s="31">
        <f t="shared" si="27"/>
        <v>0</v>
      </c>
      <c r="K263" s="2"/>
    </row>
    <row r="264" spans="1:11" x14ac:dyDescent="0.25">
      <c r="A264" s="26" t="s">
        <v>737</v>
      </c>
      <c r="B264" s="144"/>
      <c r="C264" s="27" t="s">
        <v>577</v>
      </c>
      <c r="D264" s="40" t="s">
        <v>566</v>
      </c>
      <c r="E264" s="29" t="s">
        <v>567</v>
      </c>
      <c r="F264" s="29">
        <v>1</v>
      </c>
      <c r="G264" s="29" t="s">
        <v>485</v>
      </c>
      <c r="H264" s="26">
        <f t="shared" si="26"/>
        <v>4</v>
      </c>
      <c r="I264" s="30"/>
      <c r="J264" s="31">
        <f t="shared" si="27"/>
        <v>0</v>
      </c>
      <c r="K264" s="2"/>
    </row>
    <row r="265" spans="1:11" x14ac:dyDescent="0.25">
      <c r="A265" s="26" t="s">
        <v>738</v>
      </c>
      <c r="B265" s="144"/>
      <c r="C265" s="27" t="s">
        <v>577</v>
      </c>
      <c r="D265" s="40" t="s">
        <v>566</v>
      </c>
      <c r="E265" s="29" t="s">
        <v>567</v>
      </c>
      <c r="F265" s="29">
        <v>2</v>
      </c>
      <c r="G265" s="29" t="s">
        <v>485</v>
      </c>
      <c r="H265" s="26">
        <f t="shared" si="26"/>
        <v>8</v>
      </c>
      <c r="I265" s="30"/>
      <c r="J265" s="31">
        <f t="shared" si="27"/>
        <v>0</v>
      </c>
      <c r="K265" s="2"/>
    </row>
    <row r="266" spans="1:11" x14ac:dyDescent="0.25">
      <c r="A266" s="26" t="s">
        <v>739</v>
      </c>
      <c r="B266" s="144"/>
      <c r="C266" s="27" t="s">
        <v>577</v>
      </c>
      <c r="D266" s="40" t="s">
        <v>566</v>
      </c>
      <c r="E266" s="29" t="s">
        <v>567</v>
      </c>
      <c r="F266" s="29">
        <v>2</v>
      </c>
      <c r="G266" s="29" t="s">
        <v>485</v>
      </c>
      <c r="H266" s="26">
        <f t="shared" si="26"/>
        <v>8</v>
      </c>
      <c r="I266" s="30"/>
      <c r="J266" s="31">
        <f t="shared" si="27"/>
        <v>0</v>
      </c>
      <c r="K266" s="2"/>
    </row>
    <row r="267" spans="1:11" x14ac:dyDescent="0.25">
      <c r="A267" s="26" t="s">
        <v>740</v>
      </c>
      <c r="B267" s="144"/>
      <c r="C267" s="27" t="s">
        <v>577</v>
      </c>
      <c r="D267" s="40" t="s">
        <v>566</v>
      </c>
      <c r="E267" s="29" t="s">
        <v>567</v>
      </c>
      <c r="F267" s="29">
        <v>1</v>
      </c>
      <c r="G267" s="29" t="s">
        <v>485</v>
      </c>
      <c r="H267" s="26">
        <f t="shared" si="26"/>
        <v>4</v>
      </c>
      <c r="I267" s="30"/>
      <c r="J267" s="31">
        <f t="shared" si="27"/>
        <v>0</v>
      </c>
      <c r="K267" s="2"/>
    </row>
    <row r="268" spans="1:11" x14ac:dyDescent="0.25">
      <c r="A268" s="26" t="s">
        <v>741</v>
      </c>
      <c r="B268" s="144"/>
      <c r="C268" s="27" t="s">
        <v>577</v>
      </c>
      <c r="D268" s="40" t="s">
        <v>566</v>
      </c>
      <c r="E268" s="29" t="s">
        <v>567</v>
      </c>
      <c r="F268" s="29">
        <v>2</v>
      </c>
      <c r="G268" s="29" t="s">
        <v>485</v>
      </c>
      <c r="H268" s="26">
        <f t="shared" ref="H268:H299" si="28">F268*4</f>
        <v>8</v>
      </c>
      <c r="I268" s="30"/>
      <c r="J268" s="31">
        <f t="shared" ref="J268:J299" si="29">H268*I268</f>
        <v>0</v>
      </c>
      <c r="K268" s="2"/>
    </row>
    <row r="269" spans="1:11" x14ac:dyDescent="0.25">
      <c r="A269" s="26" t="s">
        <v>742</v>
      </c>
      <c r="B269" s="144"/>
      <c r="C269" s="27" t="s">
        <v>577</v>
      </c>
      <c r="D269" s="40" t="s">
        <v>566</v>
      </c>
      <c r="E269" s="29" t="s">
        <v>567</v>
      </c>
      <c r="F269" s="29">
        <v>2</v>
      </c>
      <c r="G269" s="29" t="s">
        <v>485</v>
      </c>
      <c r="H269" s="26">
        <f t="shared" si="28"/>
        <v>8</v>
      </c>
      <c r="I269" s="30"/>
      <c r="J269" s="31">
        <f t="shared" si="29"/>
        <v>0</v>
      </c>
      <c r="K269" s="2"/>
    </row>
    <row r="270" spans="1:11" ht="22.5" x14ac:dyDescent="0.25">
      <c r="A270" s="26" t="s">
        <v>743</v>
      </c>
      <c r="B270" s="131" t="s">
        <v>603</v>
      </c>
      <c r="C270" s="27" t="s">
        <v>581</v>
      </c>
      <c r="D270" s="40" t="s">
        <v>566</v>
      </c>
      <c r="E270" s="29" t="s">
        <v>567</v>
      </c>
      <c r="F270" s="29">
        <v>2</v>
      </c>
      <c r="G270" s="29" t="s">
        <v>485</v>
      </c>
      <c r="H270" s="26">
        <f t="shared" si="28"/>
        <v>8</v>
      </c>
      <c r="I270" s="30"/>
      <c r="J270" s="31">
        <f t="shared" si="29"/>
        <v>0</v>
      </c>
      <c r="K270" s="2"/>
    </row>
    <row r="271" spans="1:11" x14ac:dyDescent="0.25">
      <c r="A271" s="26" t="s">
        <v>744</v>
      </c>
      <c r="B271" s="144"/>
      <c r="C271" s="27" t="s">
        <v>582</v>
      </c>
      <c r="D271" s="40" t="s">
        <v>566</v>
      </c>
      <c r="E271" s="29" t="s">
        <v>567</v>
      </c>
      <c r="F271" s="29">
        <v>2</v>
      </c>
      <c r="G271" s="29" t="s">
        <v>485</v>
      </c>
      <c r="H271" s="26">
        <f t="shared" si="28"/>
        <v>8</v>
      </c>
      <c r="I271" s="30"/>
      <c r="J271" s="31">
        <f t="shared" si="29"/>
        <v>0</v>
      </c>
      <c r="K271" s="2"/>
    </row>
    <row r="272" spans="1:11" x14ac:dyDescent="0.25">
      <c r="A272" s="26" t="s">
        <v>745</v>
      </c>
      <c r="B272" s="144"/>
      <c r="C272" s="27" t="s">
        <v>583</v>
      </c>
      <c r="D272" s="40" t="s">
        <v>566</v>
      </c>
      <c r="E272" s="29" t="s">
        <v>567</v>
      </c>
      <c r="F272" s="29">
        <v>2</v>
      </c>
      <c r="G272" s="29" t="s">
        <v>485</v>
      </c>
      <c r="H272" s="26">
        <f t="shared" si="28"/>
        <v>8</v>
      </c>
      <c r="I272" s="30"/>
      <c r="J272" s="31">
        <f t="shared" si="29"/>
        <v>0</v>
      </c>
      <c r="K272" s="2"/>
    </row>
    <row r="273" spans="1:11" x14ac:dyDescent="0.25">
      <c r="A273" s="26" t="s">
        <v>746</v>
      </c>
      <c r="B273" s="144"/>
      <c r="C273" s="27" t="s">
        <v>594</v>
      </c>
      <c r="D273" s="40" t="s">
        <v>566</v>
      </c>
      <c r="E273" s="29" t="s">
        <v>567</v>
      </c>
      <c r="F273" s="29">
        <v>2</v>
      </c>
      <c r="G273" s="29" t="s">
        <v>485</v>
      </c>
      <c r="H273" s="26">
        <f t="shared" si="28"/>
        <v>8</v>
      </c>
      <c r="I273" s="30"/>
      <c r="J273" s="31">
        <f t="shared" si="29"/>
        <v>0</v>
      </c>
      <c r="K273" s="2"/>
    </row>
    <row r="274" spans="1:11" x14ac:dyDescent="0.25">
      <c r="A274" s="26" t="s">
        <v>747</v>
      </c>
      <c r="B274" s="144"/>
      <c r="C274" s="27" t="s">
        <v>593</v>
      </c>
      <c r="D274" s="40" t="s">
        <v>566</v>
      </c>
      <c r="E274" s="29" t="s">
        <v>567</v>
      </c>
      <c r="F274" s="29">
        <v>2</v>
      </c>
      <c r="G274" s="29" t="s">
        <v>485</v>
      </c>
      <c r="H274" s="26">
        <f t="shared" si="28"/>
        <v>8</v>
      </c>
      <c r="I274" s="30"/>
      <c r="J274" s="31">
        <f t="shared" si="29"/>
        <v>0</v>
      </c>
      <c r="K274" s="2"/>
    </row>
    <row r="275" spans="1:11" x14ac:dyDescent="0.25">
      <c r="A275" s="26" t="s">
        <v>748</v>
      </c>
      <c r="B275" s="144"/>
      <c r="C275" s="27" t="s">
        <v>604</v>
      </c>
      <c r="D275" s="40" t="s">
        <v>566</v>
      </c>
      <c r="E275" s="29" t="s">
        <v>567</v>
      </c>
      <c r="F275" s="29">
        <v>1</v>
      </c>
      <c r="G275" s="29" t="s">
        <v>485</v>
      </c>
      <c r="H275" s="26">
        <f t="shared" si="28"/>
        <v>4</v>
      </c>
      <c r="I275" s="30"/>
      <c r="J275" s="31">
        <f t="shared" si="29"/>
        <v>0</v>
      </c>
      <c r="K275" s="2"/>
    </row>
    <row r="276" spans="1:11" ht="22.5" x14ac:dyDescent="0.25">
      <c r="A276" s="26" t="s">
        <v>749</v>
      </c>
      <c r="B276" s="144"/>
      <c r="C276" s="27" t="s">
        <v>605</v>
      </c>
      <c r="D276" s="40" t="s">
        <v>566</v>
      </c>
      <c r="E276" s="29" t="s">
        <v>567</v>
      </c>
      <c r="F276" s="29">
        <v>2</v>
      </c>
      <c r="G276" s="29" t="s">
        <v>485</v>
      </c>
      <c r="H276" s="26">
        <f t="shared" si="28"/>
        <v>8</v>
      </c>
      <c r="I276" s="30"/>
      <c r="J276" s="31">
        <f t="shared" si="29"/>
        <v>0</v>
      </c>
      <c r="K276" s="2"/>
    </row>
    <row r="277" spans="1:11" x14ac:dyDescent="0.25">
      <c r="A277" s="26" t="s">
        <v>750</v>
      </c>
      <c r="B277" s="144"/>
      <c r="C277" s="27" t="s">
        <v>606</v>
      </c>
      <c r="D277" s="40" t="s">
        <v>566</v>
      </c>
      <c r="E277" s="29" t="s">
        <v>567</v>
      </c>
      <c r="F277" s="29">
        <v>1</v>
      </c>
      <c r="G277" s="29" t="s">
        <v>485</v>
      </c>
      <c r="H277" s="26">
        <f t="shared" si="28"/>
        <v>4</v>
      </c>
      <c r="I277" s="30"/>
      <c r="J277" s="31">
        <f t="shared" si="29"/>
        <v>0</v>
      </c>
      <c r="K277" s="2"/>
    </row>
    <row r="278" spans="1:11" ht="22.5" x14ac:dyDescent="0.25">
      <c r="A278" s="26" t="s">
        <v>751</v>
      </c>
      <c r="B278" s="144"/>
      <c r="C278" s="27" t="s">
        <v>607</v>
      </c>
      <c r="D278" s="40" t="s">
        <v>566</v>
      </c>
      <c r="E278" s="29" t="s">
        <v>567</v>
      </c>
      <c r="F278" s="29">
        <v>2</v>
      </c>
      <c r="G278" s="29" t="s">
        <v>485</v>
      </c>
      <c r="H278" s="26">
        <f t="shared" si="28"/>
        <v>8</v>
      </c>
      <c r="I278" s="30"/>
      <c r="J278" s="31">
        <f t="shared" si="29"/>
        <v>0</v>
      </c>
      <c r="K278" s="2"/>
    </row>
    <row r="279" spans="1:11" x14ac:dyDescent="0.25">
      <c r="A279" s="26" t="s">
        <v>752</v>
      </c>
      <c r="B279" s="144"/>
      <c r="C279" s="27" t="s">
        <v>592</v>
      </c>
      <c r="D279" s="40" t="s">
        <v>566</v>
      </c>
      <c r="E279" s="29" t="s">
        <v>567</v>
      </c>
      <c r="F279" s="29">
        <v>2</v>
      </c>
      <c r="G279" s="29" t="s">
        <v>485</v>
      </c>
      <c r="H279" s="26">
        <f t="shared" si="28"/>
        <v>8</v>
      </c>
      <c r="I279" s="30"/>
      <c r="J279" s="31">
        <f t="shared" si="29"/>
        <v>0</v>
      </c>
      <c r="K279" s="2"/>
    </row>
    <row r="280" spans="1:11" x14ac:dyDescent="0.25">
      <c r="A280" s="26" t="s">
        <v>753</v>
      </c>
      <c r="B280" s="144"/>
      <c r="C280" s="27" t="s">
        <v>591</v>
      </c>
      <c r="D280" s="40" t="s">
        <v>566</v>
      </c>
      <c r="E280" s="29" t="s">
        <v>567</v>
      </c>
      <c r="F280" s="29">
        <v>2</v>
      </c>
      <c r="G280" s="29" t="s">
        <v>485</v>
      </c>
      <c r="H280" s="26">
        <f t="shared" si="28"/>
        <v>8</v>
      </c>
      <c r="I280" s="30"/>
      <c r="J280" s="31">
        <f t="shared" si="29"/>
        <v>0</v>
      </c>
      <c r="K280" s="2"/>
    </row>
    <row r="281" spans="1:11" ht="22.5" x14ac:dyDescent="0.25">
      <c r="A281" s="26" t="s">
        <v>754</v>
      </c>
      <c r="B281" s="131" t="s">
        <v>580</v>
      </c>
      <c r="C281" s="27" t="s">
        <v>581</v>
      </c>
      <c r="D281" s="40" t="s">
        <v>566</v>
      </c>
      <c r="E281" s="29" t="s">
        <v>567</v>
      </c>
      <c r="F281" s="29">
        <v>2</v>
      </c>
      <c r="G281" s="29" t="s">
        <v>485</v>
      </c>
      <c r="H281" s="26">
        <f t="shared" si="28"/>
        <v>8</v>
      </c>
      <c r="I281" s="30"/>
      <c r="J281" s="31">
        <f t="shared" si="29"/>
        <v>0</v>
      </c>
      <c r="K281" s="2"/>
    </row>
    <row r="282" spans="1:11" x14ac:dyDescent="0.25">
      <c r="A282" s="26" t="s">
        <v>755</v>
      </c>
      <c r="B282" s="144"/>
      <c r="C282" s="27" t="s">
        <v>582</v>
      </c>
      <c r="D282" s="40" t="s">
        <v>566</v>
      </c>
      <c r="E282" s="29" t="s">
        <v>567</v>
      </c>
      <c r="F282" s="29">
        <v>2</v>
      </c>
      <c r="G282" s="29" t="s">
        <v>485</v>
      </c>
      <c r="H282" s="26">
        <f t="shared" si="28"/>
        <v>8</v>
      </c>
      <c r="I282" s="30"/>
      <c r="J282" s="31">
        <f t="shared" si="29"/>
        <v>0</v>
      </c>
      <c r="K282" s="2"/>
    </row>
    <row r="283" spans="1:11" x14ac:dyDescent="0.25">
      <c r="A283" s="26" t="s">
        <v>756</v>
      </c>
      <c r="B283" s="144"/>
      <c r="C283" s="27" t="s">
        <v>584</v>
      </c>
      <c r="D283" s="40" t="s">
        <v>566</v>
      </c>
      <c r="E283" s="29" t="s">
        <v>567</v>
      </c>
      <c r="F283" s="29">
        <v>2</v>
      </c>
      <c r="G283" s="29" t="s">
        <v>485</v>
      </c>
      <c r="H283" s="26">
        <f t="shared" si="28"/>
        <v>8</v>
      </c>
      <c r="I283" s="30"/>
      <c r="J283" s="31">
        <f t="shared" si="29"/>
        <v>0</v>
      </c>
      <c r="K283" s="2"/>
    </row>
    <row r="284" spans="1:11" ht="22.5" x14ac:dyDescent="0.25">
      <c r="A284" s="26" t="s">
        <v>757</v>
      </c>
      <c r="B284" s="144"/>
      <c r="C284" s="27" t="s">
        <v>585</v>
      </c>
      <c r="D284" s="40" t="s">
        <v>566</v>
      </c>
      <c r="E284" s="29" t="s">
        <v>567</v>
      </c>
      <c r="F284" s="29">
        <v>1</v>
      </c>
      <c r="G284" s="29" t="s">
        <v>485</v>
      </c>
      <c r="H284" s="26">
        <f t="shared" si="28"/>
        <v>4</v>
      </c>
      <c r="I284" s="30"/>
      <c r="J284" s="31">
        <f t="shared" si="29"/>
        <v>0</v>
      </c>
      <c r="K284" s="2"/>
    </row>
    <row r="285" spans="1:11" ht="22.5" x14ac:dyDescent="0.25">
      <c r="A285" s="26" t="s">
        <v>758</v>
      </c>
      <c r="B285" s="144"/>
      <c r="C285" s="27" t="s">
        <v>586</v>
      </c>
      <c r="D285" s="40" t="s">
        <v>566</v>
      </c>
      <c r="E285" s="29" t="s">
        <v>567</v>
      </c>
      <c r="F285" s="29">
        <v>1</v>
      </c>
      <c r="G285" s="29" t="s">
        <v>485</v>
      </c>
      <c r="H285" s="26">
        <f t="shared" si="28"/>
        <v>4</v>
      </c>
      <c r="I285" s="30"/>
      <c r="J285" s="31">
        <f t="shared" si="29"/>
        <v>0</v>
      </c>
      <c r="K285" s="2"/>
    </row>
    <row r="286" spans="1:11" x14ac:dyDescent="0.25">
      <c r="A286" s="26" t="s">
        <v>759</v>
      </c>
      <c r="B286" s="144"/>
      <c r="C286" s="27" t="s">
        <v>584</v>
      </c>
      <c r="D286" s="40" t="s">
        <v>566</v>
      </c>
      <c r="E286" s="29" t="s">
        <v>567</v>
      </c>
      <c r="F286" s="29">
        <v>3</v>
      </c>
      <c r="G286" s="29" t="s">
        <v>485</v>
      </c>
      <c r="H286" s="26">
        <f t="shared" si="28"/>
        <v>12</v>
      </c>
      <c r="I286" s="30"/>
      <c r="J286" s="31">
        <f t="shared" si="29"/>
        <v>0</v>
      </c>
      <c r="K286" s="2"/>
    </row>
    <row r="287" spans="1:11" x14ac:dyDescent="0.25">
      <c r="A287" s="26" t="s">
        <v>760</v>
      </c>
      <c r="B287" s="144"/>
      <c r="C287" s="27" t="s">
        <v>587</v>
      </c>
      <c r="D287" s="40" t="s">
        <v>566</v>
      </c>
      <c r="E287" s="29" t="s">
        <v>567</v>
      </c>
      <c r="F287" s="29">
        <v>2</v>
      </c>
      <c r="G287" s="29" t="s">
        <v>485</v>
      </c>
      <c r="H287" s="26">
        <f t="shared" si="28"/>
        <v>8</v>
      </c>
      <c r="I287" s="30"/>
      <c r="J287" s="31">
        <f t="shared" si="29"/>
        <v>0</v>
      </c>
      <c r="K287" s="2"/>
    </row>
    <row r="288" spans="1:11" x14ac:dyDescent="0.25">
      <c r="A288" s="26" t="s">
        <v>761</v>
      </c>
      <c r="B288" s="144"/>
      <c r="C288" s="27" t="s">
        <v>589</v>
      </c>
      <c r="D288" s="40" t="s">
        <v>566</v>
      </c>
      <c r="E288" s="29" t="s">
        <v>567</v>
      </c>
      <c r="F288" s="29">
        <v>2</v>
      </c>
      <c r="G288" s="29" t="s">
        <v>485</v>
      </c>
      <c r="H288" s="26">
        <f t="shared" si="28"/>
        <v>8</v>
      </c>
      <c r="I288" s="30"/>
      <c r="J288" s="31">
        <f t="shared" si="29"/>
        <v>0</v>
      </c>
      <c r="K288" s="2"/>
    </row>
    <row r="289" spans="1:11" x14ac:dyDescent="0.25">
      <c r="A289" s="26" t="s">
        <v>762</v>
      </c>
      <c r="B289" s="144"/>
      <c r="C289" s="27" t="s">
        <v>590</v>
      </c>
      <c r="D289" s="40" t="s">
        <v>566</v>
      </c>
      <c r="E289" s="29" t="s">
        <v>567</v>
      </c>
      <c r="F289" s="29">
        <v>2</v>
      </c>
      <c r="G289" s="29" t="s">
        <v>485</v>
      </c>
      <c r="H289" s="26">
        <f t="shared" si="28"/>
        <v>8</v>
      </c>
      <c r="I289" s="30"/>
      <c r="J289" s="31">
        <f t="shared" si="29"/>
        <v>0</v>
      </c>
      <c r="K289" s="2"/>
    </row>
    <row r="290" spans="1:11" x14ac:dyDescent="0.25">
      <c r="A290" s="26" t="s">
        <v>763</v>
      </c>
      <c r="B290" s="144"/>
      <c r="C290" s="27" t="s">
        <v>588</v>
      </c>
      <c r="D290" s="40" t="s">
        <v>566</v>
      </c>
      <c r="E290" s="29" t="s">
        <v>567</v>
      </c>
      <c r="F290" s="29">
        <v>1</v>
      </c>
      <c r="G290" s="29" t="s">
        <v>485</v>
      </c>
      <c r="H290" s="26">
        <f t="shared" si="28"/>
        <v>4</v>
      </c>
      <c r="I290" s="30"/>
      <c r="J290" s="31">
        <f t="shared" si="29"/>
        <v>0</v>
      </c>
      <c r="K290" s="2"/>
    </row>
    <row r="291" spans="1:11" x14ac:dyDescent="0.25">
      <c r="A291" s="26" t="s">
        <v>764</v>
      </c>
      <c r="B291" s="144"/>
      <c r="C291" s="27" t="s">
        <v>591</v>
      </c>
      <c r="D291" s="40" t="s">
        <v>566</v>
      </c>
      <c r="E291" s="29" t="s">
        <v>567</v>
      </c>
      <c r="F291" s="29">
        <v>2</v>
      </c>
      <c r="G291" s="29" t="s">
        <v>485</v>
      </c>
      <c r="H291" s="26">
        <f t="shared" si="28"/>
        <v>8</v>
      </c>
      <c r="I291" s="30"/>
      <c r="J291" s="31">
        <f t="shared" si="29"/>
        <v>0</v>
      </c>
      <c r="K291" s="2"/>
    </row>
    <row r="292" spans="1:11" x14ac:dyDescent="0.25">
      <c r="A292" s="26" t="s">
        <v>765</v>
      </c>
      <c r="B292" s="144"/>
      <c r="C292" s="27" t="s">
        <v>592</v>
      </c>
      <c r="D292" s="40" t="s">
        <v>566</v>
      </c>
      <c r="E292" s="29" t="s">
        <v>567</v>
      </c>
      <c r="F292" s="29">
        <v>2</v>
      </c>
      <c r="G292" s="29" t="s">
        <v>485</v>
      </c>
      <c r="H292" s="26">
        <f t="shared" si="28"/>
        <v>8</v>
      </c>
      <c r="I292" s="30"/>
      <c r="J292" s="31">
        <f t="shared" si="29"/>
        <v>0</v>
      </c>
      <c r="K292" s="2"/>
    </row>
    <row r="293" spans="1:11" x14ac:dyDescent="0.25">
      <c r="A293" s="26" t="s">
        <v>766</v>
      </c>
      <c r="B293" s="144"/>
      <c r="C293" s="27" t="s">
        <v>593</v>
      </c>
      <c r="D293" s="40" t="s">
        <v>566</v>
      </c>
      <c r="E293" s="29" t="s">
        <v>567</v>
      </c>
      <c r="F293" s="29">
        <v>1</v>
      </c>
      <c r="G293" s="29" t="s">
        <v>485</v>
      </c>
      <c r="H293" s="26">
        <f t="shared" si="28"/>
        <v>4</v>
      </c>
      <c r="I293" s="30"/>
      <c r="J293" s="31">
        <f t="shared" si="29"/>
        <v>0</v>
      </c>
      <c r="K293" s="2"/>
    </row>
    <row r="294" spans="1:11" x14ac:dyDescent="0.25">
      <c r="A294" s="26" t="s">
        <v>767</v>
      </c>
      <c r="B294" s="144"/>
      <c r="C294" s="27" t="s">
        <v>594</v>
      </c>
      <c r="D294" s="40" t="s">
        <v>566</v>
      </c>
      <c r="E294" s="29" t="s">
        <v>567</v>
      </c>
      <c r="F294" s="29">
        <v>2</v>
      </c>
      <c r="G294" s="29" t="s">
        <v>485</v>
      </c>
      <c r="H294" s="26">
        <f t="shared" si="28"/>
        <v>8</v>
      </c>
      <c r="I294" s="30"/>
      <c r="J294" s="31">
        <f t="shared" si="29"/>
        <v>0</v>
      </c>
      <c r="K294" s="2"/>
    </row>
    <row r="295" spans="1:11" x14ac:dyDescent="0.25">
      <c r="A295" s="26" t="s">
        <v>768</v>
      </c>
      <c r="B295" s="144"/>
      <c r="C295" s="27" t="s">
        <v>583</v>
      </c>
      <c r="D295" s="40" t="s">
        <v>566</v>
      </c>
      <c r="E295" s="29" t="s">
        <v>567</v>
      </c>
      <c r="F295" s="29">
        <v>2</v>
      </c>
      <c r="G295" s="29" t="s">
        <v>485</v>
      </c>
      <c r="H295" s="26">
        <f t="shared" si="28"/>
        <v>8</v>
      </c>
      <c r="I295" s="30"/>
      <c r="J295" s="31">
        <f t="shared" si="29"/>
        <v>0</v>
      </c>
      <c r="K295" s="2"/>
    </row>
    <row r="296" spans="1:11" x14ac:dyDescent="0.25">
      <c r="A296" s="26" t="s">
        <v>769</v>
      </c>
      <c r="B296" s="144"/>
      <c r="C296" s="27" t="s">
        <v>584</v>
      </c>
      <c r="D296" s="40" t="s">
        <v>566</v>
      </c>
      <c r="E296" s="29" t="s">
        <v>567</v>
      </c>
      <c r="F296" s="29">
        <v>1</v>
      </c>
      <c r="G296" s="29" t="s">
        <v>485</v>
      </c>
      <c r="H296" s="26">
        <f t="shared" si="28"/>
        <v>4</v>
      </c>
      <c r="I296" s="30"/>
      <c r="J296" s="31">
        <f t="shared" si="29"/>
        <v>0</v>
      </c>
      <c r="K296" s="2"/>
    </row>
    <row r="297" spans="1:11" x14ac:dyDescent="0.25">
      <c r="A297" s="26" t="s">
        <v>770</v>
      </c>
      <c r="B297" s="144"/>
      <c r="C297" s="27" t="s">
        <v>584</v>
      </c>
      <c r="D297" s="40" t="s">
        <v>566</v>
      </c>
      <c r="E297" s="29" t="s">
        <v>567</v>
      </c>
      <c r="F297" s="29">
        <v>1</v>
      </c>
      <c r="G297" s="29" t="s">
        <v>485</v>
      </c>
      <c r="H297" s="26">
        <f t="shared" si="28"/>
        <v>4</v>
      </c>
      <c r="I297" s="30"/>
      <c r="J297" s="31">
        <f t="shared" si="29"/>
        <v>0</v>
      </c>
      <c r="K297" s="2"/>
    </row>
    <row r="298" spans="1:11" x14ac:dyDescent="0.25">
      <c r="A298" s="26" t="s">
        <v>771</v>
      </c>
      <c r="B298" s="144"/>
      <c r="C298" s="27" t="s">
        <v>584</v>
      </c>
      <c r="D298" s="40" t="s">
        <v>566</v>
      </c>
      <c r="E298" s="29" t="s">
        <v>567</v>
      </c>
      <c r="F298" s="29">
        <v>1</v>
      </c>
      <c r="G298" s="29" t="s">
        <v>485</v>
      </c>
      <c r="H298" s="26">
        <f t="shared" si="28"/>
        <v>4</v>
      </c>
      <c r="I298" s="30"/>
      <c r="J298" s="31">
        <f t="shared" si="29"/>
        <v>0</v>
      </c>
      <c r="K298" s="2"/>
    </row>
    <row r="299" spans="1:11" ht="22.5" x14ac:dyDescent="0.25">
      <c r="A299" s="26" t="s">
        <v>772</v>
      </c>
      <c r="B299" s="132"/>
      <c r="C299" s="27" t="s">
        <v>595</v>
      </c>
      <c r="D299" s="40" t="s">
        <v>566</v>
      </c>
      <c r="E299" s="29" t="s">
        <v>567</v>
      </c>
      <c r="F299" s="29">
        <v>2</v>
      </c>
      <c r="G299" s="29" t="s">
        <v>485</v>
      </c>
      <c r="H299" s="26">
        <f t="shared" si="28"/>
        <v>8</v>
      </c>
      <c r="I299" s="30"/>
      <c r="J299" s="31">
        <f t="shared" si="29"/>
        <v>0</v>
      </c>
      <c r="K299" s="2"/>
    </row>
    <row r="300" spans="1:11" ht="22.5" x14ac:dyDescent="0.25">
      <c r="A300" s="26" t="s">
        <v>773</v>
      </c>
      <c r="B300" s="145" t="s">
        <v>609</v>
      </c>
      <c r="C300" s="27" t="s">
        <v>370</v>
      </c>
      <c r="D300" s="40" t="s">
        <v>566</v>
      </c>
      <c r="E300" s="29" t="s">
        <v>567</v>
      </c>
      <c r="F300" s="29">
        <v>2</v>
      </c>
      <c r="G300" s="29" t="s">
        <v>485</v>
      </c>
      <c r="H300" s="26">
        <f t="shared" ref="H300:H315" si="30">F300*4</f>
        <v>8</v>
      </c>
      <c r="I300" s="30"/>
      <c r="J300" s="31">
        <f t="shared" ref="J300:J315" si="31">H300*I300</f>
        <v>0</v>
      </c>
      <c r="K300" s="2"/>
    </row>
    <row r="301" spans="1:11" x14ac:dyDescent="0.25">
      <c r="A301" s="26" t="s">
        <v>774</v>
      </c>
      <c r="B301" s="146"/>
      <c r="C301" s="27" t="s">
        <v>565</v>
      </c>
      <c r="D301" s="40" t="s">
        <v>566</v>
      </c>
      <c r="E301" s="29" t="s">
        <v>567</v>
      </c>
      <c r="F301" s="29">
        <v>1</v>
      </c>
      <c r="G301" s="29" t="s">
        <v>485</v>
      </c>
      <c r="H301" s="26">
        <f t="shared" si="30"/>
        <v>4</v>
      </c>
      <c r="I301" s="30"/>
      <c r="J301" s="31">
        <f t="shared" si="31"/>
        <v>0</v>
      </c>
      <c r="K301" s="2"/>
    </row>
    <row r="302" spans="1:11" x14ac:dyDescent="0.25">
      <c r="A302" s="26" t="s">
        <v>775</v>
      </c>
      <c r="B302" s="146"/>
      <c r="C302" s="27" t="s">
        <v>568</v>
      </c>
      <c r="D302" s="40" t="s">
        <v>566</v>
      </c>
      <c r="E302" s="29" t="s">
        <v>567</v>
      </c>
      <c r="F302" s="29">
        <v>1</v>
      </c>
      <c r="G302" s="29" t="s">
        <v>485</v>
      </c>
      <c r="H302" s="26">
        <f t="shared" si="30"/>
        <v>4</v>
      </c>
      <c r="I302" s="30"/>
      <c r="J302" s="31">
        <f t="shared" si="31"/>
        <v>0</v>
      </c>
      <c r="K302" s="2"/>
    </row>
    <row r="303" spans="1:11" x14ac:dyDescent="0.25">
      <c r="A303" s="26" t="s">
        <v>776</v>
      </c>
      <c r="B303" s="146"/>
      <c r="C303" s="27" t="s">
        <v>569</v>
      </c>
      <c r="D303" s="40" t="s">
        <v>566</v>
      </c>
      <c r="E303" s="29" t="s">
        <v>567</v>
      </c>
      <c r="F303" s="29">
        <v>2</v>
      </c>
      <c r="G303" s="29" t="s">
        <v>485</v>
      </c>
      <c r="H303" s="26">
        <f t="shared" si="30"/>
        <v>8</v>
      </c>
      <c r="I303" s="30"/>
      <c r="J303" s="31">
        <f t="shared" si="31"/>
        <v>0</v>
      </c>
      <c r="K303" s="2"/>
    </row>
    <row r="304" spans="1:11" x14ac:dyDescent="0.25">
      <c r="A304" s="26" t="s">
        <v>777</v>
      </c>
      <c r="B304" s="146"/>
      <c r="C304" s="27" t="s">
        <v>570</v>
      </c>
      <c r="D304" s="40" t="s">
        <v>566</v>
      </c>
      <c r="E304" s="29" t="s">
        <v>567</v>
      </c>
      <c r="F304" s="29">
        <v>2</v>
      </c>
      <c r="G304" s="29" t="s">
        <v>485</v>
      </c>
      <c r="H304" s="26">
        <f t="shared" si="30"/>
        <v>8</v>
      </c>
      <c r="I304" s="30"/>
      <c r="J304" s="31">
        <f t="shared" si="31"/>
        <v>0</v>
      </c>
      <c r="K304" s="2"/>
    </row>
    <row r="305" spans="1:11" x14ac:dyDescent="0.25">
      <c r="A305" s="26" t="s">
        <v>778</v>
      </c>
      <c r="B305" s="146"/>
      <c r="C305" s="27" t="s">
        <v>571</v>
      </c>
      <c r="D305" s="40" t="s">
        <v>566</v>
      </c>
      <c r="E305" s="29" t="s">
        <v>567</v>
      </c>
      <c r="F305" s="29">
        <v>2</v>
      </c>
      <c r="G305" s="29" t="s">
        <v>485</v>
      </c>
      <c r="H305" s="26">
        <f t="shared" si="30"/>
        <v>8</v>
      </c>
      <c r="I305" s="30"/>
      <c r="J305" s="31">
        <f t="shared" si="31"/>
        <v>0</v>
      </c>
      <c r="K305" s="2"/>
    </row>
    <row r="306" spans="1:11" x14ac:dyDescent="0.25">
      <c r="A306" s="26" t="s">
        <v>779</v>
      </c>
      <c r="B306" s="146"/>
      <c r="C306" s="27" t="s">
        <v>372</v>
      </c>
      <c r="D306" s="40" t="s">
        <v>566</v>
      </c>
      <c r="E306" s="29" t="s">
        <v>567</v>
      </c>
      <c r="F306" s="29">
        <v>2</v>
      </c>
      <c r="G306" s="29" t="s">
        <v>485</v>
      </c>
      <c r="H306" s="26">
        <f t="shared" si="30"/>
        <v>8</v>
      </c>
      <c r="I306" s="30"/>
      <c r="J306" s="31">
        <f t="shared" si="31"/>
        <v>0</v>
      </c>
      <c r="K306" s="2"/>
    </row>
    <row r="307" spans="1:11" ht="22.5" x14ac:dyDescent="0.25">
      <c r="A307" s="26" t="s">
        <v>780</v>
      </c>
      <c r="B307" s="146"/>
      <c r="C307" s="27" t="s">
        <v>610</v>
      </c>
      <c r="D307" s="40" t="s">
        <v>566</v>
      </c>
      <c r="E307" s="29" t="s">
        <v>567</v>
      </c>
      <c r="F307" s="29">
        <v>1</v>
      </c>
      <c r="G307" s="29" t="s">
        <v>485</v>
      </c>
      <c r="H307" s="26">
        <f t="shared" si="30"/>
        <v>4</v>
      </c>
      <c r="I307" s="30"/>
      <c r="J307" s="31">
        <f t="shared" si="31"/>
        <v>0</v>
      </c>
      <c r="K307" s="2"/>
    </row>
    <row r="308" spans="1:11" ht="22.5" x14ac:dyDescent="0.25">
      <c r="A308" s="26" t="s">
        <v>781</v>
      </c>
      <c r="B308" s="146"/>
      <c r="C308" s="27" t="s">
        <v>371</v>
      </c>
      <c r="D308" s="40" t="s">
        <v>566</v>
      </c>
      <c r="E308" s="29" t="s">
        <v>567</v>
      </c>
      <c r="F308" s="29">
        <v>2</v>
      </c>
      <c r="G308" s="29" t="s">
        <v>485</v>
      </c>
      <c r="H308" s="26">
        <f t="shared" si="30"/>
        <v>8</v>
      </c>
      <c r="I308" s="30"/>
      <c r="J308" s="31">
        <f t="shared" si="31"/>
        <v>0</v>
      </c>
      <c r="K308" s="2"/>
    </row>
    <row r="309" spans="1:11" x14ac:dyDescent="0.25">
      <c r="A309" s="26" t="s">
        <v>782</v>
      </c>
      <c r="B309" s="146"/>
      <c r="C309" s="27" t="s">
        <v>572</v>
      </c>
      <c r="D309" s="40" t="s">
        <v>566</v>
      </c>
      <c r="E309" s="29" t="s">
        <v>567</v>
      </c>
      <c r="F309" s="29">
        <v>2</v>
      </c>
      <c r="G309" s="29" t="s">
        <v>485</v>
      </c>
      <c r="H309" s="26">
        <f t="shared" si="30"/>
        <v>8</v>
      </c>
      <c r="I309" s="30"/>
      <c r="J309" s="31">
        <f t="shared" si="31"/>
        <v>0</v>
      </c>
      <c r="K309" s="2"/>
    </row>
    <row r="310" spans="1:11" ht="22.5" x14ac:dyDescent="0.25">
      <c r="A310" s="26" t="s">
        <v>783</v>
      </c>
      <c r="B310" s="146"/>
      <c r="C310" s="27" t="s">
        <v>611</v>
      </c>
      <c r="D310" s="40" t="s">
        <v>566</v>
      </c>
      <c r="E310" s="29" t="s">
        <v>567</v>
      </c>
      <c r="F310" s="29">
        <v>1</v>
      </c>
      <c r="G310" s="29" t="s">
        <v>485</v>
      </c>
      <c r="H310" s="26">
        <f t="shared" si="30"/>
        <v>4</v>
      </c>
      <c r="I310" s="30"/>
      <c r="J310" s="31">
        <f t="shared" si="31"/>
        <v>0</v>
      </c>
      <c r="K310" s="2"/>
    </row>
    <row r="311" spans="1:11" x14ac:dyDescent="0.25">
      <c r="A311" s="26" t="s">
        <v>784</v>
      </c>
      <c r="B311" s="146"/>
      <c r="C311" s="27" t="s">
        <v>573</v>
      </c>
      <c r="D311" s="40" t="s">
        <v>566</v>
      </c>
      <c r="E311" s="29" t="s">
        <v>567</v>
      </c>
      <c r="F311" s="29">
        <v>2</v>
      </c>
      <c r="G311" s="29" t="s">
        <v>485</v>
      </c>
      <c r="H311" s="26">
        <f t="shared" si="30"/>
        <v>8</v>
      </c>
      <c r="I311" s="30"/>
      <c r="J311" s="31">
        <f t="shared" si="31"/>
        <v>0</v>
      </c>
      <c r="K311" s="2"/>
    </row>
    <row r="312" spans="1:11" x14ac:dyDescent="0.25">
      <c r="A312" s="26" t="s">
        <v>785</v>
      </c>
      <c r="B312" s="147"/>
      <c r="C312" s="27" t="s">
        <v>574</v>
      </c>
      <c r="D312" s="40" t="s">
        <v>566</v>
      </c>
      <c r="E312" s="29" t="s">
        <v>567</v>
      </c>
      <c r="F312" s="29">
        <v>2</v>
      </c>
      <c r="G312" s="29" t="s">
        <v>485</v>
      </c>
      <c r="H312" s="26">
        <f t="shared" si="30"/>
        <v>8</v>
      </c>
      <c r="I312" s="30"/>
      <c r="J312" s="31">
        <f t="shared" si="31"/>
        <v>0</v>
      </c>
      <c r="K312" s="2"/>
    </row>
    <row r="313" spans="1:11" ht="22.5" x14ac:dyDescent="0.25">
      <c r="A313" s="26" t="s">
        <v>786</v>
      </c>
      <c r="B313" s="131" t="s">
        <v>342</v>
      </c>
      <c r="C313" s="27" t="s">
        <v>419</v>
      </c>
      <c r="D313" s="40" t="s">
        <v>519</v>
      </c>
      <c r="E313" s="29" t="s">
        <v>560</v>
      </c>
      <c r="F313" s="29">
        <v>1</v>
      </c>
      <c r="G313" s="29" t="s">
        <v>485</v>
      </c>
      <c r="H313" s="26">
        <f t="shared" si="30"/>
        <v>4</v>
      </c>
      <c r="I313" s="30"/>
      <c r="J313" s="31">
        <f t="shared" si="31"/>
        <v>0</v>
      </c>
      <c r="K313" s="2"/>
    </row>
    <row r="314" spans="1:11" ht="22.5" x14ac:dyDescent="0.25">
      <c r="A314" s="26" t="s">
        <v>787</v>
      </c>
      <c r="B314" s="144"/>
      <c r="C314" s="27" t="s">
        <v>419</v>
      </c>
      <c r="D314" s="40" t="s">
        <v>309</v>
      </c>
      <c r="E314" s="29" t="s">
        <v>560</v>
      </c>
      <c r="F314" s="29">
        <v>1</v>
      </c>
      <c r="G314" s="29" t="s">
        <v>485</v>
      </c>
      <c r="H314" s="26">
        <f t="shared" si="30"/>
        <v>4</v>
      </c>
      <c r="I314" s="30"/>
      <c r="J314" s="31">
        <f t="shared" si="31"/>
        <v>0</v>
      </c>
      <c r="K314" s="2"/>
    </row>
    <row r="315" spans="1:11" ht="22.5" x14ac:dyDescent="0.25">
      <c r="A315" s="26" t="s">
        <v>788</v>
      </c>
      <c r="B315" s="144"/>
      <c r="C315" s="27" t="s">
        <v>419</v>
      </c>
      <c r="D315" s="40" t="s">
        <v>171</v>
      </c>
      <c r="E315" s="29" t="s">
        <v>560</v>
      </c>
      <c r="F315" s="29">
        <v>1</v>
      </c>
      <c r="G315" s="29" t="s">
        <v>485</v>
      </c>
      <c r="H315" s="26">
        <f t="shared" si="30"/>
        <v>4</v>
      </c>
      <c r="I315" s="30"/>
      <c r="J315" s="31">
        <f t="shared" si="31"/>
        <v>0</v>
      </c>
      <c r="K315" s="2"/>
    </row>
    <row r="316" spans="1:11" ht="15" customHeight="1" x14ac:dyDescent="0.25">
      <c r="A316" s="21" t="s">
        <v>624</v>
      </c>
      <c r="B316" s="22"/>
      <c r="C316" s="23"/>
      <c r="D316" s="24"/>
      <c r="E316" s="24"/>
      <c r="F316" s="24"/>
      <c r="G316" s="24"/>
      <c r="H316" s="24"/>
      <c r="I316" s="24"/>
      <c r="J316" s="25"/>
      <c r="K316" s="2"/>
    </row>
    <row r="317" spans="1:11" x14ac:dyDescent="0.25">
      <c r="A317" s="26" t="s">
        <v>789</v>
      </c>
      <c r="B317" s="32" t="s">
        <v>450</v>
      </c>
      <c r="C317" s="27" t="s">
        <v>410</v>
      </c>
      <c r="D317" s="40" t="s">
        <v>308</v>
      </c>
      <c r="E317" s="29" t="s">
        <v>560</v>
      </c>
      <c r="F317" s="29">
        <v>1</v>
      </c>
      <c r="G317" s="29" t="s">
        <v>485</v>
      </c>
      <c r="H317" s="26">
        <f>F317*4</f>
        <v>4</v>
      </c>
      <c r="I317" s="30"/>
      <c r="J317" s="31">
        <f>H317*I317</f>
        <v>0</v>
      </c>
      <c r="K317" s="2"/>
    </row>
    <row r="318" spans="1:11" x14ac:dyDescent="0.25">
      <c r="A318" s="26" t="s">
        <v>790</v>
      </c>
      <c r="B318" s="32" t="s">
        <v>517</v>
      </c>
      <c r="C318" s="27" t="s">
        <v>516</v>
      </c>
      <c r="D318" s="40" t="s">
        <v>308</v>
      </c>
      <c r="E318" s="29" t="s">
        <v>560</v>
      </c>
      <c r="F318" s="29">
        <v>1</v>
      </c>
      <c r="G318" s="29" t="s">
        <v>485</v>
      </c>
      <c r="H318" s="26">
        <f>F318*4</f>
        <v>4</v>
      </c>
      <c r="I318" s="30"/>
      <c r="J318" s="31">
        <f>H318*I318</f>
        <v>0</v>
      </c>
      <c r="K318" s="2"/>
    </row>
    <row r="319" spans="1:11" ht="15" customHeight="1" x14ac:dyDescent="0.25">
      <c r="A319" s="21" t="s">
        <v>626</v>
      </c>
      <c r="B319" s="22"/>
      <c r="C319" s="23"/>
      <c r="D319" s="24"/>
      <c r="E319" s="24"/>
      <c r="F319" s="24"/>
      <c r="G319" s="24"/>
      <c r="H319" s="24"/>
      <c r="I319" s="24"/>
      <c r="J319" s="25"/>
      <c r="K319" s="2"/>
    </row>
    <row r="320" spans="1:11" x14ac:dyDescent="0.25">
      <c r="A320" s="26" t="s">
        <v>791</v>
      </c>
      <c r="B320" s="81" t="s">
        <v>524</v>
      </c>
      <c r="C320" s="27" t="s">
        <v>525</v>
      </c>
      <c r="D320" s="40" t="s">
        <v>174</v>
      </c>
      <c r="E320" s="29" t="s">
        <v>560</v>
      </c>
      <c r="F320" s="29">
        <v>1</v>
      </c>
      <c r="G320" s="29" t="s">
        <v>485</v>
      </c>
      <c r="H320" s="26">
        <f>F320*4</f>
        <v>4</v>
      </c>
      <c r="I320" s="30"/>
      <c r="J320" s="31">
        <f>H320*I320</f>
        <v>0</v>
      </c>
      <c r="K320" s="2"/>
    </row>
    <row r="321" spans="1:12" ht="15" customHeight="1" x14ac:dyDescent="0.25">
      <c r="A321" s="21" t="s">
        <v>627</v>
      </c>
      <c r="B321" s="22"/>
      <c r="C321" s="23"/>
      <c r="D321" s="24"/>
      <c r="E321" s="24"/>
      <c r="F321" s="24"/>
      <c r="G321" s="24"/>
      <c r="H321" s="24"/>
      <c r="I321" s="24"/>
      <c r="J321" s="25"/>
      <c r="K321" s="2"/>
    </row>
    <row r="322" spans="1:12" x14ac:dyDescent="0.25">
      <c r="A322" s="26" t="s">
        <v>792</v>
      </c>
      <c r="B322" s="131" t="s">
        <v>450</v>
      </c>
      <c r="C322" s="27"/>
      <c r="D322" s="40" t="s">
        <v>171</v>
      </c>
      <c r="E322" s="29" t="s">
        <v>560</v>
      </c>
      <c r="F322" s="29">
        <v>1</v>
      </c>
      <c r="G322" s="29" t="s">
        <v>485</v>
      </c>
      <c r="H322" s="26">
        <f>F322*4</f>
        <v>4</v>
      </c>
      <c r="I322" s="30"/>
      <c r="J322" s="31">
        <f>H322*I322</f>
        <v>0</v>
      </c>
      <c r="K322" s="2"/>
    </row>
    <row r="323" spans="1:12" x14ac:dyDescent="0.25">
      <c r="A323" s="26" t="s">
        <v>793</v>
      </c>
      <c r="B323" s="132"/>
      <c r="C323" s="27"/>
      <c r="D323" s="40" t="s">
        <v>451</v>
      </c>
      <c r="E323" s="29" t="s">
        <v>560</v>
      </c>
      <c r="F323" s="29">
        <v>1</v>
      </c>
      <c r="G323" s="29" t="s">
        <v>485</v>
      </c>
      <c r="H323" s="26">
        <f>F323*4</f>
        <v>4</v>
      </c>
      <c r="I323" s="30"/>
      <c r="J323" s="31">
        <f>H323*I323</f>
        <v>0</v>
      </c>
      <c r="K323" s="2"/>
    </row>
    <row r="324" spans="1:12" ht="15" customHeight="1" x14ac:dyDescent="0.25">
      <c r="A324" s="21" t="s">
        <v>631</v>
      </c>
      <c r="B324" s="22"/>
      <c r="C324" s="23"/>
      <c r="D324" s="24"/>
      <c r="E324" s="24"/>
      <c r="F324" s="24"/>
      <c r="G324" s="24"/>
      <c r="H324" s="24"/>
      <c r="I324" s="24"/>
      <c r="J324" s="25"/>
      <c r="K324" s="2"/>
    </row>
    <row r="325" spans="1:12" ht="22.5" x14ac:dyDescent="0.25">
      <c r="A325" s="26" t="s">
        <v>794</v>
      </c>
      <c r="B325" s="139" t="s">
        <v>452</v>
      </c>
      <c r="C325" s="27" t="s">
        <v>471</v>
      </c>
      <c r="D325" s="40" t="s">
        <v>458</v>
      </c>
      <c r="E325" s="29" t="s">
        <v>460</v>
      </c>
      <c r="F325" s="29">
        <v>1</v>
      </c>
      <c r="G325" s="29" t="s">
        <v>485</v>
      </c>
      <c r="H325" s="26">
        <f>F325*4</f>
        <v>4</v>
      </c>
      <c r="I325" s="30"/>
      <c r="J325" s="31">
        <f>H325*I325</f>
        <v>0</v>
      </c>
      <c r="K325" s="2"/>
    </row>
    <row r="326" spans="1:12" ht="22.5" x14ac:dyDescent="0.25">
      <c r="A326" s="26" t="s">
        <v>795</v>
      </c>
      <c r="B326" s="141"/>
      <c r="C326" s="27" t="s">
        <v>471</v>
      </c>
      <c r="D326" s="40" t="s">
        <v>459</v>
      </c>
      <c r="E326" s="29" t="s">
        <v>461</v>
      </c>
      <c r="F326" s="29">
        <v>1</v>
      </c>
      <c r="G326" s="29" t="s">
        <v>485</v>
      </c>
      <c r="H326" s="26">
        <f>F326*4</f>
        <v>4</v>
      </c>
      <c r="I326" s="30"/>
      <c r="J326" s="31">
        <f>H326*I326</f>
        <v>0</v>
      </c>
      <c r="K326" s="2"/>
    </row>
    <row r="327" spans="1:12" ht="22.5" x14ac:dyDescent="0.25">
      <c r="A327" s="26" t="s">
        <v>796</v>
      </c>
      <c r="B327" s="140"/>
      <c r="C327" s="27" t="s">
        <v>472</v>
      </c>
      <c r="D327" s="40" t="s">
        <v>466</v>
      </c>
      <c r="E327" s="29" t="s">
        <v>514</v>
      </c>
      <c r="F327" s="29">
        <v>1</v>
      </c>
      <c r="G327" s="29" t="s">
        <v>485</v>
      </c>
      <c r="H327" s="26">
        <f>F327*4</f>
        <v>4</v>
      </c>
      <c r="I327" s="30"/>
      <c r="J327" s="31">
        <f>H327*I327</f>
        <v>0</v>
      </c>
      <c r="K327" s="2"/>
    </row>
    <row r="328" spans="1:12" ht="22.5" x14ac:dyDescent="0.25">
      <c r="A328" s="26" t="s">
        <v>797</v>
      </c>
      <c r="B328" s="27" t="s">
        <v>457</v>
      </c>
      <c r="C328" s="27" t="s">
        <v>456</v>
      </c>
      <c r="D328" s="90" t="s">
        <v>456</v>
      </c>
      <c r="E328" s="29" t="s">
        <v>514</v>
      </c>
      <c r="F328" s="29">
        <v>1</v>
      </c>
      <c r="G328" s="29" t="s">
        <v>485</v>
      </c>
      <c r="H328" s="26">
        <f>F328*4</f>
        <v>4</v>
      </c>
      <c r="I328" s="30"/>
      <c r="J328" s="31">
        <f>H328*I328</f>
        <v>0</v>
      </c>
      <c r="K328" s="2"/>
    </row>
    <row r="329" spans="1:12" ht="15" customHeight="1" x14ac:dyDescent="0.25">
      <c r="A329" s="21" t="s">
        <v>462</v>
      </c>
      <c r="B329" s="22"/>
      <c r="C329" s="23"/>
      <c r="D329" s="24"/>
      <c r="E329" s="24"/>
      <c r="F329" s="24"/>
      <c r="G329" s="24"/>
      <c r="H329" s="24"/>
      <c r="I329" s="24"/>
      <c r="J329" s="25"/>
      <c r="K329" s="2"/>
    </row>
    <row r="330" spans="1:12" x14ac:dyDescent="0.25">
      <c r="A330" s="26" t="s">
        <v>798</v>
      </c>
      <c r="B330" s="139" t="s">
        <v>452</v>
      </c>
      <c r="C330" s="27" t="s">
        <v>463</v>
      </c>
      <c r="D330" s="40" t="s">
        <v>466</v>
      </c>
      <c r="E330" s="29" t="s">
        <v>514</v>
      </c>
      <c r="F330" s="29">
        <v>1</v>
      </c>
      <c r="G330" s="29" t="s">
        <v>485</v>
      </c>
      <c r="H330" s="26">
        <f t="shared" ref="H330:H335" si="32">F330*4</f>
        <v>4</v>
      </c>
      <c r="I330" s="30"/>
      <c r="J330" s="31">
        <f t="shared" ref="J330:J335" si="33">H330*I330</f>
        <v>0</v>
      </c>
      <c r="K330" s="2"/>
    </row>
    <row r="331" spans="1:12" x14ac:dyDescent="0.25">
      <c r="A331" s="26" t="s">
        <v>799</v>
      </c>
      <c r="B331" s="141"/>
      <c r="C331" s="27" t="s">
        <v>464</v>
      </c>
      <c r="D331" s="40" t="s">
        <v>466</v>
      </c>
      <c r="E331" s="29" t="s">
        <v>514</v>
      </c>
      <c r="F331" s="29">
        <v>1</v>
      </c>
      <c r="G331" s="29" t="s">
        <v>485</v>
      </c>
      <c r="H331" s="26">
        <f t="shared" si="32"/>
        <v>4</v>
      </c>
      <c r="I331" s="30"/>
      <c r="J331" s="31">
        <f t="shared" si="33"/>
        <v>0</v>
      </c>
      <c r="K331" s="2"/>
    </row>
    <row r="332" spans="1:12" x14ac:dyDescent="0.25">
      <c r="A332" s="26" t="s">
        <v>800</v>
      </c>
      <c r="B332" s="141"/>
      <c r="C332" s="27" t="s">
        <v>242</v>
      </c>
      <c r="D332" s="40" t="s">
        <v>467</v>
      </c>
      <c r="E332" s="29" t="s">
        <v>514</v>
      </c>
      <c r="F332" s="29">
        <v>2</v>
      </c>
      <c r="G332" s="29" t="s">
        <v>485</v>
      </c>
      <c r="H332" s="26">
        <f t="shared" si="32"/>
        <v>8</v>
      </c>
      <c r="I332" s="30"/>
      <c r="J332" s="31">
        <f t="shared" si="33"/>
        <v>0</v>
      </c>
      <c r="K332" s="2"/>
    </row>
    <row r="333" spans="1:12" x14ac:dyDescent="0.25">
      <c r="A333" s="26" t="s">
        <v>801</v>
      </c>
      <c r="B333" s="141"/>
      <c r="C333" s="27" t="s">
        <v>242</v>
      </c>
      <c r="D333" s="40" t="s">
        <v>468</v>
      </c>
      <c r="E333" s="29" t="s">
        <v>514</v>
      </c>
      <c r="F333" s="29">
        <v>1</v>
      </c>
      <c r="G333" s="29" t="s">
        <v>485</v>
      </c>
      <c r="H333" s="26">
        <f t="shared" si="32"/>
        <v>4</v>
      </c>
      <c r="I333" s="30"/>
      <c r="J333" s="31">
        <f t="shared" si="33"/>
        <v>0</v>
      </c>
      <c r="K333" s="2"/>
    </row>
    <row r="334" spans="1:12" x14ac:dyDescent="0.25">
      <c r="A334" s="26" t="s">
        <v>802</v>
      </c>
      <c r="B334" s="141"/>
      <c r="C334" s="27" t="s">
        <v>465</v>
      </c>
      <c r="D334" s="40" t="s">
        <v>470</v>
      </c>
      <c r="E334" s="29" t="s">
        <v>514</v>
      </c>
      <c r="F334" s="29">
        <v>1</v>
      </c>
      <c r="G334" s="29" t="s">
        <v>485</v>
      </c>
      <c r="H334" s="26">
        <f t="shared" si="32"/>
        <v>4</v>
      </c>
      <c r="I334" s="30"/>
      <c r="J334" s="31">
        <f t="shared" si="33"/>
        <v>0</v>
      </c>
      <c r="K334" s="2"/>
    </row>
    <row r="335" spans="1:12" x14ac:dyDescent="0.25">
      <c r="A335" s="26" t="s">
        <v>803</v>
      </c>
      <c r="B335" s="140"/>
      <c r="C335" s="27" t="s">
        <v>465</v>
      </c>
      <c r="D335" s="40" t="s">
        <v>469</v>
      </c>
      <c r="E335" s="29" t="s">
        <v>514</v>
      </c>
      <c r="F335" s="29">
        <v>1</v>
      </c>
      <c r="G335" s="29" t="s">
        <v>485</v>
      </c>
      <c r="H335" s="26">
        <f t="shared" si="32"/>
        <v>4</v>
      </c>
      <c r="I335" s="30"/>
      <c r="J335" s="31">
        <f t="shared" si="33"/>
        <v>0</v>
      </c>
      <c r="K335" s="2"/>
    </row>
    <row r="336" spans="1:12" ht="15" customHeight="1" x14ac:dyDescent="0.25">
      <c r="A336" s="21" t="s">
        <v>476</v>
      </c>
      <c r="B336" s="22"/>
      <c r="C336" s="23"/>
      <c r="D336" s="24"/>
      <c r="E336" s="24"/>
      <c r="F336" s="24"/>
      <c r="G336" s="24"/>
      <c r="H336" s="24"/>
      <c r="I336" s="24"/>
      <c r="J336" s="25"/>
      <c r="K336" s="2"/>
      <c r="L336" s="8"/>
    </row>
    <row r="337" spans="1:12" x14ac:dyDescent="0.25">
      <c r="A337" s="26" t="s">
        <v>804</v>
      </c>
      <c r="B337" s="139" t="s">
        <v>452</v>
      </c>
      <c r="C337" s="27" t="s">
        <v>553</v>
      </c>
      <c r="D337" s="40" t="s">
        <v>480</v>
      </c>
      <c r="E337" s="29" t="s">
        <v>514</v>
      </c>
      <c r="F337" s="29">
        <v>1</v>
      </c>
      <c r="G337" s="29" t="s">
        <v>485</v>
      </c>
      <c r="H337" s="26">
        <f t="shared" ref="H337:H344" si="34">F337*4</f>
        <v>4</v>
      </c>
      <c r="I337" s="30"/>
      <c r="J337" s="31">
        <f t="shared" ref="J337:J344" si="35">H337*I337</f>
        <v>0</v>
      </c>
      <c r="K337" s="2"/>
      <c r="L337" s="8"/>
    </row>
    <row r="338" spans="1:12" x14ac:dyDescent="0.25">
      <c r="A338" s="26" t="s">
        <v>805</v>
      </c>
      <c r="B338" s="141"/>
      <c r="C338" s="27" t="s">
        <v>364</v>
      </c>
      <c r="D338" s="40" t="s">
        <v>480</v>
      </c>
      <c r="E338" s="29" t="s">
        <v>514</v>
      </c>
      <c r="F338" s="29">
        <v>1</v>
      </c>
      <c r="G338" s="29" t="s">
        <v>485</v>
      </c>
      <c r="H338" s="26">
        <f t="shared" si="34"/>
        <v>4</v>
      </c>
      <c r="I338" s="30"/>
      <c r="J338" s="31">
        <f t="shared" si="35"/>
        <v>0</v>
      </c>
      <c r="K338" s="2"/>
      <c r="L338" s="8"/>
    </row>
    <row r="339" spans="1:12" x14ac:dyDescent="0.25">
      <c r="A339" s="26" t="s">
        <v>806</v>
      </c>
      <c r="B339" s="141"/>
      <c r="C339" s="27" t="s">
        <v>479</v>
      </c>
      <c r="D339" s="40" t="s">
        <v>480</v>
      </c>
      <c r="E339" s="29" t="s">
        <v>514</v>
      </c>
      <c r="F339" s="29">
        <v>1</v>
      </c>
      <c r="G339" s="29" t="s">
        <v>485</v>
      </c>
      <c r="H339" s="26">
        <f t="shared" si="34"/>
        <v>4</v>
      </c>
      <c r="I339" s="30"/>
      <c r="J339" s="31">
        <f t="shared" si="35"/>
        <v>0</v>
      </c>
      <c r="K339" s="2"/>
    </row>
    <row r="340" spans="1:12" x14ac:dyDescent="0.25">
      <c r="A340" s="26" t="s">
        <v>807</v>
      </c>
      <c r="B340" s="141"/>
      <c r="C340" s="27" t="s">
        <v>363</v>
      </c>
      <c r="D340" s="40" t="s">
        <v>480</v>
      </c>
      <c r="E340" s="29" t="s">
        <v>514</v>
      </c>
      <c r="F340" s="29">
        <v>2</v>
      </c>
      <c r="G340" s="29" t="s">
        <v>485</v>
      </c>
      <c r="H340" s="26">
        <f t="shared" si="34"/>
        <v>8</v>
      </c>
      <c r="I340" s="30"/>
      <c r="J340" s="31">
        <f t="shared" si="35"/>
        <v>0</v>
      </c>
      <c r="K340" s="2"/>
    </row>
    <row r="341" spans="1:12" ht="22.5" x14ac:dyDescent="0.25">
      <c r="A341" s="26" t="s">
        <v>808</v>
      </c>
      <c r="B341" s="141"/>
      <c r="C341" s="27" t="s">
        <v>554</v>
      </c>
      <c r="D341" s="40" t="s">
        <v>555</v>
      </c>
      <c r="E341" s="29" t="s">
        <v>514</v>
      </c>
      <c r="F341" s="29">
        <v>1</v>
      </c>
      <c r="G341" s="29" t="s">
        <v>485</v>
      </c>
      <c r="H341" s="26">
        <f t="shared" si="34"/>
        <v>4</v>
      </c>
      <c r="I341" s="30"/>
      <c r="J341" s="31">
        <f t="shared" si="35"/>
        <v>0</v>
      </c>
      <c r="K341" s="2"/>
      <c r="L341" s="8"/>
    </row>
    <row r="342" spans="1:12" ht="22.5" x14ac:dyDescent="0.25">
      <c r="A342" s="26" t="s">
        <v>809</v>
      </c>
      <c r="B342" s="141"/>
      <c r="C342" s="27" t="s">
        <v>364</v>
      </c>
      <c r="D342" s="40" t="s">
        <v>555</v>
      </c>
      <c r="E342" s="29" t="s">
        <v>514</v>
      </c>
      <c r="F342" s="29">
        <v>1</v>
      </c>
      <c r="G342" s="29" t="s">
        <v>485</v>
      </c>
      <c r="H342" s="26">
        <f t="shared" si="34"/>
        <v>4</v>
      </c>
      <c r="I342" s="30"/>
      <c r="J342" s="31">
        <f t="shared" si="35"/>
        <v>0</v>
      </c>
      <c r="K342" s="2"/>
      <c r="L342" s="8"/>
    </row>
    <row r="343" spans="1:12" ht="22.5" x14ac:dyDescent="0.25">
      <c r="A343" s="26" t="s">
        <v>810</v>
      </c>
      <c r="B343" s="141"/>
      <c r="C343" s="27" t="s">
        <v>365</v>
      </c>
      <c r="D343" s="40" t="s">
        <v>555</v>
      </c>
      <c r="E343" s="29" t="s">
        <v>514</v>
      </c>
      <c r="F343" s="29">
        <v>1</v>
      </c>
      <c r="G343" s="29" t="s">
        <v>485</v>
      </c>
      <c r="H343" s="26">
        <f t="shared" si="34"/>
        <v>4</v>
      </c>
      <c r="I343" s="30"/>
      <c r="J343" s="31">
        <f t="shared" si="35"/>
        <v>0</v>
      </c>
      <c r="K343" s="2"/>
    </row>
    <row r="344" spans="1:12" ht="22.5" x14ac:dyDescent="0.25">
      <c r="A344" s="26" t="s">
        <v>811</v>
      </c>
      <c r="B344" s="140"/>
      <c r="C344" s="27" t="s">
        <v>366</v>
      </c>
      <c r="D344" s="40" t="s">
        <v>555</v>
      </c>
      <c r="E344" s="29" t="s">
        <v>514</v>
      </c>
      <c r="F344" s="29">
        <v>1</v>
      </c>
      <c r="G344" s="29" t="s">
        <v>485</v>
      </c>
      <c r="H344" s="26">
        <f t="shared" si="34"/>
        <v>4</v>
      </c>
      <c r="I344" s="30"/>
      <c r="J344" s="31">
        <f t="shared" si="35"/>
        <v>0</v>
      </c>
      <c r="K344" s="2"/>
    </row>
    <row r="345" spans="1:12" ht="15" customHeight="1" x14ac:dyDescent="0.25">
      <c r="A345" s="21" t="s">
        <v>481</v>
      </c>
      <c r="B345" s="22"/>
      <c r="C345" s="23"/>
      <c r="D345" s="24"/>
      <c r="E345" s="24"/>
      <c r="F345" s="24"/>
      <c r="G345" s="24"/>
      <c r="H345" s="24"/>
      <c r="I345" s="24"/>
      <c r="J345" s="25"/>
      <c r="K345" s="2"/>
      <c r="L345" s="8"/>
    </row>
    <row r="346" spans="1:12" x14ac:dyDescent="0.25">
      <c r="A346" s="26" t="s">
        <v>812</v>
      </c>
      <c r="B346" s="142" t="s">
        <v>452</v>
      </c>
      <c r="C346" s="27" t="s">
        <v>355</v>
      </c>
      <c r="D346" s="40" t="s">
        <v>482</v>
      </c>
      <c r="E346" s="29" t="s">
        <v>514</v>
      </c>
      <c r="F346" s="29">
        <v>1</v>
      </c>
      <c r="G346" s="29" t="s">
        <v>485</v>
      </c>
      <c r="H346" s="26">
        <f>F346*4</f>
        <v>4</v>
      </c>
      <c r="I346" s="30"/>
      <c r="J346" s="31">
        <f>H346*I346</f>
        <v>0</v>
      </c>
      <c r="K346" s="2"/>
    </row>
    <row r="347" spans="1:12" x14ac:dyDescent="0.25">
      <c r="A347" s="26" t="s">
        <v>813</v>
      </c>
      <c r="B347" s="143"/>
      <c r="C347" s="27" t="s">
        <v>236</v>
      </c>
      <c r="D347" s="40" t="s">
        <v>482</v>
      </c>
      <c r="E347" s="29" t="s">
        <v>514</v>
      </c>
      <c r="F347" s="29">
        <v>1</v>
      </c>
      <c r="G347" s="29" t="s">
        <v>485</v>
      </c>
      <c r="H347" s="26">
        <f>F347*4</f>
        <v>4</v>
      </c>
      <c r="I347" s="30"/>
      <c r="J347" s="31">
        <f>H347*I347</f>
        <v>0</v>
      </c>
      <c r="K347" s="2"/>
    </row>
    <row r="348" spans="1:12" ht="15" customHeight="1" x14ac:dyDescent="0.25">
      <c r="A348" s="21" t="s">
        <v>629</v>
      </c>
      <c r="B348" s="22"/>
      <c r="C348" s="23"/>
      <c r="D348" s="24"/>
      <c r="E348" s="24"/>
      <c r="F348" s="24"/>
      <c r="G348" s="24"/>
      <c r="H348" s="24"/>
      <c r="I348" s="24"/>
      <c r="J348" s="25"/>
      <c r="K348" s="2"/>
    </row>
    <row r="349" spans="1:12" x14ac:dyDescent="0.25">
      <c r="A349" s="26" t="s">
        <v>814</v>
      </c>
      <c r="B349" s="32" t="s">
        <v>557</v>
      </c>
      <c r="C349" s="27"/>
      <c r="D349" s="40" t="s">
        <v>556</v>
      </c>
      <c r="E349" s="29" t="s">
        <v>560</v>
      </c>
      <c r="F349" s="29">
        <v>10</v>
      </c>
      <c r="G349" s="29" t="s">
        <v>485</v>
      </c>
      <c r="H349" s="26">
        <f>F349*2</f>
        <v>20</v>
      </c>
      <c r="I349" s="30"/>
      <c r="J349" s="31">
        <f>H349*I349</f>
        <v>0</v>
      </c>
      <c r="K349" s="2"/>
    </row>
    <row r="350" spans="1:12" x14ac:dyDescent="0.25">
      <c r="A350" s="26" t="s">
        <v>815</v>
      </c>
      <c r="B350" s="32" t="s">
        <v>557</v>
      </c>
      <c r="C350" s="27"/>
      <c r="D350" s="40" t="s">
        <v>558</v>
      </c>
      <c r="E350" s="29" t="s">
        <v>561</v>
      </c>
      <c r="F350" s="29">
        <v>2</v>
      </c>
      <c r="G350" s="29" t="s">
        <v>485</v>
      </c>
      <c r="H350" s="26">
        <f t="shared" ref="H350:H351" si="36">F350*2</f>
        <v>4</v>
      </c>
      <c r="I350" s="30"/>
      <c r="J350" s="31">
        <f>H350*I350</f>
        <v>0</v>
      </c>
      <c r="K350" s="2"/>
    </row>
    <row r="351" spans="1:12" ht="12.75" thickBot="1" x14ac:dyDescent="0.3">
      <c r="A351" s="26" t="s">
        <v>816</v>
      </c>
      <c r="B351" s="32" t="s">
        <v>512</v>
      </c>
      <c r="C351" s="27"/>
      <c r="D351" s="40" t="s">
        <v>556</v>
      </c>
      <c r="E351" s="29" t="s">
        <v>560</v>
      </c>
      <c r="F351" s="29">
        <v>10</v>
      </c>
      <c r="G351" s="29" t="s">
        <v>485</v>
      </c>
      <c r="H351" s="26">
        <f t="shared" si="36"/>
        <v>20</v>
      </c>
      <c r="I351" s="30"/>
      <c r="J351" s="31">
        <f>H351*I351</f>
        <v>0</v>
      </c>
      <c r="K351" s="2"/>
    </row>
    <row r="352" spans="1:12" ht="27.75" customHeight="1" thickBot="1" x14ac:dyDescent="0.3">
      <c r="A352" s="35"/>
      <c r="B352" s="36"/>
      <c r="C352" s="12"/>
      <c r="D352" s="37"/>
      <c r="E352" s="38" t="s">
        <v>10</v>
      </c>
      <c r="F352" s="112">
        <f>SUM(F8:F351)</f>
        <v>433</v>
      </c>
      <c r="G352" s="97"/>
      <c r="H352" s="112">
        <f>SUM(H8:H351)</f>
        <v>1794</v>
      </c>
      <c r="I352" s="97"/>
      <c r="J352" s="39">
        <f>SUM(J8:J351)</f>
        <v>0</v>
      </c>
      <c r="K352" s="2"/>
    </row>
    <row r="353" spans="1:13" ht="9.75" customHeight="1" x14ac:dyDescent="0.25">
      <c r="A353" s="10"/>
      <c r="B353" s="11"/>
      <c r="C353" s="12"/>
      <c r="D353" s="13"/>
      <c r="E353" s="11"/>
      <c r="F353" s="11"/>
      <c r="G353" s="11"/>
      <c r="H353" s="11"/>
      <c r="I353" s="11"/>
      <c r="J353" s="41"/>
      <c r="K353" s="42"/>
      <c r="L353" s="43"/>
      <c r="M353" s="44"/>
    </row>
    <row r="354" spans="1:13" x14ac:dyDescent="0.25">
      <c r="A354" s="45" t="s">
        <v>634</v>
      </c>
      <c r="C354" s="46"/>
      <c r="F354" s="9"/>
      <c r="G354" s="9"/>
      <c r="H354" s="9"/>
      <c r="I354" s="9"/>
      <c r="J354" s="9"/>
    </row>
    <row r="355" spans="1:13" s="48" customFormat="1" ht="48" customHeight="1" x14ac:dyDescent="0.25">
      <c r="A355" s="15" t="s">
        <v>11</v>
      </c>
      <c r="B355" s="134" t="s">
        <v>333</v>
      </c>
      <c r="C355" s="134"/>
      <c r="D355" s="134"/>
      <c r="E355" s="134"/>
      <c r="F355" s="134"/>
      <c r="G355" s="134"/>
      <c r="H355" s="134"/>
      <c r="I355" s="16" t="s">
        <v>12</v>
      </c>
      <c r="J355" s="15" t="s">
        <v>334</v>
      </c>
    </row>
    <row r="356" spans="1:13" x14ac:dyDescent="0.25">
      <c r="A356" s="18" t="s">
        <v>821</v>
      </c>
      <c r="B356" s="128" t="s">
        <v>830</v>
      </c>
      <c r="C356" s="128"/>
      <c r="D356" s="128"/>
      <c r="E356" s="128"/>
      <c r="F356" s="128"/>
      <c r="G356" s="128"/>
      <c r="H356" s="128"/>
      <c r="I356" s="19" t="s">
        <v>822</v>
      </c>
      <c r="J356" s="20" t="s">
        <v>832</v>
      </c>
      <c r="K356" s="2"/>
    </row>
    <row r="357" spans="1:13" x14ac:dyDescent="0.25">
      <c r="A357" s="49">
        <v>1</v>
      </c>
      <c r="B357" s="129">
        <v>450</v>
      </c>
      <c r="C357" s="129"/>
      <c r="D357" s="129"/>
      <c r="E357" s="129"/>
      <c r="F357" s="129"/>
      <c r="G357" s="129"/>
      <c r="H357" s="129"/>
      <c r="I357" s="30"/>
      <c r="J357" s="50">
        <f>B357*I357</f>
        <v>0</v>
      </c>
      <c r="K357" s="2"/>
    </row>
    <row r="358" spans="1:13" ht="9.75" customHeight="1" x14ac:dyDescent="0.25">
      <c r="A358" s="51"/>
      <c r="B358" s="52"/>
      <c r="C358" s="53"/>
      <c r="D358" s="54"/>
      <c r="E358" s="54"/>
      <c r="F358" s="54"/>
      <c r="G358" s="54"/>
      <c r="H358" s="54"/>
      <c r="I358" s="55"/>
      <c r="J358" s="55"/>
    </row>
    <row r="359" spans="1:13" x14ac:dyDescent="0.25">
      <c r="A359" s="10" t="s">
        <v>635</v>
      </c>
      <c r="B359" s="52"/>
      <c r="C359" s="53"/>
      <c r="D359" s="54"/>
      <c r="E359" s="54"/>
      <c r="F359" s="54"/>
      <c r="G359" s="54"/>
      <c r="H359" s="54"/>
      <c r="I359" s="55"/>
      <c r="J359" s="55"/>
    </row>
    <row r="360" spans="1:13" s="17" customFormat="1" ht="26.25" customHeight="1" x14ac:dyDescent="0.25">
      <c r="A360" s="56" t="s">
        <v>7</v>
      </c>
      <c r="B360" s="130" t="s">
        <v>15</v>
      </c>
      <c r="C360" s="130"/>
      <c r="D360" s="130"/>
      <c r="E360" s="130"/>
      <c r="F360" s="130"/>
      <c r="G360" s="130"/>
      <c r="H360" s="130"/>
      <c r="I360" s="130"/>
      <c r="J360" s="15" t="s">
        <v>337</v>
      </c>
    </row>
    <row r="361" spans="1:13" s="57" customFormat="1" ht="12.75" customHeight="1" x14ac:dyDescent="0.25">
      <c r="A361" s="18" t="s">
        <v>821</v>
      </c>
      <c r="B361" s="128" t="s">
        <v>830</v>
      </c>
      <c r="C361" s="128"/>
      <c r="D361" s="128"/>
      <c r="E361" s="128"/>
      <c r="F361" s="128"/>
      <c r="G361" s="128"/>
      <c r="H361" s="128"/>
      <c r="I361" s="128"/>
      <c r="J361" s="20" t="s">
        <v>822</v>
      </c>
    </row>
    <row r="362" spans="1:13" ht="28.5" customHeight="1" x14ac:dyDescent="0.25">
      <c r="A362" s="29" t="s">
        <v>1</v>
      </c>
      <c r="B362" s="122" t="s">
        <v>817</v>
      </c>
      <c r="C362" s="122"/>
      <c r="D362" s="122"/>
      <c r="E362" s="122"/>
      <c r="F362" s="122"/>
      <c r="G362" s="122"/>
      <c r="H362" s="122"/>
      <c r="I362" s="122"/>
      <c r="J362" s="59">
        <f>J352</f>
        <v>0</v>
      </c>
      <c r="K362" s="2"/>
    </row>
    <row r="363" spans="1:13" ht="28.5" customHeight="1" x14ac:dyDescent="0.25">
      <c r="A363" s="29" t="s">
        <v>4</v>
      </c>
      <c r="B363" s="122" t="s">
        <v>636</v>
      </c>
      <c r="C363" s="122"/>
      <c r="D363" s="122"/>
      <c r="E363" s="122"/>
      <c r="F363" s="122"/>
      <c r="G363" s="122"/>
      <c r="H363" s="122"/>
      <c r="I363" s="122"/>
      <c r="J363" s="60">
        <f>J357</f>
        <v>0</v>
      </c>
      <c r="K363" s="2"/>
    </row>
    <row r="364" spans="1:13" ht="28.5" customHeight="1" thickBot="1" x14ac:dyDescent="0.3">
      <c r="A364" s="29" t="s">
        <v>5</v>
      </c>
      <c r="B364" s="123" t="s">
        <v>14</v>
      </c>
      <c r="C364" s="123"/>
      <c r="D364" s="123"/>
      <c r="E364" s="123"/>
      <c r="F364" s="123"/>
      <c r="G364" s="123"/>
      <c r="H364" s="123"/>
      <c r="I364" s="123"/>
      <c r="J364" s="62">
        <v>250000</v>
      </c>
      <c r="K364" s="2"/>
    </row>
    <row r="365" spans="1:13" ht="20.25" customHeight="1" x14ac:dyDescent="0.25">
      <c r="A365" s="124" t="s">
        <v>473</v>
      </c>
      <c r="B365" s="125"/>
      <c r="C365" s="125"/>
      <c r="D365" s="125"/>
      <c r="E365" s="125"/>
      <c r="F365" s="125"/>
      <c r="G365" s="125"/>
      <c r="H365" s="125"/>
      <c r="I365" s="125"/>
      <c r="J365" s="63">
        <f>SUM(J362:J364)</f>
        <v>250000</v>
      </c>
      <c r="K365" s="2"/>
    </row>
    <row r="366" spans="1:13" ht="20.25" customHeight="1" x14ac:dyDescent="0.25">
      <c r="A366" s="126" t="s">
        <v>474</v>
      </c>
      <c r="B366" s="127"/>
      <c r="C366" s="127"/>
      <c r="D366" s="127"/>
      <c r="E366" s="127"/>
      <c r="F366" s="127"/>
      <c r="G366" s="127"/>
      <c r="H366" s="127"/>
      <c r="I366" s="127"/>
      <c r="J366" s="64"/>
      <c r="K366" s="2"/>
    </row>
    <row r="367" spans="1:13" ht="20.25" customHeight="1" thickBot="1" x14ac:dyDescent="0.3">
      <c r="A367" s="137" t="s">
        <v>475</v>
      </c>
      <c r="B367" s="138"/>
      <c r="C367" s="138"/>
      <c r="D367" s="138"/>
      <c r="E367" s="138"/>
      <c r="F367" s="138"/>
      <c r="G367" s="138"/>
      <c r="H367" s="138"/>
      <c r="I367" s="138"/>
      <c r="J367" s="65">
        <f>J365+J366</f>
        <v>250000</v>
      </c>
      <c r="K367" s="2"/>
    </row>
    <row r="369" spans="1:13" x14ac:dyDescent="0.25">
      <c r="A369" s="45" t="s">
        <v>0</v>
      </c>
      <c r="B369" s="66"/>
      <c r="C369" s="67"/>
      <c r="D369" s="7"/>
      <c r="E369" s="7"/>
      <c r="F369" s="7"/>
      <c r="G369" s="7"/>
      <c r="H369" s="7"/>
      <c r="I369" s="7"/>
      <c r="J369" s="7"/>
      <c r="K369" s="6"/>
    </row>
    <row r="370" spans="1:13" x14ac:dyDescent="0.25">
      <c r="A370" s="68" t="s">
        <v>1</v>
      </c>
      <c r="B370" s="69" t="s">
        <v>2</v>
      </c>
      <c r="C370" s="70"/>
      <c r="D370" s="71"/>
      <c r="E370" s="72"/>
      <c r="F370" s="69"/>
      <c r="G370" s="69"/>
      <c r="H370" s="69"/>
      <c r="I370" s="69"/>
      <c r="J370" s="69"/>
      <c r="K370" s="73"/>
      <c r="L370" s="74"/>
      <c r="M370" s="75"/>
    </row>
    <row r="371" spans="1:13" x14ac:dyDescent="0.25">
      <c r="A371" s="68" t="s">
        <v>4</v>
      </c>
      <c r="B371" s="113" t="s">
        <v>3</v>
      </c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</row>
    <row r="372" spans="1:13" ht="26.25" customHeight="1" x14ac:dyDescent="0.25">
      <c r="A372" s="68" t="s">
        <v>5</v>
      </c>
      <c r="B372" s="135" t="s">
        <v>637</v>
      </c>
      <c r="C372" s="135"/>
      <c r="D372" s="135"/>
      <c r="E372" s="135"/>
      <c r="F372" s="135"/>
      <c r="G372" s="135"/>
      <c r="H372" s="135"/>
      <c r="I372" s="135"/>
      <c r="J372" s="135"/>
      <c r="K372" s="76"/>
      <c r="L372" s="76"/>
      <c r="M372" s="76"/>
    </row>
    <row r="373" spans="1:13" ht="35.25" customHeight="1" x14ac:dyDescent="0.25">
      <c r="A373" s="68" t="s">
        <v>6</v>
      </c>
      <c r="B373" s="136" t="s">
        <v>638</v>
      </c>
      <c r="C373" s="136"/>
      <c r="D373" s="136"/>
      <c r="E373" s="136"/>
      <c r="F373" s="136"/>
      <c r="G373" s="136"/>
      <c r="H373" s="136"/>
      <c r="I373" s="136"/>
      <c r="J373" s="136"/>
      <c r="K373" s="77"/>
      <c r="L373" s="77"/>
      <c r="M373" s="77"/>
    </row>
  </sheetData>
  <sortState ref="A155:L176">
    <sortCondition ref="C155:C176"/>
  </sortState>
  <mergeCells count="51">
    <mergeCell ref="B372:J372"/>
    <mergeCell ref="B373:J373"/>
    <mergeCell ref="B8:B10"/>
    <mergeCell ref="B12:B13"/>
    <mergeCell ref="B22:B27"/>
    <mergeCell ref="B30:B35"/>
    <mergeCell ref="B36:B39"/>
    <mergeCell ref="B44:B51"/>
    <mergeCell ref="B14:B15"/>
    <mergeCell ref="B16:B18"/>
    <mergeCell ref="B77:B89"/>
    <mergeCell ref="B90:B112"/>
    <mergeCell ref="B113:B138"/>
    <mergeCell ref="B139:B151"/>
    <mergeCell ref="A366:I366"/>
    <mergeCell ref="B53:B58"/>
    <mergeCell ref="B355:H355"/>
    <mergeCell ref="B356:H356"/>
    <mergeCell ref="B357:H357"/>
    <mergeCell ref="B360:I360"/>
    <mergeCell ref="B152:B163"/>
    <mergeCell ref="B325:B327"/>
    <mergeCell ref="B330:B335"/>
    <mergeCell ref="B72:B75"/>
    <mergeCell ref="B59:B67"/>
    <mergeCell ref="B313:B315"/>
    <mergeCell ref="B196:B197"/>
    <mergeCell ref="B211:B217"/>
    <mergeCell ref="B198:B202"/>
    <mergeCell ref="A367:I367"/>
    <mergeCell ref="B361:I361"/>
    <mergeCell ref="B362:I362"/>
    <mergeCell ref="B363:I363"/>
    <mergeCell ref="B364:I364"/>
    <mergeCell ref="A365:I365"/>
    <mergeCell ref="B41:B42"/>
    <mergeCell ref="B337:B344"/>
    <mergeCell ref="B346:B347"/>
    <mergeCell ref="B165:B172"/>
    <mergeCell ref="B270:B280"/>
    <mergeCell ref="B259:B269"/>
    <mergeCell ref="B300:B312"/>
    <mergeCell ref="B179:B180"/>
    <mergeCell ref="B205:B206"/>
    <mergeCell ref="B243:B258"/>
    <mergeCell ref="B181:B190"/>
    <mergeCell ref="B191:B195"/>
    <mergeCell ref="B233:B242"/>
    <mergeCell ref="B219:B232"/>
    <mergeCell ref="B322:B323"/>
    <mergeCell ref="B281:B299"/>
  </mergeCells>
  <printOptions horizontalCentered="1"/>
  <pageMargins left="0.23622047244094491" right="0.23622047244094491" top="0.94488188976377963" bottom="0.74803149606299213" header="0.70866141732283472" footer="0.31496062992125984"/>
  <pageSetup paperSize="9" orientation="landscape" r:id="rId1"/>
  <headerFooter>
    <oddHeader>&amp;CFORMULARZ ASORTYMENTOWO - CENOWY&amp;R&amp;"Tahoma,Normalny"&amp;8ZAŁĄCZNIK NR 1.2</oddHeader>
    <oddFooter>&amp;L&amp;"Tahoma,Normalny"&amp;8Pakiet nr 2&amp;R&amp;"Tahoma,Normalny"&amp;8Strona &amp;P z &amp;N</oddFooter>
  </headerFooter>
  <rowBreaks count="1" manualBreakCount="1">
    <brk id="3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nr 1- CENTRALE</vt:lpstr>
      <vt:lpstr>Pakiet nr 2 - KLIMATYZATORY</vt:lpstr>
      <vt:lpstr>'Pakiet nr 2 - KLIMATYZATORY'!Obszar_wydruku</vt:lpstr>
      <vt:lpstr>'Pakiet nr 1- CENTRALE'!Tytuły_wydruku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Sieczka</dc:creator>
  <cp:lastModifiedBy>Tomasz Miazek</cp:lastModifiedBy>
  <cp:lastPrinted>2024-05-20T11:48:30Z</cp:lastPrinted>
  <dcterms:created xsi:type="dcterms:W3CDTF">2024-03-22T13:18:07Z</dcterms:created>
  <dcterms:modified xsi:type="dcterms:W3CDTF">2024-06-20T13:25:23Z</dcterms:modified>
</cp:coreProperties>
</file>