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natura2022-my.sharepoint.com/personal/tmikolap_pronatura_bydgoszcz_pl/Documents/Dokumenty/2023-01-02 NO_3_23 - serwis analizatorów/"/>
    </mc:Choice>
  </mc:AlternateContent>
  <xr:revisionPtr revIDLastSave="5" documentId="8_{1878CC29-8086-4CB6-BEB1-3CDEE65952EC}" xr6:coauthVersionLast="47" xr6:coauthVersionMax="47" xr10:uidLastSave="{C0AF3D81-54D0-438F-AF83-B1370DFF2E74}"/>
  <bookViews>
    <workbookView xWindow="-108" yWindow="-108" windowWidth="23256" windowHeight="12456" xr2:uid="{03F0238B-D868-4070-AF96-BC04E95835C1}"/>
  </bookViews>
  <sheets>
    <sheet name="Arkusz1" sheetId="1" r:id="rId1"/>
  </sheets>
  <definedNames>
    <definedName name="_ftn1" localSheetId="0">Arkusz1!$A$71</definedName>
    <definedName name="_ftnref1" localSheetId="0">Arkusz1!#REF!</definedName>
    <definedName name="_Hlk123646121" localSheetId="0">Arkusz1!$F$62</definedName>
    <definedName name="_xlnm.Print_Area" localSheetId="0">Arkusz1!$A$1:$G$71</definedName>
    <definedName name="_xlnm.Print_Titles" localSheetId="0">Arkusz1!$6:$6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0" i="1" l="1"/>
  <c r="G61" i="1"/>
  <c r="G59" i="1"/>
  <c r="G58" i="1"/>
  <c r="G15" i="1"/>
  <c r="G8" i="1"/>
  <c r="G9" i="1"/>
  <c r="G10" i="1"/>
  <c r="G11" i="1"/>
  <c r="G12" i="1"/>
  <c r="G13" i="1"/>
  <c r="G14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7" i="1"/>
  <c r="G62" i="1" l="1"/>
  <c r="G54" i="1"/>
  <c r="G6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Tomasz Mikołap</author>
  </authors>
  <commentList>
    <comment ref="A1" authorId="0" shapeId="0" xr:uid="{51E039EE-5412-4422-8B52-ABEEBCB6F6F8}">
      <text>
        <r>
          <rPr>
            <b/>
            <sz val="11"/>
            <color indexed="81"/>
            <rFont val="Tahoma"/>
            <family val="2"/>
            <charset val="238"/>
          </rPr>
          <t>Uwaga:</t>
        </r>
        <r>
          <rPr>
            <sz val="11"/>
            <color indexed="81"/>
            <rFont val="Tahoma"/>
            <family val="2"/>
            <charset val="238"/>
          </rPr>
          <t xml:space="preserve"> Należy wypełnić tylko żółte pola.</t>
        </r>
      </text>
    </comment>
  </commentList>
</comments>
</file>

<file path=xl/sharedStrings.xml><?xml version="1.0" encoding="utf-8"?>
<sst xmlns="http://schemas.openxmlformats.org/spreadsheetml/2006/main" count="88" uniqueCount="86">
  <si>
    <t>Ceny części zamiennych do analizatorów ACF-NT (F.No.:3.357239.4) – Linia L1 i ACF-NT – (F.No.:3.340996.2) – Linia L2</t>
  </si>
  <si>
    <t>L.p.</t>
  </si>
  <si>
    <t>Nazwa urządzenia</t>
  </si>
  <si>
    <t>Nr części wg ABB</t>
  </si>
  <si>
    <t>Zdjęcie części</t>
  </si>
  <si>
    <t>Ilość niezbędna w okresie 3 lat</t>
  </si>
  <si>
    <t xml:space="preserve">Kamień filtrujący </t>
  </si>
  <si>
    <t>Zestaw uszczelek FPM</t>
  </si>
  <si>
    <t>Wkładka filtracyjna z kołnierzem</t>
  </si>
  <si>
    <t>Filtr powietrza G1/4 cala</t>
  </si>
  <si>
    <t>Elastyczna rurka, 1m</t>
  </si>
  <si>
    <t>Zestaw uszczelniający</t>
  </si>
  <si>
    <t>Zestaw uszczelniający dla SC-BLOCK</t>
  </si>
  <si>
    <t>Wtryskiwacz</t>
  </si>
  <si>
    <t>Dysza D 0.5</t>
  </si>
  <si>
    <t>Dysza D 0.3</t>
  </si>
  <si>
    <t>Dysza 0.9</t>
  </si>
  <si>
    <t>Zestaw części zamiennych, dysza do węża</t>
  </si>
  <si>
    <t>Czujnik tlenu</t>
  </si>
  <si>
    <t>769292 Oxygen</t>
  </si>
  <si>
    <t xml:space="preserve">Zestaw uszczelniający </t>
  </si>
  <si>
    <t>769027 Oxygen</t>
  </si>
  <si>
    <t>Wkładka filtracyjna</t>
  </si>
  <si>
    <t>Zestaw O-ring</t>
  </si>
  <si>
    <t>Sprężyna dociskowa</t>
  </si>
  <si>
    <t>Zestaw konserwacyjny (generator powietrza zerowego)</t>
  </si>
  <si>
    <t>O-ring dla komórki do pobierania próbek</t>
  </si>
  <si>
    <t>Okno (window)</t>
  </si>
  <si>
    <t>O-ring</t>
  </si>
  <si>
    <t>Zasilacz laserowy, ekranowany</t>
  </si>
  <si>
    <t>0002-10-2-00010-01</t>
  </si>
  <si>
    <t>Zasilacz , źródło i laser</t>
  </si>
  <si>
    <t>AA001471-01</t>
  </si>
  <si>
    <t>Zasilacz</t>
  </si>
  <si>
    <t>Moduł metrologiczny BMXS</t>
  </si>
  <si>
    <t>0002-06-2-00001-01</t>
  </si>
  <si>
    <t>Moduł naukowy BMXS (ADC)</t>
  </si>
  <si>
    <t>0002-07-2-00001-01</t>
  </si>
  <si>
    <t>Czujnik temperatury BMXS i znacznik I.D.</t>
  </si>
  <si>
    <t>0002-13-2-00001-01</t>
  </si>
  <si>
    <t>Laser serii IR</t>
  </si>
  <si>
    <t>Filtr wejściowy</t>
  </si>
  <si>
    <t>Wkład filtracyjny</t>
  </si>
  <si>
    <t>Dysza D 0.3m</t>
  </si>
  <si>
    <t>Dysza D 0.9m</t>
  </si>
  <si>
    <t>Dysza, D 0.08 (FPM)</t>
  </si>
  <si>
    <t>Zapalnik</t>
  </si>
  <si>
    <t>Dysza, D 0.85</t>
  </si>
  <si>
    <t>Dysza, D 0.04 PT</t>
  </si>
  <si>
    <t>Zestaw uszczelniający do czujnika</t>
  </si>
  <si>
    <t>Uchwyt dyszy, H2 ( D 0,28 ) FPM</t>
  </si>
  <si>
    <t>Dysza, D 0,06 PtIr (FPM)</t>
  </si>
  <si>
    <t>Smar do wysokich temperatur (tuba 10 g)</t>
  </si>
  <si>
    <t>A72341</t>
  </si>
  <si>
    <t>Łączna wartość części brutto w [PLN]</t>
  </si>
  <si>
    <t xml:space="preserve">L.p. </t>
  </si>
  <si>
    <t>Nazwa usługi</t>
  </si>
  <si>
    <t>Częstotliwość</t>
  </si>
  <si>
    <t>Wartość usługi brutto w [PLN]</t>
  </si>
  <si>
    <t>Gotowość serwisowa</t>
  </si>
  <si>
    <t>Stawka godzinowa pracy jednego serwisanta</t>
  </si>
  <si>
    <t>Łączna wartość usług brutto w [PLN]</t>
  </si>
  <si>
    <t>Ceny usług:</t>
  </si>
  <si>
    <t>Wartość oferty ogółem brutto w [PLN]</t>
  </si>
  <si>
    <t>stawka podatku VAT:</t>
  </si>
  <si>
    <t>kurs Euro:</t>
  </si>
  <si>
    <t>ASP/RGM Filtr powietrza G1/8 cala</t>
  </si>
  <si>
    <t>SC-Block Zestaw uszczelniający</t>
  </si>
  <si>
    <t>Zero Gas Generator Wkładka filtracyjna</t>
  </si>
  <si>
    <t>Purge Generator Zestaw wkładów filtracyjnych</t>
  </si>
  <si>
    <t>Cabinet Siatka filtracyjna, wlot i wylot</t>
  </si>
  <si>
    <t>MultiFID Filtr ochronny (bez dyszy wejściowej SG)</t>
  </si>
  <si>
    <t>Cena jednostkowa netto
w [EUR]</t>
  </si>
  <si>
    <t>Cena jednostkowa netto 
w [PLN]</t>
  </si>
  <si>
    <t>10 serwisów awaryjnych po 8 godzin każdy [80 roboczogodzin]</t>
  </si>
  <si>
    <t>Nazwa Wykonawcy:</t>
  </si>
  <si>
    <t>data:</t>
  </si>
  <si>
    <t>podpis Wykonawcy:</t>
  </si>
  <si>
    <t>Wartość brutto
w [PLN]1</t>
  </si>
  <si>
    <t>Zestaw O-ring dla wtryskiwacza</t>
  </si>
  <si>
    <t>Miesięczny koszt przez 3 lata [36 m-cy]</t>
  </si>
  <si>
    <t>Przeglądy systemów bez testu funkcjonalności</t>
  </si>
  <si>
    <t>Przeglądy systemów z testem funkcjonalności (uwzględniającym linearyzację)</t>
  </si>
  <si>
    <t>po 1 przeglądzie 2 analizatorów w 2023 roku i po 1 przeglądzie w roku 3 analizatorów od 2024 do 2025 [łącznie 8 przeglądów bez testu funkcjonalności]</t>
  </si>
  <si>
    <t>po 1 przeglądzie 2 analizatorów w 2023 roku i po 1 przeglądzie w roku 3 analizatorów od 2024 do 2025 [łącznie 8 przeglądów z testem funkcjonalności (uwzględniającym linearyzację)]</t>
  </si>
  <si>
    <t>[1] Wartość brutto należy obliczyć uwzględniając niezbędną liczbę części w okresie 3 lat i należny podatek VAT oraz korzystając do przeliczenia ze średniego kursu Euro opublikowanego przez NBP 9 lutego 2023 r. tj. 4,7363 zł za 1 €.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</si>
</sst>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zł&quot;;[Red]\-#,##0.00\ &quot;zł&quot;"/>
    <numFmt numFmtId="43" formatCode="_-* #,##0.00_-;\-* #,##0.00_-;_-* &quot;-&quot;??_-;_-@_-"/>
    <numFmt numFmtId="164" formatCode="#,##0.0000\ &quot;zł&quot;;[Red]\-#,##0.0000\ &quot;zł&quot;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8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ECE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wrapText="1"/>
    </xf>
    <xf numFmtId="0" fontId="0" fillId="3" borderId="0" xfId="0" applyFill="1"/>
    <xf numFmtId="0" fontId="0" fillId="3" borderId="0" xfId="0" applyFill="1" applyAlignment="1">
      <alignment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vertical="center"/>
    </xf>
    <xf numFmtId="164" fontId="0" fillId="0" borderId="0" xfId="0" applyNumberFormat="1"/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0" fontId="7" fillId="0" borderId="11" xfId="2" applyBorder="1" applyAlignment="1" applyProtection="1">
      <alignment horizontal="center" vertical="center" wrapText="1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top"/>
    </xf>
    <xf numFmtId="0" fontId="4" fillId="0" borderId="7" xfId="0" applyFont="1" applyBorder="1" applyAlignment="1">
      <alignment vertical="center"/>
    </xf>
    <xf numFmtId="43" fontId="4" fillId="0" borderId="8" xfId="1" applyFont="1" applyBorder="1" applyAlignment="1" applyProtection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vertical="top"/>
    </xf>
    <xf numFmtId="0" fontId="4" fillId="0" borderId="12" xfId="0" applyFont="1" applyBorder="1" applyAlignment="1">
      <alignment vertical="center"/>
    </xf>
    <xf numFmtId="0" fontId="0" fillId="2" borderId="2" xfId="0" applyFill="1" applyBorder="1"/>
    <xf numFmtId="0" fontId="5" fillId="2" borderId="10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vertical="center"/>
    </xf>
    <xf numFmtId="0" fontId="0" fillId="2" borderId="3" xfId="0" applyFill="1" applyBorder="1"/>
    <xf numFmtId="0" fontId="5" fillId="2" borderId="9" xfId="0" applyFont="1" applyFill="1" applyBorder="1" applyAlignment="1">
      <alignment horizontal="right" vertical="center"/>
    </xf>
    <xf numFmtId="8" fontId="6" fillId="2" borderId="11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8" fontId="6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Continuous" vertical="center" wrapText="1"/>
    </xf>
    <xf numFmtId="0" fontId="2" fillId="0" borderId="3" xfId="0" applyFont="1" applyBorder="1" applyAlignment="1">
      <alignment horizontal="centerContinuous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Continuous" vertical="center" wrapText="1"/>
    </xf>
    <xf numFmtId="0" fontId="0" fillId="0" borderId="7" xfId="0" applyBorder="1" applyAlignment="1">
      <alignment horizontal="centerContinuous"/>
    </xf>
    <xf numFmtId="43" fontId="0" fillId="0" borderId="8" xfId="1" applyFont="1" applyBorder="1" applyProtection="1"/>
    <xf numFmtId="0" fontId="4" fillId="0" borderId="5" xfId="0" applyFont="1" applyBorder="1" applyAlignment="1">
      <alignment horizontal="centerContinuous" vertical="center" wrapText="1"/>
    </xf>
    <xf numFmtId="0" fontId="0" fillId="0" borderId="5" xfId="0" applyBorder="1" applyAlignment="1">
      <alignment horizontal="centerContinuous"/>
    </xf>
    <xf numFmtId="43" fontId="6" fillId="2" borderId="11" xfId="1" applyFont="1" applyFill="1" applyBorder="1" applyAlignment="1" applyProtection="1">
      <alignment vertical="center" wrapText="1"/>
    </xf>
    <xf numFmtId="9" fontId="0" fillId="4" borderId="0" xfId="0" applyNumberFormat="1" applyFill="1" applyProtection="1">
      <protection locked="0"/>
    </xf>
    <xf numFmtId="43" fontId="4" fillId="4" borderId="7" xfId="1" applyFont="1" applyFill="1" applyBorder="1" applyAlignment="1" applyProtection="1">
      <alignment vertical="center" wrapText="1"/>
      <protection locked="0"/>
    </xf>
    <xf numFmtId="43" fontId="4" fillId="4" borderId="5" xfId="1" applyFont="1" applyFill="1" applyBorder="1" applyAlignment="1" applyProtection="1">
      <alignment vertical="center" wrapText="1"/>
      <protection locked="0"/>
    </xf>
    <xf numFmtId="43" fontId="4" fillId="4" borderId="12" xfId="1" applyFont="1" applyFill="1" applyBorder="1" applyAlignment="1" applyProtection="1">
      <alignment vertical="center" wrapText="1"/>
      <protection locked="0"/>
    </xf>
    <xf numFmtId="0" fontId="4" fillId="0" borderId="2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43" fontId="0" fillId="4" borderId="7" xfId="1" applyFont="1" applyFill="1" applyBorder="1" applyProtection="1">
      <protection locked="0"/>
    </xf>
    <xf numFmtId="0" fontId="0" fillId="5" borderId="2" xfId="0" applyFill="1" applyBorder="1"/>
    <xf numFmtId="0" fontId="5" fillId="5" borderId="10" xfId="0" applyFont="1" applyFill="1" applyBorder="1" applyAlignment="1">
      <alignment vertical="center" wrapText="1"/>
    </xf>
    <xf numFmtId="0" fontId="5" fillId="5" borderId="10" xfId="0" applyFont="1" applyFill="1" applyBorder="1" applyAlignment="1">
      <alignment vertical="center"/>
    </xf>
    <xf numFmtId="0" fontId="0" fillId="5" borderId="3" xfId="0" applyFill="1" applyBorder="1"/>
    <xf numFmtId="0" fontId="5" fillId="5" borderId="9" xfId="0" applyFont="1" applyFill="1" applyBorder="1" applyAlignment="1">
      <alignment horizontal="right" vertical="center"/>
    </xf>
    <xf numFmtId="43" fontId="8" fillId="5" borderId="11" xfId="1" applyFont="1" applyFill="1" applyBorder="1" applyAlignment="1" applyProtection="1">
      <alignment vertical="center" wrapText="1"/>
    </xf>
    <xf numFmtId="0" fontId="6" fillId="0" borderId="0" xfId="0" applyFont="1" applyAlignment="1">
      <alignment horizontal="right" vertical="top"/>
    </xf>
    <xf numFmtId="0" fontId="0" fillId="4" borderId="16" xfId="0" applyFill="1" applyBorder="1" applyAlignment="1" applyProtection="1">
      <alignment horizontal="left"/>
      <protection locked="0"/>
    </xf>
    <xf numFmtId="0" fontId="0" fillId="4" borderId="17" xfId="0" applyFill="1" applyBorder="1" applyAlignment="1" applyProtection="1">
      <alignment horizontal="left"/>
      <protection locked="0"/>
    </xf>
    <xf numFmtId="0" fontId="0" fillId="4" borderId="18" xfId="0" applyFill="1" applyBorder="1" applyAlignment="1" applyProtection="1">
      <alignment horizontal="left"/>
      <protection locked="0"/>
    </xf>
    <xf numFmtId="0" fontId="7" fillId="0" borderId="0" xfId="2" applyAlignment="1" applyProtection="1">
      <alignment horizontal="left" vertical="center" wrapText="1"/>
    </xf>
    <xf numFmtId="0" fontId="0" fillId="4" borderId="15" xfId="0" applyFill="1" applyBorder="1" applyAlignment="1" applyProtection="1">
      <alignment horizontal="center"/>
      <protection locked="0"/>
    </xf>
    <xf numFmtId="0" fontId="0" fillId="4" borderId="19" xfId="0" applyFill="1" applyBorder="1" applyAlignment="1" applyProtection="1">
      <alignment horizontal="center"/>
      <protection locked="0"/>
    </xf>
  </cellXfs>
  <cellStyles count="3">
    <cellStyle name="Dziesiętny" xfId="1" builtinId="3"/>
    <cellStyle name="Hiperłącze" xfId="2" builtinId="8"/>
    <cellStyle name="Normalny" xfId="0" builtinId="0"/>
  </cellStyles>
  <dxfs count="0"/>
  <tableStyles count="0" defaultTableStyle="TableStyleMedium2" defaultPivotStyle="PivotStyleLight16"/>
  <colors>
    <mruColors>
      <color rgb="FFFFFECE"/>
      <color rgb="FFFFFFF3"/>
      <color rgb="FFFFF7E1"/>
      <color rgb="FFFFFBE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</xdr:colOff>
      <xdr:row>6</xdr:row>
      <xdr:rowOff>30480</xdr:rowOff>
    </xdr:from>
    <xdr:to>
      <xdr:col>3</xdr:col>
      <xdr:colOff>2514600</xdr:colOff>
      <xdr:row>6</xdr:row>
      <xdr:rowOff>2417445</xdr:rowOff>
    </xdr:to>
    <xdr:pic>
      <xdr:nvPicPr>
        <xdr:cNvPr id="96" name="Picture 101">
          <a:extLst>
            <a:ext uri="{FF2B5EF4-FFF2-40B4-BE49-F238E27FC236}">
              <a16:creationId xmlns:a16="http://schemas.microsoft.com/office/drawing/2014/main" id="{66261FE6-1837-F8A9-FD31-AE680A24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1965960"/>
          <a:ext cx="248412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7</xdr:row>
      <xdr:rowOff>30480</xdr:rowOff>
    </xdr:from>
    <xdr:to>
      <xdr:col>3</xdr:col>
      <xdr:colOff>2419350</xdr:colOff>
      <xdr:row>7</xdr:row>
      <xdr:rowOff>1998345</xdr:rowOff>
    </xdr:to>
    <xdr:pic>
      <xdr:nvPicPr>
        <xdr:cNvPr id="97" name="Picture 102">
          <a:extLst>
            <a:ext uri="{FF2B5EF4-FFF2-40B4-BE49-F238E27FC236}">
              <a16:creationId xmlns:a16="http://schemas.microsoft.com/office/drawing/2014/main" id="{9D64A63C-8696-E2B2-151D-522EBB571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4389120"/>
          <a:ext cx="24003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8</xdr:row>
      <xdr:rowOff>22860</xdr:rowOff>
    </xdr:from>
    <xdr:to>
      <xdr:col>3</xdr:col>
      <xdr:colOff>3409950</xdr:colOff>
      <xdr:row>8</xdr:row>
      <xdr:rowOff>1615440</xdr:rowOff>
    </xdr:to>
    <xdr:pic>
      <xdr:nvPicPr>
        <xdr:cNvPr id="98" name="Picture 103">
          <a:extLst>
            <a:ext uri="{FF2B5EF4-FFF2-40B4-BE49-F238E27FC236}">
              <a16:creationId xmlns:a16="http://schemas.microsoft.com/office/drawing/2014/main" id="{6ACEF332-B6F8-7A4D-EF2B-2F917F1CC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6492240"/>
          <a:ext cx="3383280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9</xdr:row>
      <xdr:rowOff>22860</xdr:rowOff>
    </xdr:from>
    <xdr:to>
      <xdr:col>3</xdr:col>
      <xdr:colOff>1769745</xdr:colOff>
      <xdr:row>9</xdr:row>
      <xdr:rowOff>1463040</xdr:rowOff>
    </xdr:to>
    <xdr:pic>
      <xdr:nvPicPr>
        <xdr:cNvPr id="99" name="Picture 104">
          <a:extLst>
            <a:ext uri="{FF2B5EF4-FFF2-40B4-BE49-F238E27FC236}">
              <a16:creationId xmlns:a16="http://schemas.microsoft.com/office/drawing/2014/main" id="{389AF6F3-62C0-21A0-B441-343891394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8122920"/>
          <a:ext cx="1752600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10</xdr:row>
      <xdr:rowOff>30480</xdr:rowOff>
    </xdr:from>
    <xdr:to>
      <xdr:col>3</xdr:col>
      <xdr:colOff>2152650</xdr:colOff>
      <xdr:row>10</xdr:row>
      <xdr:rowOff>1693545</xdr:rowOff>
    </xdr:to>
    <xdr:pic>
      <xdr:nvPicPr>
        <xdr:cNvPr id="100" name="Picture 105">
          <a:extLst>
            <a:ext uri="{FF2B5EF4-FFF2-40B4-BE49-F238E27FC236}">
              <a16:creationId xmlns:a16="http://schemas.microsoft.com/office/drawing/2014/main" id="{22E4D538-F5FC-4CEC-6CE5-9D67680B6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791700"/>
          <a:ext cx="212598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11</xdr:row>
      <xdr:rowOff>30480</xdr:rowOff>
    </xdr:from>
    <xdr:to>
      <xdr:col>3</xdr:col>
      <xdr:colOff>2019300</xdr:colOff>
      <xdr:row>11</xdr:row>
      <xdr:rowOff>1657350</xdr:rowOff>
    </xdr:to>
    <xdr:pic>
      <xdr:nvPicPr>
        <xdr:cNvPr id="101" name="Picture 106">
          <a:extLst>
            <a:ext uri="{FF2B5EF4-FFF2-40B4-BE49-F238E27FC236}">
              <a16:creationId xmlns:a16="http://schemas.microsoft.com/office/drawing/2014/main" id="{64E9F075-0CA9-352C-53AF-C830560A7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11643360"/>
          <a:ext cx="1996440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12</xdr:row>
      <xdr:rowOff>22860</xdr:rowOff>
    </xdr:from>
    <xdr:to>
      <xdr:col>3</xdr:col>
      <xdr:colOff>2114550</xdr:colOff>
      <xdr:row>12</xdr:row>
      <xdr:rowOff>2228850</xdr:rowOff>
    </xdr:to>
    <xdr:pic>
      <xdr:nvPicPr>
        <xdr:cNvPr id="102" name="Picture 107">
          <a:extLst>
            <a:ext uri="{FF2B5EF4-FFF2-40B4-BE49-F238E27FC236}">
              <a16:creationId xmlns:a16="http://schemas.microsoft.com/office/drawing/2014/main" id="{B9A9AB65-E259-4EC7-AB2E-5DB81F312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13418820"/>
          <a:ext cx="208788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13</xdr:row>
      <xdr:rowOff>30480</xdr:rowOff>
    </xdr:from>
    <xdr:to>
      <xdr:col>3</xdr:col>
      <xdr:colOff>2266950</xdr:colOff>
      <xdr:row>13</xdr:row>
      <xdr:rowOff>1845945</xdr:rowOff>
    </xdr:to>
    <xdr:pic>
      <xdr:nvPicPr>
        <xdr:cNvPr id="103" name="Picture 108">
          <a:extLst>
            <a:ext uri="{FF2B5EF4-FFF2-40B4-BE49-F238E27FC236}">
              <a16:creationId xmlns:a16="http://schemas.microsoft.com/office/drawing/2014/main" id="{1F9BCCB6-3893-9C37-5C05-3B9B35E38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15735300"/>
          <a:ext cx="224028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</xdr:colOff>
      <xdr:row>14</xdr:row>
      <xdr:rowOff>106680</xdr:rowOff>
    </xdr:from>
    <xdr:to>
      <xdr:col>3</xdr:col>
      <xdr:colOff>2186940</xdr:colOff>
      <xdr:row>14</xdr:row>
      <xdr:rowOff>1809750</xdr:rowOff>
    </xdr:to>
    <xdr:pic>
      <xdr:nvPicPr>
        <xdr:cNvPr id="104" name="Picture 109">
          <a:extLst>
            <a:ext uri="{FF2B5EF4-FFF2-40B4-BE49-F238E27FC236}">
              <a16:creationId xmlns:a16="http://schemas.microsoft.com/office/drawing/2014/main" id="{3DEBB0B0-EEF6-F406-BBB7-2F1BB63A2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394680"/>
          <a:ext cx="2095500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15</xdr:row>
      <xdr:rowOff>30480</xdr:rowOff>
    </xdr:from>
    <xdr:to>
      <xdr:col>3</xdr:col>
      <xdr:colOff>2038350</xdr:colOff>
      <xdr:row>15</xdr:row>
      <xdr:rowOff>931545</xdr:rowOff>
    </xdr:to>
    <xdr:pic>
      <xdr:nvPicPr>
        <xdr:cNvPr id="105" name="Picture 110">
          <a:extLst>
            <a:ext uri="{FF2B5EF4-FFF2-40B4-BE49-F238E27FC236}">
              <a16:creationId xmlns:a16="http://schemas.microsoft.com/office/drawing/2014/main" id="{E82A1C1A-8119-7785-1F8F-29E68756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18318480"/>
          <a:ext cx="200406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16</xdr:row>
      <xdr:rowOff>22860</xdr:rowOff>
    </xdr:from>
    <xdr:to>
      <xdr:col>3</xdr:col>
      <xdr:colOff>857250</xdr:colOff>
      <xdr:row>16</xdr:row>
      <xdr:rowOff>895350</xdr:rowOff>
    </xdr:to>
    <xdr:pic>
      <xdr:nvPicPr>
        <xdr:cNvPr id="106" name="Picture 111">
          <a:extLst>
            <a:ext uri="{FF2B5EF4-FFF2-40B4-BE49-F238E27FC236}">
              <a16:creationId xmlns:a16="http://schemas.microsoft.com/office/drawing/2014/main" id="{14A7DCD1-2097-F312-E7D0-4D46D3053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0794980"/>
          <a:ext cx="82296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17</xdr:row>
      <xdr:rowOff>22860</xdr:rowOff>
    </xdr:from>
    <xdr:to>
      <xdr:col>3</xdr:col>
      <xdr:colOff>1120140</xdr:colOff>
      <xdr:row>17</xdr:row>
      <xdr:rowOff>739140</xdr:rowOff>
    </xdr:to>
    <xdr:pic>
      <xdr:nvPicPr>
        <xdr:cNvPr id="107" name="Picture 112">
          <a:extLst>
            <a:ext uri="{FF2B5EF4-FFF2-40B4-BE49-F238E27FC236}">
              <a16:creationId xmlns:a16="http://schemas.microsoft.com/office/drawing/2014/main" id="{170646D6-4F1E-DB27-B279-181C39AB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1922740"/>
          <a:ext cx="108204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18</xdr:row>
      <xdr:rowOff>22860</xdr:rowOff>
    </xdr:from>
    <xdr:to>
      <xdr:col>3</xdr:col>
      <xdr:colOff>2057400</xdr:colOff>
      <xdr:row>18</xdr:row>
      <xdr:rowOff>1543050</xdr:rowOff>
    </xdr:to>
    <xdr:pic>
      <xdr:nvPicPr>
        <xdr:cNvPr id="108" name="Picture 113">
          <a:extLst>
            <a:ext uri="{FF2B5EF4-FFF2-40B4-BE49-F238E27FC236}">
              <a16:creationId xmlns:a16="http://schemas.microsoft.com/office/drawing/2014/main" id="{2D4389E3-66BB-6195-F60A-DD8BC683A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2722840"/>
          <a:ext cx="20269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19</xdr:row>
      <xdr:rowOff>22860</xdr:rowOff>
    </xdr:from>
    <xdr:to>
      <xdr:col>3</xdr:col>
      <xdr:colOff>2609850</xdr:colOff>
      <xdr:row>19</xdr:row>
      <xdr:rowOff>2148840</xdr:rowOff>
    </xdr:to>
    <xdr:pic>
      <xdr:nvPicPr>
        <xdr:cNvPr id="109" name="Picture 114">
          <a:extLst>
            <a:ext uri="{FF2B5EF4-FFF2-40B4-BE49-F238E27FC236}">
              <a16:creationId xmlns:a16="http://schemas.microsoft.com/office/drawing/2014/main" id="{5C12C0FC-4395-D4B7-01D5-A0E415864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24361140"/>
          <a:ext cx="2590800" cy="211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20</xdr:row>
      <xdr:rowOff>30480</xdr:rowOff>
    </xdr:from>
    <xdr:to>
      <xdr:col>3</xdr:col>
      <xdr:colOff>2377440</xdr:colOff>
      <xdr:row>20</xdr:row>
      <xdr:rowOff>1653540</xdr:rowOff>
    </xdr:to>
    <xdr:pic>
      <xdr:nvPicPr>
        <xdr:cNvPr id="110" name="Picture 115">
          <a:extLst>
            <a:ext uri="{FF2B5EF4-FFF2-40B4-BE49-F238E27FC236}">
              <a16:creationId xmlns:a16="http://schemas.microsoft.com/office/drawing/2014/main" id="{425147F7-6354-E13F-0799-2BDA9DAFE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6540460"/>
          <a:ext cx="2339340" cy="16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21</xdr:row>
      <xdr:rowOff>30480</xdr:rowOff>
    </xdr:from>
    <xdr:to>
      <xdr:col>3</xdr:col>
      <xdr:colOff>1752600</xdr:colOff>
      <xdr:row>21</xdr:row>
      <xdr:rowOff>1844040</xdr:rowOff>
    </xdr:to>
    <xdr:pic>
      <xdr:nvPicPr>
        <xdr:cNvPr id="111" name="Picture 116">
          <a:extLst>
            <a:ext uri="{FF2B5EF4-FFF2-40B4-BE49-F238E27FC236}">
              <a16:creationId xmlns:a16="http://schemas.microsoft.com/office/drawing/2014/main" id="{362321CE-6061-40B5-A8C1-6C49DD8E1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28315920"/>
          <a:ext cx="1722120" cy="180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22</xdr:row>
      <xdr:rowOff>22860</xdr:rowOff>
    </xdr:from>
    <xdr:to>
      <xdr:col>3</xdr:col>
      <xdr:colOff>1731645</xdr:colOff>
      <xdr:row>22</xdr:row>
      <xdr:rowOff>1695450</xdr:rowOff>
    </xdr:to>
    <xdr:pic>
      <xdr:nvPicPr>
        <xdr:cNvPr id="112" name="Picture 117">
          <a:extLst>
            <a:ext uri="{FF2B5EF4-FFF2-40B4-BE49-F238E27FC236}">
              <a16:creationId xmlns:a16="http://schemas.microsoft.com/office/drawing/2014/main" id="{2F1A8A88-0BF4-36B9-9646-10E76D33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30182820"/>
          <a:ext cx="1714500" cy="166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23</xdr:row>
      <xdr:rowOff>22860</xdr:rowOff>
    </xdr:from>
    <xdr:to>
      <xdr:col>3</xdr:col>
      <xdr:colOff>2343150</xdr:colOff>
      <xdr:row>23</xdr:row>
      <xdr:rowOff>2019300</xdr:rowOff>
    </xdr:to>
    <xdr:pic>
      <xdr:nvPicPr>
        <xdr:cNvPr id="113" name="Picture 118">
          <a:extLst>
            <a:ext uri="{FF2B5EF4-FFF2-40B4-BE49-F238E27FC236}">
              <a16:creationId xmlns:a16="http://schemas.microsoft.com/office/drawing/2014/main" id="{F50BA44E-10AB-B947-6343-B35809A2D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31981140"/>
          <a:ext cx="23164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24</xdr:row>
      <xdr:rowOff>22860</xdr:rowOff>
    </xdr:from>
    <xdr:to>
      <xdr:col>3</xdr:col>
      <xdr:colOff>1314450</xdr:colOff>
      <xdr:row>24</xdr:row>
      <xdr:rowOff>1236345</xdr:rowOff>
    </xdr:to>
    <xdr:pic>
      <xdr:nvPicPr>
        <xdr:cNvPr id="114" name="Picture 119">
          <a:extLst>
            <a:ext uri="{FF2B5EF4-FFF2-40B4-BE49-F238E27FC236}">
              <a16:creationId xmlns:a16="http://schemas.microsoft.com/office/drawing/2014/main" id="{89841B0B-E4E0-6AC8-C468-20BCB57FE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34076640"/>
          <a:ext cx="1295400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25</xdr:row>
      <xdr:rowOff>30480</xdr:rowOff>
    </xdr:from>
    <xdr:to>
      <xdr:col>3</xdr:col>
      <xdr:colOff>1350645</xdr:colOff>
      <xdr:row>25</xdr:row>
      <xdr:rowOff>1276350</xdr:rowOff>
    </xdr:to>
    <xdr:pic>
      <xdr:nvPicPr>
        <xdr:cNvPr id="115" name="Picture 120">
          <a:extLst>
            <a:ext uri="{FF2B5EF4-FFF2-40B4-BE49-F238E27FC236}">
              <a16:creationId xmlns:a16="http://schemas.microsoft.com/office/drawing/2014/main" id="{DAD70C5F-333F-EA0E-1BC2-DDF203012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35440620"/>
          <a:ext cx="134112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26</xdr:row>
      <xdr:rowOff>45720</xdr:rowOff>
    </xdr:from>
    <xdr:to>
      <xdr:col>3</xdr:col>
      <xdr:colOff>2417445</xdr:colOff>
      <xdr:row>26</xdr:row>
      <xdr:rowOff>1219200</xdr:rowOff>
    </xdr:to>
    <xdr:pic>
      <xdr:nvPicPr>
        <xdr:cNvPr id="116" name="Picture 121">
          <a:extLst>
            <a:ext uri="{FF2B5EF4-FFF2-40B4-BE49-F238E27FC236}">
              <a16:creationId xmlns:a16="http://schemas.microsoft.com/office/drawing/2014/main" id="{6E6AEA7B-10EF-5477-9FC5-A8AF59AB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6796980"/>
          <a:ext cx="239268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27</xdr:row>
      <xdr:rowOff>30480</xdr:rowOff>
    </xdr:from>
    <xdr:to>
      <xdr:col>3</xdr:col>
      <xdr:colOff>1426845</xdr:colOff>
      <xdr:row>27</xdr:row>
      <xdr:rowOff>1501140</xdr:rowOff>
    </xdr:to>
    <xdr:pic>
      <xdr:nvPicPr>
        <xdr:cNvPr id="117" name="Picture 122">
          <a:extLst>
            <a:ext uri="{FF2B5EF4-FFF2-40B4-BE49-F238E27FC236}">
              <a16:creationId xmlns:a16="http://schemas.microsoft.com/office/drawing/2014/main" id="{90FDA887-0DC4-BF5A-E28D-342605732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38092380"/>
          <a:ext cx="140970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28</xdr:row>
      <xdr:rowOff>30480</xdr:rowOff>
    </xdr:from>
    <xdr:to>
      <xdr:col>3</xdr:col>
      <xdr:colOff>1695450</xdr:colOff>
      <xdr:row>28</xdr:row>
      <xdr:rowOff>1276350</xdr:rowOff>
    </xdr:to>
    <xdr:pic>
      <xdr:nvPicPr>
        <xdr:cNvPr id="118" name="Picture 123">
          <a:extLst>
            <a:ext uri="{FF2B5EF4-FFF2-40B4-BE49-F238E27FC236}">
              <a16:creationId xmlns:a16="http://schemas.microsoft.com/office/drawing/2014/main" id="{349843ED-38C3-D6EB-D2DF-59E2C78B0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39662100"/>
          <a:ext cx="16687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29</xdr:row>
      <xdr:rowOff>22860</xdr:rowOff>
    </xdr:from>
    <xdr:to>
      <xdr:col>3</xdr:col>
      <xdr:colOff>857250</xdr:colOff>
      <xdr:row>29</xdr:row>
      <xdr:rowOff>933450</xdr:rowOff>
    </xdr:to>
    <xdr:pic>
      <xdr:nvPicPr>
        <xdr:cNvPr id="119" name="Picture 124">
          <a:extLst>
            <a:ext uri="{FF2B5EF4-FFF2-40B4-BE49-F238E27FC236}">
              <a16:creationId xmlns:a16="http://schemas.microsoft.com/office/drawing/2014/main" id="{526C5104-4B9A-A5E5-527A-908DB7C92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41018460"/>
          <a:ext cx="838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60960</xdr:colOff>
      <xdr:row>30</xdr:row>
      <xdr:rowOff>38100</xdr:rowOff>
    </xdr:from>
    <xdr:to>
      <xdr:col>3</xdr:col>
      <xdr:colOff>2074545</xdr:colOff>
      <xdr:row>30</xdr:row>
      <xdr:rowOff>1695450</xdr:rowOff>
    </xdr:to>
    <xdr:pic>
      <xdr:nvPicPr>
        <xdr:cNvPr id="120" name="Picture 125">
          <a:extLst>
            <a:ext uri="{FF2B5EF4-FFF2-40B4-BE49-F238E27FC236}">
              <a16:creationId xmlns:a16="http://schemas.microsoft.com/office/drawing/2014/main" id="{FD430816-7C0F-7FC8-9905-2FF2F5A34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42085260"/>
          <a:ext cx="2026920" cy="165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31</xdr:row>
      <xdr:rowOff>22860</xdr:rowOff>
    </xdr:from>
    <xdr:to>
      <xdr:col>3</xdr:col>
      <xdr:colOff>2834640</xdr:colOff>
      <xdr:row>31</xdr:row>
      <xdr:rowOff>1962150</xdr:rowOff>
    </xdr:to>
    <xdr:pic>
      <xdr:nvPicPr>
        <xdr:cNvPr id="121" name="Picture 126">
          <a:extLst>
            <a:ext uri="{FF2B5EF4-FFF2-40B4-BE49-F238E27FC236}">
              <a16:creationId xmlns:a16="http://schemas.microsoft.com/office/drawing/2014/main" id="{CF1ED846-85C0-3BA8-D352-91E8B17A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43952160"/>
          <a:ext cx="280416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32</xdr:row>
      <xdr:rowOff>22860</xdr:rowOff>
    </xdr:from>
    <xdr:to>
      <xdr:col>3</xdr:col>
      <xdr:colOff>2800350</xdr:colOff>
      <xdr:row>32</xdr:row>
      <xdr:rowOff>1884045</xdr:rowOff>
    </xdr:to>
    <xdr:pic>
      <xdr:nvPicPr>
        <xdr:cNvPr id="122" name="Picture 127">
          <a:extLst>
            <a:ext uri="{FF2B5EF4-FFF2-40B4-BE49-F238E27FC236}">
              <a16:creationId xmlns:a16="http://schemas.microsoft.com/office/drawing/2014/main" id="{76F1A5FF-EDFF-DDCA-31B5-9CCAB5EC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46101000"/>
          <a:ext cx="2773680" cy="187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33</xdr:row>
      <xdr:rowOff>22860</xdr:rowOff>
    </xdr:from>
    <xdr:to>
      <xdr:col>3</xdr:col>
      <xdr:colOff>2686050</xdr:colOff>
      <xdr:row>33</xdr:row>
      <xdr:rowOff>2190750</xdr:rowOff>
    </xdr:to>
    <xdr:pic>
      <xdr:nvPicPr>
        <xdr:cNvPr id="123" name="Picture 128">
          <a:extLst>
            <a:ext uri="{FF2B5EF4-FFF2-40B4-BE49-F238E27FC236}">
              <a16:creationId xmlns:a16="http://schemas.microsoft.com/office/drawing/2014/main" id="{7B9CA4A9-4C15-0B1B-98E7-F1FABDF86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48066960"/>
          <a:ext cx="265938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60960</xdr:colOff>
      <xdr:row>34</xdr:row>
      <xdr:rowOff>38100</xdr:rowOff>
    </xdr:from>
    <xdr:to>
      <xdr:col>3</xdr:col>
      <xdr:colOff>1958340</xdr:colOff>
      <xdr:row>34</xdr:row>
      <xdr:rowOff>1581150</xdr:rowOff>
    </xdr:to>
    <xdr:pic>
      <xdr:nvPicPr>
        <xdr:cNvPr id="124" name="Picture 129">
          <a:extLst>
            <a:ext uri="{FF2B5EF4-FFF2-40B4-BE49-F238E27FC236}">
              <a16:creationId xmlns:a16="http://schemas.microsoft.com/office/drawing/2014/main" id="{55AC676D-6F07-0843-95E8-647A6EB2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50231040"/>
          <a:ext cx="1889760" cy="153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35</xdr:row>
      <xdr:rowOff>22860</xdr:rowOff>
    </xdr:from>
    <xdr:to>
      <xdr:col>3</xdr:col>
      <xdr:colOff>1733550</xdr:colOff>
      <xdr:row>35</xdr:row>
      <xdr:rowOff>1428750</xdr:rowOff>
    </xdr:to>
    <xdr:pic>
      <xdr:nvPicPr>
        <xdr:cNvPr id="125" name="Picture 130">
          <a:extLst>
            <a:ext uri="{FF2B5EF4-FFF2-40B4-BE49-F238E27FC236}">
              <a16:creationId xmlns:a16="http://schemas.microsoft.com/office/drawing/2014/main" id="{A38BE885-425F-E428-E2EE-E85187B0A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51823620"/>
          <a:ext cx="1714500" cy="140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36</xdr:row>
      <xdr:rowOff>22860</xdr:rowOff>
    </xdr:from>
    <xdr:to>
      <xdr:col>3</xdr:col>
      <xdr:colOff>3219450</xdr:colOff>
      <xdr:row>36</xdr:row>
      <xdr:rowOff>624840</xdr:rowOff>
    </xdr:to>
    <xdr:pic>
      <xdr:nvPicPr>
        <xdr:cNvPr id="126" name="Picture 131">
          <a:extLst>
            <a:ext uri="{FF2B5EF4-FFF2-40B4-BE49-F238E27FC236}">
              <a16:creationId xmlns:a16="http://schemas.microsoft.com/office/drawing/2014/main" id="{7B7B4B23-2937-EDB5-405F-2565AD0BC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53324760"/>
          <a:ext cx="3200400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37</xdr:row>
      <xdr:rowOff>22860</xdr:rowOff>
    </xdr:from>
    <xdr:to>
      <xdr:col>3</xdr:col>
      <xdr:colOff>3219450</xdr:colOff>
      <xdr:row>37</xdr:row>
      <xdr:rowOff>1924050</xdr:rowOff>
    </xdr:to>
    <xdr:pic>
      <xdr:nvPicPr>
        <xdr:cNvPr id="127" name="Picture 132">
          <a:extLst>
            <a:ext uri="{FF2B5EF4-FFF2-40B4-BE49-F238E27FC236}">
              <a16:creationId xmlns:a16="http://schemas.microsoft.com/office/drawing/2014/main" id="{F6FE5898-8413-4BC0-A2A2-9BE3D875A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54102000"/>
          <a:ext cx="32004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38</xdr:row>
      <xdr:rowOff>22860</xdr:rowOff>
    </xdr:from>
    <xdr:to>
      <xdr:col>3</xdr:col>
      <xdr:colOff>2705100</xdr:colOff>
      <xdr:row>38</xdr:row>
      <xdr:rowOff>1805940</xdr:rowOff>
    </xdr:to>
    <xdr:pic>
      <xdr:nvPicPr>
        <xdr:cNvPr id="128" name="Picture 133">
          <a:extLst>
            <a:ext uri="{FF2B5EF4-FFF2-40B4-BE49-F238E27FC236}">
              <a16:creationId xmlns:a16="http://schemas.microsoft.com/office/drawing/2014/main" id="{D1D589F7-E921-3F71-FBE5-4870F134D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56167020"/>
          <a:ext cx="2674620" cy="177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39</xdr:row>
      <xdr:rowOff>22860</xdr:rowOff>
    </xdr:from>
    <xdr:to>
      <xdr:col>3</xdr:col>
      <xdr:colOff>1234440</xdr:colOff>
      <xdr:row>39</xdr:row>
      <xdr:rowOff>1371600</xdr:rowOff>
    </xdr:to>
    <xdr:pic>
      <xdr:nvPicPr>
        <xdr:cNvPr id="129" name="Picture 98">
          <a:extLst>
            <a:ext uri="{FF2B5EF4-FFF2-40B4-BE49-F238E27FC236}">
              <a16:creationId xmlns:a16="http://schemas.microsoft.com/office/drawing/2014/main" id="{D345E8F2-9E37-28A4-2AFF-25AB9B283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58064400"/>
          <a:ext cx="120396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40</xdr:row>
      <xdr:rowOff>22860</xdr:rowOff>
    </xdr:from>
    <xdr:to>
      <xdr:col>3</xdr:col>
      <xdr:colOff>1847850</xdr:colOff>
      <xdr:row>40</xdr:row>
      <xdr:rowOff>1426845</xdr:rowOff>
    </xdr:to>
    <xdr:pic>
      <xdr:nvPicPr>
        <xdr:cNvPr id="130" name="Picture 99">
          <a:extLst>
            <a:ext uri="{FF2B5EF4-FFF2-40B4-BE49-F238E27FC236}">
              <a16:creationId xmlns:a16="http://schemas.microsoft.com/office/drawing/2014/main" id="{68166738-3077-8418-7F81-ACD36158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985260" y="59557920"/>
          <a:ext cx="182118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41</xdr:row>
      <xdr:rowOff>22860</xdr:rowOff>
    </xdr:from>
    <xdr:to>
      <xdr:col>3</xdr:col>
      <xdr:colOff>1503045</xdr:colOff>
      <xdr:row>41</xdr:row>
      <xdr:rowOff>1238250</xdr:rowOff>
    </xdr:to>
    <xdr:pic>
      <xdr:nvPicPr>
        <xdr:cNvPr id="131" name="Picture 135">
          <a:extLst>
            <a:ext uri="{FF2B5EF4-FFF2-40B4-BE49-F238E27FC236}">
              <a16:creationId xmlns:a16="http://schemas.microsoft.com/office/drawing/2014/main" id="{F1B60C00-D71A-1EE8-07CD-030520CC9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1234320"/>
          <a:ext cx="149352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42</xdr:row>
      <xdr:rowOff>22860</xdr:rowOff>
    </xdr:from>
    <xdr:to>
      <xdr:col>3</xdr:col>
      <xdr:colOff>2720340</xdr:colOff>
      <xdr:row>42</xdr:row>
      <xdr:rowOff>1196340</xdr:rowOff>
    </xdr:to>
    <xdr:pic>
      <xdr:nvPicPr>
        <xdr:cNvPr id="132" name="Picture 136">
          <a:extLst>
            <a:ext uri="{FF2B5EF4-FFF2-40B4-BE49-F238E27FC236}">
              <a16:creationId xmlns:a16="http://schemas.microsoft.com/office/drawing/2014/main" id="{64F197DC-BE73-8624-00E2-38E66B37D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2727840"/>
          <a:ext cx="2689860" cy="11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43</xdr:row>
      <xdr:rowOff>15240</xdr:rowOff>
    </xdr:from>
    <xdr:to>
      <xdr:col>3</xdr:col>
      <xdr:colOff>1409700</xdr:colOff>
      <xdr:row>43</xdr:row>
      <xdr:rowOff>1143000</xdr:rowOff>
    </xdr:to>
    <xdr:pic>
      <xdr:nvPicPr>
        <xdr:cNvPr id="133" name="Picture 134">
          <a:extLst>
            <a:ext uri="{FF2B5EF4-FFF2-40B4-BE49-F238E27FC236}">
              <a16:creationId xmlns:a16="http://schemas.microsoft.com/office/drawing/2014/main" id="{DC66C141-7AF4-285E-5906-AB06DC398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4145160"/>
          <a:ext cx="138684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44</xdr:row>
      <xdr:rowOff>30480</xdr:rowOff>
    </xdr:from>
    <xdr:to>
      <xdr:col>3</xdr:col>
      <xdr:colOff>1539240</xdr:colOff>
      <xdr:row>44</xdr:row>
      <xdr:rowOff>1390650</xdr:rowOff>
    </xdr:to>
    <xdr:pic>
      <xdr:nvPicPr>
        <xdr:cNvPr id="134" name="Picture 141">
          <a:extLst>
            <a:ext uri="{FF2B5EF4-FFF2-40B4-BE49-F238E27FC236}">
              <a16:creationId xmlns:a16="http://schemas.microsoft.com/office/drawing/2014/main" id="{2D0DECDC-B98C-E291-4E11-E11074972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6492120"/>
          <a:ext cx="1508760" cy="1363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45</xdr:row>
      <xdr:rowOff>22860</xdr:rowOff>
    </xdr:from>
    <xdr:to>
      <xdr:col>3</xdr:col>
      <xdr:colOff>1274445</xdr:colOff>
      <xdr:row>45</xdr:row>
      <xdr:rowOff>1350645</xdr:rowOff>
    </xdr:to>
    <xdr:pic>
      <xdr:nvPicPr>
        <xdr:cNvPr id="135" name="Picture 142" descr="Obraz zawierający wyroby metalowe&#10;&#10;Opis wygenerowany automatycznie">
          <a:extLst>
            <a:ext uri="{FF2B5EF4-FFF2-40B4-BE49-F238E27FC236}">
              <a16:creationId xmlns:a16="http://schemas.microsoft.com/office/drawing/2014/main" id="{E3D5A16D-A878-B9FF-F329-5A8E81444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7033140"/>
          <a:ext cx="1264920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46</xdr:row>
      <xdr:rowOff>15240</xdr:rowOff>
    </xdr:from>
    <xdr:to>
      <xdr:col>3</xdr:col>
      <xdr:colOff>2057400</xdr:colOff>
      <xdr:row>46</xdr:row>
      <xdr:rowOff>1009650</xdr:rowOff>
    </xdr:to>
    <xdr:pic>
      <xdr:nvPicPr>
        <xdr:cNvPr id="136" name="Picture 144">
          <a:extLst>
            <a:ext uri="{FF2B5EF4-FFF2-40B4-BE49-F238E27FC236}">
              <a16:creationId xmlns:a16="http://schemas.microsoft.com/office/drawing/2014/main" id="{84CE4EAA-0562-0329-C330-455247FCE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8480940"/>
          <a:ext cx="203454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47</xdr:row>
      <xdr:rowOff>22860</xdr:rowOff>
    </xdr:from>
    <xdr:to>
      <xdr:col>3</xdr:col>
      <xdr:colOff>1200150</xdr:colOff>
      <xdr:row>47</xdr:row>
      <xdr:rowOff>742950</xdr:rowOff>
    </xdr:to>
    <xdr:pic>
      <xdr:nvPicPr>
        <xdr:cNvPr id="137" name="Picture 145">
          <a:extLst>
            <a:ext uri="{FF2B5EF4-FFF2-40B4-BE49-F238E27FC236}">
              <a16:creationId xmlns:a16="http://schemas.microsoft.com/office/drawing/2014/main" id="{7CFA6249-760F-4187-189B-9BF89B0ED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69616320"/>
          <a:ext cx="11811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48</xdr:row>
      <xdr:rowOff>22860</xdr:rowOff>
    </xdr:from>
    <xdr:to>
      <xdr:col>3</xdr:col>
      <xdr:colOff>817245</xdr:colOff>
      <xdr:row>48</xdr:row>
      <xdr:rowOff>876300</xdr:rowOff>
    </xdr:to>
    <xdr:pic>
      <xdr:nvPicPr>
        <xdr:cNvPr id="138" name="Picture 146" descr="Obraz zawierający wyroby metalowe&#10;&#10;Opis wygenerowany automatycznie">
          <a:extLst>
            <a:ext uri="{FF2B5EF4-FFF2-40B4-BE49-F238E27FC236}">
              <a16:creationId xmlns:a16="http://schemas.microsoft.com/office/drawing/2014/main" id="{5F28A9F3-6DF3-84D8-9A48-ED9E7FB0E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70454520"/>
          <a:ext cx="807720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</xdr:colOff>
      <xdr:row>49</xdr:row>
      <xdr:rowOff>15240</xdr:rowOff>
    </xdr:from>
    <xdr:to>
      <xdr:col>3</xdr:col>
      <xdr:colOff>1655445</xdr:colOff>
      <xdr:row>49</xdr:row>
      <xdr:rowOff>1350645</xdr:rowOff>
    </xdr:to>
    <xdr:pic>
      <xdr:nvPicPr>
        <xdr:cNvPr id="139" name="Picture 147">
          <a:extLst>
            <a:ext uri="{FF2B5EF4-FFF2-40B4-BE49-F238E27FC236}">
              <a16:creationId xmlns:a16="http://schemas.microsoft.com/office/drawing/2014/main" id="{D35C663A-E111-F28C-5D4F-AF3FFE93A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71429880"/>
          <a:ext cx="165354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</xdr:colOff>
      <xdr:row>50</xdr:row>
      <xdr:rowOff>15240</xdr:rowOff>
    </xdr:from>
    <xdr:to>
      <xdr:col>3</xdr:col>
      <xdr:colOff>2647950</xdr:colOff>
      <xdr:row>50</xdr:row>
      <xdr:rowOff>1352550</xdr:rowOff>
    </xdr:to>
    <xdr:pic>
      <xdr:nvPicPr>
        <xdr:cNvPr id="140" name="Picture 148" descr="Obraz zawierający hantel&#10;&#10;Opis wygenerowany automatycznie">
          <a:extLst>
            <a:ext uri="{FF2B5EF4-FFF2-40B4-BE49-F238E27FC236}">
              <a16:creationId xmlns:a16="http://schemas.microsoft.com/office/drawing/2014/main" id="{40FF6A76-8EF1-4BF3-DD70-58AA7A7CF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72854820"/>
          <a:ext cx="2636520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</xdr:colOff>
      <xdr:row>51</xdr:row>
      <xdr:rowOff>15240</xdr:rowOff>
    </xdr:from>
    <xdr:to>
      <xdr:col>3</xdr:col>
      <xdr:colOff>1009650</xdr:colOff>
      <xdr:row>51</xdr:row>
      <xdr:rowOff>1045845</xdr:rowOff>
    </xdr:to>
    <xdr:pic>
      <xdr:nvPicPr>
        <xdr:cNvPr id="141" name="Picture 149" descr="Obraz zawierający wyroby metalowe&#10;&#10;Opis wygenerowany automatycznie">
          <a:extLst>
            <a:ext uri="{FF2B5EF4-FFF2-40B4-BE49-F238E27FC236}">
              <a16:creationId xmlns:a16="http://schemas.microsoft.com/office/drawing/2014/main" id="{284095D2-371C-A942-B071-568891F6A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74333100"/>
          <a:ext cx="990600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52</xdr:row>
      <xdr:rowOff>30480</xdr:rowOff>
    </xdr:from>
    <xdr:to>
      <xdr:col>3</xdr:col>
      <xdr:colOff>1767840</xdr:colOff>
      <xdr:row>52</xdr:row>
      <xdr:rowOff>1447800</xdr:rowOff>
    </xdr:to>
    <xdr:pic>
      <xdr:nvPicPr>
        <xdr:cNvPr id="142" name="Picture 153" descr="Obraz zawierający tekst, jasne&#10;&#10;Opis wygenerowany automatycznie">
          <a:extLst>
            <a:ext uri="{FF2B5EF4-FFF2-40B4-BE49-F238E27FC236}">
              <a16:creationId xmlns:a16="http://schemas.microsoft.com/office/drawing/2014/main" id="{63529E24-0476-3472-1E04-70B0C9FE5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75559920"/>
          <a:ext cx="172974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11A1D-DCC8-4075-ABF4-6D1913859840}">
  <sheetPr>
    <pageSetUpPr fitToPage="1"/>
  </sheetPr>
  <dimension ref="A1:Z202"/>
  <sheetViews>
    <sheetView showGridLines="0" tabSelected="1" zoomScaleNormal="100" workbookViewId="0">
      <selection activeCell="C2" sqref="C2:G2"/>
    </sheetView>
  </sheetViews>
  <sheetFormatPr defaultRowHeight="14.4" x14ac:dyDescent="0.3"/>
  <cols>
    <col min="1" max="1" width="8.88671875" customWidth="1"/>
    <col min="2" max="2" width="35.21875" style="1" customWidth="1"/>
    <col min="3" max="3" width="13.6640625" style="1" customWidth="1"/>
    <col min="4" max="4" width="54.77734375" customWidth="1"/>
    <col min="5" max="5" width="11.6640625" customWidth="1"/>
    <col min="6" max="6" width="13.5546875" customWidth="1"/>
    <col min="7" max="7" width="17.21875" customWidth="1"/>
    <col min="8" max="26" width="8.88671875" style="2"/>
  </cols>
  <sheetData>
    <row r="1" spans="1:26" ht="27.6" customHeight="1" x14ac:dyDescent="0.3">
      <c r="A1" s="4"/>
      <c r="G1" s="62"/>
    </row>
    <row r="2" spans="1:26" ht="52.2" customHeight="1" x14ac:dyDescent="0.3">
      <c r="B2" s="5" t="s">
        <v>75</v>
      </c>
      <c r="C2" s="63"/>
      <c r="D2" s="64"/>
      <c r="E2" s="64"/>
      <c r="F2" s="64"/>
      <c r="G2" s="65"/>
    </row>
    <row r="3" spans="1:26" x14ac:dyDescent="0.3">
      <c r="A3" s="4"/>
    </row>
    <row r="4" spans="1:26" x14ac:dyDescent="0.3">
      <c r="A4" s="6"/>
      <c r="F4" s="7" t="s">
        <v>64</v>
      </c>
      <c r="G4" s="49">
        <v>0.23</v>
      </c>
    </row>
    <row r="5" spans="1:26" ht="16.2" thickBot="1" x14ac:dyDescent="0.35">
      <c r="A5" s="8" t="s">
        <v>0</v>
      </c>
      <c r="F5" s="7" t="s">
        <v>65</v>
      </c>
      <c r="G5" s="9">
        <v>4.7363</v>
      </c>
    </row>
    <row r="6" spans="1:26" s="1" customFormat="1" ht="63" thickBot="1" x14ac:dyDescent="0.35">
      <c r="A6" s="10" t="s">
        <v>1</v>
      </c>
      <c r="B6" s="11" t="s">
        <v>2</v>
      </c>
      <c r="C6" s="11" t="s">
        <v>3</v>
      </c>
      <c r="D6" s="11" t="s">
        <v>4</v>
      </c>
      <c r="E6" s="11" t="s">
        <v>5</v>
      </c>
      <c r="F6" s="12" t="s">
        <v>72</v>
      </c>
      <c r="G6" s="13" t="s">
        <v>78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07" customHeight="1" x14ac:dyDescent="0.3">
      <c r="A7" s="14">
        <v>1</v>
      </c>
      <c r="B7" s="15" t="s">
        <v>6</v>
      </c>
      <c r="C7" s="15">
        <v>730682</v>
      </c>
      <c r="D7" s="16"/>
      <c r="E7" s="17">
        <v>24</v>
      </c>
      <c r="F7" s="50"/>
      <c r="G7" s="18" t="str">
        <f>IF(F7&lt;&gt;"",ROUND((E7*F7+ROUND(E7*F7*$G$4,2))*$G$5,2),"")</f>
        <v/>
      </c>
    </row>
    <row r="8" spans="1:26" ht="166.2" customHeight="1" x14ac:dyDescent="0.3">
      <c r="A8" s="19">
        <v>2</v>
      </c>
      <c r="B8" s="20" t="s">
        <v>7</v>
      </c>
      <c r="C8" s="20">
        <v>730721</v>
      </c>
      <c r="D8" s="21"/>
      <c r="E8" s="22">
        <v>12</v>
      </c>
      <c r="F8" s="51"/>
      <c r="G8" s="18" t="str">
        <f t="shared" ref="G8:G53" si="0">IF(F8&lt;&gt;"",ROUND((E8*F8+ROUND(E8*F8*$G$4,2))*$G$5,2),"")</f>
        <v/>
      </c>
    </row>
    <row r="9" spans="1:26" ht="128.4" customHeight="1" x14ac:dyDescent="0.3">
      <c r="A9" s="19">
        <v>3</v>
      </c>
      <c r="B9" s="20" t="s">
        <v>8</v>
      </c>
      <c r="C9" s="20">
        <v>730683</v>
      </c>
      <c r="D9" s="21"/>
      <c r="E9" s="22">
        <v>1</v>
      </c>
      <c r="F9" s="51"/>
      <c r="G9" s="18" t="str">
        <f t="shared" si="0"/>
        <v/>
      </c>
    </row>
    <row r="10" spans="1:26" ht="130.80000000000001" customHeight="1" x14ac:dyDescent="0.3">
      <c r="A10" s="19">
        <v>4</v>
      </c>
      <c r="B10" s="20" t="s">
        <v>66</v>
      </c>
      <c r="C10" s="20">
        <v>4805885</v>
      </c>
      <c r="D10" s="21"/>
      <c r="E10" s="22">
        <v>18</v>
      </c>
      <c r="F10" s="51"/>
      <c r="G10" s="18" t="str">
        <f t="shared" si="0"/>
        <v/>
      </c>
    </row>
    <row r="11" spans="1:26" ht="145.80000000000001" customHeight="1" x14ac:dyDescent="0.3">
      <c r="A11" s="19">
        <v>5</v>
      </c>
      <c r="B11" s="20" t="s">
        <v>9</v>
      </c>
      <c r="C11" s="20">
        <v>4868313</v>
      </c>
      <c r="D11" s="21"/>
      <c r="E11" s="22">
        <v>18</v>
      </c>
      <c r="F11" s="51"/>
      <c r="G11" s="18" t="str">
        <f t="shared" si="0"/>
        <v/>
      </c>
    </row>
    <row r="12" spans="1:26" ht="140.4" customHeight="1" x14ac:dyDescent="0.3">
      <c r="A12" s="19">
        <v>6</v>
      </c>
      <c r="B12" s="20" t="s">
        <v>10</v>
      </c>
      <c r="C12" s="20">
        <v>62666</v>
      </c>
      <c r="D12" s="21"/>
      <c r="E12" s="22">
        <v>5</v>
      </c>
      <c r="F12" s="51"/>
      <c r="G12" s="18" t="str">
        <f t="shared" si="0"/>
        <v/>
      </c>
    </row>
    <row r="13" spans="1:26" ht="181.8" customHeight="1" x14ac:dyDescent="0.3">
      <c r="A13" s="19">
        <v>7</v>
      </c>
      <c r="B13" s="20" t="s">
        <v>67</v>
      </c>
      <c r="C13" s="20">
        <v>769060</v>
      </c>
      <c r="D13" s="21"/>
      <c r="E13" s="22">
        <v>12</v>
      </c>
      <c r="F13" s="51"/>
      <c r="G13" s="18" t="str">
        <f t="shared" si="0"/>
        <v/>
      </c>
    </row>
    <row r="14" spans="1:26" ht="151.80000000000001" customHeight="1" thickBot="1" x14ac:dyDescent="0.35">
      <c r="A14" s="19">
        <v>8</v>
      </c>
      <c r="B14" s="20" t="s">
        <v>12</v>
      </c>
      <c r="C14" s="20">
        <v>769062</v>
      </c>
      <c r="D14" s="21"/>
      <c r="E14" s="22">
        <v>12</v>
      </c>
      <c r="F14" s="51"/>
      <c r="G14" s="18" t="str">
        <f t="shared" si="0"/>
        <v/>
      </c>
    </row>
    <row r="15" spans="1:26" ht="157.19999999999999" customHeight="1" thickBot="1" x14ac:dyDescent="0.35">
      <c r="A15" s="19">
        <v>9</v>
      </c>
      <c r="B15" s="53" t="s">
        <v>79</v>
      </c>
      <c r="C15" s="54">
        <v>769108</v>
      </c>
      <c r="D15" s="21"/>
      <c r="E15" s="22">
        <v>12</v>
      </c>
      <c r="F15" s="51"/>
      <c r="G15" s="18" t="str">
        <f t="shared" si="0"/>
        <v/>
      </c>
    </row>
    <row r="16" spans="1:26" ht="90" customHeight="1" x14ac:dyDescent="0.3">
      <c r="A16" s="19">
        <v>10</v>
      </c>
      <c r="B16" s="20" t="s">
        <v>13</v>
      </c>
      <c r="C16" s="20">
        <v>768641</v>
      </c>
      <c r="D16" s="21"/>
      <c r="E16" s="22">
        <v>2</v>
      </c>
      <c r="F16" s="51"/>
      <c r="G16" s="18" t="str">
        <f t="shared" si="0"/>
        <v/>
      </c>
    </row>
    <row r="17" spans="1:7" ht="88.8" customHeight="1" x14ac:dyDescent="0.3">
      <c r="A17" s="19">
        <v>11</v>
      </c>
      <c r="B17" s="20" t="s">
        <v>14</v>
      </c>
      <c r="C17" s="20">
        <v>768973</v>
      </c>
      <c r="D17" s="21"/>
      <c r="E17" s="22">
        <v>1</v>
      </c>
      <c r="F17" s="51"/>
      <c r="G17" s="18" t="str">
        <f t="shared" si="0"/>
        <v/>
      </c>
    </row>
    <row r="18" spans="1:7" ht="63" customHeight="1" x14ac:dyDescent="0.3">
      <c r="A18" s="19">
        <v>12</v>
      </c>
      <c r="B18" s="20" t="s">
        <v>15</v>
      </c>
      <c r="C18" s="20">
        <v>769023</v>
      </c>
      <c r="D18" s="21"/>
      <c r="E18" s="22">
        <v>1</v>
      </c>
      <c r="F18" s="51"/>
      <c r="G18" s="18" t="str">
        <f t="shared" si="0"/>
        <v/>
      </c>
    </row>
    <row r="19" spans="1:7" ht="129" customHeight="1" x14ac:dyDescent="0.3">
      <c r="A19" s="19">
        <v>13</v>
      </c>
      <c r="B19" s="20" t="s">
        <v>16</v>
      </c>
      <c r="C19" s="20">
        <v>769061</v>
      </c>
      <c r="D19" s="21"/>
      <c r="E19" s="22">
        <v>1</v>
      </c>
      <c r="F19" s="51"/>
      <c r="G19" s="18" t="str">
        <f t="shared" si="0"/>
        <v/>
      </c>
    </row>
    <row r="20" spans="1:7" ht="171" customHeight="1" x14ac:dyDescent="0.3">
      <c r="A20" s="19">
        <v>14</v>
      </c>
      <c r="B20" s="20" t="s">
        <v>17</v>
      </c>
      <c r="C20" s="20">
        <v>769189</v>
      </c>
      <c r="D20" s="21"/>
      <c r="E20" s="22">
        <v>1</v>
      </c>
      <c r="F20" s="51"/>
      <c r="G20" s="18" t="str">
        <f t="shared" si="0"/>
        <v/>
      </c>
    </row>
    <row r="21" spans="1:7" ht="139.80000000000001" customHeight="1" x14ac:dyDescent="0.3">
      <c r="A21" s="19">
        <v>15</v>
      </c>
      <c r="B21" s="20" t="s">
        <v>18</v>
      </c>
      <c r="C21" s="20" t="s">
        <v>19</v>
      </c>
      <c r="D21" s="21"/>
      <c r="E21" s="22">
        <v>2</v>
      </c>
      <c r="F21" s="51"/>
      <c r="G21" s="18" t="str">
        <f t="shared" si="0"/>
        <v/>
      </c>
    </row>
    <row r="22" spans="1:7" ht="147.6" customHeight="1" x14ac:dyDescent="0.3">
      <c r="A22" s="19">
        <v>16</v>
      </c>
      <c r="B22" s="20" t="s">
        <v>20</v>
      </c>
      <c r="C22" s="20" t="s">
        <v>21</v>
      </c>
      <c r="D22" s="21"/>
      <c r="E22" s="22">
        <v>10</v>
      </c>
      <c r="F22" s="51"/>
      <c r="G22" s="18" t="str">
        <f t="shared" si="0"/>
        <v/>
      </c>
    </row>
    <row r="23" spans="1:7" ht="141.6" customHeight="1" x14ac:dyDescent="0.3">
      <c r="A23" s="19">
        <v>17</v>
      </c>
      <c r="B23" s="20" t="s">
        <v>22</v>
      </c>
      <c r="C23" s="20">
        <v>730641</v>
      </c>
      <c r="D23" s="21"/>
      <c r="E23" s="22">
        <v>10</v>
      </c>
      <c r="F23" s="51"/>
      <c r="G23" s="18" t="str">
        <f t="shared" si="0"/>
        <v/>
      </c>
    </row>
    <row r="24" spans="1:7" ht="165" customHeight="1" x14ac:dyDescent="0.3">
      <c r="A24" s="19">
        <v>18</v>
      </c>
      <c r="B24" s="20" t="s">
        <v>23</v>
      </c>
      <c r="C24" s="20">
        <v>990025</v>
      </c>
      <c r="D24" s="21"/>
      <c r="E24" s="22">
        <v>12</v>
      </c>
      <c r="F24" s="51"/>
      <c r="G24" s="18" t="str">
        <f t="shared" si="0"/>
        <v/>
      </c>
    </row>
    <row r="25" spans="1:7" ht="106.8" customHeight="1" x14ac:dyDescent="0.3">
      <c r="A25" s="19">
        <v>19</v>
      </c>
      <c r="B25" s="20" t="s">
        <v>24</v>
      </c>
      <c r="C25" s="20">
        <v>612050</v>
      </c>
      <c r="D25" s="21"/>
      <c r="E25" s="22">
        <v>1</v>
      </c>
      <c r="F25" s="51"/>
      <c r="G25" s="18" t="str">
        <f t="shared" si="0"/>
        <v/>
      </c>
    </row>
    <row r="26" spans="1:7" ht="105.6" customHeight="1" x14ac:dyDescent="0.3">
      <c r="A26" s="19">
        <v>20</v>
      </c>
      <c r="B26" s="20" t="s">
        <v>68</v>
      </c>
      <c r="C26" s="20">
        <v>990048</v>
      </c>
      <c r="D26" s="21"/>
      <c r="E26" s="22">
        <v>6</v>
      </c>
      <c r="F26" s="51"/>
      <c r="G26" s="18" t="str">
        <f t="shared" si="0"/>
        <v/>
      </c>
    </row>
    <row r="27" spans="1:7" ht="103.2" customHeight="1" x14ac:dyDescent="0.3">
      <c r="A27" s="19">
        <v>21</v>
      </c>
      <c r="B27" s="20" t="s">
        <v>25</v>
      </c>
      <c r="C27" s="20">
        <v>8018485</v>
      </c>
      <c r="D27" s="21"/>
      <c r="E27" s="22">
        <v>6</v>
      </c>
      <c r="F27" s="51"/>
      <c r="G27" s="18" t="str">
        <f t="shared" si="0"/>
        <v/>
      </c>
    </row>
    <row r="28" spans="1:7" ht="123.6" customHeight="1" x14ac:dyDescent="0.3">
      <c r="A28" s="19">
        <v>22</v>
      </c>
      <c r="B28" s="20" t="s">
        <v>26</v>
      </c>
      <c r="C28" s="20">
        <v>990041</v>
      </c>
      <c r="D28" s="21"/>
      <c r="E28" s="22">
        <v>6</v>
      </c>
      <c r="F28" s="51"/>
      <c r="G28" s="18" t="str">
        <f t="shared" si="0"/>
        <v/>
      </c>
    </row>
    <row r="29" spans="1:7" ht="107.4" customHeight="1" x14ac:dyDescent="0.3">
      <c r="A29" s="19">
        <v>23</v>
      </c>
      <c r="B29" s="20" t="s">
        <v>27</v>
      </c>
      <c r="C29" s="20">
        <v>999740</v>
      </c>
      <c r="D29" s="21"/>
      <c r="E29" s="22">
        <v>6</v>
      </c>
      <c r="F29" s="51"/>
      <c r="G29" s="18" t="str">
        <f t="shared" si="0"/>
        <v/>
      </c>
    </row>
    <row r="30" spans="1:7" ht="82.8" customHeight="1" x14ac:dyDescent="0.3">
      <c r="A30" s="19">
        <v>24</v>
      </c>
      <c r="B30" s="20" t="s">
        <v>28</v>
      </c>
      <c r="C30" s="20">
        <v>999764</v>
      </c>
      <c r="D30" s="21"/>
      <c r="E30" s="22">
        <v>6</v>
      </c>
      <c r="F30" s="51"/>
      <c r="G30" s="18" t="str">
        <f t="shared" si="0"/>
        <v/>
      </c>
    </row>
    <row r="31" spans="1:7" ht="148.19999999999999" customHeight="1" x14ac:dyDescent="0.3">
      <c r="A31" s="19">
        <v>25</v>
      </c>
      <c r="B31" s="20" t="s">
        <v>29</v>
      </c>
      <c r="C31" s="20" t="s">
        <v>30</v>
      </c>
      <c r="D31" s="21"/>
      <c r="E31" s="22">
        <v>2</v>
      </c>
      <c r="F31" s="51"/>
      <c r="G31" s="18" t="str">
        <f t="shared" si="0"/>
        <v/>
      </c>
    </row>
    <row r="32" spans="1:7" ht="169.2" customHeight="1" x14ac:dyDescent="0.3">
      <c r="A32" s="19">
        <v>26</v>
      </c>
      <c r="B32" s="20" t="s">
        <v>31</v>
      </c>
      <c r="C32" s="20" t="s">
        <v>32</v>
      </c>
      <c r="D32" s="21"/>
      <c r="E32" s="22">
        <v>2</v>
      </c>
      <c r="F32" s="51"/>
      <c r="G32" s="18" t="str">
        <f t="shared" si="0"/>
        <v/>
      </c>
    </row>
    <row r="33" spans="1:7" ht="154.80000000000001" customHeight="1" x14ac:dyDescent="0.3">
      <c r="A33" s="19">
        <v>27</v>
      </c>
      <c r="B33" s="20" t="s">
        <v>33</v>
      </c>
      <c r="C33" s="20">
        <v>999974</v>
      </c>
      <c r="D33" s="21"/>
      <c r="E33" s="22">
        <v>2</v>
      </c>
      <c r="F33" s="51"/>
      <c r="G33" s="18" t="str">
        <f t="shared" si="0"/>
        <v/>
      </c>
    </row>
    <row r="34" spans="1:7" ht="186" customHeight="1" x14ac:dyDescent="0.3">
      <c r="A34" s="19">
        <v>28</v>
      </c>
      <c r="B34" s="20" t="s">
        <v>34</v>
      </c>
      <c r="C34" s="20" t="s">
        <v>35</v>
      </c>
      <c r="D34" s="21"/>
      <c r="E34" s="22">
        <v>1</v>
      </c>
      <c r="F34" s="51"/>
      <c r="G34" s="18" t="str">
        <f t="shared" si="0"/>
        <v/>
      </c>
    </row>
    <row r="35" spans="1:7" ht="135" customHeight="1" x14ac:dyDescent="0.3">
      <c r="A35" s="19">
        <v>29</v>
      </c>
      <c r="B35" s="20" t="s">
        <v>36</v>
      </c>
      <c r="C35" s="20" t="s">
        <v>37</v>
      </c>
      <c r="D35" s="21"/>
      <c r="E35" s="22">
        <v>1</v>
      </c>
      <c r="F35" s="51"/>
      <c r="G35" s="18" t="str">
        <f t="shared" si="0"/>
        <v/>
      </c>
    </row>
    <row r="36" spans="1:7" ht="118.2" customHeight="1" x14ac:dyDescent="0.3">
      <c r="A36" s="19">
        <v>30</v>
      </c>
      <c r="B36" s="20" t="s">
        <v>38</v>
      </c>
      <c r="C36" s="20" t="s">
        <v>39</v>
      </c>
      <c r="D36" s="21"/>
      <c r="E36" s="22">
        <v>1</v>
      </c>
      <c r="F36" s="51"/>
      <c r="G36" s="18" t="str">
        <f t="shared" si="0"/>
        <v/>
      </c>
    </row>
    <row r="37" spans="1:7" ht="61.2" customHeight="1" x14ac:dyDescent="0.3">
      <c r="A37" s="19">
        <v>31</v>
      </c>
      <c r="B37" s="20" t="s">
        <v>40</v>
      </c>
      <c r="C37" s="20">
        <v>999946</v>
      </c>
      <c r="D37" s="21"/>
      <c r="E37" s="22">
        <v>4</v>
      </c>
      <c r="F37" s="51"/>
      <c r="G37" s="18" t="str">
        <f t="shared" si="0"/>
        <v/>
      </c>
    </row>
    <row r="38" spans="1:7" ht="162.6" customHeight="1" x14ac:dyDescent="0.3">
      <c r="A38" s="19">
        <v>32</v>
      </c>
      <c r="B38" s="20" t="s">
        <v>69</v>
      </c>
      <c r="C38" s="20">
        <v>999755</v>
      </c>
      <c r="D38" s="21"/>
      <c r="E38" s="22">
        <v>6</v>
      </c>
      <c r="F38" s="51"/>
      <c r="G38" s="18" t="str">
        <f t="shared" si="0"/>
        <v/>
      </c>
    </row>
    <row r="39" spans="1:7" ht="149.4" customHeight="1" x14ac:dyDescent="0.3">
      <c r="A39" s="19">
        <v>33</v>
      </c>
      <c r="B39" s="20" t="s">
        <v>70</v>
      </c>
      <c r="C39" s="20">
        <v>990046</v>
      </c>
      <c r="D39" s="21"/>
      <c r="E39" s="22">
        <v>20</v>
      </c>
      <c r="F39" s="51"/>
      <c r="G39" s="18" t="str">
        <f t="shared" si="0"/>
        <v/>
      </c>
    </row>
    <row r="40" spans="1:7" ht="117.6" customHeight="1" x14ac:dyDescent="0.3">
      <c r="A40" s="19">
        <v>34</v>
      </c>
      <c r="B40" s="20" t="s">
        <v>71</v>
      </c>
      <c r="C40" s="20">
        <v>768972</v>
      </c>
      <c r="D40" s="21"/>
      <c r="E40" s="22">
        <v>3</v>
      </c>
      <c r="F40" s="51"/>
      <c r="G40" s="18" t="str">
        <f t="shared" si="0"/>
        <v/>
      </c>
    </row>
    <row r="41" spans="1:7" ht="132" customHeight="1" x14ac:dyDescent="0.3">
      <c r="A41" s="19">
        <v>35</v>
      </c>
      <c r="B41" s="20" t="s">
        <v>11</v>
      </c>
      <c r="C41" s="20">
        <v>768650</v>
      </c>
      <c r="D41" s="21"/>
      <c r="E41" s="22">
        <v>3</v>
      </c>
      <c r="F41" s="51"/>
      <c r="G41" s="18" t="str">
        <f t="shared" si="0"/>
        <v/>
      </c>
    </row>
    <row r="42" spans="1:7" ht="117.6" customHeight="1" x14ac:dyDescent="0.3">
      <c r="A42" s="19">
        <v>36</v>
      </c>
      <c r="B42" s="20" t="s">
        <v>41</v>
      </c>
      <c r="C42" s="20">
        <v>768510</v>
      </c>
      <c r="D42" s="21"/>
      <c r="E42" s="22">
        <v>1</v>
      </c>
      <c r="F42" s="51"/>
      <c r="G42" s="18" t="str">
        <f t="shared" si="0"/>
        <v/>
      </c>
    </row>
    <row r="43" spans="1:7" ht="112.2" customHeight="1" x14ac:dyDescent="0.3">
      <c r="A43" s="19">
        <v>37</v>
      </c>
      <c r="B43" s="20" t="s">
        <v>42</v>
      </c>
      <c r="C43" s="20">
        <v>768576</v>
      </c>
      <c r="D43" s="21"/>
      <c r="E43" s="22">
        <v>1</v>
      </c>
      <c r="F43" s="51"/>
      <c r="G43" s="18" t="str">
        <f t="shared" si="0"/>
        <v/>
      </c>
    </row>
    <row r="44" spans="1:7" ht="106.8" customHeight="1" x14ac:dyDescent="0.3">
      <c r="A44" s="19">
        <v>38</v>
      </c>
      <c r="B44" s="20" t="s">
        <v>43</v>
      </c>
      <c r="C44" s="20">
        <v>769066</v>
      </c>
      <c r="D44" s="21"/>
      <c r="E44" s="22">
        <v>1</v>
      </c>
      <c r="F44" s="51"/>
      <c r="G44" s="18" t="str">
        <f t="shared" si="0"/>
        <v/>
      </c>
    </row>
    <row r="45" spans="1:7" ht="120" customHeight="1" x14ac:dyDescent="0.3">
      <c r="A45" s="19">
        <v>39</v>
      </c>
      <c r="B45" s="20" t="s">
        <v>44</v>
      </c>
      <c r="C45" s="20">
        <v>271802</v>
      </c>
      <c r="D45" s="21"/>
      <c r="E45" s="22">
        <v>1</v>
      </c>
      <c r="F45" s="51"/>
      <c r="G45" s="18" t="str">
        <f t="shared" si="0"/>
        <v/>
      </c>
    </row>
    <row r="46" spans="1:7" ht="114.6" customHeight="1" x14ac:dyDescent="0.3">
      <c r="A46" s="19">
        <v>40</v>
      </c>
      <c r="B46" s="20" t="s">
        <v>45</v>
      </c>
      <c r="C46" s="20">
        <v>768638</v>
      </c>
      <c r="D46" s="21"/>
      <c r="E46" s="22">
        <v>1</v>
      </c>
      <c r="F46" s="51"/>
      <c r="G46" s="18" t="str">
        <f t="shared" si="0"/>
        <v/>
      </c>
    </row>
    <row r="47" spans="1:7" ht="88.8" customHeight="1" x14ac:dyDescent="0.3">
      <c r="A47" s="19">
        <v>41</v>
      </c>
      <c r="B47" s="20" t="s">
        <v>46</v>
      </c>
      <c r="C47" s="20">
        <v>768642</v>
      </c>
      <c r="D47" s="21"/>
      <c r="E47" s="22">
        <v>1</v>
      </c>
      <c r="F47" s="51"/>
      <c r="G47" s="18" t="str">
        <f t="shared" si="0"/>
        <v/>
      </c>
    </row>
    <row r="48" spans="1:7" ht="66" customHeight="1" x14ac:dyDescent="0.3">
      <c r="A48" s="19">
        <v>42</v>
      </c>
      <c r="B48" s="20" t="s">
        <v>47</v>
      </c>
      <c r="C48" s="20">
        <v>768643</v>
      </c>
      <c r="D48" s="21"/>
      <c r="E48" s="22">
        <v>1</v>
      </c>
      <c r="F48" s="51"/>
      <c r="G48" s="18" t="str">
        <f t="shared" si="0"/>
        <v/>
      </c>
    </row>
    <row r="49" spans="1:7" ht="77.400000000000006" customHeight="1" x14ac:dyDescent="0.3">
      <c r="A49" s="19">
        <v>43</v>
      </c>
      <c r="B49" s="20" t="s">
        <v>48</v>
      </c>
      <c r="C49" s="20">
        <v>768644</v>
      </c>
      <c r="D49" s="21"/>
      <c r="E49" s="22">
        <v>1</v>
      </c>
      <c r="F49" s="51"/>
      <c r="G49" s="18" t="str">
        <f t="shared" si="0"/>
        <v/>
      </c>
    </row>
    <row r="50" spans="1:7" ht="112.2" customHeight="1" x14ac:dyDescent="0.3">
      <c r="A50" s="19">
        <v>44</v>
      </c>
      <c r="B50" s="20" t="s">
        <v>49</v>
      </c>
      <c r="C50" s="20">
        <v>768646</v>
      </c>
      <c r="D50" s="21"/>
      <c r="E50" s="22">
        <v>3</v>
      </c>
      <c r="F50" s="51"/>
      <c r="G50" s="18" t="str">
        <f t="shared" si="0"/>
        <v/>
      </c>
    </row>
    <row r="51" spans="1:7" ht="116.4" customHeight="1" x14ac:dyDescent="0.3">
      <c r="A51" s="19">
        <v>45</v>
      </c>
      <c r="B51" s="20" t="s">
        <v>50</v>
      </c>
      <c r="C51" s="20">
        <v>768824</v>
      </c>
      <c r="D51" s="21"/>
      <c r="E51" s="22">
        <v>1</v>
      </c>
      <c r="F51" s="51"/>
      <c r="G51" s="18" t="str">
        <f t="shared" si="0"/>
        <v/>
      </c>
    </row>
    <row r="52" spans="1:7" ht="95.4" customHeight="1" x14ac:dyDescent="0.3">
      <c r="A52" s="19">
        <v>46</v>
      </c>
      <c r="B52" s="20" t="s">
        <v>51</v>
      </c>
      <c r="C52" s="20">
        <v>768986</v>
      </c>
      <c r="D52" s="21"/>
      <c r="E52" s="22">
        <v>1</v>
      </c>
      <c r="F52" s="51"/>
      <c r="G52" s="18" t="str">
        <f t="shared" si="0"/>
        <v/>
      </c>
    </row>
    <row r="53" spans="1:7" ht="124.2" customHeight="1" thickBot="1" x14ac:dyDescent="0.35">
      <c r="A53" s="19">
        <v>47</v>
      </c>
      <c r="B53" s="23" t="s">
        <v>52</v>
      </c>
      <c r="C53" s="23" t="s">
        <v>53</v>
      </c>
      <c r="D53" s="24"/>
      <c r="E53" s="25">
        <v>1</v>
      </c>
      <c r="F53" s="52"/>
      <c r="G53" s="18" t="str">
        <f t="shared" si="0"/>
        <v/>
      </c>
    </row>
    <row r="54" spans="1:7" ht="16.2" thickBot="1" x14ac:dyDescent="0.35">
      <c r="A54" s="26"/>
      <c r="B54" s="27"/>
      <c r="C54" s="27"/>
      <c r="D54" s="28"/>
      <c r="E54" s="29"/>
      <c r="F54" s="30" t="s">
        <v>54</v>
      </c>
      <c r="G54" s="31">
        <f>SUM(G7:G53)</f>
        <v>0</v>
      </c>
    </row>
    <row r="55" spans="1:7" ht="15.6" x14ac:dyDescent="0.3">
      <c r="B55" s="32"/>
      <c r="C55" s="32"/>
      <c r="D55" s="33"/>
      <c r="F55" s="34"/>
      <c r="G55" s="35"/>
    </row>
    <row r="56" spans="1:7" ht="16.2" thickBot="1" x14ac:dyDescent="0.35">
      <c r="A56" s="8" t="s">
        <v>62</v>
      </c>
      <c r="B56" s="36"/>
      <c r="C56" s="36"/>
      <c r="D56" s="36"/>
      <c r="E56" s="36"/>
      <c r="F56" s="7" t="s">
        <v>64</v>
      </c>
      <c r="G56" s="49">
        <v>0.23</v>
      </c>
    </row>
    <row r="57" spans="1:7" ht="63" thickBot="1" x14ac:dyDescent="0.35">
      <c r="A57" s="37" t="s">
        <v>55</v>
      </c>
      <c r="B57" s="38" t="s">
        <v>56</v>
      </c>
      <c r="C57" s="39" t="s">
        <v>57</v>
      </c>
      <c r="D57" s="40"/>
      <c r="E57" s="11" t="s">
        <v>5</v>
      </c>
      <c r="F57" s="41" t="s">
        <v>73</v>
      </c>
      <c r="G57" s="42" t="s">
        <v>58</v>
      </c>
    </row>
    <row r="58" spans="1:7" ht="15.6" x14ac:dyDescent="0.3">
      <c r="A58" s="14">
        <v>1</v>
      </c>
      <c r="B58" s="15" t="s">
        <v>59</v>
      </c>
      <c r="C58" s="43" t="s">
        <v>80</v>
      </c>
      <c r="D58" s="44"/>
      <c r="E58" s="44">
        <v>36</v>
      </c>
      <c r="F58" s="55"/>
      <c r="G58" s="45" t="str">
        <f>IF(F58&lt;&gt;"",ROUND(E58*F58+E58*F58*$G$56,2),"")</f>
        <v/>
      </c>
    </row>
    <row r="59" spans="1:7" ht="46.8" x14ac:dyDescent="0.3">
      <c r="A59" s="19">
        <v>2</v>
      </c>
      <c r="B59" s="20" t="s">
        <v>81</v>
      </c>
      <c r="C59" s="46" t="s">
        <v>83</v>
      </c>
      <c r="D59" s="47"/>
      <c r="E59" s="47">
        <v>8</v>
      </c>
      <c r="F59" s="55"/>
      <c r="G59" s="45" t="str">
        <f>IF(F59&lt;&gt;"",ROUND(E59*F59+E59*F59*$G$56,2),"")</f>
        <v/>
      </c>
    </row>
    <row r="60" spans="1:7" ht="46.8" x14ac:dyDescent="0.3">
      <c r="A60" s="19">
        <v>3</v>
      </c>
      <c r="B60" s="20" t="s">
        <v>82</v>
      </c>
      <c r="C60" s="46" t="s">
        <v>84</v>
      </c>
      <c r="D60" s="47"/>
      <c r="E60" s="47">
        <v>8</v>
      </c>
      <c r="F60" s="55"/>
      <c r="G60" s="45" t="str">
        <f>IF(F60&lt;&gt;"",ROUND(E60*F60+E60*F60*$G$56,2),"")</f>
        <v/>
      </c>
    </row>
    <row r="61" spans="1:7" ht="31.8" thickBot="1" x14ac:dyDescent="0.35">
      <c r="A61" s="19">
        <v>4</v>
      </c>
      <c r="B61" s="20" t="s">
        <v>60</v>
      </c>
      <c r="C61" s="46" t="s">
        <v>74</v>
      </c>
      <c r="D61" s="47"/>
      <c r="E61" s="47">
        <v>80</v>
      </c>
      <c r="F61" s="55"/>
      <c r="G61" s="45" t="str">
        <f>IF(F61&lt;&gt;"",ROUND(E61*F61+E61*F61*$G$56,2),"")</f>
        <v/>
      </c>
    </row>
    <row r="62" spans="1:7" ht="16.2" thickBot="1" x14ac:dyDescent="0.35">
      <c r="A62" s="26"/>
      <c r="B62" s="27"/>
      <c r="C62" s="27"/>
      <c r="D62" s="28"/>
      <c r="E62" s="29"/>
      <c r="F62" s="30" t="s">
        <v>61</v>
      </c>
      <c r="G62" s="48">
        <f>SUM(G58:G61)</f>
        <v>0</v>
      </c>
    </row>
    <row r="63" spans="1:7" ht="15.6" x14ac:dyDescent="0.3">
      <c r="A63" s="8"/>
    </row>
    <row r="64" spans="1:7" ht="15" thickBot="1" x14ac:dyDescent="0.35"/>
    <row r="65" spans="1:26" ht="18.600000000000001" thickBot="1" x14ac:dyDescent="0.35">
      <c r="A65" s="56"/>
      <c r="B65" s="57"/>
      <c r="C65" s="57"/>
      <c r="D65" s="58"/>
      <c r="E65" s="59"/>
      <c r="F65" s="60" t="s">
        <v>63</v>
      </c>
      <c r="G65" s="61">
        <f>SUM(G62,G54)</f>
        <v>0</v>
      </c>
    </row>
    <row r="66" spans="1:26" x14ac:dyDescent="0.3">
      <c r="B66"/>
      <c r="C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">
      <c r="B67"/>
      <c r="C67"/>
    </row>
    <row r="68" spans="1:26" ht="17.399999999999999" customHeight="1" x14ac:dyDescent="0.3">
      <c r="E68" s="7" t="s">
        <v>76</v>
      </c>
      <c r="F68" s="67"/>
      <c r="G68" s="67"/>
    </row>
    <row r="69" spans="1:26" ht="51.6" customHeight="1" x14ac:dyDescent="0.3">
      <c r="E69" s="7" t="s">
        <v>77</v>
      </c>
      <c r="F69" s="68"/>
      <c r="G69" s="68"/>
    </row>
    <row r="70" spans="1:26" ht="22.8" customHeight="1" x14ac:dyDescent="0.3">
      <c r="E70" s="7"/>
    </row>
    <row r="71" spans="1:26" ht="33.6" customHeight="1" x14ac:dyDescent="0.3">
      <c r="A71" s="66" t="s">
        <v>85</v>
      </c>
      <c r="B71" s="66"/>
      <c r="C71" s="66"/>
      <c r="D71" s="66"/>
      <c r="E71" s="66"/>
      <c r="F71" s="66"/>
      <c r="G71" s="66"/>
    </row>
    <row r="72" spans="1:26" s="2" customFormat="1" x14ac:dyDescent="0.3">
      <c r="B72" s="3"/>
      <c r="C72" s="3"/>
    </row>
    <row r="73" spans="1:26" s="2" customFormat="1" x14ac:dyDescent="0.3">
      <c r="B73" s="3"/>
      <c r="C73" s="3"/>
    </row>
    <row r="74" spans="1:26" s="2" customFormat="1" x14ac:dyDescent="0.3">
      <c r="B74" s="3"/>
      <c r="C74" s="3"/>
    </row>
    <row r="75" spans="1:26" s="2" customFormat="1" x14ac:dyDescent="0.3">
      <c r="B75" s="3"/>
      <c r="C75" s="3"/>
    </row>
    <row r="76" spans="1:26" s="2" customFormat="1" x14ac:dyDescent="0.3">
      <c r="B76" s="3"/>
      <c r="C76" s="3"/>
    </row>
    <row r="77" spans="1:26" s="2" customFormat="1" x14ac:dyDescent="0.3">
      <c r="B77" s="3"/>
      <c r="C77" s="3"/>
    </row>
    <row r="78" spans="1:26" s="2" customFormat="1" x14ac:dyDescent="0.3">
      <c r="B78" s="3"/>
      <c r="C78" s="3"/>
    </row>
    <row r="79" spans="1:26" s="2" customFormat="1" x14ac:dyDescent="0.3">
      <c r="B79" s="3"/>
      <c r="C79" s="3"/>
    </row>
    <row r="80" spans="1:26" s="2" customFormat="1" x14ac:dyDescent="0.3">
      <c r="B80" s="3"/>
      <c r="C80" s="3"/>
    </row>
    <row r="81" spans="2:3" s="2" customFormat="1" x14ac:dyDescent="0.3">
      <c r="B81" s="3"/>
      <c r="C81" s="3"/>
    </row>
    <row r="82" spans="2:3" s="2" customFormat="1" x14ac:dyDescent="0.3">
      <c r="B82" s="3"/>
      <c r="C82" s="3"/>
    </row>
    <row r="83" spans="2:3" s="2" customFormat="1" x14ac:dyDescent="0.3">
      <c r="B83" s="3"/>
      <c r="C83" s="3"/>
    </row>
    <row r="84" spans="2:3" s="2" customFormat="1" x14ac:dyDescent="0.3">
      <c r="B84" s="3"/>
      <c r="C84" s="3"/>
    </row>
    <row r="85" spans="2:3" s="2" customFormat="1" x14ac:dyDescent="0.3">
      <c r="B85" s="3"/>
      <c r="C85" s="3"/>
    </row>
    <row r="86" spans="2:3" s="2" customFormat="1" x14ac:dyDescent="0.3">
      <c r="B86" s="3"/>
      <c r="C86" s="3"/>
    </row>
    <row r="87" spans="2:3" s="2" customFormat="1" x14ac:dyDescent="0.3">
      <c r="B87" s="3"/>
      <c r="C87" s="3"/>
    </row>
    <row r="88" spans="2:3" s="2" customFormat="1" x14ac:dyDescent="0.3">
      <c r="B88" s="3"/>
      <c r="C88" s="3"/>
    </row>
    <row r="89" spans="2:3" s="2" customFormat="1" x14ac:dyDescent="0.3">
      <c r="B89" s="3"/>
      <c r="C89" s="3"/>
    </row>
    <row r="90" spans="2:3" s="2" customFormat="1" x14ac:dyDescent="0.3">
      <c r="B90" s="3"/>
      <c r="C90" s="3"/>
    </row>
    <row r="91" spans="2:3" s="2" customFormat="1" x14ac:dyDescent="0.3">
      <c r="B91" s="3"/>
      <c r="C91" s="3"/>
    </row>
    <row r="92" spans="2:3" s="2" customFormat="1" x14ac:dyDescent="0.3">
      <c r="B92" s="3"/>
      <c r="C92" s="3"/>
    </row>
    <row r="93" spans="2:3" s="2" customFormat="1" x14ac:dyDescent="0.3">
      <c r="B93" s="3"/>
      <c r="C93" s="3"/>
    </row>
    <row r="94" spans="2:3" s="2" customFormat="1" x14ac:dyDescent="0.3">
      <c r="B94" s="3"/>
      <c r="C94" s="3"/>
    </row>
    <row r="95" spans="2:3" s="2" customFormat="1" x14ac:dyDescent="0.3">
      <c r="B95" s="3"/>
      <c r="C95" s="3"/>
    </row>
    <row r="96" spans="2:3" s="2" customFormat="1" x14ac:dyDescent="0.3">
      <c r="B96" s="3"/>
      <c r="C96" s="3"/>
    </row>
    <row r="97" spans="2:3" s="2" customFormat="1" x14ac:dyDescent="0.3">
      <c r="B97" s="3"/>
      <c r="C97" s="3"/>
    </row>
    <row r="98" spans="2:3" s="2" customFormat="1" x14ac:dyDescent="0.3">
      <c r="B98" s="3"/>
      <c r="C98" s="3"/>
    </row>
    <row r="99" spans="2:3" s="2" customFormat="1" x14ac:dyDescent="0.3">
      <c r="B99" s="3"/>
      <c r="C99" s="3"/>
    </row>
    <row r="100" spans="2:3" s="2" customFormat="1" x14ac:dyDescent="0.3">
      <c r="B100" s="3"/>
      <c r="C100" s="3"/>
    </row>
    <row r="101" spans="2:3" s="2" customFormat="1" x14ac:dyDescent="0.3">
      <c r="B101" s="3"/>
      <c r="C101" s="3"/>
    </row>
    <row r="102" spans="2:3" s="2" customFormat="1" x14ac:dyDescent="0.3">
      <c r="B102" s="3"/>
      <c r="C102" s="3"/>
    </row>
    <row r="103" spans="2:3" s="2" customFormat="1" x14ac:dyDescent="0.3">
      <c r="B103" s="3"/>
      <c r="C103" s="3"/>
    </row>
    <row r="104" spans="2:3" s="2" customFormat="1" x14ac:dyDescent="0.3">
      <c r="B104" s="3"/>
      <c r="C104" s="3"/>
    </row>
    <row r="105" spans="2:3" s="2" customFormat="1" x14ac:dyDescent="0.3">
      <c r="B105" s="3"/>
      <c r="C105" s="3"/>
    </row>
    <row r="106" spans="2:3" s="2" customFormat="1" x14ac:dyDescent="0.3">
      <c r="B106" s="3"/>
      <c r="C106" s="3"/>
    </row>
    <row r="107" spans="2:3" s="2" customFormat="1" x14ac:dyDescent="0.3">
      <c r="B107" s="3"/>
      <c r="C107" s="3"/>
    </row>
    <row r="108" spans="2:3" s="2" customFormat="1" x14ac:dyDescent="0.3">
      <c r="B108" s="3"/>
      <c r="C108" s="3"/>
    </row>
    <row r="109" spans="2:3" s="2" customFormat="1" x14ac:dyDescent="0.3">
      <c r="B109" s="3"/>
      <c r="C109" s="3"/>
    </row>
    <row r="110" spans="2:3" s="2" customFormat="1" x14ac:dyDescent="0.3">
      <c r="B110" s="3"/>
      <c r="C110" s="3"/>
    </row>
    <row r="111" spans="2:3" s="2" customFormat="1" x14ac:dyDescent="0.3">
      <c r="B111" s="3"/>
      <c r="C111" s="3"/>
    </row>
    <row r="112" spans="2:3" s="2" customFormat="1" x14ac:dyDescent="0.3">
      <c r="B112" s="3"/>
      <c r="C112" s="3"/>
    </row>
    <row r="113" spans="2:3" s="2" customFormat="1" x14ac:dyDescent="0.3">
      <c r="B113" s="3"/>
      <c r="C113" s="3"/>
    </row>
    <row r="114" spans="2:3" s="2" customFormat="1" x14ac:dyDescent="0.3">
      <c r="B114" s="3"/>
      <c r="C114" s="3"/>
    </row>
    <row r="115" spans="2:3" s="2" customFormat="1" x14ac:dyDescent="0.3">
      <c r="B115" s="3"/>
      <c r="C115" s="3"/>
    </row>
    <row r="116" spans="2:3" s="2" customFormat="1" x14ac:dyDescent="0.3">
      <c r="B116" s="3"/>
      <c r="C116" s="3"/>
    </row>
    <row r="117" spans="2:3" s="2" customFormat="1" x14ac:dyDescent="0.3">
      <c r="B117" s="3"/>
      <c r="C117" s="3"/>
    </row>
    <row r="118" spans="2:3" s="2" customFormat="1" x14ac:dyDescent="0.3">
      <c r="B118" s="3"/>
      <c r="C118" s="3"/>
    </row>
    <row r="119" spans="2:3" s="2" customFormat="1" x14ac:dyDescent="0.3">
      <c r="B119" s="3"/>
      <c r="C119" s="3"/>
    </row>
    <row r="120" spans="2:3" s="2" customFormat="1" x14ac:dyDescent="0.3">
      <c r="B120" s="3"/>
      <c r="C120" s="3"/>
    </row>
    <row r="121" spans="2:3" s="2" customFormat="1" x14ac:dyDescent="0.3">
      <c r="B121" s="3"/>
      <c r="C121" s="3"/>
    </row>
    <row r="122" spans="2:3" s="2" customFormat="1" x14ac:dyDescent="0.3">
      <c r="B122" s="3"/>
      <c r="C122" s="3"/>
    </row>
    <row r="123" spans="2:3" s="2" customFormat="1" x14ac:dyDescent="0.3">
      <c r="B123" s="3"/>
      <c r="C123" s="3"/>
    </row>
    <row r="124" spans="2:3" s="2" customFormat="1" x14ac:dyDescent="0.3">
      <c r="B124" s="3"/>
      <c r="C124" s="3"/>
    </row>
    <row r="125" spans="2:3" s="2" customFormat="1" x14ac:dyDescent="0.3">
      <c r="B125" s="3"/>
      <c r="C125" s="3"/>
    </row>
    <row r="126" spans="2:3" s="2" customFormat="1" x14ac:dyDescent="0.3">
      <c r="B126" s="3"/>
      <c r="C126" s="3"/>
    </row>
    <row r="127" spans="2:3" s="2" customFormat="1" x14ac:dyDescent="0.3">
      <c r="B127" s="3"/>
      <c r="C127" s="3"/>
    </row>
    <row r="128" spans="2:3" s="2" customFormat="1" x14ac:dyDescent="0.3">
      <c r="B128" s="3"/>
      <c r="C128" s="3"/>
    </row>
    <row r="129" spans="2:3" s="2" customFormat="1" x14ac:dyDescent="0.3">
      <c r="B129" s="3"/>
      <c r="C129" s="3"/>
    </row>
    <row r="130" spans="2:3" s="2" customFormat="1" x14ac:dyDescent="0.3">
      <c r="B130" s="3"/>
      <c r="C130" s="3"/>
    </row>
    <row r="131" spans="2:3" s="2" customFormat="1" x14ac:dyDescent="0.3">
      <c r="B131" s="3"/>
      <c r="C131" s="3"/>
    </row>
    <row r="132" spans="2:3" s="2" customFormat="1" x14ac:dyDescent="0.3">
      <c r="B132" s="3"/>
      <c r="C132" s="3"/>
    </row>
    <row r="133" spans="2:3" s="2" customFormat="1" x14ac:dyDescent="0.3">
      <c r="B133" s="3"/>
      <c r="C133" s="3"/>
    </row>
    <row r="134" spans="2:3" s="2" customFormat="1" x14ac:dyDescent="0.3">
      <c r="B134" s="3"/>
      <c r="C134" s="3"/>
    </row>
    <row r="135" spans="2:3" s="2" customFormat="1" x14ac:dyDescent="0.3">
      <c r="B135" s="3"/>
      <c r="C135" s="3"/>
    </row>
    <row r="136" spans="2:3" s="2" customFormat="1" x14ac:dyDescent="0.3">
      <c r="B136" s="3"/>
      <c r="C136" s="3"/>
    </row>
    <row r="137" spans="2:3" s="2" customFormat="1" x14ac:dyDescent="0.3">
      <c r="B137" s="3"/>
      <c r="C137" s="3"/>
    </row>
    <row r="138" spans="2:3" s="2" customFormat="1" x14ac:dyDescent="0.3">
      <c r="B138" s="3"/>
      <c r="C138" s="3"/>
    </row>
    <row r="139" spans="2:3" s="2" customFormat="1" x14ac:dyDescent="0.3">
      <c r="B139" s="3"/>
      <c r="C139" s="3"/>
    </row>
    <row r="140" spans="2:3" s="2" customFormat="1" x14ac:dyDescent="0.3">
      <c r="B140" s="3"/>
      <c r="C140" s="3"/>
    </row>
    <row r="141" spans="2:3" s="2" customFormat="1" x14ac:dyDescent="0.3">
      <c r="B141" s="3"/>
      <c r="C141" s="3"/>
    </row>
    <row r="142" spans="2:3" s="2" customFormat="1" x14ac:dyDescent="0.3">
      <c r="B142" s="3"/>
      <c r="C142" s="3"/>
    </row>
    <row r="143" spans="2:3" s="2" customFormat="1" x14ac:dyDescent="0.3">
      <c r="B143" s="3"/>
      <c r="C143" s="3"/>
    </row>
    <row r="144" spans="2:3" s="2" customFormat="1" x14ac:dyDescent="0.3">
      <c r="B144" s="3"/>
      <c r="C144" s="3"/>
    </row>
    <row r="145" spans="2:3" s="2" customFormat="1" x14ac:dyDescent="0.3">
      <c r="B145" s="3"/>
      <c r="C145" s="3"/>
    </row>
    <row r="146" spans="2:3" s="2" customFormat="1" x14ac:dyDescent="0.3">
      <c r="B146" s="3"/>
      <c r="C146" s="3"/>
    </row>
    <row r="147" spans="2:3" s="2" customFormat="1" x14ac:dyDescent="0.3">
      <c r="B147" s="3"/>
      <c r="C147" s="3"/>
    </row>
    <row r="148" spans="2:3" s="2" customFormat="1" x14ac:dyDescent="0.3">
      <c r="B148" s="3"/>
      <c r="C148" s="3"/>
    </row>
    <row r="149" spans="2:3" s="2" customFormat="1" x14ac:dyDescent="0.3">
      <c r="B149" s="3"/>
      <c r="C149" s="3"/>
    </row>
    <row r="150" spans="2:3" s="2" customFormat="1" x14ac:dyDescent="0.3">
      <c r="B150" s="3"/>
      <c r="C150" s="3"/>
    </row>
    <row r="151" spans="2:3" s="2" customFormat="1" x14ac:dyDescent="0.3">
      <c r="B151" s="3"/>
      <c r="C151" s="3"/>
    </row>
    <row r="152" spans="2:3" s="2" customFormat="1" x14ac:dyDescent="0.3">
      <c r="B152" s="3"/>
      <c r="C152" s="3"/>
    </row>
    <row r="153" spans="2:3" s="2" customFormat="1" x14ac:dyDescent="0.3">
      <c r="B153" s="3"/>
      <c r="C153" s="3"/>
    </row>
    <row r="154" spans="2:3" s="2" customFormat="1" x14ac:dyDescent="0.3">
      <c r="B154" s="3"/>
      <c r="C154" s="3"/>
    </row>
    <row r="155" spans="2:3" s="2" customFormat="1" x14ac:dyDescent="0.3">
      <c r="B155" s="3"/>
      <c r="C155" s="3"/>
    </row>
    <row r="156" spans="2:3" s="2" customFormat="1" x14ac:dyDescent="0.3">
      <c r="B156" s="3"/>
      <c r="C156" s="3"/>
    </row>
    <row r="157" spans="2:3" s="2" customFormat="1" x14ac:dyDescent="0.3">
      <c r="B157" s="3"/>
      <c r="C157" s="3"/>
    </row>
    <row r="158" spans="2:3" s="2" customFormat="1" x14ac:dyDescent="0.3">
      <c r="B158" s="3"/>
      <c r="C158" s="3"/>
    </row>
    <row r="159" spans="2:3" s="2" customFormat="1" x14ac:dyDescent="0.3">
      <c r="B159" s="3"/>
      <c r="C159" s="3"/>
    </row>
    <row r="160" spans="2:3" s="2" customFormat="1" x14ac:dyDescent="0.3">
      <c r="B160" s="3"/>
      <c r="C160" s="3"/>
    </row>
    <row r="161" spans="2:3" s="2" customFormat="1" x14ac:dyDescent="0.3">
      <c r="B161" s="3"/>
      <c r="C161" s="3"/>
    </row>
    <row r="162" spans="2:3" s="2" customFormat="1" x14ac:dyDescent="0.3">
      <c r="B162" s="3"/>
      <c r="C162" s="3"/>
    </row>
    <row r="163" spans="2:3" s="2" customFormat="1" x14ac:dyDescent="0.3">
      <c r="B163" s="3"/>
      <c r="C163" s="3"/>
    </row>
    <row r="164" spans="2:3" s="2" customFormat="1" x14ac:dyDescent="0.3">
      <c r="B164" s="3"/>
      <c r="C164" s="3"/>
    </row>
    <row r="165" spans="2:3" s="2" customFormat="1" x14ac:dyDescent="0.3">
      <c r="B165" s="3"/>
      <c r="C165" s="3"/>
    </row>
    <row r="166" spans="2:3" s="2" customFormat="1" x14ac:dyDescent="0.3">
      <c r="B166" s="3"/>
      <c r="C166" s="3"/>
    </row>
    <row r="167" spans="2:3" s="2" customFormat="1" x14ac:dyDescent="0.3">
      <c r="B167" s="3"/>
      <c r="C167" s="3"/>
    </row>
    <row r="168" spans="2:3" s="2" customFormat="1" x14ac:dyDescent="0.3">
      <c r="B168" s="3"/>
      <c r="C168" s="3"/>
    </row>
    <row r="169" spans="2:3" s="2" customFormat="1" x14ac:dyDescent="0.3">
      <c r="B169" s="3"/>
      <c r="C169" s="3"/>
    </row>
    <row r="170" spans="2:3" s="2" customFormat="1" x14ac:dyDescent="0.3">
      <c r="B170" s="3"/>
      <c r="C170" s="3"/>
    </row>
    <row r="171" spans="2:3" s="2" customFormat="1" x14ac:dyDescent="0.3">
      <c r="B171" s="3"/>
      <c r="C171" s="3"/>
    </row>
    <row r="172" spans="2:3" s="2" customFormat="1" x14ac:dyDescent="0.3">
      <c r="B172" s="3"/>
      <c r="C172" s="3"/>
    </row>
    <row r="173" spans="2:3" s="2" customFormat="1" x14ac:dyDescent="0.3">
      <c r="B173" s="3"/>
      <c r="C173" s="3"/>
    </row>
    <row r="174" spans="2:3" s="2" customFormat="1" x14ac:dyDescent="0.3">
      <c r="B174" s="3"/>
      <c r="C174" s="3"/>
    </row>
    <row r="175" spans="2:3" s="2" customFormat="1" x14ac:dyDescent="0.3">
      <c r="B175" s="3"/>
      <c r="C175" s="3"/>
    </row>
    <row r="176" spans="2:3" s="2" customFormat="1" x14ac:dyDescent="0.3">
      <c r="B176" s="3"/>
      <c r="C176" s="3"/>
    </row>
    <row r="177" spans="2:3" s="2" customFormat="1" x14ac:dyDescent="0.3">
      <c r="B177" s="3"/>
      <c r="C177" s="3"/>
    </row>
    <row r="178" spans="2:3" s="2" customFormat="1" x14ac:dyDescent="0.3">
      <c r="B178" s="3"/>
      <c r="C178" s="3"/>
    </row>
    <row r="179" spans="2:3" s="2" customFormat="1" x14ac:dyDescent="0.3">
      <c r="B179" s="3"/>
      <c r="C179" s="3"/>
    </row>
    <row r="180" spans="2:3" s="2" customFormat="1" x14ac:dyDescent="0.3">
      <c r="B180" s="3"/>
      <c r="C180" s="3"/>
    </row>
    <row r="181" spans="2:3" s="2" customFormat="1" x14ac:dyDescent="0.3">
      <c r="B181" s="3"/>
      <c r="C181" s="3"/>
    </row>
    <row r="182" spans="2:3" s="2" customFormat="1" x14ac:dyDescent="0.3">
      <c r="B182" s="3"/>
      <c r="C182" s="3"/>
    </row>
    <row r="183" spans="2:3" s="2" customFormat="1" x14ac:dyDescent="0.3">
      <c r="B183" s="3"/>
      <c r="C183" s="3"/>
    </row>
    <row r="184" spans="2:3" s="2" customFormat="1" x14ac:dyDescent="0.3">
      <c r="B184" s="3"/>
      <c r="C184" s="3"/>
    </row>
    <row r="185" spans="2:3" s="2" customFormat="1" x14ac:dyDescent="0.3">
      <c r="B185" s="3"/>
      <c r="C185" s="3"/>
    </row>
    <row r="186" spans="2:3" s="2" customFormat="1" x14ac:dyDescent="0.3">
      <c r="B186" s="3"/>
      <c r="C186" s="3"/>
    </row>
    <row r="187" spans="2:3" s="2" customFormat="1" x14ac:dyDescent="0.3">
      <c r="B187" s="3"/>
      <c r="C187" s="3"/>
    </row>
    <row r="188" spans="2:3" s="2" customFormat="1" x14ac:dyDescent="0.3">
      <c r="B188" s="3"/>
      <c r="C188" s="3"/>
    </row>
    <row r="189" spans="2:3" s="2" customFormat="1" x14ac:dyDescent="0.3">
      <c r="B189" s="3"/>
      <c r="C189" s="3"/>
    </row>
    <row r="190" spans="2:3" s="2" customFormat="1" x14ac:dyDescent="0.3">
      <c r="B190" s="3"/>
      <c r="C190" s="3"/>
    </row>
    <row r="191" spans="2:3" s="2" customFormat="1" x14ac:dyDescent="0.3">
      <c r="B191" s="3"/>
      <c r="C191" s="3"/>
    </row>
    <row r="192" spans="2:3" s="2" customFormat="1" x14ac:dyDescent="0.3">
      <c r="B192" s="3"/>
      <c r="C192" s="3"/>
    </row>
    <row r="193" spans="2:3" s="2" customFormat="1" x14ac:dyDescent="0.3">
      <c r="B193" s="3"/>
      <c r="C193" s="3"/>
    </row>
    <row r="194" spans="2:3" s="2" customFormat="1" x14ac:dyDescent="0.3">
      <c r="B194" s="3"/>
      <c r="C194" s="3"/>
    </row>
    <row r="195" spans="2:3" s="2" customFormat="1" x14ac:dyDescent="0.3">
      <c r="B195" s="3"/>
      <c r="C195" s="3"/>
    </row>
    <row r="196" spans="2:3" s="2" customFormat="1" x14ac:dyDescent="0.3">
      <c r="B196" s="3"/>
      <c r="C196" s="3"/>
    </row>
    <row r="197" spans="2:3" s="2" customFormat="1" x14ac:dyDescent="0.3">
      <c r="B197" s="3"/>
      <c r="C197" s="3"/>
    </row>
    <row r="198" spans="2:3" s="2" customFormat="1" x14ac:dyDescent="0.3">
      <c r="B198" s="3"/>
      <c r="C198" s="3"/>
    </row>
    <row r="199" spans="2:3" s="2" customFormat="1" x14ac:dyDescent="0.3">
      <c r="B199" s="3"/>
      <c r="C199" s="3"/>
    </row>
    <row r="200" spans="2:3" s="2" customFormat="1" x14ac:dyDescent="0.3">
      <c r="B200" s="3"/>
      <c r="C200" s="3"/>
    </row>
    <row r="201" spans="2:3" s="2" customFormat="1" x14ac:dyDescent="0.3">
      <c r="B201" s="3"/>
      <c r="C201" s="3"/>
    </row>
    <row r="202" spans="2:3" s="2" customFormat="1" x14ac:dyDescent="0.3">
      <c r="B202" s="3"/>
      <c r="C202" s="3"/>
    </row>
  </sheetData>
  <sheetProtection algorithmName="SHA-512" hashValue="+gOgFzlzfjidsI2l3BHLLu6xYns+I3bBapY6vxLxVXRhlkuMRd3V8K3vFP4VC0nUbYwShOsR849PDiurAKhY6Q==" saltValue="ZNWvJmm2rhH29b4UofzVrQ==" spinCount="100000" sheet="1" objects="1" scenarios="1"/>
  <mergeCells count="4">
    <mergeCell ref="C2:G2"/>
    <mergeCell ref="A71:G71"/>
    <mergeCell ref="F68:G68"/>
    <mergeCell ref="F69:G69"/>
  </mergeCells>
  <phoneticPr fontId="11" type="noConversion"/>
  <hyperlinks>
    <hyperlink ref="A71" location="Arkusz1!G6" display="[1] Wartość brutto należy obliczyć uwzględniając niezbędną liczbę części w okresie 3 lat i należny podatek VAT oraz korzystając do przeliczenia ze średniego kursu Euro opublikowanego przez NBP 12 stycznia 2023 r. tj. 4,6888 zł za 1 €." xr:uid="{3A73D1E8-4624-463E-B796-A7161ECD25FA}"/>
    <hyperlink ref="G6" location="Arkusz1!A71" display="Arkusz1!A71" xr:uid="{DCC85684-4B5E-467B-B1FD-C890CD65A340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&amp;CFORMULARZ KALKULACJI CENOWEJ
ZAŁĄCZNIK NR 1 DO FORMULARZA OFERTOWEGO&amp;RZałacznik nr 2a do SWZ</oddHeader>
    <oddFooter>&amp;CStrona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4</vt:i4>
      </vt:variant>
    </vt:vector>
  </HeadingPairs>
  <TitlesOfParts>
    <vt:vector size="5" baseType="lpstr">
      <vt:lpstr>Arkusz1</vt:lpstr>
      <vt:lpstr>Arkusz1!_ftn1</vt:lpstr>
      <vt:lpstr>Arkusz1!_Hlk123646121</vt:lpstr>
      <vt:lpstr>Arkusz1!Obszar_wydruku</vt:lpstr>
      <vt:lpstr>Arkusz1!Tytuły_wydruku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Mikołap</dc:creator>
  <cp:lastModifiedBy>Tomasz Mikołap</cp:lastModifiedBy>
  <cp:lastPrinted>2023-02-01T13:49:31Z</cp:lastPrinted>
  <dcterms:created xsi:type="dcterms:W3CDTF">2023-01-13T08:18:42Z</dcterms:created>
  <dcterms:modified xsi:type="dcterms:W3CDTF">2023-02-09T14:14:39Z</dcterms:modified>
</cp:coreProperties>
</file>