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0" windowWidth="13935" windowHeight="12780"/>
  </bookViews>
  <sheets>
    <sheet name="Załącznik nr 3 do SWZ" sheetId="5" r:id="rId1"/>
    <sheet name="Arkusz1" sheetId="6" r:id="rId2"/>
  </sheets>
  <calcPr calcId="125725"/>
</workbook>
</file>

<file path=xl/calcChain.xml><?xml version="1.0" encoding="utf-8"?>
<calcChain xmlns="http://schemas.openxmlformats.org/spreadsheetml/2006/main">
  <c r="E126" i="5"/>
  <c r="E125"/>
  <c r="E122"/>
  <c r="D126"/>
  <c r="D125"/>
  <c r="D124"/>
  <c r="D123"/>
  <c r="D122"/>
  <c r="E69"/>
  <c r="G69" s="1"/>
  <c r="E68"/>
  <c r="E67"/>
  <c r="G67" s="1"/>
  <c r="E66"/>
  <c r="G66" s="1"/>
  <c r="H66" s="1"/>
  <c r="E65"/>
  <c r="D69"/>
  <c r="D68"/>
  <c r="D67"/>
  <c r="D66"/>
  <c r="D65"/>
  <c r="E37"/>
  <c r="G37" s="1"/>
  <c r="G36"/>
  <c r="G35"/>
  <c r="G34"/>
  <c r="D37"/>
  <c r="J126"/>
  <c r="K126" s="1"/>
  <c r="J125"/>
  <c r="K125" s="1"/>
  <c r="J124"/>
  <c r="K124" s="1"/>
  <c r="J123"/>
  <c r="K123" s="1"/>
  <c r="J122"/>
  <c r="J83"/>
  <c r="J84" s="1"/>
  <c r="K84" s="1"/>
  <c r="G68"/>
  <c r="H68" s="1"/>
  <c r="G65"/>
  <c r="H65" s="1"/>
  <c r="G33"/>
  <c r="Q78"/>
  <c r="P78"/>
  <c r="O78"/>
  <c r="N78"/>
  <c r="M78"/>
  <c r="M77"/>
  <c r="Q61"/>
  <c r="P61"/>
  <c r="O61"/>
  <c r="N61"/>
  <c r="M61"/>
  <c r="Q60"/>
  <c r="P60"/>
  <c r="O60"/>
  <c r="N60"/>
  <c r="M60"/>
  <c r="Q28"/>
  <c r="P28"/>
  <c r="O28"/>
  <c r="N28"/>
  <c r="M28"/>
  <c r="Q27"/>
  <c r="P27"/>
  <c r="O27"/>
  <c r="N27"/>
  <c r="M27"/>
  <c r="K83" l="1"/>
  <c r="J127"/>
  <c r="K127" s="1"/>
  <c r="J69"/>
  <c r="K69" s="1"/>
  <c r="H69"/>
  <c r="J67"/>
  <c r="K67" s="1"/>
  <c r="H67"/>
  <c r="G70"/>
  <c r="J34"/>
  <c r="K34" s="1"/>
  <c r="H34"/>
  <c r="K122"/>
  <c r="J36"/>
  <c r="K36" s="1"/>
  <c r="H36"/>
  <c r="J65"/>
  <c r="K65" s="1"/>
  <c r="J66"/>
  <c r="K66" s="1"/>
  <c r="J68"/>
  <c r="K68" s="1"/>
  <c r="G38"/>
  <c r="J33"/>
  <c r="H33"/>
  <c r="H35"/>
  <c r="J35"/>
  <c r="K35" s="1"/>
  <c r="H37"/>
  <c r="J37"/>
  <c r="K37" s="1"/>
  <c r="H70" l="1"/>
  <c r="H38"/>
  <c r="J70"/>
  <c r="K70" s="1"/>
  <c r="J38"/>
  <c r="K33"/>
  <c r="K38" l="1"/>
  <c r="D132"/>
  <c r="F132" s="1"/>
</calcChain>
</file>

<file path=xl/sharedStrings.xml><?xml version="1.0" encoding="utf-8"?>
<sst xmlns="http://schemas.openxmlformats.org/spreadsheetml/2006/main" count="476" uniqueCount="135">
  <si>
    <t>Krzywiń</t>
  </si>
  <si>
    <t>Jerka</t>
  </si>
  <si>
    <t>Bielewo</t>
  </si>
  <si>
    <t>Bieżyń</t>
  </si>
  <si>
    <t>Cichowo</t>
  </si>
  <si>
    <t>Gierłachowo</t>
  </si>
  <si>
    <t>Kopaszewo</t>
  </si>
  <si>
    <t>Lubiń</t>
  </si>
  <si>
    <t>Łagowo</t>
  </si>
  <si>
    <t>Łuszkowo</t>
  </si>
  <si>
    <t xml:space="preserve">Mościszki </t>
  </si>
  <si>
    <t xml:space="preserve">Nowy Dwór </t>
  </si>
  <si>
    <t xml:space="preserve">Rąbiń </t>
  </si>
  <si>
    <t>Wieszkowo</t>
  </si>
  <si>
    <t xml:space="preserve">Zbęchy </t>
  </si>
  <si>
    <t>Zgliniec</t>
  </si>
  <si>
    <t>Żelazno</t>
  </si>
  <si>
    <t>Lp.</t>
  </si>
  <si>
    <t>Miejscowość</t>
  </si>
  <si>
    <t>Lokalizacja nieruchomości ze wskazaniem miejsca odbioru odpadów</t>
  </si>
  <si>
    <t>Łączna ilość pojemników</t>
  </si>
  <si>
    <t>Częstotliwość odbioru odpadów niesegregowanych / wielkość pojemnika</t>
  </si>
  <si>
    <t>Częstotliwość odbioru odpadów selektywnych - tworzywa sztuczne i metal / wielkość pojemnika</t>
  </si>
  <si>
    <t>Częstotliwość odbioru odpadów selektywnych - szkło bezbarwne / wielkość pojemnika</t>
  </si>
  <si>
    <t>Częstotliwość odbioru odpadów selektywnych - szkło kolorowe / wielkość pojemnika</t>
  </si>
  <si>
    <t>Częstotliwość odbioru odpadów selektywnych - papier / wielkość pojemnika</t>
  </si>
  <si>
    <t>Częstotliwość odbioru odpadów selektywnych - odpady bio / wielkość pojemnika</t>
  </si>
  <si>
    <t>1 raz na dwa tygodnie</t>
  </si>
  <si>
    <t>1 raz w miesiącu</t>
  </si>
  <si>
    <t>240 l</t>
  </si>
  <si>
    <t>ul. Kościańska - Plaża Krzywiń przy wejściu głównym</t>
  </si>
  <si>
    <t>1100 l</t>
  </si>
  <si>
    <t>ul. Strzelecka 13 - Zespół Szkół w Krzywiniu</t>
  </si>
  <si>
    <t>ul. Gen. Chłapowskiego 34 - zespół budynków komunalnych (parking przy MGOPS)</t>
  </si>
  <si>
    <t>120 l</t>
  </si>
  <si>
    <t>ul. Szkolna 5 - Zespół Szkół w Jerce</t>
  </si>
  <si>
    <t>nr 111 - Zespół Szkół i Placówek Oświatowych w Bieżyniu</t>
  </si>
  <si>
    <t>1 raz w tygodniu w okresie letnim, w pozostałym okresie bez odbioru odpadów</t>
  </si>
  <si>
    <t>Osiedle Gospodarstwo 2 - Plaża Zacisze - za szlabanem przy kąpielisku</t>
  </si>
  <si>
    <t>ul. Powstańców 23 - Zespół Szkół i Placówek Oświatowych</t>
  </si>
  <si>
    <t>teren rekreacyjny przy jeziorze w okolicy nr 71A</t>
  </si>
  <si>
    <t>teren rekreacyjny przy jeziorze w okolicy nr 36</t>
  </si>
  <si>
    <t>Pojemnik na odpady o pojemności 120 litrów</t>
  </si>
  <si>
    <t>Pojemnik na odpady o pojemności 240 litrów</t>
  </si>
  <si>
    <t>Pojemnik na odpady o pojemności 1100 litrów</t>
  </si>
  <si>
    <t>teren rekreacyjny przy jeziorze w okolicy nr 25</t>
  </si>
  <si>
    <t>ul. Rynek 1 - Urząd Miasta i Gminy w Krzywiniu</t>
  </si>
  <si>
    <t>ul. Powstańca Lewandowskiego - odpady z placów i ulic</t>
  </si>
  <si>
    <t>pojemnik KP-7</t>
  </si>
  <si>
    <t>nr 23 - przy świetlicy (dotczy przedszkola i świetlicy)</t>
  </si>
  <si>
    <t>1,0 - 2,5 m3</t>
  </si>
  <si>
    <t>Świniec</t>
  </si>
  <si>
    <t>Pojemnik na odpady typu "dzwon" o pojemności  1,0 - 2,5 m3</t>
  </si>
  <si>
    <t>Pojemnik na odpady z placów i ulic o pojemności 7 m3</t>
  </si>
  <si>
    <t>nr 23 - przy przedszkolu (dotyczy przedszkola i świetlicy)</t>
  </si>
  <si>
    <t>NIERUCHOMOŚCI OBSŁUGIWANE CAŁOROCZNIE</t>
  </si>
  <si>
    <t>I</t>
  </si>
  <si>
    <t>NIERUCHOMOŚCI OBSŁUGIWANE W SEZONIE LETNIM OD DNIA 15 CZERWCA DO DNIA 15 WRZEŚNIA</t>
  </si>
  <si>
    <t>II</t>
  </si>
  <si>
    <t>III</t>
  </si>
  <si>
    <t>IV</t>
  </si>
  <si>
    <t>ODBIÓR ODPADÓW POCHODZĄCYCH Z KOTŁOWNI BUDYNKÓW KOMUNALNYCH  W SEZONIE GRZEWCZYM</t>
  </si>
  <si>
    <t>nr 117 - budynek Ośrodka Zdrowia z lokalami mieszkalnymi i przedszkolem</t>
  </si>
  <si>
    <t>nr 113 - kotłownia świetlicy wiejskiej</t>
  </si>
  <si>
    <t>ul. Gen. Chłapowskiego 34 - dwie kotłownie w zespół budynków komunalnych (parking przy MGOPS)</t>
  </si>
  <si>
    <t>nr 20 - kotłownia świetlicy wiejskiej</t>
  </si>
  <si>
    <t>nr 25 - kotłownia świetlicy wiejskiej</t>
  </si>
  <si>
    <t>ul. Powstańców 42 - kotłownia świetlicy wiejskiej</t>
  </si>
  <si>
    <t xml:space="preserve">nr 14 -kotłownia świetlicy wiejskiej </t>
  </si>
  <si>
    <t xml:space="preserve">nr 33 - kotłownia świetlicy wiejskiej </t>
  </si>
  <si>
    <t>nr 18A - kotłownia świetlicy wiejskiej</t>
  </si>
  <si>
    <t>ul. Leśna 1 - kotłownia świetlicy wiejskiej</t>
  </si>
  <si>
    <t>nr 39 - kotłownia świetlicy wiejskiej</t>
  </si>
  <si>
    <t xml:space="preserve">nr 8B - kotłownia świetlicy wiejskiej </t>
  </si>
  <si>
    <t xml:space="preserve">nr 85A - kotłownia świetlicy wiejskiej </t>
  </si>
  <si>
    <t xml:space="preserve">Wielkość pojemnika </t>
  </si>
  <si>
    <t xml:space="preserve">Częstotliwość odbioru odpadów </t>
  </si>
  <si>
    <t>parkingi ogólnodostępne - trzy lokalizacje:                                          1. parking przed SOPLICOWEM,                          2. parking pod kasztanem,               3. parking przy lasku.</t>
  </si>
  <si>
    <t xml:space="preserve">Os. Brzeg Ruczaju 20 - Plaża Główna:                                              1. przy pierwszym zejściu do kąpieliska (plaży),                            2. przy budynku obsługi kąpieliska </t>
  </si>
  <si>
    <t>POJEMNIK ZBIORCZY DLA ODPADÓW POCHODZĄCYCH Z PLACÓW I ULIC (NA TELEFON)</t>
  </si>
  <si>
    <t>Ilość pojemników o poj. 120 l</t>
  </si>
  <si>
    <t>Ilość pojemników o poj. 240 l</t>
  </si>
  <si>
    <t>Ilość pojemników o poj. 1100 l</t>
  </si>
  <si>
    <t>Ilość pojemników typu dzwon o poj. 1,0 - 2,5 m3</t>
  </si>
  <si>
    <t>Ilość pojemników Kp7</t>
  </si>
  <si>
    <t>Rodzaj pojemnika</t>
  </si>
  <si>
    <t>Dzwon 1 - 2,5 m3</t>
  </si>
  <si>
    <t>KP-7</t>
  </si>
  <si>
    <t>Ilość danego pojemnika</t>
  </si>
  <si>
    <t>SUMA</t>
  </si>
  <si>
    <t>PODSUMOWANIE KOSZTÓW</t>
  </si>
  <si>
    <t>nr 22 - przedszkole</t>
  </si>
  <si>
    <r>
      <rPr>
        <b/>
        <sz val="16"/>
        <color rgb="FF000000"/>
        <rFont val="Czcionka tekstu podstawowego"/>
        <charset val="238"/>
      </rPr>
      <t>OKRES LETNI</t>
    </r>
    <r>
      <rPr>
        <b/>
        <sz val="14"/>
        <color rgb="FF000000"/>
        <rFont val="Czcionka tekstu podstawowego"/>
        <charset val="238"/>
      </rPr>
      <t xml:space="preserve"> - przez "Okres Letni" rozumie się okres </t>
    </r>
    <r>
      <rPr>
        <b/>
        <u/>
        <sz val="14"/>
        <color rgb="FF000000"/>
        <rFont val="Czcionka tekstu podstawowego"/>
        <charset val="238"/>
      </rPr>
      <t>od dnia 15 czerwca do dnia 15 września</t>
    </r>
  </si>
  <si>
    <r>
      <rPr>
        <b/>
        <sz val="16"/>
        <color rgb="FF000000"/>
        <rFont val="Czcionka tekstu podstawowego"/>
        <charset val="238"/>
      </rPr>
      <t>SEZON GRZEWCZY</t>
    </r>
    <r>
      <rPr>
        <b/>
        <sz val="14"/>
        <color rgb="FF000000"/>
        <rFont val="Czcionka tekstu podstawowego"/>
        <charset val="238"/>
      </rPr>
      <t xml:space="preserve"> - przez "Sezon grzewczy" rozumie się okres </t>
    </r>
    <r>
      <rPr>
        <b/>
        <u/>
        <sz val="14"/>
        <color rgb="FF000000"/>
        <rFont val="Czcionka tekstu podstawowego"/>
        <charset val="238"/>
      </rPr>
      <t>od dnia 1 października do dnia 30 kwietnia</t>
    </r>
  </si>
  <si>
    <t>Kp7</t>
  </si>
  <si>
    <t>Ilość miesięcy w trakcie trwania umowy</t>
  </si>
  <si>
    <t>Łączna ilość danego pojemnika dla pkt. I</t>
  </si>
  <si>
    <t>Ilość odbioru danego pojemnika w ciągu miesiąca / Ilość pojemników o poj. 120 l</t>
  </si>
  <si>
    <t>Łączna ilość odbioru danego pojemnika w ciągu miesiąca</t>
  </si>
  <si>
    <t>Ilość odbioru danego pojemnika w ciągu miesiąca</t>
  </si>
  <si>
    <t>Łączna ilość danego pojemnika dla pkt. II</t>
  </si>
  <si>
    <t>Częstotliwość odbioru odpadów pochodzących z placów i ulic / wielkość pojemnika</t>
  </si>
  <si>
    <r>
      <t xml:space="preserve">Pojemnik na odpady pochodzące z placów i ulic odbierany będzie </t>
    </r>
    <r>
      <rPr>
        <b/>
        <u/>
        <sz val="11"/>
        <color rgb="FF000000"/>
        <rFont val="Czcionka tekstu podstawowego"/>
        <charset val="238"/>
      </rPr>
      <t>na telefon</t>
    </r>
  </si>
  <si>
    <t>Łączna ilość danego pojemnika dla pkt. III</t>
  </si>
  <si>
    <t>Łączna ilość danego pojemnika dla pkt. IV</t>
  </si>
  <si>
    <t>Łączna ilość odbioru danego pojemnika w ciągu trwania umowy</t>
  </si>
  <si>
    <t>Ilość odbioru danego pojemnika w ciągu trwania umowy</t>
  </si>
  <si>
    <t>1 raz w trakcie umowy</t>
  </si>
  <si>
    <t>V</t>
  </si>
  <si>
    <t>PODSUMOWANIE KOSZTÓW W CIĄGU TRWANIA UMOWY</t>
  </si>
  <si>
    <t>Odbiór odpadów (popiołów) z kotłowni budynków komunalnych dla których nie przewidziano regularnego odbioru odpadów, odbywał się będzie w sezonie grzewczym w miesiącach od października do końca trwania umowy. Przewiduje się następujące lokalizacje, wielkość i częstotliwości odbioru odpadów z kotłowni:</t>
  </si>
  <si>
    <t>OBJAŚNIENIA</t>
  </si>
  <si>
    <t>VI</t>
  </si>
  <si>
    <t>_</t>
  </si>
  <si>
    <t>Ilość odbioru danego pojemnika w ciągu miesiąca / Ilość pojemników o poj. 240 l</t>
  </si>
  <si>
    <t>Ilość odbioru danego pojemnika w ciągu miesiąca / Ilość pojemników o poj. 1100 l</t>
  </si>
  <si>
    <t>Ilość odbioru danego pojemnika w ciągu miesiąca / Ilość pojemników typu dzwon o poj. 1,0 - 2,5 m3</t>
  </si>
  <si>
    <t>Ilość odbioru danego pojemnika w ciągu miesiąca / Ilość pojemników Kp7</t>
  </si>
  <si>
    <t xml:space="preserve">Łączna cena odbioru odpadów z punktów I, II, III, IV </t>
  </si>
  <si>
    <t>Cena wywou jednego pojemnika netto</t>
  </si>
  <si>
    <t>Cena wywozu dla danej ilości wywozu w ciągu miesiąca netto</t>
  </si>
  <si>
    <t>Cena wywozu dla danej ilości wywozu w ciągu miesiąca   brutto</t>
  </si>
  <si>
    <t>Cena wywozu w trakcie trwania umowy netto</t>
  </si>
  <si>
    <t>Cena wywozu w trakcie trwania umowy brutto</t>
  </si>
  <si>
    <t>CENA WYWOZU ODPADÓW DLA NIERUCHOMOŚCI OBSŁUGIWANYCH CAŁOROCZNIE</t>
  </si>
  <si>
    <t>CENA WYWOZU ODPADÓW DLA NIERUCHOMOŚCI OBSŁUGIWANYCH W SEZONIE LETNIM</t>
  </si>
  <si>
    <t>CENA WYWOZU ODPADÓW POCHODZĄCYCH Z PLACÓW I ULIC</t>
  </si>
  <si>
    <t>CENA WYWOZU ODPADÓW DLA NIERUCHOMOŚCI OBSŁUGIWANYCH W SEZONIE GRZEWCZYM</t>
  </si>
  <si>
    <t>Cena odbioru odpadów w trakcie trwania umowy                 netto</t>
  </si>
  <si>
    <t>Cena odbioru odpadów w trakcie trwania umowy                 brutto</t>
  </si>
  <si>
    <t>Obliczenie wartości zamówienia</t>
  </si>
  <si>
    <t>w okresie 7 miesięcy, tj. planowo w terminie od dnia 01.06.2021 rok</t>
  </si>
  <si>
    <t>FORMULARZ CENOWY</t>
  </si>
  <si>
    <t xml:space="preserve">Zamówienie Nr RiG.271.4.2021  </t>
  </si>
  <si>
    <t>ZAŁĄCZNIK NR 3 DO SWZ</t>
  </si>
</sst>
</file>

<file path=xl/styles.xml><?xml version="1.0" encoding="utf-8"?>
<styleSheet xmlns="http://schemas.openxmlformats.org/spreadsheetml/2006/main">
  <fonts count="26">
    <font>
      <sz val="11"/>
      <color rgb="FF000000"/>
      <name val="Czcionka tekstu podstawowego"/>
    </font>
    <font>
      <b/>
      <sz val="11"/>
      <color rgb="FF000000"/>
      <name val="Czcionka tekstu podstawowego"/>
    </font>
    <font>
      <sz val="14"/>
      <color rgb="FF000000"/>
      <name val="Czcionka tekstu podstawowego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zcionka tekstu podstawowego"/>
    </font>
    <font>
      <sz val="11"/>
      <color rgb="FF000000"/>
      <name val="Czcionka tekstu podstawowego"/>
      <charset val="238"/>
    </font>
    <font>
      <b/>
      <sz val="14"/>
      <color rgb="FF000000"/>
      <name val="Calibri"/>
      <family val="2"/>
      <charset val="238"/>
    </font>
    <font>
      <b/>
      <sz val="14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4"/>
      <color rgb="FF000000"/>
      <name val="Czcionka tekstu podstawowego"/>
      <charset val="238"/>
    </font>
    <font>
      <b/>
      <sz val="16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14"/>
      <color rgb="FF000000"/>
      <name val="Czcionka tekstu podstawowego"/>
      <charset val="238"/>
    </font>
    <font>
      <b/>
      <u/>
      <sz val="11"/>
      <color rgb="FF000000"/>
      <name val="Czcionka tekstu podstawowego"/>
      <charset val="238"/>
    </font>
    <font>
      <b/>
      <u/>
      <sz val="14"/>
      <color rgb="FF000000"/>
      <name val="Czcionka tekstu podstawowego"/>
      <charset val="238"/>
    </font>
    <font>
      <b/>
      <i/>
      <sz val="16"/>
      <name val="Arial"/>
      <family val="2"/>
      <charset val="238"/>
    </font>
    <font>
      <b/>
      <i/>
      <sz val="16"/>
      <color rgb="FF000000"/>
      <name val="Czcionka tekstu podstawowego"/>
    </font>
    <font>
      <b/>
      <i/>
      <sz val="16"/>
      <color rgb="FF000000"/>
      <name val="Arial"/>
      <family val="2"/>
      <charset val="238"/>
    </font>
    <font>
      <b/>
      <i/>
      <sz val="20"/>
      <color rgb="FF000000"/>
      <name val="Czcionka tekstu podstawowego"/>
      <charset val="238"/>
    </font>
    <font>
      <i/>
      <sz val="20"/>
      <color rgb="FF000000"/>
      <name val="Czcionka tekstu podstawowego"/>
      <charset val="238"/>
    </font>
    <font>
      <b/>
      <sz val="14"/>
      <name val="Czcionka tekstu podstawowego"/>
      <charset val="238"/>
    </font>
    <font>
      <b/>
      <sz val="14"/>
      <color rgb="FF000000"/>
      <name val="Calibri"/>
      <family val="2"/>
      <charset val="238"/>
      <scheme val="minor"/>
    </font>
    <font>
      <b/>
      <sz val="12"/>
      <color rgb="FF000000"/>
      <name val="Czcionka tekstu podstawowego"/>
      <charset val="238"/>
    </font>
    <font>
      <b/>
      <i/>
      <sz val="10"/>
      <color rgb="FF000000"/>
      <name val="Czcionka tekstu podstawowego"/>
      <charset val="238"/>
    </font>
  </fonts>
  <fills count="12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rgb="FFD6E3BC"/>
      </patternFill>
    </fill>
    <fill>
      <patternFill patternType="solid">
        <fgColor theme="5" tint="0.39997558519241921"/>
        <bgColor rgb="FFD6E3BC"/>
      </patternFill>
    </fill>
    <fill>
      <patternFill patternType="solid">
        <fgColor theme="2" tint="-0.499984740745262"/>
        <bgColor rgb="FFD6E3B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8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2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6" borderId="3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4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0" fillId="2" borderId="33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0" borderId="0" xfId="0" applyFont="1" applyBorder="1" applyAlignment="1"/>
    <xf numFmtId="4" fontId="0" fillId="0" borderId="0" xfId="0" applyNumberFormat="1" applyFont="1" applyBorder="1"/>
    <xf numFmtId="4" fontId="0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0" fillId="4" borderId="46" xfId="0" applyFont="1" applyFill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4" borderId="50" xfId="0" applyFont="1" applyFill="1" applyBorder="1" applyAlignment="1">
      <alignment horizontal="center" vertical="center" wrapText="1"/>
    </xf>
    <xf numFmtId="0" fontId="0" fillId="4" borderId="5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14" fillId="0" borderId="47" xfId="0" applyFont="1" applyBorder="1" applyAlignment="1">
      <alignment vertical="center" wrapText="1"/>
    </xf>
    <xf numFmtId="0" fontId="2" fillId="0" borderId="0" xfId="0" applyFont="1" applyBorder="1"/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3" borderId="68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14" fillId="0" borderId="8" xfId="0" applyNumberFormat="1" applyFont="1" applyBorder="1" applyAlignment="1">
      <alignment horizontal="right" vertical="center"/>
    </xf>
    <xf numFmtId="4" fontId="0" fillId="0" borderId="0" xfId="0" applyNumberFormat="1" applyFont="1" applyAlignment="1"/>
    <xf numFmtId="0" fontId="14" fillId="0" borderId="6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/>
    <xf numFmtId="0" fontId="0" fillId="0" borderId="0" xfId="0" applyFill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4" fontId="0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" fontId="14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4" fillId="0" borderId="0" xfId="0" applyNumberFormat="1" applyFont="1" applyBorder="1" applyAlignment="1"/>
    <xf numFmtId="0" fontId="12" fillId="0" borderId="0" xfId="0" applyFont="1" applyFill="1" applyBorder="1" applyAlignment="1">
      <alignment horizontal="right" vertical="center"/>
    </xf>
    <xf numFmtId="0" fontId="0" fillId="2" borderId="76" xfId="0" applyFont="1" applyFill="1" applyBorder="1" applyAlignment="1">
      <alignment horizontal="center" vertical="center"/>
    </xf>
    <xf numFmtId="0" fontId="0" fillId="2" borderId="77" xfId="0" applyFont="1" applyFill="1" applyBorder="1" applyAlignment="1">
      <alignment horizontal="center" vertical="center"/>
    </xf>
    <xf numFmtId="0" fontId="0" fillId="2" borderId="68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 wrapText="1"/>
    </xf>
    <xf numFmtId="0" fontId="0" fillId="0" borderId="6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19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14" fillId="0" borderId="0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right" vertical="center"/>
    </xf>
    <xf numFmtId="4" fontId="0" fillId="0" borderId="81" xfId="0" applyNumberFormat="1" applyFont="1" applyBorder="1" applyAlignment="1">
      <alignment horizontal="right" vertical="center"/>
    </xf>
    <xf numFmtId="4" fontId="6" fillId="0" borderId="81" xfId="0" applyNumberFormat="1" applyFont="1" applyBorder="1" applyAlignment="1">
      <alignment horizontal="right" vertical="center"/>
    </xf>
    <xf numFmtId="0" fontId="25" fillId="0" borderId="55" xfId="0" applyFont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4" fontId="14" fillId="0" borderId="80" xfId="0" applyNumberFormat="1" applyFont="1" applyBorder="1" applyAlignment="1">
      <alignment horizontal="right" vertical="center"/>
    </xf>
    <xf numFmtId="4" fontId="0" fillId="0" borderId="42" xfId="0" applyNumberFormat="1" applyFont="1" applyBorder="1" applyAlignment="1">
      <alignment horizontal="right" vertical="center"/>
    </xf>
    <xf numFmtId="4" fontId="14" fillId="11" borderId="47" xfId="0" applyNumberFormat="1" applyFont="1" applyFill="1" applyBorder="1" applyAlignment="1">
      <alignment horizontal="right" vertical="center"/>
    </xf>
    <xf numFmtId="0" fontId="0" fillId="0" borderId="81" xfId="0" applyBorder="1" applyAlignment="1">
      <alignment horizontal="center" vertical="center" wrapText="1"/>
    </xf>
    <xf numFmtId="0" fontId="24" fillId="0" borderId="81" xfId="0" applyFont="1" applyBorder="1" applyAlignment="1">
      <alignment horizontal="center" vertical="center" wrapText="1"/>
    </xf>
    <xf numFmtId="0" fontId="24" fillId="0" borderId="81" xfId="0" applyFont="1" applyFill="1" applyBorder="1" applyAlignment="1">
      <alignment horizontal="center" vertical="center" wrapText="1"/>
    </xf>
    <xf numFmtId="4" fontId="0" fillId="0" borderId="84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18" fillId="0" borderId="0" xfId="0" applyFont="1" applyAlignment="1">
      <alignment horizontal="right" vertical="center" wrapText="1"/>
    </xf>
    <xf numFmtId="0" fontId="0" fillId="0" borderId="0" xfId="0" applyFont="1" applyAlignment="1"/>
    <xf numFmtId="0" fontId="21" fillId="0" borderId="0" xfId="0" applyFont="1" applyAlignment="1">
      <alignment horizontal="center"/>
    </xf>
    <xf numFmtId="0" fontId="25" fillId="0" borderId="82" xfId="0" applyFont="1" applyBorder="1" applyAlignment="1">
      <alignment horizontal="center" vertical="center"/>
    </xf>
    <xf numFmtId="0" fontId="25" fillId="0" borderId="8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1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5" fillId="0" borderId="7" xfId="0" applyFont="1" applyBorder="1"/>
    <xf numFmtId="0" fontId="19" fillId="0" borderId="0" xfId="0" applyFont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5" fillId="0" borderId="36" xfId="0" applyFont="1" applyBorder="1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/>
    <xf numFmtId="0" fontId="4" fillId="0" borderId="11" xfId="0" applyFont="1" applyBorder="1" applyAlignment="1">
      <alignment horizontal="left" vertical="center" wrapText="1"/>
    </xf>
    <xf numFmtId="0" fontId="5" fillId="0" borderId="14" xfId="0" applyFont="1" applyBorder="1"/>
    <xf numFmtId="0" fontId="1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5" fillId="0" borderId="12" xfId="0" applyFont="1" applyBorder="1"/>
    <xf numFmtId="0" fontId="5" fillId="0" borderId="4" xfId="0" applyFont="1" applyBorder="1"/>
    <xf numFmtId="0" fontId="3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center" vertical="center"/>
    </xf>
    <xf numFmtId="0" fontId="5" fillId="0" borderId="45" xfId="0" applyFont="1" applyBorder="1"/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3" fillId="0" borderId="35" xfId="0" applyFont="1" applyFill="1" applyBorder="1" applyAlignment="1">
      <alignment horizontal="center" vertical="center"/>
    </xf>
    <xf numFmtId="0" fontId="5" fillId="0" borderId="36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11" xfId="0" applyFont="1" applyFill="1" applyBorder="1" applyAlignment="1">
      <alignment horizontal="left" vertical="center" wrapText="1"/>
    </xf>
    <xf numFmtId="0" fontId="5" fillId="0" borderId="14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5" fillId="0" borderId="13" xfId="0" applyFont="1" applyFill="1" applyBorder="1"/>
    <xf numFmtId="0" fontId="4" fillId="0" borderId="11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0" fillId="0" borderId="3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5" fillId="0" borderId="4" xfId="0" applyFont="1" applyFill="1" applyBorder="1"/>
    <xf numFmtId="0" fontId="0" fillId="2" borderId="1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/>
    </xf>
    <xf numFmtId="0" fontId="5" fillId="0" borderId="12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12" fillId="9" borderId="78" xfId="0" applyFont="1" applyFill="1" applyBorder="1" applyAlignment="1">
      <alignment horizontal="center" vertical="center" wrapText="1"/>
    </xf>
    <xf numFmtId="0" fontId="12" fillId="9" borderId="65" xfId="0" applyFont="1" applyFill="1" applyBorder="1" applyAlignment="1">
      <alignment horizontal="center" vertical="center" wrapText="1"/>
    </xf>
    <xf numFmtId="0" fontId="12" fillId="10" borderId="60" xfId="0" applyFont="1" applyFill="1" applyBorder="1" applyAlignment="1">
      <alignment horizontal="center" vertical="center" wrapText="1"/>
    </xf>
    <xf numFmtId="0" fontId="12" fillId="10" borderId="50" xfId="0" applyFont="1" applyFill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2" fillId="9" borderId="48" xfId="0" applyFont="1" applyFill="1" applyBorder="1" applyAlignment="1">
      <alignment horizontal="center" vertical="center" wrapText="1"/>
    </xf>
    <xf numFmtId="4" fontId="12" fillId="10" borderId="50" xfId="0" applyNumberFormat="1" applyFont="1" applyFill="1" applyBorder="1" applyAlignment="1">
      <alignment horizontal="center" vertical="center"/>
    </xf>
    <xf numFmtId="4" fontId="12" fillId="10" borderId="75" xfId="0" applyNumberFormat="1" applyFont="1" applyFill="1" applyBorder="1" applyAlignment="1">
      <alignment horizontal="center" vertical="center"/>
    </xf>
    <xf numFmtId="4" fontId="12" fillId="10" borderId="79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2"/>
  <sheetViews>
    <sheetView tabSelected="1" topLeftCell="A91" zoomScale="67" zoomScaleNormal="67" workbookViewId="0">
      <selection activeCell="A3" sqref="A3:Q3"/>
    </sheetView>
  </sheetViews>
  <sheetFormatPr defaultRowHeight="14.25"/>
  <cols>
    <col min="1" max="1" width="4.5" customWidth="1"/>
    <col min="2" max="2" width="14" customWidth="1"/>
    <col min="3" max="3" width="28.25" customWidth="1"/>
    <col min="4" max="4" width="12.5" customWidth="1"/>
    <col min="5" max="9" width="15.375" customWidth="1"/>
    <col min="10" max="10" width="15.25" customWidth="1"/>
    <col min="11" max="11" width="16.125" style="79" customWidth="1"/>
    <col min="12" max="12" width="26.75" customWidth="1"/>
    <col min="13" max="13" width="14.5" customWidth="1"/>
    <col min="14" max="14" width="14" customWidth="1"/>
    <col min="15" max="15" width="13.875" customWidth="1"/>
    <col min="16" max="16" width="14.875" customWidth="1"/>
    <col min="17" max="17" width="13.5" customWidth="1"/>
    <col min="18" max="19" width="13.5" style="79" customWidth="1"/>
    <col min="20" max="20" width="20.875" customWidth="1"/>
    <col min="21" max="21" width="15.625" style="19" customWidth="1"/>
    <col min="22" max="22" width="24" customWidth="1"/>
    <col min="23" max="23" width="13.5" customWidth="1"/>
    <col min="24" max="24" width="19.25" customWidth="1"/>
    <col min="25" max="25" width="19.875" customWidth="1"/>
    <col min="26" max="26" width="19.75" customWidth="1"/>
    <col min="27" max="27" width="19.5" customWidth="1"/>
    <col min="28" max="28" width="18.5" customWidth="1"/>
    <col min="29" max="29" width="9.375" bestFit="1" customWidth="1"/>
  </cols>
  <sheetData>
    <row r="1" spans="1:29" ht="78.75" customHeight="1">
      <c r="A1" s="1"/>
      <c r="B1" s="1"/>
      <c r="C1" s="184"/>
      <c r="D1" s="286" t="s">
        <v>133</v>
      </c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</row>
    <row r="2" spans="1:29" s="189" customFormat="1" ht="46.5" customHeight="1">
      <c r="A2" s="1"/>
      <c r="B2" s="1"/>
      <c r="C2" s="184"/>
      <c r="D2" s="188"/>
      <c r="E2" s="188"/>
      <c r="F2" s="188"/>
      <c r="G2" s="188"/>
      <c r="H2" s="188"/>
      <c r="I2" s="188"/>
      <c r="J2" s="188"/>
      <c r="K2" s="188"/>
      <c r="L2" s="188"/>
      <c r="M2" s="286" t="s">
        <v>134</v>
      </c>
      <c r="N2" s="286"/>
      <c r="O2" s="286"/>
      <c r="P2" s="286"/>
      <c r="Q2" s="286"/>
    </row>
    <row r="3" spans="1:29" ht="71.25" customHeight="1">
      <c r="A3" s="287" t="s">
        <v>132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</row>
    <row r="4" spans="1:29" s="79" customFormat="1" ht="30" customHeight="1">
      <c r="A4" s="152"/>
      <c r="B4" s="153"/>
      <c r="C4" s="153"/>
      <c r="D4" s="190" t="s">
        <v>131</v>
      </c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29" s="187" customFormat="1" ht="91.5" customHeight="1">
      <c r="A5" s="284" t="s">
        <v>130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</row>
    <row r="6" spans="1:29" s="18" customFormat="1" ht="40.5" customHeight="1">
      <c r="A6" s="135" t="s">
        <v>56</v>
      </c>
      <c r="B6" s="203" t="s">
        <v>55</v>
      </c>
      <c r="C6" s="203"/>
      <c r="D6" s="203"/>
      <c r="E6" s="203"/>
      <c r="F6" s="203"/>
      <c r="G6" s="203"/>
      <c r="H6" s="203"/>
      <c r="I6" s="203"/>
      <c r="J6" s="203"/>
      <c r="K6" s="80"/>
      <c r="L6" s="2"/>
      <c r="R6" s="79"/>
      <c r="S6" s="79"/>
      <c r="U6" s="19"/>
      <c r="Y6" s="72"/>
    </row>
    <row r="7" spans="1:29" ht="18.75" customHeight="1" thickBot="1">
      <c r="A7" s="18"/>
      <c r="B7" s="18"/>
      <c r="C7" s="18"/>
      <c r="D7" s="18"/>
      <c r="E7" s="18"/>
      <c r="F7" s="18"/>
      <c r="G7" s="18"/>
      <c r="H7" s="18"/>
      <c r="I7" s="18"/>
      <c r="J7" s="18"/>
      <c r="L7" s="2"/>
      <c r="M7" s="193"/>
      <c r="N7" s="194"/>
      <c r="O7" s="194"/>
    </row>
    <row r="8" spans="1:29" ht="133.5" customHeight="1" thickBot="1">
      <c r="A8" s="54" t="s">
        <v>17</v>
      </c>
      <c r="B8" s="55" t="s">
        <v>18</v>
      </c>
      <c r="C8" s="55" t="s">
        <v>19</v>
      </c>
      <c r="D8" s="55" t="s">
        <v>20</v>
      </c>
      <c r="E8" s="55" t="s">
        <v>21</v>
      </c>
      <c r="F8" s="55" t="s">
        <v>22</v>
      </c>
      <c r="G8" s="55" t="s">
        <v>23</v>
      </c>
      <c r="H8" s="55" t="s">
        <v>24</v>
      </c>
      <c r="I8" s="55" t="s">
        <v>25</v>
      </c>
      <c r="J8" s="56" t="s">
        <v>26</v>
      </c>
      <c r="K8" s="96"/>
      <c r="L8" s="96"/>
      <c r="M8" s="159" t="s">
        <v>97</v>
      </c>
      <c r="N8" s="160" t="s">
        <v>114</v>
      </c>
      <c r="O8" s="160" t="s">
        <v>115</v>
      </c>
      <c r="P8" s="160" t="s">
        <v>116</v>
      </c>
      <c r="Q8" s="161" t="s">
        <v>117</v>
      </c>
      <c r="R8" s="93"/>
      <c r="S8" s="274"/>
      <c r="T8" s="274"/>
      <c r="U8" s="137"/>
      <c r="V8" s="138"/>
      <c r="W8" s="137"/>
      <c r="X8" s="137"/>
      <c r="Y8" s="137"/>
      <c r="Z8" s="138"/>
      <c r="AA8" s="138"/>
      <c r="AB8" s="138"/>
    </row>
    <row r="9" spans="1:29" ht="28.5">
      <c r="A9" s="195">
        <v>1</v>
      </c>
      <c r="B9" s="197" t="s">
        <v>0</v>
      </c>
      <c r="C9" s="199" t="s">
        <v>46</v>
      </c>
      <c r="D9" s="201">
        <v>6</v>
      </c>
      <c r="E9" s="6" t="s">
        <v>27</v>
      </c>
      <c r="F9" s="6" t="s">
        <v>27</v>
      </c>
      <c r="G9" s="6" t="s">
        <v>28</v>
      </c>
      <c r="H9" s="6" t="s">
        <v>28</v>
      </c>
      <c r="I9" s="86" t="s">
        <v>28</v>
      </c>
      <c r="J9" s="97" t="s">
        <v>27</v>
      </c>
      <c r="K9" s="31"/>
      <c r="L9" s="118"/>
      <c r="M9" s="87">
        <v>2</v>
      </c>
      <c r="N9" s="101">
        <v>0</v>
      </c>
      <c r="O9" s="101">
        <v>2</v>
      </c>
      <c r="P9" s="101">
        <v>5</v>
      </c>
      <c r="Q9" s="104">
        <v>0</v>
      </c>
      <c r="R9" s="88"/>
      <c r="S9" s="275"/>
      <c r="T9" s="275"/>
      <c r="U9" s="28"/>
      <c r="V9" s="75"/>
      <c r="W9" s="139"/>
      <c r="X9" s="140"/>
      <c r="Y9" s="141"/>
      <c r="Z9" s="28"/>
      <c r="AA9" s="140"/>
      <c r="AB9" s="140"/>
    </row>
    <row r="10" spans="1:29" ht="18.75" thickBot="1">
      <c r="A10" s="196"/>
      <c r="B10" s="198"/>
      <c r="C10" s="200"/>
      <c r="D10" s="202"/>
      <c r="E10" s="8" t="s">
        <v>31</v>
      </c>
      <c r="F10" s="37" t="s">
        <v>50</v>
      </c>
      <c r="G10" s="37" t="s">
        <v>50</v>
      </c>
      <c r="H10" s="37" t="s">
        <v>50</v>
      </c>
      <c r="I10" s="37" t="s">
        <v>50</v>
      </c>
      <c r="J10" s="16" t="s">
        <v>34</v>
      </c>
      <c r="K10" s="31"/>
      <c r="L10" s="96"/>
      <c r="M10" s="102">
        <v>1</v>
      </c>
      <c r="N10" s="103">
        <v>0</v>
      </c>
      <c r="O10" s="103">
        <v>1</v>
      </c>
      <c r="P10" s="103">
        <v>4</v>
      </c>
      <c r="Q10" s="105">
        <v>0</v>
      </c>
      <c r="R10" s="88"/>
      <c r="S10" s="275"/>
      <c r="T10" s="275"/>
      <c r="U10" s="28"/>
      <c r="V10" s="22"/>
      <c r="W10" s="139"/>
      <c r="X10" s="140"/>
      <c r="Y10" s="141"/>
      <c r="Z10" s="28"/>
      <c r="AA10" s="140"/>
      <c r="AB10" s="140"/>
    </row>
    <row r="11" spans="1:29" s="18" customFormat="1" ht="28.5">
      <c r="A11" s="204">
        <v>2</v>
      </c>
      <c r="B11" s="206" t="s">
        <v>0</v>
      </c>
      <c r="C11" s="207" t="s">
        <v>33</v>
      </c>
      <c r="D11" s="208">
        <v>6</v>
      </c>
      <c r="E11" s="4" t="s">
        <v>27</v>
      </c>
      <c r="F11" s="4" t="s">
        <v>27</v>
      </c>
      <c r="G11" s="4" t="s">
        <v>28</v>
      </c>
      <c r="H11" s="4" t="s">
        <v>28</v>
      </c>
      <c r="I11" s="4" t="s">
        <v>28</v>
      </c>
      <c r="J11" s="98" t="s">
        <v>27</v>
      </c>
      <c r="K11" s="31"/>
      <c r="L11" s="96"/>
      <c r="M11" s="87">
        <v>0</v>
      </c>
      <c r="N11" s="101">
        <v>0</v>
      </c>
      <c r="O11" s="101">
        <v>4</v>
      </c>
      <c r="P11" s="101">
        <v>5</v>
      </c>
      <c r="Q11" s="104">
        <v>0</v>
      </c>
      <c r="R11" s="88"/>
      <c r="S11" s="276"/>
      <c r="T11" s="276"/>
      <c r="U11" s="28"/>
      <c r="V11" s="22"/>
      <c r="W11" s="139"/>
      <c r="X11" s="140"/>
      <c r="Y11" s="141"/>
      <c r="Z11" s="28"/>
      <c r="AA11" s="140"/>
      <c r="AB11" s="140"/>
    </row>
    <row r="12" spans="1:29" s="18" customFormat="1" ht="18.75" thickBot="1">
      <c r="A12" s="205"/>
      <c r="B12" s="202"/>
      <c r="C12" s="202"/>
      <c r="D12" s="202"/>
      <c r="E12" s="8" t="s">
        <v>31</v>
      </c>
      <c r="F12" s="37" t="s">
        <v>50</v>
      </c>
      <c r="G12" s="37" t="s">
        <v>50</v>
      </c>
      <c r="H12" s="37" t="s">
        <v>50</v>
      </c>
      <c r="I12" s="37" t="s">
        <v>50</v>
      </c>
      <c r="J12" s="99" t="s">
        <v>31</v>
      </c>
      <c r="K12" s="31"/>
      <c r="L12" s="96"/>
      <c r="M12" s="102">
        <v>0</v>
      </c>
      <c r="N12" s="103">
        <v>0</v>
      </c>
      <c r="O12" s="103">
        <v>2</v>
      </c>
      <c r="P12" s="103">
        <v>4</v>
      </c>
      <c r="Q12" s="105">
        <v>0</v>
      </c>
      <c r="R12" s="88"/>
      <c r="S12" s="276"/>
      <c r="T12" s="276"/>
      <c r="U12" s="32"/>
      <c r="V12" s="142"/>
      <c r="W12" s="139"/>
      <c r="X12" s="140"/>
      <c r="Y12" s="141"/>
      <c r="Z12" s="28"/>
      <c r="AA12" s="140"/>
      <c r="AB12" s="140"/>
    </row>
    <row r="13" spans="1:29" ht="28.5">
      <c r="A13" s="204">
        <v>3</v>
      </c>
      <c r="B13" s="206" t="s">
        <v>0</v>
      </c>
      <c r="C13" s="207" t="s">
        <v>32</v>
      </c>
      <c r="D13" s="208">
        <v>6</v>
      </c>
      <c r="E13" s="4" t="s">
        <v>27</v>
      </c>
      <c r="F13" s="4" t="s">
        <v>27</v>
      </c>
      <c r="G13" s="4" t="s">
        <v>28</v>
      </c>
      <c r="H13" s="4" t="s">
        <v>28</v>
      </c>
      <c r="I13" s="4" t="s">
        <v>28</v>
      </c>
      <c r="J13" s="98" t="s">
        <v>27</v>
      </c>
      <c r="K13" s="31"/>
      <c r="L13" s="57"/>
      <c r="M13" s="109">
        <v>0</v>
      </c>
      <c r="N13" s="101">
        <v>2</v>
      </c>
      <c r="O13" s="101">
        <v>2</v>
      </c>
      <c r="P13" s="101">
        <v>5</v>
      </c>
      <c r="Q13" s="104">
        <v>0</v>
      </c>
      <c r="R13" s="88"/>
      <c r="S13" s="276"/>
      <c r="T13" s="276"/>
      <c r="U13" s="32"/>
      <c r="V13" s="142"/>
      <c r="W13" s="139"/>
      <c r="X13" s="140"/>
      <c r="Y13" s="141"/>
      <c r="Z13" s="28"/>
      <c r="AA13" s="140"/>
      <c r="AB13" s="140"/>
    </row>
    <row r="14" spans="1:29" ht="18.75" thickBot="1">
      <c r="A14" s="215"/>
      <c r="B14" s="216"/>
      <c r="C14" s="216"/>
      <c r="D14" s="216"/>
      <c r="E14" s="8" t="s">
        <v>31</v>
      </c>
      <c r="F14" s="37" t="s">
        <v>50</v>
      </c>
      <c r="G14" s="37" t="s">
        <v>50</v>
      </c>
      <c r="H14" s="37" t="s">
        <v>50</v>
      </c>
      <c r="I14" s="37" t="s">
        <v>50</v>
      </c>
      <c r="J14" s="100" t="s">
        <v>29</v>
      </c>
      <c r="K14" s="32"/>
      <c r="L14" s="57"/>
      <c r="M14" s="110">
        <v>0</v>
      </c>
      <c r="N14" s="103">
        <v>1</v>
      </c>
      <c r="O14" s="103">
        <v>1</v>
      </c>
      <c r="P14" s="103">
        <v>4</v>
      </c>
      <c r="Q14" s="105">
        <v>0</v>
      </c>
      <c r="R14" s="88"/>
      <c r="S14" s="88"/>
      <c r="T14" s="57"/>
      <c r="U14" s="57"/>
      <c r="V14" s="57"/>
      <c r="W14" s="120"/>
      <c r="X14" s="143"/>
      <c r="Y14" s="143"/>
      <c r="Z14" s="120"/>
      <c r="AA14" s="143"/>
      <c r="AB14" s="143"/>
      <c r="AC14" s="116"/>
    </row>
    <row r="15" spans="1:29" s="18" customFormat="1" ht="28.5">
      <c r="A15" s="209">
        <v>4</v>
      </c>
      <c r="B15" s="211" t="s">
        <v>1</v>
      </c>
      <c r="C15" s="213" t="s">
        <v>35</v>
      </c>
      <c r="D15" s="214">
        <v>6</v>
      </c>
      <c r="E15" s="12" t="s">
        <v>27</v>
      </c>
      <c r="F15" s="4" t="s">
        <v>27</v>
      </c>
      <c r="G15" s="12" t="s">
        <v>28</v>
      </c>
      <c r="H15" s="12" t="s">
        <v>28</v>
      </c>
      <c r="I15" s="12" t="s">
        <v>28</v>
      </c>
      <c r="J15" s="13" t="s">
        <v>27</v>
      </c>
      <c r="K15" s="31"/>
      <c r="L15" s="57"/>
      <c r="M15" s="109">
        <v>0</v>
      </c>
      <c r="N15" s="101">
        <v>2</v>
      </c>
      <c r="O15" s="101">
        <v>2</v>
      </c>
      <c r="P15" s="101">
        <v>5</v>
      </c>
      <c r="Q15" s="104">
        <v>0</v>
      </c>
      <c r="R15" s="88"/>
      <c r="S15" s="88"/>
      <c r="U15" s="19"/>
    </row>
    <row r="16" spans="1:29" s="18" customFormat="1" ht="18.75" thickBot="1">
      <c r="A16" s="210"/>
      <c r="B16" s="212"/>
      <c r="C16" s="212"/>
      <c r="D16" s="212"/>
      <c r="E16" s="8" t="s">
        <v>31</v>
      </c>
      <c r="F16" s="37" t="s">
        <v>50</v>
      </c>
      <c r="G16" s="37" t="s">
        <v>50</v>
      </c>
      <c r="H16" s="37" t="s">
        <v>50</v>
      </c>
      <c r="I16" s="37" t="s">
        <v>50</v>
      </c>
      <c r="J16" s="20" t="s">
        <v>29</v>
      </c>
      <c r="K16" s="32"/>
      <c r="L16" s="57"/>
      <c r="M16" s="110">
        <v>0</v>
      </c>
      <c r="N16" s="103">
        <v>1</v>
      </c>
      <c r="O16" s="103">
        <v>1</v>
      </c>
      <c r="P16" s="103">
        <v>4</v>
      </c>
      <c r="Q16" s="105">
        <v>0</v>
      </c>
      <c r="R16" s="88"/>
      <c r="S16" s="88"/>
      <c r="U16" s="19"/>
    </row>
    <row r="17" spans="1:21" s="18" customFormat="1" ht="28.5">
      <c r="A17" s="209">
        <v>5</v>
      </c>
      <c r="B17" s="211" t="s">
        <v>7</v>
      </c>
      <c r="C17" s="213" t="s">
        <v>39</v>
      </c>
      <c r="D17" s="214">
        <v>6</v>
      </c>
      <c r="E17" s="12" t="s">
        <v>27</v>
      </c>
      <c r="F17" s="4" t="s">
        <v>27</v>
      </c>
      <c r="G17" s="12" t="s">
        <v>28</v>
      </c>
      <c r="H17" s="12" t="s">
        <v>28</v>
      </c>
      <c r="I17" s="12" t="s">
        <v>28</v>
      </c>
      <c r="J17" s="13" t="s">
        <v>27</v>
      </c>
      <c r="K17" s="31"/>
      <c r="L17" s="57"/>
      <c r="M17" s="109">
        <v>0</v>
      </c>
      <c r="N17" s="101">
        <v>4</v>
      </c>
      <c r="O17" s="101">
        <v>5</v>
      </c>
      <c r="P17" s="101">
        <v>0</v>
      </c>
      <c r="Q17" s="104">
        <v>0</v>
      </c>
      <c r="R17" s="88"/>
      <c r="S17" s="88"/>
      <c r="U17" s="19"/>
    </row>
    <row r="18" spans="1:21" s="18" customFormat="1" ht="18.75" thickBot="1">
      <c r="A18" s="210"/>
      <c r="B18" s="212"/>
      <c r="C18" s="212"/>
      <c r="D18" s="212"/>
      <c r="E18" s="15" t="s">
        <v>29</v>
      </c>
      <c r="F18" s="99" t="s">
        <v>31</v>
      </c>
      <c r="G18" s="99" t="s">
        <v>31</v>
      </c>
      <c r="H18" s="99" t="s">
        <v>31</v>
      </c>
      <c r="I18" s="99" t="s">
        <v>31</v>
      </c>
      <c r="J18" s="20" t="s">
        <v>29</v>
      </c>
      <c r="K18" s="32"/>
      <c r="L18" s="57"/>
      <c r="M18" s="110">
        <v>0</v>
      </c>
      <c r="N18" s="103">
        <v>2</v>
      </c>
      <c r="O18" s="103">
        <v>4</v>
      </c>
      <c r="P18" s="103">
        <v>0</v>
      </c>
      <c r="Q18" s="105">
        <v>0</v>
      </c>
      <c r="R18" s="88"/>
      <c r="S18" s="88"/>
      <c r="U18" s="19"/>
    </row>
    <row r="19" spans="1:21" s="18" customFormat="1" ht="28.5">
      <c r="A19" s="209">
        <v>6</v>
      </c>
      <c r="B19" s="211" t="s">
        <v>3</v>
      </c>
      <c r="C19" s="213" t="s">
        <v>36</v>
      </c>
      <c r="D19" s="214">
        <v>6</v>
      </c>
      <c r="E19" s="12" t="s">
        <v>27</v>
      </c>
      <c r="F19" s="4" t="s">
        <v>27</v>
      </c>
      <c r="G19" s="12" t="s">
        <v>28</v>
      </c>
      <c r="H19" s="12" t="s">
        <v>28</v>
      </c>
      <c r="I19" s="12" t="s">
        <v>28</v>
      </c>
      <c r="J19" s="13" t="s">
        <v>27</v>
      </c>
      <c r="K19" s="31"/>
      <c r="L19" s="57"/>
      <c r="M19" s="109">
        <v>0</v>
      </c>
      <c r="N19" s="101">
        <v>4</v>
      </c>
      <c r="O19" s="101">
        <v>0</v>
      </c>
      <c r="P19" s="101">
        <v>5</v>
      </c>
      <c r="Q19" s="104">
        <v>0</v>
      </c>
      <c r="R19" s="88"/>
      <c r="S19" s="88"/>
      <c r="U19" s="19"/>
    </row>
    <row r="20" spans="1:21" s="18" customFormat="1" ht="18.75" thickBot="1">
      <c r="A20" s="210"/>
      <c r="B20" s="212"/>
      <c r="C20" s="212"/>
      <c r="D20" s="212"/>
      <c r="E20" s="15" t="s">
        <v>29</v>
      </c>
      <c r="F20" s="37" t="s">
        <v>50</v>
      </c>
      <c r="G20" s="37" t="s">
        <v>50</v>
      </c>
      <c r="H20" s="37" t="s">
        <v>50</v>
      </c>
      <c r="I20" s="37" t="s">
        <v>50</v>
      </c>
      <c r="J20" s="20" t="s">
        <v>29</v>
      </c>
      <c r="K20" s="32"/>
      <c r="L20" s="57"/>
      <c r="M20" s="110">
        <v>0</v>
      </c>
      <c r="N20" s="103">
        <v>2</v>
      </c>
      <c r="O20" s="103">
        <v>0</v>
      </c>
      <c r="P20" s="103">
        <v>4</v>
      </c>
      <c r="Q20" s="105">
        <v>0</v>
      </c>
      <c r="R20" s="88"/>
      <c r="S20" s="88"/>
      <c r="U20" s="19"/>
    </row>
    <row r="21" spans="1:21" s="18" customFormat="1" ht="30.75" customHeight="1">
      <c r="A21" s="209">
        <v>7</v>
      </c>
      <c r="B21" s="211" t="s">
        <v>2</v>
      </c>
      <c r="C21" s="213" t="s">
        <v>54</v>
      </c>
      <c r="D21" s="214">
        <v>6</v>
      </c>
      <c r="E21" s="12" t="s">
        <v>27</v>
      </c>
      <c r="F21" s="12" t="s">
        <v>27</v>
      </c>
      <c r="G21" s="12" t="s">
        <v>28</v>
      </c>
      <c r="H21" s="12" t="s">
        <v>28</v>
      </c>
      <c r="I21" s="12" t="s">
        <v>28</v>
      </c>
      <c r="J21" s="13" t="s">
        <v>27</v>
      </c>
      <c r="K21" s="31"/>
      <c r="L21" s="57"/>
      <c r="M21" s="109">
        <v>2</v>
      </c>
      <c r="N21" s="101">
        <v>2</v>
      </c>
      <c r="O21" s="101">
        <v>0</v>
      </c>
      <c r="P21" s="101">
        <v>5</v>
      </c>
      <c r="Q21" s="104">
        <v>0</v>
      </c>
      <c r="R21" s="88"/>
      <c r="S21" s="88"/>
      <c r="U21" s="19"/>
    </row>
    <row r="22" spans="1:21" s="18" customFormat="1" ht="18.75" thickBot="1">
      <c r="A22" s="210"/>
      <c r="B22" s="212"/>
      <c r="C22" s="212"/>
      <c r="D22" s="212"/>
      <c r="E22" s="15" t="s">
        <v>29</v>
      </c>
      <c r="F22" s="37" t="s">
        <v>50</v>
      </c>
      <c r="G22" s="37" t="s">
        <v>50</v>
      </c>
      <c r="H22" s="37" t="s">
        <v>50</v>
      </c>
      <c r="I22" s="37" t="s">
        <v>50</v>
      </c>
      <c r="J22" s="16" t="s">
        <v>34</v>
      </c>
      <c r="K22" s="31"/>
      <c r="L22" s="57"/>
      <c r="M22" s="110">
        <v>1</v>
      </c>
      <c r="N22" s="103">
        <v>1</v>
      </c>
      <c r="O22" s="103">
        <v>0</v>
      </c>
      <c r="P22" s="103">
        <v>4</v>
      </c>
      <c r="Q22" s="105">
        <v>0</v>
      </c>
      <c r="R22" s="88"/>
      <c r="S22" s="88"/>
      <c r="U22" s="19"/>
    </row>
    <row r="23" spans="1:21" s="18" customFormat="1" ht="31.5" customHeight="1">
      <c r="A23" s="209">
        <v>8</v>
      </c>
      <c r="B23" s="218" t="s">
        <v>51</v>
      </c>
      <c r="C23" s="213" t="s">
        <v>49</v>
      </c>
      <c r="D23" s="214">
        <v>6</v>
      </c>
      <c r="E23" s="12" t="s">
        <v>27</v>
      </c>
      <c r="F23" s="12" t="s">
        <v>27</v>
      </c>
      <c r="G23" s="12" t="s">
        <v>28</v>
      </c>
      <c r="H23" s="12" t="s">
        <v>28</v>
      </c>
      <c r="I23" s="12" t="s">
        <v>28</v>
      </c>
      <c r="J23" s="13" t="s">
        <v>27</v>
      </c>
      <c r="K23" s="31"/>
      <c r="L23" s="57"/>
      <c r="M23" s="109">
        <v>0</v>
      </c>
      <c r="N23" s="101">
        <v>4</v>
      </c>
      <c r="O23" s="101">
        <v>0</v>
      </c>
      <c r="P23" s="101">
        <v>5</v>
      </c>
      <c r="Q23" s="104">
        <v>0</v>
      </c>
      <c r="R23" s="88"/>
      <c r="S23" s="88"/>
      <c r="U23" s="19"/>
    </row>
    <row r="24" spans="1:21" s="18" customFormat="1" ht="18.75" thickBot="1">
      <c r="A24" s="215"/>
      <c r="B24" s="216"/>
      <c r="C24" s="216"/>
      <c r="D24" s="216"/>
      <c r="E24" s="11" t="s">
        <v>29</v>
      </c>
      <c r="F24" s="62" t="s">
        <v>50</v>
      </c>
      <c r="G24" s="62" t="s">
        <v>50</v>
      </c>
      <c r="H24" s="62" t="s">
        <v>50</v>
      </c>
      <c r="I24" s="62" t="s">
        <v>50</v>
      </c>
      <c r="J24" s="20" t="s">
        <v>29</v>
      </c>
      <c r="K24" s="31"/>
      <c r="L24" s="57"/>
      <c r="M24" s="110">
        <v>0</v>
      </c>
      <c r="N24" s="103">
        <v>2</v>
      </c>
      <c r="O24" s="103">
        <v>0</v>
      </c>
      <c r="P24" s="103">
        <v>4</v>
      </c>
      <c r="Q24" s="105">
        <v>0</v>
      </c>
      <c r="R24" s="88"/>
      <c r="S24" s="88"/>
      <c r="U24" s="19"/>
    </row>
    <row r="25" spans="1:21" s="18" customFormat="1" ht="28.5">
      <c r="A25" s="209">
        <v>9</v>
      </c>
      <c r="B25" s="218" t="s">
        <v>6</v>
      </c>
      <c r="C25" s="213" t="s">
        <v>91</v>
      </c>
      <c r="D25" s="219">
        <v>6</v>
      </c>
      <c r="E25" s="82" t="s">
        <v>27</v>
      </c>
      <c r="F25" s="82" t="s">
        <v>27</v>
      </c>
      <c r="G25" s="82" t="s">
        <v>28</v>
      </c>
      <c r="H25" s="82" t="s">
        <v>28</v>
      </c>
      <c r="I25" s="82" t="s">
        <v>28</v>
      </c>
      <c r="J25" s="83" t="s">
        <v>27</v>
      </c>
      <c r="K25" s="31"/>
      <c r="L25" s="57"/>
      <c r="M25" s="109">
        <v>9</v>
      </c>
      <c r="N25" s="101">
        <v>0</v>
      </c>
      <c r="O25" s="101">
        <v>0</v>
      </c>
      <c r="P25" s="101">
        <v>0</v>
      </c>
      <c r="Q25" s="104">
        <v>0</v>
      </c>
      <c r="R25" s="88"/>
      <c r="S25" s="88"/>
      <c r="U25" s="19"/>
    </row>
    <row r="26" spans="1:21" s="79" customFormat="1" ht="18.75" thickBot="1">
      <c r="A26" s="210"/>
      <c r="B26" s="212"/>
      <c r="C26" s="212"/>
      <c r="D26" s="220"/>
      <c r="E26" s="84" t="s">
        <v>34</v>
      </c>
      <c r="F26" s="84" t="s">
        <v>34</v>
      </c>
      <c r="G26" s="84" t="s">
        <v>34</v>
      </c>
      <c r="H26" s="84" t="s">
        <v>34</v>
      </c>
      <c r="I26" s="84" t="s">
        <v>34</v>
      </c>
      <c r="J26" s="85" t="s">
        <v>34</v>
      </c>
      <c r="K26" s="31"/>
      <c r="L26" s="57"/>
      <c r="M26" s="110">
        <v>6</v>
      </c>
      <c r="N26" s="103">
        <v>0</v>
      </c>
      <c r="O26" s="103">
        <v>0</v>
      </c>
      <c r="P26" s="103">
        <v>0</v>
      </c>
      <c r="Q26" s="105">
        <v>0</v>
      </c>
      <c r="R26" s="88"/>
      <c r="S26" s="88"/>
    </row>
    <row r="27" spans="1:21" s="79" customFormat="1" ht="43.5" customHeight="1" thickBot="1">
      <c r="A27" s="36"/>
      <c r="B27" s="36"/>
      <c r="C27" s="36"/>
      <c r="D27" s="36"/>
      <c r="E27" s="31"/>
      <c r="F27" s="32"/>
      <c r="G27" s="31"/>
      <c r="H27" s="31"/>
      <c r="I27" s="31"/>
      <c r="J27" s="31"/>
      <c r="K27" s="31"/>
      <c r="L27" s="95" t="s">
        <v>96</v>
      </c>
      <c r="M27" s="111">
        <f>M10+M12+M14+M16+M18+M20+M22+M24+M26</f>
        <v>8</v>
      </c>
      <c r="N27" s="111">
        <f>N10+N12+N14+N16+N18+N20+N22+N24+N26</f>
        <v>9</v>
      </c>
      <c r="O27" s="111">
        <f>O10+O12+O14+O16+O18+O20+O22+O24+O26</f>
        <v>9</v>
      </c>
      <c r="P27" s="111">
        <f>P10+P12+P14+P16+P18+P20+P22+P24+P26</f>
        <v>28</v>
      </c>
      <c r="Q27" s="112">
        <f>Q10+Q12+Q14+Q16+Q18+Q20+Q22+Q24+Q26</f>
        <v>0</v>
      </c>
      <c r="R27" s="91"/>
      <c r="S27" s="91"/>
    </row>
    <row r="28" spans="1:21" s="79" customFormat="1" ht="62.25" customHeight="1" thickBot="1">
      <c r="A28" s="36"/>
      <c r="B28" s="36"/>
      <c r="C28" s="36"/>
      <c r="D28" s="36"/>
      <c r="E28" s="31"/>
      <c r="F28" s="32"/>
      <c r="G28" s="31"/>
      <c r="H28" s="31"/>
      <c r="I28" s="31"/>
      <c r="J28" s="31"/>
      <c r="K28" s="31"/>
      <c r="L28" s="89" t="s">
        <v>98</v>
      </c>
      <c r="M28" s="112">
        <f>M9+M11+M13+M15+M17+M19+M21+M23+M25</f>
        <v>13</v>
      </c>
      <c r="N28" s="112">
        <f>N9+N11+N13+N15+N17+N19+N21+N23+N25</f>
        <v>18</v>
      </c>
      <c r="O28" s="112">
        <f>O9+O11+O13+O15+O17+O19+O21+O23+O25</f>
        <v>15</v>
      </c>
      <c r="P28" s="112">
        <f>P9+P11+P13+P15+P17+P19+P21+P23+P25</f>
        <v>35</v>
      </c>
      <c r="Q28" s="112">
        <f>Q9+Q11+Q13+Q15+Q17+Q19+Q21+Q23+Q25</f>
        <v>0</v>
      </c>
      <c r="R28" s="91"/>
      <c r="S28" s="91"/>
    </row>
    <row r="29" spans="1:21" s="187" customFormat="1" ht="50.25" customHeight="1">
      <c r="A29" s="36"/>
      <c r="B29" s="36"/>
      <c r="C29" s="36"/>
      <c r="D29" s="36"/>
      <c r="E29" s="185"/>
      <c r="F29" s="32"/>
      <c r="G29" s="185"/>
      <c r="H29" s="185"/>
      <c r="I29" s="185"/>
      <c r="J29" s="185"/>
      <c r="K29" s="185"/>
      <c r="L29" s="94"/>
      <c r="M29" s="186"/>
      <c r="N29" s="186"/>
      <c r="O29" s="186"/>
      <c r="P29" s="186"/>
      <c r="Q29" s="186"/>
      <c r="R29" s="91"/>
      <c r="S29" s="91"/>
    </row>
    <row r="30" spans="1:21" s="79" customFormat="1" ht="53.25" customHeight="1">
      <c r="A30" s="36"/>
      <c r="B30" s="36"/>
      <c r="C30" s="292" t="s">
        <v>124</v>
      </c>
      <c r="D30" s="292"/>
      <c r="E30" s="292"/>
      <c r="F30" s="292"/>
      <c r="G30" s="292"/>
      <c r="H30" s="292"/>
      <c r="I30" s="292"/>
      <c r="J30" s="31"/>
      <c r="K30" s="31"/>
      <c r="L30" s="94"/>
      <c r="M30" s="136"/>
      <c r="N30" s="136"/>
      <c r="O30" s="136"/>
      <c r="P30" s="136"/>
      <c r="Q30" s="136"/>
      <c r="R30" s="91"/>
      <c r="S30" s="91"/>
    </row>
    <row r="31" spans="1:21" s="79" customFormat="1" ht="112.5" customHeight="1" thickBot="1">
      <c r="A31" s="36"/>
      <c r="B31" s="277" t="s">
        <v>85</v>
      </c>
      <c r="C31" s="277"/>
      <c r="D31" s="162" t="s">
        <v>88</v>
      </c>
      <c r="E31" s="163" t="s">
        <v>99</v>
      </c>
      <c r="F31" s="162" t="s">
        <v>119</v>
      </c>
      <c r="G31" s="162" t="s">
        <v>120</v>
      </c>
      <c r="H31" s="162" t="s">
        <v>121</v>
      </c>
      <c r="I31" s="163" t="s">
        <v>95</v>
      </c>
      <c r="J31" s="163" t="s">
        <v>122</v>
      </c>
      <c r="K31" s="163" t="s">
        <v>123</v>
      </c>
      <c r="L31" s="94"/>
      <c r="M31" s="136"/>
      <c r="N31" s="136"/>
      <c r="O31" s="136"/>
      <c r="P31" s="136"/>
      <c r="Q31" s="136"/>
      <c r="R31" s="91"/>
      <c r="S31" s="91"/>
    </row>
    <row r="32" spans="1:21" s="157" customFormat="1" ht="17.25" customHeight="1" thickBot="1">
      <c r="A32" s="36"/>
      <c r="B32" s="191">
        <v>1</v>
      </c>
      <c r="C32" s="192"/>
      <c r="D32" s="174">
        <v>2</v>
      </c>
      <c r="E32" s="175">
        <v>3</v>
      </c>
      <c r="F32" s="174">
        <v>4</v>
      </c>
      <c r="G32" s="174">
        <v>5</v>
      </c>
      <c r="H32" s="174">
        <v>6</v>
      </c>
      <c r="I32" s="175">
        <v>7</v>
      </c>
      <c r="J32" s="175">
        <v>8</v>
      </c>
      <c r="K32" s="176">
        <v>9</v>
      </c>
      <c r="L32" s="94"/>
      <c r="M32" s="158"/>
      <c r="N32" s="158"/>
      <c r="O32" s="158"/>
      <c r="P32" s="158"/>
      <c r="Q32" s="158"/>
      <c r="R32" s="91"/>
      <c r="S32" s="91"/>
    </row>
    <row r="33" spans="1:28" s="79" customFormat="1" ht="28.5" customHeight="1">
      <c r="A33" s="36"/>
      <c r="B33" s="278" t="s">
        <v>34</v>
      </c>
      <c r="C33" s="278"/>
      <c r="D33" s="169">
        <v>8</v>
      </c>
      <c r="E33" s="170">
        <v>13</v>
      </c>
      <c r="F33" s="171">
        <v>0</v>
      </c>
      <c r="G33" s="172">
        <f>E33*F33</f>
        <v>0</v>
      </c>
      <c r="H33" s="173">
        <f t="shared" ref="H33:H37" si="0">G33*1.08</f>
        <v>0</v>
      </c>
      <c r="I33" s="169">
        <v>7</v>
      </c>
      <c r="J33" s="172">
        <f>G33*I33</f>
        <v>0</v>
      </c>
      <c r="K33" s="172">
        <f>J33*1.08</f>
        <v>0</v>
      </c>
      <c r="L33" s="94"/>
      <c r="M33" s="136"/>
      <c r="N33" s="136"/>
      <c r="O33" s="136"/>
      <c r="P33" s="136"/>
      <c r="Q33" s="136"/>
      <c r="R33" s="91"/>
      <c r="S33" s="91"/>
    </row>
    <row r="34" spans="1:28" s="79" customFormat="1" ht="26.25" customHeight="1">
      <c r="A34" s="36"/>
      <c r="B34" s="279" t="s">
        <v>29</v>
      </c>
      <c r="C34" s="279"/>
      <c r="D34" s="67">
        <v>9</v>
      </c>
      <c r="E34" s="66">
        <v>18</v>
      </c>
      <c r="F34" s="70">
        <v>0</v>
      </c>
      <c r="G34" s="113">
        <f t="shared" ref="G34:G37" si="1">E34*F34</f>
        <v>0</v>
      </c>
      <c r="H34" s="114">
        <f t="shared" si="0"/>
        <v>0</v>
      </c>
      <c r="I34" s="67">
        <v>7</v>
      </c>
      <c r="J34" s="113">
        <f t="shared" ref="J34:J37" si="2">G34*I34</f>
        <v>0</v>
      </c>
      <c r="K34" s="113">
        <f t="shared" ref="K34:K37" si="3">J34*1.08</f>
        <v>0</v>
      </c>
      <c r="L34" s="94"/>
      <c r="M34" s="136"/>
      <c r="N34" s="136"/>
      <c r="O34" s="136"/>
      <c r="P34" s="136"/>
      <c r="Q34" s="136"/>
      <c r="R34" s="91"/>
      <c r="S34" s="91"/>
    </row>
    <row r="35" spans="1:28" s="79" customFormat="1" ht="21.75" customHeight="1">
      <c r="A35" s="36"/>
      <c r="B35" s="280" t="s">
        <v>31</v>
      </c>
      <c r="C35" s="280"/>
      <c r="D35" s="67">
        <v>9</v>
      </c>
      <c r="E35" s="66">
        <v>15</v>
      </c>
      <c r="F35" s="70">
        <v>0</v>
      </c>
      <c r="G35" s="113">
        <f t="shared" si="1"/>
        <v>0</v>
      </c>
      <c r="H35" s="114">
        <f t="shared" si="0"/>
        <v>0</v>
      </c>
      <c r="I35" s="67">
        <v>7</v>
      </c>
      <c r="J35" s="113">
        <f t="shared" si="2"/>
        <v>0</v>
      </c>
      <c r="K35" s="113">
        <f t="shared" si="3"/>
        <v>0</v>
      </c>
      <c r="L35" s="94"/>
      <c r="M35" s="136"/>
      <c r="N35" s="136"/>
      <c r="O35" s="136"/>
      <c r="P35" s="136"/>
      <c r="Q35" s="136"/>
      <c r="R35" s="91"/>
      <c r="S35" s="91"/>
    </row>
    <row r="36" spans="1:28" s="79" customFormat="1" ht="24" customHeight="1">
      <c r="A36" s="36"/>
      <c r="B36" s="280" t="s">
        <v>86</v>
      </c>
      <c r="C36" s="280"/>
      <c r="D36" s="69">
        <v>28</v>
      </c>
      <c r="E36" s="68">
        <v>35</v>
      </c>
      <c r="F36" s="70">
        <v>0</v>
      </c>
      <c r="G36" s="113">
        <f t="shared" si="1"/>
        <v>0</v>
      </c>
      <c r="H36" s="114">
        <f t="shared" si="0"/>
        <v>0</v>
      </c>
      <c r="I36" s="67">
        <v>7</v>
      </c>
      <c r="J36" s="113">
        <f t="shared" si="2"/>
        <v>0</v>
      </c>
      <c r="K36" s="113">
        <f t="shared" si="3"/>
        <v>0</v>
      </c>
      <c r="L36" s="94"/>
      <c r="M36" s="136"/>
      <c r="N36" s="136"/>
      <c r="O36" s="136"/>
      <c r="P36" s="136"/>
      <c r="Q36" s="136"/>
      <c r="R36" s="91"/>
      <c r="S36" s="91"/>
    </row>
    <row r="37" spans="1:28" s="79" customFormat="1" ht="24.75" customHeight="1" thickBot="1">
      <c r="A37" s="36"/>
      <c r="B37" s="280" t="s">
        <v>94</v>
      </c>
      <c r="C37" s="280"/>
      <c r="D37" s="69">
        <f>Q27</f>
        <v>0</v>
      </c>
      <c r="E37" s="68">
        <f>Q28</f>
        <v>0</v>
      </c>
      <c r="F37" s="70">
        <v>0</v>
      </c>
      <c r="G37" s="113">
        <f t="shared" si="1"/>
        <v>0</v>
      </c>
      <c r="H37" s="114">
        <f t="shared" si="0"/>
        <v>0</v>
      </c>
      <c r="I37" s="67">
        <v>7</v>
      </c>
      <c r="J37" s="113">
        <f t="shared" si="2"/>
        <v>0</v>
      </c>
      <c r="K37" s="178">
        <f t="shared" si="3"/>
        <v>0</v>
      </c>
      <c r="L37" s="94"/>
      <c r="M37" s="136"/>
      <c r="N37" s="136"/>
      <c r="O37" s="136"/>
      <c r="P37" s="136"/>
      <c r="Q37" s="136"/>
      <c r="R37" s="91"/>
      <c r="S37" s="91"/>
    </row>
    <row r="38" spans="1:28" s="79" customFormat="1" ht="45" customHeight="1" thickBot="1">
      <c r="A38" s="36"/>
      <c r="B38" s="88"/>
      <c r="F38" s="71" t="s">
        <v>89</v>
      </c>
      <c r="G38" s="115">
        <f>SUM(G33:G37)</f>
        <v>0</v>
      </c>
      <c r="H38" s="115">
        <f>SUM(H33:H37)</f>
        <v>0</v>
      </c>
      <c r="I38" s="71"/>
      <c r="J38" s="177">
        <f>SUM(J33:J37)</f>
        <v>0</v>
      </c>
      <c r="K38" s="179">
        <f>J38*1.08</f>
        <v>0</v>
      </c>
      <c r="L38" s="94"/>
      <c r="M38" s="91"/>
      <c r="N38" s="91"/>
      <c r="O38" s="91"/>
      <c r="P38" s="91"/>
      <c r="Q38" s="91"/>
      <c r="R38" s="91"/>
      <c r="S38" s="91"/>
    </row>
    <row r="39" spans="1:28" s="18" customFormat="1" ht="43.5" customHeight="1">
      <c r="A39" s="36"/>
      <c r="B39" s="36"/>
      <c r="C39" s="36"/>
      <c r="D39" s="36"/>
      <c r="E39" s="31"/>
      <c r="F39" s="32"/>
      <c r="G39" s="31"/>
      <c r="H39" s="31"/>
      <c r="I39" s="31"/>
      <c r="J39" s="31"/>
      <c r="K39" s="31"/>
      <c r="M39" s="88"/>
      <c r="N39" s="88"/>
      <c r="O39" s="88"/>
      <c r="P39" s="88"/>
      <c r="Q39" s="57"/>
      <c r="R39" s="57"/>
      <c r="S39" s="57"/>
      <c r="U39" s="19"/>
    </row>
    <row r="40" spans="1:28" s="18" customFormat="1" ht="30.75" customHeight="1">
      <c r="A40" s="132" t="s">
        <v>58</v>
      </c>
      <c r="B40" s="224" t="s">
        <v>57</v>
      </c>
      <c r="C40" s="224"/>
      <c r="D40" s="224"/>
      <c r="E40" s="224"/>
      <c r="F40" s="224"/>
      <c r="G40" s="224"/>
      <c r="H40" s="224"/>
      <c r="I40" s="224"/>
      <c r="J40" s="224"/>
      <c r="K40" s="77"/>
      <c r="M40" s="88"/>
      <c r="N40" s="88"/>
      <c r="O40" s="88"/>
      <c r="P40" s="88"/>
      <c r="Q40" s="57"/>
      <c r="R40" s="57"/>
      <c r="S40" s="57"/>
      <c r="U40" s="19"/>
      <c r="Y40" s="72"/>
    </row>
    <row r="41" spans="1:28" s="79" customFormat="1" ht="21.75" customHeight="1" thickBot="1">
      <c r="A41" s="50"/>
      <c r="B41" s="77"/>
      <c r="C41" s="77"/>
      <c r="D41" s="77"/>
      <c r="E41" s="77"/>
      <c r="F41" s="77"/>
      <c r="G41" s="77"/>
      <c r="H41" s="77"/>
      <c r="I41" s="77"/>
      <c r="J41" s="77"/>
      <c r="K41" s="77"/>
      <c r="M41" s="88"/>
      <c r="N41" s="88"/>
      <c r="O41" s="88"/>
      <c r="P41" s="88"/>
      <c r="Q41" s="57"/>
      <c r="R41" s="57"/>
      <c r="S41" s="57"/>
      <c r="Y41" s="72"/>
    </row>
    <row r="42" spans="1:28" s="18" customFormat="1" ht="139.5" customHeight="1" thickBot="1">
      <c r="A42" s="54" t="s">
        <v>17</v>
      </c>
      <c r="B42" s="55" t="s">
        <v>18</v>
      </c>
      <c r="C42" s="55" t="s">
        <v>19</v>
      </c>
      <c r="D42" s="55" t="s">
        <v>20</v>
      </c>
      <c r="E42" s="55" t="s">
        <v>21</v>
      </c>
      <c r="F42" s="55" t="s">
        <v>22</v>
      </c>
      <c r="G42" s="55" t="s">
        <v>23</v>
      </c>
      <c r="H42" s="55" t="s">
        <v>24</v>
      </c>
      <c r="I42" s="55" t="s">
        <v>25</v>
      </c>
      <c r="J42" s="56" t="s">
        <v>26</v>
      </c>
      <c r="K42" s="53"/>
      <c r="L42" s="96"/>
      <c r="M42" s="159" t="s">
        <v>97</v>
      </c>
      <c r="N42" s="160" t="s">
        <v>114</v>
      </c>
      <c r="O42" s="160" t="s">
        <v>115</v>
      </c>
      <c r="P42" s="160" t="s">
        <v>116</v>
      </c>
      <c r="Q42" s="161" t="s">
        <v>117</v>
      </c>
      <c r="R42" s="57"/>
      <c r="S42" s="57"/>
      <c r="U42" s="19"/>
    </row>
    <row r="43" spans="1:28" ht="77.25" customHeight="1">
      <c r="A43" s="209">
        <v>1</v>
      </c>
      <c r="B43" s="211" t="s">
        <v>0</v>
      </c>
      <c r="C43" s="213" t="s">
        <v>30</v>
      </c>
      <c r="D43" s="214">
        <v>6</v>
      </c>
      <c r="E43" s="6" t="s">
        <v>37</v>
      </c>
      <c r="F43" s="6" t="s">
        <v>37</v>
      </c>
      <c r="G43" s="6" t="s">
        <v>37</v>
      </c>
      <c r="H43" s="6" t="s">
        <v>37</v>
      </c>
      <c r="I43" s="6" t="s">
        <v>37</v>
      </c>
      <c r="J43" s="97" t="s">
        <v>37</v>
      </c>
      <c r="K43" s="31"/>
      <c r="L43" s="122"/>
      <c r="M43" s="109">
        <v>0</v>
      </c>
      <c r="N43" s="101">
        <v>0</v>
      </c>
      <c r="O43" s="101">
        <v>8</v>
      </c>
      <c r="P43" s="101">
        <v>16</v>
      </c>
      <c r="Q43" s="104">
        <v>0</v>
      </c>
      <c r="R43" s="88"/>
      <c r="S43" s="274"/>
      <c r="T43" s="274"/>
      <c r="U43" s="137"/>
      <c r="V43" s="138"/>
      <c r="W43" s="137"/>
      <c r="X43" s="137"/>
      <c r="Y43" s="137"/>
      <c r="Z43" s="138"/>
      <c r="AA43" s="138"/>
      <c r="AB43" s="138"/>
    </row>
    <row r="44" spans="1:28" ht="18.75" thickBot="1">
      <c r="A44" s="210"/>
      <c r="B44" s="212"/>
      <c r="C44" s="212"/>
      <c r="D44" s="212"/>
      <c r="E44" s="33" t="s">
        <v>31</v>
      </c>
      <c r="F44" s="37" t="s">
        <v>50</v>
      </c>
      <c r="G44" s="37" t="s">
        <v>50</v>
      </c>
      <c r="H44" s="37" t="s">
        <v>50</v>
      </c>
      <c r="I44" s="37" t="s">
        <v>50</v>
      </c>
      <c r="J44" s="34" t="s">
        <v>31</v>
      </c>
      <c r="K44" s="31"/>
      <c r="L44" s="75"/>
      <c r="M44" s="123">
        <v>0</v>
      </c>
      <c r="N44" s="124">
        <v>0</v>
      </c>
      <c r="O44" s="124">
        <v>2</v>
      </c>
      <c r="P44" s="124">
        <v>4</v>
      </c>
      <c r="Q44" s="125">
        <v>0</v>
      </c>
      <c r="R44" s="88"/>
      <c r="S44" s="275"/>
      <c r="T44" s="275"/>
      <c r="U44" s="28"/>
      <c r="V44" s="75"/>
      <c r="W44" s="139"/>
      <c r="X44" s="140"/>
      <c r="Y44" s="141"/>
      <c r="Z44" s="28"/>
      <c r="AA44" s="140"/>
      <c r="AB44" s="140"/>
    </row>
    <row r="45" spans="1:28" ht="73.5" customHeight="1">
      <c r="A45" s="204">
        <v>2</v>
      </c>
      <c r="B45" s="206" t="s">
        <v>4</v>
      </c>
      <c r="C45" s="207" t="s">
        <v>77</v>
      </c>
      <c r="D45" s="208">
        <v>18</v>
      </c>
      <c r="E45" s="6" t="s">
        <v>37</v>
      </c>
      <c r="F45" s="6" t="s">
        <v>37</v>
      </c>
      <c r="G45" s="6" t="s">
        <v>37</v>
      </c>
      <c r="H45" s="6" t="s">
        <v>37</v>
      </c>
      <c r="I45" s="6" t="s">
        <v>37</v>
      </c>
      <c r="J45" s="97" t="s">
        <v>37</v>
      </c>
      <c r="K45" s="31"/>
      <c r="L45" s="75"/>
      <c r="M45" s="109">
        <v>0</v>
      </c>
      <c r="N45" s="101">
        <v>24</v>
      </c>
      <c r="O45" s="101">
        <v>0</v>
      </c>
      <c r="P45" s="101">
        <v>48</v>
      </c>
      <c r="Q45" s="104">
        <v>0</v>
      </c>
      <c r="R45" s="88"/>
      <c r="S45" s="275"/>
      <c r="T45" s="275"/>
      <c r="U45" s="28"/>
      <c r="V45" s="22"/>
      <c r="W45" s="139"/>
      <c r="X45" s="140"/>
      <c r="Y45" s="141"/>
      <c r="Z45" s="28"/>
      <c r="AA45" s="140"/>
      <c r="AB45" s="140"/>
    </row>
    <row r="46" spans="1:28" ht="18">
      <c r="A46" s="215"/>
      <c r="B46" s="216"/>
      <c r="C46" s="216"/>
      <c r="D46" s="216"/>
      <c r="E46" s="9" t="s">
        <v>29</v>
      </c>
      <c r="F46" s="62" t="s">
        <v>50</v>
      </c>
      <c r="G46" s="62" t="s">
        <v>50</v>
      </c>
      <c r="H46" s="62" t="s">
        <v>50</v>
      </c>
      <c r="I46" s="62" t="s">
        <v>50</v>
      </c>
      <c r="J46" s="147" t="s">
        <v>29</v>
      </c>
      <c r="K46" s="32"/>
      <c r="L46" s="75"/>
      <c r="M46" s="108">
        <v>0</v>
      </c>
      <c r="N46" s="106">
        <v>2</v>
      </c>
      <c r="O46" s="106">
        <v>0</v>
      </c>
      <c r="P46" s="106">
        <v>4</v>
      </c>
      <c r="Q46" s="107">
        <v>0</v>
      </c>
      <c r="R46" s="88"/>
      <c r="S46" s="276"/>
      <c r="T46" s="276"/>
      <c r="U46" s="28"/>
      <c r="V46" s="22"/>
      <c r="W46" s="139"/>
      <c r="X46" s="140"/>
      <c r="Y46" s="141"/>
      <c r="Z46" s="28"/>
      <c r="AA46" s="140"/>
      <c r="AB46" s="140"/>
    </row>
    <row r="47" spans="1:28" ht="18">
      <c r="A47" s="215"/>
      <c r="B47" s="216"/>
      <c r="C47" s="216"/>
      <c r="D47" s="216"/>
      <c r="E47" s="61" t="s">
        <v>29</v>
      </c>
      <c r="F47" s="64" t="s">
        <v>50</v>
      </c>
      <c r="G47" s="64" t="s">
        <v>50</v>
      </c>
      <c r="H47" s="64" t="s">
        <v>50</v>
      </c>
      <c r="I47" s="64" t="s">
        <v>50</v>
      </c>
      <c r="J47" s="148" t="s">
        <v>29</v>
      </c>
      <c r="K47" s="32"/>
      <c r="L47" s="75"/>
      <c r="M47" s="108">
        <v>0</v>
      </c>
      <c r="N47" s="106">
        <v>2</v>
      </c>
      <c r="O47" s="106">
        <v>0</v>
      </c>
      <c r="P47" s="106">
        <v>4</v>
      </c>
      <c r="Q47" s="107">
        <v>0</v>
      </c>
      <c r="R47" s="88"/>
      <c r="S47" s="276"/>
      <c r="T47" s="276"/>
      <c r="U47" s="32"/>
      <c r="V47" s="142"/>
      <c r="W47" s="139"/>
      <c r="X47" s="140"/>
      <c r="Y47" s="141"/>
      <c r="Z47" s="28"/>
      <c r="AA47" s="140"/>
      <c r="AB47" s="140"/>
    </row>
    <row r="48" spans="1:28" ht="18.75" thickBot="1">
      <c r="A48" s="205"/>
      <c r="B48" s="202"/>
      <c r="C48" s="202"/>
      <c r="D48" s="202"/>
      <c r="E48" s="5" t="s">
        <v>29</v>
      </c>
      <c r="F48" s="63" t="s">
        <v>50</v>
      </c>
      <c r="G48" s="63" t="s">
        <v>50</v>
      </c>
      <c r="H48" s="63" t="s">
        <v>50</v>
      </c>
      <c r="I48" s="63" t="s">
        <v>50</v>
      </c>
      <c r="J48" s="149" t="s">
        <v>29</v>
      </c>
      <c r="K48" s="32"/>
      <c r="L48" s="75"/>
      <c r="M48" s="110">
        <v>0</v>
      </c>
      <c r="N48" s="103">
        <v>2</v>
      </c>
      <c r="O48" s="103">
        <v>0</v>
      </c>
      <c r="P48" s="103">
        <v>4</v>
      </c>
      <c r="Q48" s="105">
        <v>0</v>
      </c>
      <c r="R48" s="88"/>
      <c r="S48" s="276"/>
      <c r="T48" s="276"/>
      <c r="U48" s="32"/>
      <c r="V48" s="142"/>
      <c r="W48" s="139"/>
      <c r="X48" s="140"/>
      <c r="Y48" s="141"/>
      <c r="Z48" s="28"/>
      <c r="AA48" s="140"/>
      <c r="AB48" s="140"/>
    </row>
    <row r="49" spans="1:28" ht="76.5" customHeight="1">
      <c r="A49" s="217">
        <v>3</v>
      </c>
      <c r="B49" s="206" t="s">
        <v>4</v>
      </c>
      <c r="C49" s="199" t="s">
        <v>78</v>
      </c>
      <c r="D49" s="201">
        <v>12</v>
      </c>
      <c r="E49" s="6" t="s">
        <v>37</v>
      </c>
      <c r="F49" s="65" t="s">
        <v>37</v>
      </c>
      <c r="G49" s="65" t="s">
        <v>37</v>
      </c>
      <c r="H49" s="65" t="s">
        <v>37</v>
      </c>
      <c r="I49" s="65" t="s">
        <v>37</v>
      </c>
      <c r="J49" s="97" t="s">
        <v>37</v>
      </c>
      <c r="K49" s="31"/>
      <c r="L49" s="75"/>
      <c r="M49" s="109">
        <v>0</v>
      </c>
      <c r="N49" s="101">
        <v>8</v>
      </c>
      <c r="O49" s="101">
        <v>8</v>
      </c>
      <c r="P49" s="101">
        <v>32</v>
      </c>
      <c r="Q49" s="104">
        <v>0</v>
      </c>
      <c r="R49" s="88"/>
      <c r="S49" s="88"/>
      <c r="T49" s="57"/>
      <c r="U49" s="57"/>
      <c r="V49" s="57"/>
      <c r="W49" s="120"/>
      <c r="X49" s="143"/>
      <c r="Y49" s="143"/>
      <c r="Z49" s="120"/>
      <c r="AA49" s="143"/>
      <c r="AB49" s="143"/>
    </row>
    <row r="50" spans="1:28" ht="18">
      <c r="A50" s="215"/>
      <c r="B50" s="216"/>
      <c r="C50" s="216"/>
      <c r="D50" s="216"/>
      <c r="E50" s="61" t="s">
        <v>29</v>
      </c>
      <c r="F50" s="64" t="s">
        <v>50</v>
      </c>
      <c r="G50" s="64" t="s">
        <v>50</v>
      </c>
      <c r="H50" s="64" t="s">
        <v>50</v>
      </c>
      <c r="I50" s="64" t="s">
        <v>50</v>
      </c>
      <c r="J50" s="148" t="s">
        <v>29</v>
      </c>
      <c r="K50" s="32"/>
      <c r="L50" s="75"/>
      <c r="M50" s="108">
        <v>0</v>
      </c>
      <c r="N50" s="106">
        <v>2</v>
      </c>
      <c r="O50" s="106">
        <v>0</v>
      </c>
      <c r="P50" s="106">
        <v>4</v>
      </c>
      <c r="Q50" s="107">
        <v>0</v>
      </c>
      <c r="R50" s="88"/>
      <c r="S50" s="88"/>
      <c r="W50" s="120"/>
      <c r="X50" s="120"/>
      <c r="Y50" s="120"/>
      <c r="Z50" s="121"/>
      <c r="AA50" s="120"/>
      <c r="AB50" s="120"/>
    </row>
    <row r="51" spans="1:28" ht="18.75" thickBot="1">
      <c r="A51" s="215"/>
      <c r="B51" s="216"/>
      <c r="C51" s="216"/>
      <c r="D51" s="216"/>
      <c r="E51" s="74" t="s">
        <v>31</v>
      </c>
      <c r="F51" s="63" t="s">
        <v>50</v>
      </c>
      <c r="G51" s="63" t="s">
        <v>50</v>
      </c>
      <c r="H51" s="63" t="s">
        <v>50</v>
      </c>
      <c r="I51" s="63" t="s">
        <v>50</v>
      </c>
      <c r="J51" s="150" t="s">
        <v>31</v>
      </c>
      <c r="K51" s="31"/>
      <c r="L51" s="75"/>
      <c r="M51" s="110">
        <v>0</v>
      </c>
      <c r="N51" s="103">
        <v>0</v>
      </c>
      <c r="O51" s="103">
        <v>2</v>
      </c>
      <c r="P51" s="103">
        <v>4</v>
      </c>
      <c r="Q51" s="105">
        <v>0</v>
      </c>
      <c r="R51" s="88"/>
      <c r="S51" s="88"/>
    </row>
    <row r="52" spans="1:28" ht="75.75" customHeight="1">
      <c r="A52" s="209">
        <v>4</v>
      </c>
      <c r="B52" s="211" t="s">
        <v>4</v>
      </c>
      <c r="C52" s="213" t="s">
        <v>38</v>
      </c>
      <c r="D52" s="214">
        <v>6</v>
      </c>
      <c r="E52" s="12" t="s">
        <v>37</v>
      </c>
      <c r="F52" s="12" t="s">
        <v>37</v>
      </c>
      <c r="G52" s="12" t="s">
        <v>37</v>
      </c>
      <c r="H52" s="12" t="s">
        <v>37</v>
      </c>
      <c r="I52" s="12" t="s">
        <v>37</v>
      </c>
      <c r="J52" s="13" t="s">
        <v>37</v>
      </c>
      <c r="K52" s="31"/>
      <c r="L52" s="75"/>
      <c r="M52" s="109">
        <v>0</v>
      </c>
      <c r="N52" s="101">
        <v>8</v>
      </c>
      <c r="O52" s="101">
        <v>0</v>
      </c>
      <c r="P52" s="101">
        <v>16</v>
      </c>
      <c r="Q52" s="104">
        <v>0</v>
      </c>
      <c r="R52" s="88"/>
      <c r="S52" s="88"/>
    </row>
    <row r="53" spans="1:28" ht="18.75" thickBot="1">
      <c r="A53" s="210"/>
      <c r="B53" s="212"/>
      <c r="C53" s="212"/>
      <c r="D53" s="212"/>
      <c r="E53" s="15" t="s">
        <v>29</v>
      </c>
      <c r="F53" s="37" t="s">
        <v>50</v>
      </c>
      <c r="G53" s="37" t="s">
        <v>50</v>
      </c>
      <c r="H53" s="37" t="s">
        <v>50</v>
      </c>
      <c r="I53" s="37" t="s">
        <v>50</v>
      </c>
      <c r="J53" s="20" t="s">
        <v>29</v>
      </c>
      <c r="K53" s="32"/>
      <c r="L53" s="75"/>
      <c r="M53" s="110">
        <v>0</v>
      </c>
      <c r="N53" s="103">
        <v>2</v>
      </c>
      <c r="O53" s="103">
        <v>0</v>
      </c>
      <c r="P53" s="103">
        <v>4</v>
      </c>
      <c r="Q53" s="105">
        <v>0</v>
      </c>
      <c r="R53" s="88"/>
      <c r="S53" s="88"/>
    </row>
    <row r="54" spans="1:28" ht="71.25">
      <c r="A54" s="225">
        <v>5</v>
      </c>
      <c r="B54" s="227" t="s">
        <v>10</v>
      </c>
      <c r="C54" s="229" t="s">
        <v>40</v>
      </c>
      <c r="D54" s="230">
        <v>6</v>
      </c>
      <c r="E54" s="35" t="s">
        <v>37</v>
      </c>
      <c r="F54" s="35" t="s">
        <v>37</v>
      </c>
      <c r="G54" s="35" t="s">
        <v>37</v>
      </c>
      <c r="H54" s="35" t="s">
        <v>37</v>
      </c>
      <c r="I54" s="35" t="s">
        <v>37</v>
      </c>
      <c r="J54" s="151" t="s">
        <v>37</v>
      </c>
      <c r="K54" s="31"/>
      <c r="L54" s="75"/>
      <c r="M54" s="109">
        <v>24</v>
      </c>
      <c r="N54" s="101">
        <v>0</v>
      </c>
      <c r="O54" s="101">
        <v>0</v>
      </c>
      <c r="P54" s="101">
        <v>0</v>
      </c>
      <c r="Q54" s="104">
        <v>0</v>
      </c>
      <c r="R54" s="88"/>
      <c r="S54" s="88"/>
    </row>
    <row r="55" spans="1:28" ht="18.75" thickBot="1">
      <c r="A55" s="226"/>
      <c r="B55" s="228"/>
      <c r="C55" s="228"/>
      <c r="D55" s="228"/>
      <c r="E55" s="17" t="s">
        <v>34</v>
      </c>
      <c r="F55" s="17" t="s">
        <v>34</v>
      </c>
      <c r="G55" s="17" t="s">
        <v>34</v>
      </c>
      <c r="H55" s="17" t="s">
        <v>34</v>
      </c>
      <c r="I55" s="17" t="s">
        <v>34</v>
      </c>
      <c r="J55" s="81" t="s">
        <v>34</v>
      </c>
      <c r="K55" s="31"/>
      <c r="L55" s="75"/>
      <c r="M55" s="110">
        <v>6</v>
      </c>
      <c r="N55" s="103">
        <v>0</v>
      </c>
      <c r="O55" s="103">
        <v>0</v>
      </c>
      <c r="P55" s="103">
        <v>0</v>
      </c>
      <c r="Q55" s="105">
        <v>0</v>
      </c>
      <c r="R55" s="88"/>
      <c r="S55" s="88"/>
    </row>
    <row r="56" spans="1:28" ht="71.25">
      <c r="A56" s="204">
        <v>6</v>
      </c>
      <c r="B56" s="206" t="s">
        <v>14</v>
      </c>
      <c r="C56" s="207" t="s">
        <v>41</v>
      </c>
      <c r="D56" s="208">
        <v>6</v>
      </c>
      <c r="E56" s="4" t="s">
        <v>37</v>
      </c>
      <c r="F56" s="4" t="s">
        <v>37</v>
      </c>
      <c r="G56" s="4" t="s">
        <v>37</v>
      </c>
      <c r="H56" s="4" t="s">
        <v>37</v>
      </c>
      <c r="I56" s="4" t="s">
        <v>37</v>
      </c>
      <c r="J56" s="98" t="s">
        <v>37</v>
      </c>
      <c r="K56" s="31"/>
      <c r="L56" s="75"/>
      <c r="M56" s="109">
        <v>8</v>
      </c>
      <c r="N56" s="101">
        <v>0</v>
      </c>
      <c r="O56" s="101">
        <v>0</v>
      </c>
      <c r="P56" s="101">
        <v>16</v>
      </c>
      <c r="Q56" s="104">
        <v>0</v>
      </c>
      <c r="R56" s="88"/>
      <c r="S56" s="88"/>
    </row>
    <row r="57" spans="1:28" ht="18.75" thickBot="1">
      <c r="A57" s="215"/>
      <c r="B57" s="216"/>
      <c r="C57" s="216"/>
      <c r="D57" s="216"/>
      <c r="E57" s="17" t="s">
        <v>34</v>
      </c>
      <c r="F57" s="37" t="s">
        <v>50</v>
      </c>
      <c r="G57" s="37" t="s">
        <v>50</v>
      </c>
      <c r="H57" s="37" t="s">
        <v>50</v>
      </c>
      <c r="I57" s="37" t="s">
        <v>50</v>
      </c>
      <c r="J57" s="81" t="s">
        <v>34</v>
      </c>
      <c r="K57" s="31"/>
      <c r="L57" s="75"/>
      <c r="M57" s="110">
        <v>2</v>
      </c>
      <c r="N57" s="103">
        <v>0</v>
      </c>
      <c r="O57" s="103">
        <v>0</v>
      </c>
      <c r="P57" s="103">
        <v>4</v>
      </c>
      <c r="Q57" s="105">
        <v>0</v>
      </c>
      <c r="R57" s="88"/>
      <c r="S57" s="88"/>
    </row>
    <row r="58" spans="1:28" ht="71.25">
      <c r="A58" s="209">
        <v>7</v>
      </c>
      <c r="B58" s="211" t="s">
        <v>16</v>
      </c>
      <c r="C58" s="236" t="s">
        <v>45</v>
      </c>
      <c r="D58" s="214">
        <v>6</v>
      </c>
      <c r="E58" s="12" t="s">
        <v>37</v>
      </c>
      <c r="F58" s="12" t="s">
        <v>37</v>
      </c>
      <c r="G58" s="12" t="s">
        <v>37</v>
      </c>
      <c r="H58" s="12" t="s">
        <v>37</v>
      </c>
      <c r="I58" s="12" t="s">
        <v>37</v>
      </c>
      <c r="J58" s="13" t="s">
        <v>37</v>
      </c>
      <c r="K58" s="31"/>
      <c r="L58" s="75"/>
      <c r="M58" s="109">
        <v>4</v>
      </c>
      <c r="N58" s="101">
        <v>4</v>
      </c>
      <c r="O58" s="101">
        <v>0</v>
      </c>
      <c r="P58" s="101">
        <v>16</v>
      </c>
      <c r="Q58" s="104">
        <v>0</v>
      </c>
      <c r="R58" s="88"/>
      <c r="S58" s="88"/>
    </row>
    <row r="59" spans="1:28" ht="18.75" thickBot="1">
      <c r="A59" s="210"/>
      <c r="B59" s="212"/>
      <c r="C59" s="237"/>
      <c r="D59" s="212"/>
      <c r="E59" s="14" t="s">
        <v>34</v>
      </c>
      <c r="F59" s="119" t="s">
        <v>50</v>
      </c>
      <c r="G59" s="119" t="s">
        <v>50</v>
      </c>
      <c r="H59" s="119" t="s">
        <v>50</v>
      </c>
      <c r="I59" s="119" t="s">
        <v>50</v>
      </c>
      <c r="J59" s="20" t="s">
        <v>29</v>
      </c>
      <c r="K59" s="32"/>
      <c r="L59" s="75"/>
      <c r="M59" s="110">
        <v>1</v>
      </c>
      <c r="N59" s="103">
        <v>1</v>
      </c>
      <c r="O59" s="103">
        <v>0</v>
      </c>
      <c r="P59" s="103">
        <v>4</v>
      </c>
      <c r="Q59" s="105">
        <v>0</v>
      </c>
      <c r="R59" s="88"/>
      <c r="S59" s="88"/>
    </row>
    <row r="60" spans="1:28" s="18" customFormat="1" ht="36.75" thickBot="1">
      <c r="A60" s="30"/>
      <c r="B60" s="30"/>
      <c r="C60" s="30"/>
      <c r="D60" s="30"/>
      <c r="E60" s="31"/>
      <c r="F60" s="32"/>
      <c r="G60" s="31"/>
      <c r="H60" s="31"/>
      <c r="I60" s="31"/>
      <c r="J60" s="32"/>
      <c r="K60" s="32"/>
      <c r="L60" s="89" t="s">
        <v>100</v>
      </c>
      <c r="M60" s="111">
        <f>M44+M46+M47+M48+M50+M51+M53+M55+M57+M59</f>
        <v>9</v>
      </c>
      <c r="N60" s="111">
        <f>N44+N46+N47+N48+N50+N51+N53+N55+N57+N59</f>
        <v>11</v>
      </c>
      <c r="O60" s="111">
        <f>O44+O46+O47+O48+O50+O51+O53+O55+O57+O59</f>
        <v>4</v>
      </c>
      <c r="P60" s="111">
        <f>P44+P46+P47+P48+P50+P51+P53+P55+P57+P59</f>
        <v>36</v>
      </c>
      <c r="Q60" s="117">
        <f>Q44+Q46+Q47+Q48+Q50+Q51+Q53+Q55+Q57+Q59</f>
        <v>0</v>
      </c>
      <c r="R60" s="91"/>
      <c r="S60" s="91"/>
      <c r="U60" s="19"/>
    </row>
    <row r="61" spans="1:28" s="79" customFormat="1" ht="58.5" customHeight="1" thickBot="1">
      <c r="A61" s="30"/>
      <c r="B61" s="30"/>
      <c r="C61" s="30"/>
      <c r="D61" s="30"/>
      <c r="E61" s="31"/>
      <c r="F61" s="32"/>
      <c r="G61" s="31"/>
      <c r="H61" s="31"/>
      <c r="I61" s="31"/>
      <c r="J61" s="32"/>
      <c r="K61" s="32"/>
      <c r="L61" s="89" t="s">
        <v>98</v>
      </c>
      <c r="M61" s="112">
        <f>M43+M45+M49+M52+M54+M56+M58</f>
        <v>36</v>
      </c>
      <c r="N61" s="112">
        <f>N43+N45+N49+N52+N54+N56+N58</f>
        <v>44</v>
      </c>
      <c r="O61" s="112">
        <f>O43+O45+O49+O52+O54+O56+O58</f>
        <v>16</v>
      </c>
      <c r="P61" s="112">
        <f>P43+P45+P49+P52+P54+P56+P58</f>
        <v>144</v>
      </c>
      <c r="Q61" s="112">
        <f>Q43+Q45+Q49+Q52+Q54+Q56+Q58</f>
        <v>0</v>
      </c>
      <c r="R61" s="91"/>
      <c r="S61" s="91"/>
    </row>
    <row r="62" spans="1:28" s="79" customFormat="1" ht="48.75" customHeight="1">
      <c r="A62" s="30"/>
      <c r="B62" s="30"/>
      <c r="C62" s="292" t="s">
        <v>125</v>
      </c>
      <c r="D62" s="292"/>
      <c r="E62" s="292"/>
      <c r="F62" s="292"/>
      <c r="G62" s="292"/>
      <c r="H62" s="292"/>
      <c r="I62" s="292"/>
      <c r="J62" s="32"/>
      <c r="K62" s="32"/>
      <c r="L62" s="94"/>
      <c r="M62" s="91"/>
      <c r="N62" s="91"/>
      <c r="O62" s="91"/>
      <c r="P62" s="91"/>
      <c r="Q62" s="91"/>
      <c r="R62" s="91"/>
      <c r="S62" s="91"/>
    </row>
    <row r="63" spans="1:28" s="79" customFormat="1" ht="113.25" customHeight="1" thickBot="1">
      <c r="A63" s="30"/>
      <c r="B63" s="277" t="s">
        <v>85</v>
      </c>
      <c r="C63" s="277"/>
      <c r="D63" s="162" t="s">
        <v>88</v>
      </c>
      <c r="E63" s="163" t="s">
        <v>99</v>
      </c>
      <c r="F63" s="162" t="s">
        <v>119</v>
      </c>
      <c r="G63" s="162" t="s">
        <v>120</v>
      </c>
      <c r="H63" s="162" t="s">
        <v>121</v>
      </c>
      <c r="I63" s="163" t="s">
        <v>95</v>
      </c>
      <c r="J63" s="163" t="s">
        <v>122</v>
      </c>
      <c r="K63" s="163" t="s">
        <v>123</v>
      </c>
      <c r="L63" s="94"/>
      <c r="M63" s="91"/>
      <c r="N63" s="91"/>
      <c r="O63" s="91"/>
      <c r="P63" s="91"/>
      <c r="Q63" s="91"/>
      <c r="R63" s="91"/>
      <c r="S63" s="91"/>
    </row>
    <row r="64" spans="1:28" s="157" customFormat="1" ht="19.5" customHeight="1" thickBot="1">
      <c r="A64" s="30"/>
      <c r="B64" s="191">
        <v>1</v>
      </c>
      <c r="C64" s="192"/>
      <c r="D64" s="174">
        <v>2</v>
      </c>
      <c r="E64" s="175">
        <v>3</v>
      </c>
      <c r="F64" s="174">
        <v>4</v>
      </c>
      <c r="G64" s="174">
        <v>5</v>
      </c>
      <c r="H64" s="174">
        <v>6</v>
      </c>
      <c r="I64" s="175">
        <v>7</v>
      </c>
      <c r="J64" s="175">
        <v>8</v>
      </c>
      <c r="K64" s="176">
        <v>9</v>
      </c>
      <c r="L64" s="94"/>
      <c r="M64" s="91"/>
      <c r="N64" s="91"/>
      <c r="O64" s="91"/>
      <c r="P64" s="91"/>
      <c r="Q64" s="91"/>
      <c r="R64" s="91"/>
      <c r="S64" s="91"/>
    </row>
    <row r="65" spans="1:28" s="79" customFormat="1" ht="27.75" customHeight="1">
      <c r="A65" s="30"/>
      <c r="B65" s="278" t="s">
        <v>34</v>
      </c>
      <c r="C65" s="278"/>
      <c r="D65" s="169">
        <f>M60</f>
        <v>9</v>
      </c>
      <c r="E65" s="170">
        <f>M61</f>
        <v>36</v>
      </c>
      <c r="F65" s="171">
        <v>0</v>
      </c>
      <c r="G65" s="172">
        <f>E65*F65</f>
        <v>0</v>
      </c>
      <c r="H65" s="173">
        <f t="shared" ref="H65:H69" si="4">G65*1.08</f>
        <v>0</v>
      </c>
      <c r="I65" s="169">
        <v>3</v>
      </c>
      <c r="J65" s="172">
        <f>G65*I65</f>
        <v>0</v>
      </c>
      <c r="K65" s="172">
        <f>J65*1.08</f>
        <v>0</v>
      </c>
      <c r="L65" s="94"/>
      <c r="M65" s="91"/>
      <c r="N65" s="91"/>
      <c r="O65" s="91"/>
      <c r="P65" s="91"/>
      <c r="Q65" s="91"/>
      <c r="R65" s="91"/>
      <c r="S65" s="91"/>
    </row>
    <row r="66" spans="1:28" s="79" customFormat="1" ht="24" customHeight="1">
      <c r="A66" s="30"/>
      <c r="B66" s="279" t="s">
        <v>29</v>
      </c>
      <c r="C66" s="279"/>
      <c r="D66" s="67">
        <f>N60</f>
        <v>11</v>
      </c>
      <c r="E66" s="66">
        <f>N61</f>
        <v>44</v>
      </c>
      <c r="F66" s="70">
        <v>0</v>
      </c>
      <c r="G66" s="113">
        <f t="shared" ref="G66:G69" si="5">E66*F66</f>
        <v>0</v>
      </c>
      <c r="H66" s="114">
        <f t="shared" si="4"/>
        <v>0</v>
      </c>
      <c r="I66" s="67">
        <v>3</v>
      </c>
      <c r="J66" s="113">
        <f t="shared" ref="J66:J69" si="6">G66*I66</f>
        <v>0</v>
      </c>
      <c r="K66" s="113">
        <f t="shared" ref="K66:K69" si="7">J66*1.08</f>
        <v>0</v>
      </c>
      <c r="L66" s="94"/>
      <c r="M66" s="91"/>
      <c r="N66" s="91"/>
      <c r="O66" s="91"/>
      <c r="P66" s="91"/>
      <c r="Q66" s="91"/>
      <c r="R66" s="91"/>
      <c r="S66" s="91"/>
    </row>
    <row r="67" spans="1:28" s="79" customFormat="1" ht="24.75" customHeight="1">
      <c r="A67" s="30"/>
      <c r="B67" s="280" t="s">
        <v>31</v>
      </c>
      <c r="C67" s="280"/>
      <c r="D67" s="67">
        <f>O60</f>
        <v>4</v>
      </c>
      <c r="E67" s="66">
        <f>O61</f>
        <v>16</v>
      </c>
      <c r="F67" s="70">
        <v>0</v>
      </c>
      <c r="G67" s="113">
        <f t="shared" si="5"/>
        <v>0</v>
      </c>
      <c r="H67" s="114">
        <f t="shared" si="4"/>
        <v>0</v>
      </c>
      <c r="I67" s="67">
        <v>3</v>
      </c>
      <c r="J67" s="113">
        <f t="shared" si="6"/>
        <v>0</v>
      </c>
      <c r="K67" s="113">
        <f t="shared" si="7"/>
        <v>0</v>
      </c>
      <c r="L67" s="94"/>
      <c r="M67" s="91"/>
      <c r="N67" s="91"/>
      <c r="O67" s="91"/>
      <c r="P67" s="91"/>
      <c r="Q67" s="91"/>
      <c r="R67" s="91"/>
      <c r="S67" s="91"/>
    </row>
    <row r="68" spans="1:28" s="79" customFormat="1" ht="26.25" customHeight="1">
      <c r="A68" s="30"/>
      <c r="B68" s="280" t="s">
        <v>86</v>
      </c>
      <c r="C68" s="280"/>
      <c r="D68" s="69">
        <f>P60</f>
        <v>36</v>
      </c>
      <c r="E68" s="68">
        <f>P61</f>
        <v>144</v>
      </c>
      <c r="F68" s="70">
        <v>0</v>
      </c>
      <c r="G68" s="113">
        <f t="shared" si="5"/>
        <v>0</v>
      </c>
      <c r="H68" s="114">
        <f t="shared" si="4"/>
        <v>0</v>
      </c>
      <c r="I68" s="67">
        <v>3</v>
      </c>
      <c r="J68" s="113">
        <f t="shared" si="6"/>
        <v>0</v>
      </c>
      <c r="K68" s="113">
        <f t="shared" si="7"/>
        <v>0</v>
      </c>
      <c r="L68" s="94"/>
      <c r="M68" s="91"/>
      <c r="N68" s="91"/>
      <c r="O68" s="91"/>
      <c r="P68" s="91"/>
      <c r="Q68" s="91"/>
      <c r="R68" s="91"/>
      <c r="S68" s="91"/>
    </row>
    <row r="69" spans="1:28" s="79" customFormat="1" ht="29.25" customHeight="1" thickBot="1">
      <c r="A69" s="30"/>
      <c r="B69" s="280" t="s">
        <v>94</v>
      </c>
      <c r="C69" s="280"/>
      <c r="D69" s="69">
        <f>Q60</f>
        <v>0</v>
      </c>
      <c r="E69" s="68">
        <f>Q61</f>
        <v>0</v>
      </c>
      <c r="F69" s="70">
        <v>0</v>
      </c>
      <c r="G69" s="113">
        <f t="shared" si="5"/>
        <v>0</v>
      </c>
      <c r="H69" s="114">
        <f t="shared" si="4"/>
        <v>0</v>
      </c>
      <c r="I69" s="67">
        <v>3</v>
      </c>
      <c r="J69" s="113">
        <f t="shared" si="6"/>
        <v>0</v>
      </c>
      <c r="K69" s="178">
        <f t="shared" si="7"/>
        <v>0</v>
      </c>
      <c r="L69" s="94"/>
      <c r="M69" s="91"/>
      <c r="N69" s="91"/>
      <c r="O69" s="91"/>
      <c r="P69" s="91"/>
      <c r="Q69" s="91"/>
      <c r="R69" s="91"/>
      <c r="S69" s="91"/>
    </row>
    <row r="70" spans="1:28" s="79" customFormat="1" ht="43.5" customHeight="1" thickBot="1">
      <c r="A70" s="30"/>
      <c r="B70" s="88"/>
      <c r="F70" s="71" t="s">
        <v>89</v>
      </c>
      <c r="G70" s="115">
        <f>SUM(G65:G69)</f>
        <v>0</v>
      </c>
      <c r="H70" s="115">
        <f>SUM(H65:H69)</f>
        <v>0</v>
      </c>
      <c r="I70" s="71"/>
      <c r="J70" s="177">
        <f>SUM(J65:J69)</f>
        <v>0</v>
      </c>
      <c r="K70" s="179">
        <f>J70*1.08</f>
        <v>0</v>
      </c>
      <c r="L70" s="94"/>
      <c r="M70" s="91"/>
      <c r="N70" s="91"/>
      <c r="O70" s="91"/>
      <c r="P70" s="91"/>
      <c r="Q70" s="91"/>
      <c r="R70" s="91"/>
      <c r="S70" s="91"/>
    </row>
    <row r="71" spans="1:28" s="18" customFormat="1" ht="40.5" customHeight="1">
      <c r="A71" s="30"/>
      <c r="B71" s="30"/>
      <c r="C71" s="30"/>
      <c r="D71" s="30"/>
      <c r="E71" s="31"/>
      <c r="F71" s="32"/>
      <c r="G71" s="31"/>
      <c r="H71" s="31"/>
      <c r="I71" s="31"/>
      <c r="J71" s="32"/>
      <c r="K71" s="32"/>
      <c r="L71" s="75"/>
      <c r="M71" s="88"/>
      <c r="N71" s="88"/>
      <c r="O71" s="90"/>
      <c r="P71" s="88"/>
      <c r="Q71" s="57"/>
      <c r="R71" s="57"/>
      <c r="S71" s="57"/>
      <c r="U71" s="19"/>
    </row>
    <row r="72" spans="1:28" s="18" customFormat="1" ht="42" customHeight="1">
      <c r="A72" s="133" t="s">
        <v>59</v>
      </c>
      <c r="B72" s="249" t="s">
        <v>79</v>
      </c>
      <c r="C72" s="249"/>
      <c r="D72" s="249"/>
      <c r="E72" s="249"/>
      <c r="F72" s="249"/>
      <c r="G72" s="249"/>
      <c r="H72" s="249"/>
      <c r="I72" s="249"/>
      <c r="J72" s="249"/>
      <c r="K72" s="78"/>
      <c r="L72" s="75"/>
      <c r="M72" s="88"/>
      <c r="N72" s="88"/>
      <c r="O72" s="90"/>
      <c r="P72" s="88"/>
      <c r="Q72" s="57"/>
      <c r="R72" s="57"/>
      <c r="S72" s="57"/>
      <c r="U72" s="19"/>
      <c r="Y72" s="72"/>
    </row>
    <row r="73" spans="1:28" s="79" customFormat="1" ht="21.75" customHeight="1" thickBot="1">
      <c r="A73" s="133"/>
      <c r="B73" s="134"/>
      <c r="C73" s="134"/>
      <c r="D73" s="134"/>
      <c r="E73" s="134"/>
      <c r="F73" s="134"/>
      <c r="G73" s="134"/>
      <c r="H73" s="134"/>
      <c r="I73" s="134"/>
      <c r="J73" s="134"/>
      <c r="K73" s="78"/>
      <c r="L73" s="7"/>
      <c r="M73" s="88"/>
      <c r="N73" s="88"/>
      <c r="O73" s="90"/>
      <c r="P73" s="88"/>
      <c r="Q73" s="57"/>
      <c r="R73" s="57"/>
      <c r="S73" s="57"/>
      <c r="Y73" s="72"/>
    </row>
    <row r="74" spans="1:28" s="18" customFormat="1" ht="120.75" thickBot="1">
      <c r="A74" s="54" t="s">
        <v>17</v>
      </c>
      <c r="B74" s="55" t="s">
        <v>18</v>
      </c>
      <c r="C74" s="55" t="s">
        <v>19</v>
      </c>
      <c r="D74" s="55" t="s">
        <v>20</v>
      </c>
      <c r="E74" s="281" t="s">
        <v>101</v>
      </c>
      <c r="F74" s="282"/>
      <c r="G74" s="282"/>
      <c r="H74" s="282"/>
      <c r="I74" s="282"/>
      <c r="J74" s="283"/>
      <c r="K74" s="96"/>
      <c r="L74" s="96"/>
      <c r="M74" s="166" t="s">
        <v>97</v>
      </c>
      <c r="N74" s="167" t="s">
        <v>114</v>
      </c>
      <c r="O74" s="167" t="s">
        <v>115</v>
      </c>
      <c r="P74" s="167" t="s">
        <v>116</v>
      </c>
      <c r="Q74" s="168" t="s">
        <v>117</v>
      </c>
      <c r="R74" s="57"/>
      <c r="S74" s="57"/>
      <c r="U74" s="19"/>
    </row>
    <row r="75" spans="1:28" ht="38.25" customHeight="1">
      <c r="A75" s="238">
        <v>1</v>
      </c>
      <c r="B75" s="240" t="s">
        <v>0</v>
      </c>
      <c r="C75" s="236" t="s">
        <v>47</v>
      </c>
      <c r="D75" s="241">
        <v>2</v>
      </c>
      <c r="E75" s="243" t="s">
        <v>102</v>
      </c>
      <c r="F75" s="244"/>
      <c r="G75" s="244"/>
      <c r="H75" s="244"/>
      <c r="I75" s="244"/>
      <c r="J75" s="245"/>
      <c r="K75" s="130"/>
      <c r="L75" s="96"/>
      <c r="M75" s="127">
        <v>0</v>
      </c>
      <c r="N75" s="101">
        <v>0</v>
      </c>
      <c r="O75" s="101">
        <v>0</v>
      </c>
      <c r="P75" s="101">
        <v>0</v>
      </c>
      <c r="Q75" s="126">
        <v>12</v>
      </c>
      <c r="R75" s="57"/>
      <c r="S75" s="274"/>
      <c r="T75" s="274"/>
      <c r="U75" s="137"/>
      <c r="V75" s="138"/>
      <c r="W75" s="137"/>
      <c r="X75" s="137"/>
      <c r="Y75" s="137"/>
      <c r="Z75" s="138"/>
      <c r="AA75" s="138"/>
      <c r="AB75" s="138"/>
    </row>
    <row r="76" spans="1:28" ht="27" customHeight="1" thickBot="1">
      <c r="A76" s="239"/>
      <c r="B76" s="237"/>
      <c r="C76" s="237"/>
      <c r="D76" s="237"/>
      <c r="E76" s="246" t="s">
        <v>48</v>
      </c>
      <c r="F76" s="247"/>
      <c r="G76" s="247"/>
      <c r="H76" s="247"/>
      <c r="I76" s="247"/>
      <c r="J76" s="248"/>
      <c r="K76" s="130"/>
      <c r="L76" s="93"/>
      <c r="M76" s="110">
        <v>0</v>
      </c>
      <c r="N76" s="103">
        <v>0</v>
      </c>
      <c r="O76" s="103">
        <v>0</v>
      </c>
      <c r="P76" s="103">
        <v>0</v>
      </c>
      <c r="Q76" s="105">
        <v>1</v>
      </c>
      <c r="R76" s="88"/>
      <c r="S76" s="275"/>
      <c r="T76" s="275"/>
      <c r="U76" s="28"/>
      <c r="V76" s="21"/>
      <c r="W76" s="140"/>
      <c r="X76" s="139"/>
      <c r="Y76" s="144"/>
      <c r="Z76" s="32"/>
      <c r="AA76" s="140"/>
      <c r="AB76" s="140"/>
    </row>
    <row r="77" spans="1:28" s="18" customFormat="1" ht="36.75" thickBot="1">
      <c r="A77" s="30"/>
      <c r="B77" s="30"/>
      <c r="C77" s="30"/>
      <c r="D77" s="30"/>
      <c r="E77" s="31"/>
      <c r="F77" s="32"/>
      <c r="G77" s="31"/>
      <c r="H77" s="31"/>
      <c r="I77" s="31"/>
      <c r="J77" s="31"/>
      <c r="K77" s="31"/>
      <c r="L77" s="89" t="s">
        <v>103</v>
      </c>
      <c r="M77" s="111">
        <f>M76</f>
        <v>0</v>
      </c>
      <c r="N77" s="111">
        <v>0</v>
      </c>
      <c r="O77" s="111">
        <v>0</v>
      </c>
      <c r="P77" s="111">
        <v>0</v>
      </c>
      <c r="Q77" s="117">
        <v>1</v>
      </c>
      <c r="R77" s="91"/>
      <c r="S77" s="91"/>
      <c r="T77" s="57"/>
      <c r="U77" s="57"/>
      <c r="V77" s="57"/>
      <c r="W77" s="120"/>
      <c r="X77" s="120"/>
      <c r="Y77" s="120"/>
      <c r="Z77" s="121"/>
      <c r="AA77" s="145"/>
      <c r="AB77" s="145"/>
    </row>
    <row r="78" spans="1:28" s="79" customFormat="1" ht="54.75" thickBot="1">
      <c r="A78" s="30"/>
      <c r="B78" s="30"/>
      <c r="C78" s="30"/>
      <c r="D78" s="30"/>
      <c r="E78" s="31"/>
      <c r="F78" s="32"/>
      <c r="G78" s="31"/>
      <c r="H78" s="31"/>
      <c r="I78" s="31"/>
      <c r="J78" s="31"/>
      <c r="K78" s="31"/>
      <c r="L78" s="89" t="s">
        <v>98</v>
      </c>
      <c r="M78" s="112">
        <f>M75</f>
        <v>0</v>
      </c>
      <c r="N78" s="112">
        <f>N75</f>
        <v>0</v>
      </c>
      <c r="O78" s="112">
        <f>O75</f>
        <v>0</v>
      </c>
      <c r="P78" s="112">
        <f>P75</f>
        <v>0</v>
      </c>
      <c r="Q78" s="112">
        <f>Q75</f>
        <v>12</v>
      </c>
      <c r="R78" s="91"/>
      <c r="S78" s="91"/>
      <c r="W78" s="120"/>
      <c r="X78" s="120"/>
      <c r="Y78" s="120"/>
      <c r="Z78" s="121"/>
      <c r="AA78" s="121"/>
      <c r="AB78" s="121"/>
    </row>
    <row r="79" spans="1:28" s="187" customFormat="1" ht="94.5" customHeight="1">
      <c r="A79" s="30"/>
      <c r="B79" s="30"/>
      <c r="C79" s="30"/>
      <c r="D79" s="30"/>
      <c r="E79" s="185"/>
      <c r="F79" s="32"/>
      <c r="G79" s="185"/>
      <c r="H79" s="185"/>
      <c r="I79" s="185"/>
      <c r="J79" s="185"/>
      <c r="K79" s="185"/>
      <c r="L79" s="94"/>
      <c r="M79" s="186"/>
      <c r="N79" s="186"/>
      <c r="O79" s="186"/>
      <c r="P79" s="186"/>
      <c r="Q79" s="186"/>
      <c r="R79" s="91"/>
      <c r="S79" s="91"/>
      <c r="W79" s="120"/>
      <c r="X79" s="120"/>
      <c r="Y79" s="120"/>
      <c r="Z79" s="121"/>
      <c r="AA79" s="121"/>
      <c r="AB79" s="121"/>
    </row>
    <row r="80" spans="1:28" s="79" customFormat="1" ht="40.5" customHeight="1">
      <c r="A80" s="30"/>
      <c r="B80" s="30"/>
      <c r="C80" s="292" t="s">
        <v>126</v>
      </c>
      <c r="D80" s="292"/>
      <c r="E80" s="292"/>
      <c r="F80" s="292"/>
      <c r="G80" s="292"/>
      <c r="H80" s="292"/>
      <c r="I80" s="292"/>
      <c r="J80" s="31"/>
      <c r="K80" s="31"/>
      <c r="L80" s="94"/>
      <c r="M80" s="91"/>
      <c r="N80" s="91"/>
      <c r="O80" s="91"/>
      <c r="P80" s="91"/>
      <c r="Q80" s="91"/>
      <c r="R80" s="91"/>
      <c r="S80" s="91"/>
      <c r="W80" s="120"/>
      <c r="X80" s="120"/>
      <c r="Y80" s="120"/>
      <c r="Z80" s="121"/>
      <c r="AA80" s="121"/>
      <c r="AB80" s="121"/>
    </row>
    <row r="81" spans="1:28" s="79" customFormat="1" ht="96.75" customHeight="1" thickBot="1">
      <c r="A81" s="30"/>
      <c r="B81" s="277" t="s">
        <v>85</v>
      </c>
      <c r="C81" s="277"/>
      <c r="D81" s="162" t="s">
        <v>88</v>
      </c>
      <c r="E81" s="163" t="s">
        <v>99</v>
      </c>
      <c r="F81" s="162" t="s">
        <v>119</v>
      </c>
      <c r="G81" s="162" t="s">
        <v>113</v>
      </c>
      <c r="H81" s="162" t="s">
        <v>113</v>
      </c>
      <c r="I81" s="163" t="s">
        <v>113</v>
      </c>
      <c r="J81" s="163" t="s">
        <v>122</v>
      </c>
      <c r="K81" s="163" t="s">
        <v>123</v>
      </c>
      <c r="L81" s="94"/>
      <c r="M81" s="91"/>
      <c r="N81" s="91"/>
      <c r="O81" s="91"/>
      <c r="P81" s="91"/>
      <c r="Q81" s="91"/>
      <c r="R81" s="91"/>
      <c r="S81" s="91"/>
      <c r="W81" s="120"/>
      <c r="X81" s="120"/>
      <c r="Y81" s="120"/>
      <c r="Z81" s="121"/>
      <c r="AA81" s="121"/>
      <c r="AB81" s="121"/>
    </row>
    <row r="82" spans="1:28" s="157" customFormat="1" ht="20.25" customHeight="1" thickBot="1">
      <c r="A82" s="30"/>
      <c r="B82" s="191">
        <v>1</v>
      </c>
      <c r="C82" s="192"/>
      <c r="D82" s="174">
        <v>2</v>
      </c>
      <c r="E82" s="175">
        <v>3</v>
      </c>
      <c r="F82" s="174">
        <v>4</v>
      </c>
      <c r="G82" s="174">
        <v>5</v>
      </c>
      <c r="H82" s="174">
        <v>6</v>
      </c>
      <c r="I82" s="175">
        <v>7</v>
      </c>
      <c r="J82" s="175">
        <v>8</v>
      </c>
      <c r="K82" s="176">
        <v>9</v>
      </c>
      <c r="L82" s="94"/>
      <c r="M82" s="91"/>
      <c r="N82" s="91"/>
      <c r="O82" s="91"/>
      <c r="P82" s="91"/>
      <c r="Q82" s="91"/>
      <c r="R82" s="91"/>
      <c r="S82" s="91"/>
      <c r="W82" s="120"/>
      <c r="X82" s="120"/>
      <c r="Y82" s="120"/>
      <c r="Z82" s="121"/>
      <c r="AA82" s="121"/>
      <c r="AB82" s="121"/>
    </row>
    <row r="83" spans="1:28" s="79" customFormat="1" ht="39" customHeight="1" thickBot="1">
      <c r="A83" s="30"/>
      <c r="B83" s="278" t="s">
        <v>87</v>
      </c>
      <c r="C83" s="278"/>
      <c r="D83" s="169">
        <v>2</v>
      </c>
      <c r="E83" s="180">
        <v>12</v>
      </c>
      <c r="F83" s="172">
        <v>0</v>
      </c>
      <c r="G83" s="181" t="s">
        <v>113</v>
      </c>
      <c r="H83" s="181" t="s">
        <v>113</v>
      </c>
      <c r="I83" s="182" t="s">
        <v>113</v>
      </c>
      <c r="J83" s="172">
        <f>E83*F83</f>
        <v>0</v>
      </c>
      <c r="K83" s="183">
        <f t="shared" ref="K83" si="8">J83*1.08</f>
        <v>0</v>
      </c>
      <c r="L83" s="94"/>
      <c r="M83" s="91"/>
      <c r="N83" s="91"/>
      <c r="O83" s="91"/>
      <c r="P83" s="91"/>
      <c r="Q83" s="91"/>
      <c r="R83" s="91"/>
      <c r="S83" s="91"/>
      <c r="W83" s="120"/>
      <c r="X83" s="120"/>
      <c r="Y83" s="120"/>
      <c r="Z83" s="121"/>
      <c r="AA83" s="121"/>
      <c r="AB83" s="121"/>
    </row>
    <row r="84" spans="1:28" s="79" customFormat="1" ht="41.25" customHeight="1" thickBot="1">
      <c r="A84" s="30"/>
      <c r="B84" s="91"/>
      <c r="F84" s="71" t="s">
        <v>89</v>
      </c>
      <c r="G84" s="164" t="s">
        <v>113</v>
      </c>
      <c r="H84" s="164" t="s">
        <v>113</v>
      </c>
      <c r="I84" s="165" t="s">
        <v>113</v>
      </c>
      <c r="J84" s="177">
        <f>J83</f>
        <v>0</v>
      </c>
      <c r="K84" s="179">
        <f>J84*1.08</f>
        <v>0</v>
      </c>
      <c r="L84" s="94"/>
      <c r="M84" s="91"/>
      <c r="N84" s="91"/>
      <c r="O84" s="91"/>
      <c r="P84" s="91"/>
      <c r="Q84" s="91"/>
      <c r="R84" s="91"/>
      <c r="S84" s="91"/>
      <c r="W84" s="120"/>
      <c r="X84" s="120"/>
      <c r="Y84" s="120"/>
      <c r="Z84" s="121"/>
      <c r="AA84" s="121"/>
      <c r="AB84" s="121"/>
    </row>
    <row r="85" spans="1:28" s="18" customFormat="1" ht="36" customHeight="1">
      <c r="A85" s="30"/>
      <c r="B85" s="30"/>
      <c r="C85" s="30"/>
      <c r="D85" s="30"/>
      <c r="E85" s="31"/>
      <c r="F85" s="32"/>
      <c r="G85" s="31"/>
      <c r="H85" s="31"/>
      <c r="I85" s="31"/>
      <c r="J85" s="31"/>
      <c r="K85" s="31"/>
      <c r="L85" s="3"/>
      <c r="M85" s="88"/>
      <c r="N85" s="88"/>
      <c r="O85" s="90"/>
      <c r="P85" s="88"/>
      <c r="Q85" s="57"/>
      <c r="R85" s="57"/>
      <c r="S85" s="57"/>
      <c r="U85" s="19"/>
    </row>
    <row r="86" spans="1:28" s="18" customFormat="1" ht="35.25" customHeight="1">
      <c r="A86" s="132" t="s">
        <v>60</v>
      </c>
      <c r="B86" s="224" t="s">
        <v>61</v>
      </c>
      <c r="C86" s="224"/>
      <c r="D86" s="224"/>
      <c r="E86" s="224"/>
      <c r="F86" s="224"/>
      <c r="G86" s="224"/>
      <c r="H86" s="224"/>
      <c r="I86" s="224"/>
      <c r="J86" s="224"/>
      <c r="K86" s="77"/>
      <c r="L86" s="3"/>
      <c r="M86" s="88"/>
      <c r="N86" s="88"/>
      <c r="O86" s="90"/>
      <c r="P86" s="88"/>
      <c r="Q86" s="57"/>
      <c r="R86" s="57"/>
      <c r="S86" s="57"/>
      <c r="U86" s="19"/>
    </row>
    <row r="87" spans="1:28" s="18" customFormat="1" ht="21.75" customHeight="1">
      <c r="A87" s="50"/>
      <c r="B87" s="51"/>
      <c r="C87" s="51"/>
      <c r="D87" s="51"/>
      <c r="E87" s="51"/>
      <c r="F87" s="51"/>
      <c r="G87" s="51"/>
      <c r="H87" s="51"/>
      <c r="I87" s="51"/>
      <c r="J87" s="51"/>
      <c r="K87" s="77"/>
      <c r="L87" s="3"/>
      <c r="M87" s="88"/>
      <c r="N87" s="88"/>
      <c r="O87" s="90"/>
      <c r="P87" s="88"/>
      <c r="Q87" s="57"/>
      <c r="R87" s="57"/>
      <c r="S87" s="57"/>
      <c r="U87" s="19"/>
    </row>
    <row r="88" spans="1:28" s="18" customFormat="1" ht="67.5" customHeight="1">
      <c r="A88" s="50"/>
      <c r="B88" s="242" t="s">
        <v>110</v>
      </c>
      <c r="C88" s="242"/>
      <c r="D88" s="242"/>
      <c r="E88" s="242"/>
      <c r="F88" s="242"/>
      <c r="G88" s="242"/>
      <c r="H88" s="242"/>
      <c r="I88" s="242"/>
      <c r="J88" s="242"/>
      <c r="K88" s="76"/>
      <c r="L88" s="3"/>
      <c r="M88" s="88"/>
      <c r="N88" s="88"/>
      <c r="O88" s="90"/>
      <c r="P88" s="88"/>
      <c r="Q88" s="57"/>
      <c r="R88" s="57"/>
      <c r="S88" s="57"/>
      <c r="U88" s="19"/>
      <c r="Y88" s="72"/>
    </row>
    <row r="89" spans="1:28" s="18" customFormat="1" ht="15.75" customHeight="1">
      <c r="A89" s="50"/>
      <c r="B89" s="52"/>
      <c r="C89" s="52"/>
      <c r="D89" s="52"/>
      <c r="E89" s="52"/>
      <c r="F89" s="52"/>
      <c r="G89" s="52"/>
      <c r="H89" s="52"/>
      <c r="I89" s="52"/>
      <c r="J89" s="52"/>
      <c r="K89" s="76"/>
      <c r="L89" s="3"/>
      <c r="M89" s="88"/>
      <c r="N89" s="88"/>
      <c r="O89" s="90"/>
      <c r="P89" s="88"/>
      <c r="Q89" s="57"/>
      <c r="R89" s="57"/>
      <c r="S89" s="57"/>
      <c r="U89" s="19"/>
    </row>
    <row r="90" spans="1:28" ht="18.75" thickBot="1">
      <c r="M90" s="88"/>
      <c r="N90" s="88"/>
      <c r="O90" s="88"/>
      <c r="P90" s="88"/>
      <c r="Q90" s="57"/>
      <c r="R90" s="57"/>
      <c r="S90" s="57"/>
    </row>
    <row r="91" spans="1:28" ht="78.75" customHeight="1" thickBot="1">
      <c r="A91" s="54" t="s">
        <v>17</v>
      </c>
      <c r="B91" s="55" t="s">
        <v>18</v>
      </c>
      <c r="C91" s="55" t="s">
        <v>19</v>
      </c>
      <c r="D91" s="55" t="s">
        <v>20</v>
      </c>
      <c r="E91" s="55" t="s">
        <v>75</v>
      </c>
      <c r="F91" s="55" t="s">
        <v>76</v>
      </c>
      <c r="G91" s="129" t="s">
        <v>106</v>
      </c>
      <c r="H91" s="53"/>
      <c r="I91" s="53"/>
      <c r="J91" s="53"/>
      <c r="K91" s="53"/>
      <c r="M91" s="159" t="s">
        <v>80</v>
      </c>
      <c r="N91" s="160" t="s">
        <v>81</v>
      </c>
      <c r="O91" s="160" t="s">
        <v>82</v>
      </c>
      <c r="P91" s="160" t="s">
        <v>83</v>
      </c>
      <c r="Q91" s="161" t="s">
        <v>84</v>
      </c>
      <c r="R91" s="93"/>
      <c r="S91" s="274"/>
      <c r="T91" s="274"/>
      <c r="U91" s="137"/>
      <c r="V91" s="138"/>
      <c r="W91" s="137"/>
      <c r="X91" s="137"/>
      <c r="Y91" s="137"/>
      <c r="Z91" s="138"/>
      <c r="AA91" s="138"/>
      <c r="AB91" s="138"/>
    </row>
    <row r="92" spans="1:28" ht="45" customHeight="1" thickBot="1">
      <c r="A92" s="231">
        <v>1</v>
      </c>
      <c r="B92" s="232" t="s">
        <v>0</v>
      </c>
      <c r="C92" s="199" t="s">
        <v>64</v>
      </c>
      <c r="D92" s="201">
        <v>1</v>
      </c>
      <c r="E92" s="265" t="s">
        <v>31</v>
      </c>
      <c r="F92" s="267" t="s">
        <v>27</v>
      </c>
      <c r="G92" s="269">
        <v>3</v>
      </c>
      <c r="H92" s="31"/>
      <c r="I92" s="31"/>
      <c r="J92" s="31"/>
      <c r="K92" s="31"/>
      <c r="L92" s="89" t="s">
        <v>104</v>
      </c>
      <c r="M92" s="128">
        <v>0</v>
      </c>
      <c r="N92" s="128">
        <v>11</v>
      </c>
      <c r="O92" s="128">
        <v>2</v>
      </c>
      <c r="P92" s="128">
        <v>0</v>
      </c>
      <c r="Q92" s="112">
        <v>0</v>
      </c>
      <c r="R92" s="88"/>
      <c r="S92" s="275"/>
      <c r="T92" s="275"/>
      <c r="U92" s="28"/>
      <c r="V92" s="75"/>
      <c r="W92" s="139"/>
      <c r="X92" s="140"/>
      <c r="Y92" s="141"/>
      <c r="Z92" s="28"/>
      <c r="AA92" s="140"/>
      <c r="AB92" s="140"/>
    </row>
    <row r="93" spans="1:28" ht="62.25" customHeight="1" thickBot="1">
      <c r="A93" s="205"/>
      <c r="B93" s="202"/>
      <c r="C93" s="202"/>
      <c r="D93" s="202"/>
      <c r="E93" s="266"/>
      <c r="F93" s="268"/>
      <c r="G93" s="264"/>
      <c r="H93" s="31"/>
      <c r="I93" s="31"/>
      <c r="J93" s="31"/>
      <c r="K93" s="31"/>
      <c r="L93" s="89" t="s">
        <v>105</v>
      </c>
      <c r="M93" s="112">
        <v>0</v>
      </c>
      <c r="N93" s="112">
        <v>19</v>
      </c>
      <c r="O93" s="112">
        <v>9</v>
      </c>
      <c r="P93" s="112">
        <v>0</v>
      </c>
      <c r="Q93" s="112">
        <v>0</v>
      </c>
      <c r="R93" s="88"/>
      <c r="S93" s="275"/>
      <c r="T93" s="275"/>
      <c r="U93" s="28"/>
      <c r="V93" s="22"/>
      <c r="W93" s="139"/>
      <c r="X93" s="140"/>
      <c r="Y93" s="141"/>
      <c r="Z93" s="28"/>
      <c r="AA93" s="140"/>
      <c r="AB93" s="140"/>
    </row>
    <row r="94" spans="1:28" ht="27.75" customHeight="1">
      <c r="A94" s="254">
        <v>2</v>
      </c>
      <c r="B94" s="218" t="s">
        <v>3</v>
      </c>
      <c r="C94" s="213" t="s">
        <v>63</v>
      </c>
      <c r="D94" s="214">
        <v>1</v>
      </c>
      <c r="E94" s="256" t="s">
        <v>29</v>
      </c>
      <c r="F94" s="258" t="s">
        <v>28</v>
      </c>
      <c r="G94" s="263">
        <v>1</v>
      </c>
      <c r="H94" s="31"/>
      <c r="I94" s="31"/>
      <c r="J94" s="31"/>
      <c r="K94" s="31"/>
      <c r="L94" s="57"/>
      <c r="M94" s="88"/>
      <c r="N94" s="88"/>
      <c r="O94" s="88"/>
      <c r="P94" s="88"/>
      <c r="Q94" s="88"/>
      <c r="R94" s="88"/>
      <c r="S94" s="276"/>
      <c r="T94" s="276"/>
      <c r="U94" s="28"/>
      <c r="V94" s="22"/>
      <c r="W94" s="139"/>
      <c r="X94" s="140"/>
      <c r="Y94" s="141"/>
      <c r="Z94" s="28"/>
      <c r="AA94" s="140"/>
      <c r="AB94" s="140"/>
    </row>
    <row r="95" spans="1:28" ht="17.25" customHeight="1" thickBot="1">
      <c r="A95" s="210"/>
      <c r="B95" s="212"/>
      <c r="C95" s="212"/>
      <c r="D95" s="212"/>
      <c r="E95" s="257"/>
      <c r="F95" s="259"/>
      <c r="G95" s="264"/>
      <c r="H95" s="31"/>
      <c r="I95" s="31"/>
      <c r="J95" s="31"/>
      <c r="K95" s="31"/>
      <c r="L95" s="57"/>
      <c r="M95" s="88"/>
      <c r="N95" s="88"/>
      <c r="O95" s="88"/>
      <c r="P95" s="88"/>
      <c r="Q95" s="88"/>
      <c r="R95" s="88"/>
      <c r="S95" s="276"/>
      <c r="T95" s="276"/>
      <c r="U95" s="32"/>
      <c r="V95" s="142"/>
      <c r="W95" s="139"/>
      <c r="X95" s="140"/>
      <c r="Y95" s="141"/>
      <c r="Z95" s="28"/>
      <c r="AA95" s="140"/>
      <c r="AB95" s="140"/>
    </row>
    <row r="96" spans="1:28" ht="31.5" customHeight="1">
      <c r="A96" s="231">
        <v>3</v>
      </c>
      <c r="B96" s="232" t="s">
        <v>3</v>
      </c>
      <c r="C96" s="199" t="s">
        <v>62</v>
      </c>
      <c r="D96" s="201">
        <v>1</v>
      </c>
      <c r="E96" s="265" t="s">
        <v>31</v>
      </c>
      <c r="F96" s="258" t="s">
        <v>28</v>
      </c>
      <c r="G96" s="263">
        <v>1</v>
      </c>
      <c r="H96" s="31"/>
      <c r="I96" s="31"/>
      <c r="J96" s="31"/>
      <c r="K96" s="31"/>
      <c r="L96" s="57"/>
      <c r="M96" s="88"/>
      <c r="N96" s="88"/>
      <c r="O96" s="88"/>
      <c r="P96" s="88"/>
      <c r="Q96" s="88"/>
      <c r="R96" s="88"/>
      <c r="S96" s="276"/>
      <c r="T96" s="276"/>
      <c r="U96" s="32"/>
      <c r="V96" s="142"/>
      <c r="W96" s="139"/>
      <c r="X96" s="140"/>
      <c r="Y96" s="141"/>
      <c r="Z96" s="28"/>
      <c r="AA96" s="140"/>
      <c r="AB96" s="140"/>
    </row>
    <row r="97" spans="1:28" ht="18.75" thickBot="1">
      <c r="A97" s="205"/>
      <c r="B97" s="202"/>
      <c r="C97" s="202"/>
      <c r="D97" s="202"/>
      <c r="E97" s="266"/>
      <c r="F97" s="259"/>
      <c r="G97" s="264"/>
      <c r="H97" s="32"/>
      <c r="I97" s="32"/>
      <c r="J97" s="32"/>
      <c r="K97" s="32"/>
      <c r="L97" s="57"/>
      <c r="M97" s="88"/>
      <c r="N97" s="88"/>
      <c r="O97" s="88"/>
      <c r="P97" s="88"/>
      <c r="Q97" s="88"/>
      <c r="R97" s="88"/>
      <c r="S97" s="88"/>
      <c r="T97" s="57"/>
      <c r="U97" s="57"/>
      <c r="V97" s="57"/>
      <c r="W97" s="120"/>
      <c r="X97" s="143"/>
      <c r="Y97" s="143"/>
      <c r="Z97" s="120"/>
      <c r="AA97" s="143"/>
      <c r="AB97" s="143"/>
    </row>
    <row r="98" spans="1:28" ht="18">
      <c r="A98" s="252">
        <v>4</v>
      </c>
      <c r="B98" s="253" t="s">
        <v>5</v>
      </c>
      <c r="C98" s="236" t="s">
        <v>65</v>
      </c>
      <c r="D98" s="241">
        <v>1</v>
      </c>
      <c r="E98" s="256" t="s">
        <v>29</v>
      </c>
      <c r="F98" s="258" t="s">
        <v>107</v>
      </c>
      <c r="G98" s="270">
        <v>1</v>
      </c>
      <c r="H98" s="272"/>
      <c r="I98" s="31"/>
      <c r="J98" s="31"/>
      <c r="K98" s="31"/>
      <c r="L98" s="57"/>
      <c r="M98" s="88"/>
      <c r="N98" s="88"/>
      <c r="O98" s="88"/>
      <c r="P98" s="88"/>
      <c r="Q98" s="88"/>
      <c r="R98" s="88"/>
      <c r="S98" s="88"/>
      <c r="T98" s="79"/>
      <c r="U98" s="79"/>
      <c r="V98" s="79"/>
      <c r="W98" s="120"/>
      <c r="X98" s="120"/>
      <c r="Y98" s="120"/>
      <c r="Z98" s="121"/>
      <c r="AA98" s="120"/>
      <c r="AB98" s="120"/>
    </row>
    <row r="99" spans="1:28" ht="18.75" thickBot="1">
      <c r="A99" s="239"/>
      <c r="B99" s="237"/>
      <c r="C99" s="237"/>
      <c r="D99" s="237"/>
      <c r="E99" s="257"/>
      <c r="F99" s="259"/>
      <c r="G99" s="264"/>
      <c r="H99" s="273"/>
      <c r="I99" s="31"/>
      <c r="J99" s="31"/>
      <c r="K99" s="31"/>
      <c r="L99" s="57"/>
      <c r="M99" s="88"/>
      <c r="N99" s="88"/>
      <c r="O99" s="88"/>
      <c r="P99" s="88"/>
      <c r="Q99" s="88"/>
      <c r="R99" s="88"/>
      <c r="S99" s="88"/>
    </row>
    <row r="100" spans="1:28" ht="14.25" customHeight="1">
      <c r="A100" s="260">
        <v>5</v>
      </c>
      <c r="B100" s="262" t="s">
        <v>6</v>
      </c>
      <c r="C100" s="229" t="s">
        <v>66</v>
      </c>
      <c r="D100" s="230">
        <v>1</v>
      </c>
      <c r="E100" s="256" t="s">
        <v>29</v>
      </c>
      <c r="F100" s="258" t="s">
        <v>107</v>
      </c>
      <c r="G100" s="270">
        <v>1</v>
      </c>
      <c r="H100" s="272"/>
      <c r="I100" s="31"/>
      <c r="J100" s="31"/>
      <c r="K100" s="31"/>
      <c r="L100" s="57"/>
      <c r="M100" s="88"/>
      <c r="N100" s="88"/>
      <c r="O100" s="88"/>
      <c r="P100" s="88"/>
      <c r="Q100" s="88"/>
      <c r="R100" s="88"/>
      <c r="S100" s="88"/>
    </row>
    <row r="101" spans="1:28" ht="18.75" thickBot="1">
      <c r="A101" s="261"/>
      <c r="B101" s="255"/>
      <c r="C101" s="255"/>
      <c r="D101" s="255"/>
      <c r="E101" s="257"/>
      <c r="F101" s="259"/>
      <c r="G101" s="264"/>
      <c r="H101" s="273"/>
      <c r="I101" s="31"/>
      <c r="J101" s="31"/>
      <c r="K101" s="31"/>
      <c r="L101" s="57"/>
      <c r="M101" s="88"/>
      <c r="N101" s="88"/>
      <c r="O101" s="88"/>
      <c r="P101" s="88"/>
      <c r="Q101" s="88"/>
      <c r="R101" s="88"/>
      <c r="S101" s="88"/>
    </row>
    <row r="102" spans="1:28" ht="14.25" customHeight="1">
      <c r="A102" s="254">
        <v>6</v>
      </c>
      <c r="B102" s="218" t="s">
        <v>7</v>
      </c>
      <c r="C102" s="213" t="s">
        <v>67</v>
      </c>
      <c r="D102" s="214">
        <v>1</v>
      </c>
      <c r="E102" s="256" t="s">
        <v>29</v>
      </c>
      <c r="F102" s="258" t="s">
        <v>107</v>
      </c>
      <c r="G102" s="270">
        <v>1</v>
      </c>
      <c r="H102" s="272"/>
      <c r="I102" s="31"/>
      <c r="J102" s="31"/>
      <c r="K102" s="31"/>
      <c r="L102" s="57"/>
      <c r="M102" s="88"/>
      <c r="N102" s="88"/>
      <c r="O102" s="88"/>
      <c r="P102" s="88"/>
      <c r="Q102" s="88"/>
      <c r="R102" s="88"/>
      <c r="S102" s="88"/>
    </row>
    <row r="103" spans="1:28" ht="18.75" thickBot="1">
      <c r="A103" s="210"/>
      <c r="B103" s="212"/>
      <c r="C103" s="212"/>
      <c r="D103" s="212"/>
      <c r="E103" s="257"/>
      <c r="F103" s="259"/>
      <c r="G103" s="264"/>
      <c r="H103" s="273"/>
      <c r="I103" s="31"/>
      <c r="J103" s="31"/>
      <c r="K103" s="31"/>
      <c r="L103" s="57"/>
      <c r="M103" s="88"/>
      <c r="N103" s="88"/>
      <c r="O103" s="88"/>
      <c r="P103" s="88"/>
      <c r="Q103" s="88"/>
      <c r="R103" s="88"/>
      <c r="S103" s="88"/>
    </row>
    <row r="104" spans="1:28" ht="14.25" customHeight="1">
      <c r="A104" s="231">
        <v>7</v>
      </c>
      <c r="B104" s="232" t="s">
        <v>8</v>
      </c>
      <c r="C104" s="199" t="s">
        <v>68</v>
      </c>
      <c r="D104" s="201">
        <v>1</v>
      </c>
      <c r="E104" s="256" t="s">
        <v>29</v>
      </c>
      <c r="F104" s="258" t="s">
        <v>28</v>
      </c>
      <c r="G104" s="263">
        <v>1</v>
      </c>
      <c r="H104" s="31"/>
      <c r="I104" s="31"/>
      <c r="J104" s="31"/>
      <c r="K104" s="31"/>
      <c r="L104" s="57"/>
      <c r="M104" s="88"/>
      <c r="N104" s="88"/>
      <c r="O104" s="88"/>
      <c r="P104" s="88"/>
      <c r="Q104" s="88"/>
      <c r="R104" s="88"/>
      <c r="S104" s="88"/>
    </row>
    <row r="105" spans="1:28" ht="18.75" thickBot="1">
      <c r="A105" s="205"/>
      <c r="B105" s="202"/>
      <c r="C105" s="202"/>
      <c r="D105" s="202"/>
      <c r="E105" s="257"/>
      <c r="F105" s="259"/>
      <c r="G105" s="264"/>
      <c r="H105" s="31"/>
      <c r="I105" s="31"/>
      <c r="J105" s="31"/>
      <c r="K105" s="31"/>
      <c r="L105" s="57"/>
      <c r="M105" s="88"/>
      <c r="N105" s="88"/>
      <c r="O105" s="88"/>
      <c r="P105" s="88"/>
      <c r="Q105" s="88"/>
      <c r="R105" s="88"/>
      <c r="S105" s="88"/>
    </row>
    <row r="106" spans="1:28" ht="14.25" customHeight="1">
      <c r="A106" s="250">
        <v>8</v>
      </c>
      <c r="B106" s="251" t="s">
        <v>9</v>
      </c>
      <c r="C106" s="207" t="s">
        <v>69</v>
      </c>
      <c r="D106" s="208">
        <v>1</v>
      </c>
      <c r="E106" s="256" t="s">
        <v>29</v>
      </c>
      <c r="F106" s="258" t="s">
        <v>28</v>
      </c>
      <c r="G106" s="263">
        <v>1</v>
      </c>
      <c r="H106" s="31"/>
      <c r="I106" s="31"/>
      <c r="J106" s="31"/>
      <c r="K106" s="31"/>
      <c r="L106" s="57"/>
      <c r="M106" s="88"/>
      <c r="N106" s="88"/>
      <c r="O106" s="88"/>
      <c r="P106" s="88"/>
      <c r="Q106" s="88"/>
      <c r="R106" s="88"/>
      <c r="S106" s="88"/>
    </row>
    <row r="107" spans="1:28" ht="18.75" thickBot="1">
      <c r="A107" s="205"/>
      <c r="B107" s="202"/>
      <c r="C107" s="202"/>
      <c r="D107" s="202"/>
      <c r="E107" s="257"/>
      <c r="F107" s="259"/>
      <c r="G107" s="264"/>
      <c r="H107" s="31"/>
      <c r="I107" s="31"/>
      <c r="J107" s="31"/>
      <c r="K107" s="31"/>
      <c r="L107" s="57"/>
      <c r="M107" s="88"/>
      <c r="N107" s="88"/>
      <c r="O107" s="88"/>
      <c r="P107" s="88"/>
      <c r="Q107" s="88"/>
      <c r="R107" s="88"/>
      <c r="S107" s="88"/>
    </row>
    <row r="108" spans="1:28" ht="14.25" customHeight="1">
      <c r="A108" s="250">
        <v>9</v>
      </c>
      <c r="B108" s="251" t="s">
        <v>11</v>
      </c>
      <c r="C108" s="207" t="s">
        <v>70</v>
      </c>
      <c r="D108" s="208">
        <v>1</v>
      </c>
      <c r="E108" s="256" t="s">
        <v>29</v>
      </c>
      <c r="F108" s="258" t="s">
        <v>107</v>
      </c>
      <c r="G108" s="270">
        <v>1</v>
      </c>
      <c r="H108" s="272"/>
      <c r="I108" s="31"/>
      <c r="J108" s="31"/>
      <c r="K108" s="31"/>
      <c r="L108" s="57"/>
      <c r="M108" s="88"/>
      <c r="N108" s="88"/>
      <c r="O108" s="88"/>
      <c r="P108" s="88"/>
      <c r="Q108" s="88"/>
      <c r="R108" s="88"/>
      <c r="S108" s="88"/>
    </row>
    <row r="109" spans="1:28" ht="18.75" thickBot="1">
      <c r="A109" s="205"/>
      <c r="B109" s="202"/>
      <c r="C109" s="202"/>
      <c r="D109" s="202"/>
      <c r="E109" s="257"/>
      <c r="F109" s="259"/>
      <c r="G109" s="264"/>
      <c r="H109" s="273"/>
      <c r="I109" s="31"/>
      <c r="J109" s="31"/>
      <c r="K109" s="31"/>
      <c r="L109" s="57"/>
      <c r="M109" s="88"/>
      <c r="N109" s="88"/>
      <c r="O109" s="88"/>
      <c r="P109" s="88"/>
      <c r="Q109" s="88"/>
      <c r="R109" s="88"/>
      <c r="S109" s="88"/>
    </row>
    <row r="110" spans="1:28" ht="14.25" customHeight="1">
      <c r="A110" s="250">
        <v>10</v>
      </c>
      <c r="B110" s="251" t="s">
        <v>12</v>
      </c>
      <c r="C110" s="207" t="s">
        <v>71</v>
      </c>
      <c r="D110" s="208">
        <v>1</v>
      </c>
      <c r="E110" s="256" t="s">
        <v>29</v>
      </c>
      <c r="F110" s="258" t="s">
        <v>28</v>
      </c>
      <c r="G110" s="263">
        <v>1</v>
      </c>
      <c r="H110" s="31"/>
      <c r="I110" s="31"/>
      <c r="J110" s="31"/>
      <c r="K110" s="31"/>
      <c r="L110" s="57"/>
      <c r="M110" s="88"/>
      <c r="N110" s="88"/>
      <c r="O110" s="88"/>
      <c r="P110" s="88"/>
      <c r="Q110" s="88"/>
      <c r="R110" s="88"/>
      <c r="S110" s="88"/>
    </row>
    <row r="111" spans="1:28" ht="18.75" thickBot="1">
      <c r="A111" s="205"/>
      <c r="B111" s="202"/>
      <c r="C111" s="202"/>
      <c r="D111" s="202"/>
      <c r="E111" s="257"/>
      <c r="F111" s="259"/>
      <c r="G111" s="264"/>
      <c r="H111" s="31"/>
      <c r="I111" s="31"/>
      <c r="J111" s="31"/>
      <c r="K111" s="31"/>
      <c r="L111" s="57"/>
      <c r="M111" s="88"/>
      <c r="N111" s="88"/>
      <c r="O111" s="88"/>
      <c r="P111" s="88"/>
      <c r="Q111" s="88"/>
      <c r="R111" s="88"/>
      <c r="S111" s="88"/>
    </row>
    <row r="112" spans="1:28" ht="14.25" customHeight="1">
      <c r="A112" s="250">
        <v>11</v>
      </c>
      <c r="B112" s="251" t="s">
        <v>13</v>
      </c>
      <c r="C112" s="207" t="s">
        <v>72</v>
      </c>
      <c r="D112" s="208">
        <v>1</v>
      </c>
      <c r="E112" s="256" t="s">
        <v>29</v>
      </c>
      <c r="F112" s="258" t="s">
        <v>107</v>
      </c>
      <c r="G112" s="270">
        <v>1</v>
      </c>
      <c r="H112" s="272"/>
      <c r="I112" s="31"/>
      <c r="J112" s="31"/>
      <c r="K112" s="31"/>
      <c r="L112" s="57"/>
      <c r="M112" s="88"/>
      <c r="N112" s="88"/>
      <c r="O112" s="88"/>
      <c r="P112" s="88"/>
      <c r="Q112" s="88"/>
      <c r="R112" s="88"/>
      <c r="S112" s="88"/>
    </row>
    <row r="113" spans="1:25" ht="18.75" thickBot="1">
      <c r="A113" s="205"/>
      <c r="B113" s="202"/>
      <c r="C113" s="202"/>
      <c r="D113" s="202"/>
      <c r="E113" s="257"/>
      <c r="F113" s="259"/>
      <c r="G113" s="264"/>
      <c r="H113" s="273"/>
      <c r="I113" s="31"/>
      <c r="J113" s="31"/>
      <c r="K113" s="31"/>
      <c r="L113" s="57"/>
      <c r="M113" s="88"/>
      <c r="N113" s="88"/>
      <c r="O113" s="88"/>
      <c r="P113" s="88"/>
      <c r="Q113" s="88"/>
      <c r="R113" s="88"/>
      <c r="S113" s="88"/>
    </row>
    <row r="114" spans="1:25" ht="14.25" customHeight="1">
      <c r="A114" s="250">
        <v>12</v>
      </c>
      <c r="B114" s="251" t="s">
        <v>15</v>
      </c>
      <c r="C114" s="207" t="s">
        <v>73</v>
      </c>
      <c r="D114" s="208">
        <v>1</v>
      </c>
      <c r="E114" s="256" t="s">
        <v>29</v>
      </c>
      <c r="F114" s="258" t="s">
        <v>107</v>
      </c>
      <c r="G114" s="270">
        <v>1</v>
      </c>
      <c r="H114" s="272"/>
      <c r="I114" s="31"/>
      <c r="J114" s="31"/>
      <c r="K114" s="31"/>
      <c r="L114" s="57"/>
      <c r="M114" s="88"/>
      <c r="N114" s="88"/>
      <c r="O114" s="88"/>
      <c r="P114" s="88"/>
      <c r="Q114" s="88"/>
      <c r="R114" s="88"/>
      <c r="S114" s="88"/>
    </row>
    <row r="115" spans="1:25" ht="18.75" thickBot="1">
      <c r="A115" s="205"/>
      <c r="B115" s="202"/>
      <c r="C115" s="202"/>
      <c r="D115" s="202"/>
      <c r="E115" s="257"/>
      <c r="F115" s="259"/>
      <c r="G115" s="264"/>
      <c r="H115" s="273"/>
      <c r="I115" s="31"/>
      <c r="J115" s="31"/>
      <c r="K115" s="31"/>
      <c r="L115" s="57"/>
      <c r="M115" s="88"/>
      <c r="N115" s="88"/>
      <c r="O115" s="88"/>
      <c r="P115" s="88"/>
      <c r="Q115" s="88"/>
      <c r="R115" s="88"/>
      <c r="S115" s="88"/>
    </row>
    <row r="116" spans="1:25" ht="14.25" customHeight="1">
      <c r="A116" s="250">
        <v>13</v>
      </c>
      <c r="B116" s="251" t="s">
        <v>16</v>
      </c>
      <c r="C116" s="207" t="s">
        <v>74</v>
      </c>
      <c r="D116" s="208">
        <v>1</v>
      </c>
      <c r="E116" s="256" t="s">
        <v>29</v>
      </c>
      <c r="F116" s="258" t="s">
        <v>107</v>
      </c>
      <c r="G116" s="270">
        <v>1</v>
      </c>
      <c r="H116" s="272"/>
      <c r="I116" s="31"/>
      <c r="J116" s="31"/>
      <c r="K116" s="31"/>
      <c r="L116" s="57"/>
      <c r="M116" s="88"/>
      <c r="N116" s="88"/>
      <c r="O116" s="88"/>
      <c r="P116" s="88"/>
      <c r="Q116" s="88"/>
      <c r="R116" s="88"/>
      <c r="S116" s="88"/>
    </row>
    <row r="117" spans="1:25" ht="18.75" thickBot="1">
      <c r="A117" s="210"/>
      <c r="B117" s="212"/>
      <c r="C117" s="212"/>
      <c r="D117" s="212"/>
      <c r="E117" s="257"/>
      <c r="F117" s="259"/>
      <c r="G117" s="264"/>
      <c r="H117" s="273"/>
      <c r="I117" s="31"/>
      <c r="J117" s="31"/>
      <c r="K117" s="31"/>
      <c r="L117" s="57"/>
      <c r="M117" s="88"/>
      <c r="N117" s="88"/>
      <c r="O117" s="88"/>
      <c r="P117" s="88"/>
      <c r="Q117" s="88"/>
      <c r="R117" s="88"/>
      <c r="S117" s="88"/>
      <c r="Y117" s="73"/>
    </row>
    <row r="118" spans="1:25" s="79" customFormat="1" ht="37.5" customHeight="1">
      <c r="A118" s="36"/>
      <c r="B118" s="36"/>
      <c r="C118" s="36"/>
      <c r="D118" s="36"/>
      <c r="E118" s="32"/>
      <c r="F118" s="31"/>
      <c r="G118" s="31"/>
      <c r="H118" s="31"/>
      <c r="I118" s="31"/>
      <c r="J118" s="31"/>
      <c r="K118" s="31"/>
      <c r="L118" s="57"/>
      <c r="M118" s="88"/>
      <c r="N118" s="88"/>
      <c r="O118" s="88"/>
      <c r="P118" s="88"/>
      <c r="Q118" s="88"/>
      <c r="R118" s="88"/>
      <c r="S118" s="88"/>
      <c r="Y118" s="73"/>
    </row>
    <row r="119" spans="1:25" ht="53.25" customHeight="1">
      <c r="C119" s="292" t="s">
        <v>127</v>
      </c>
      <c r="D119" s="292"/>
      <c r="E119" s="292"/>
      <c r="F119" s="292"/>
      <c r="G119" s="292"/>
      <c r="H119" s="292"/>
      <c r="I119" s="292"/>
      <c r="L119" s="94"/>
      <c r="M119" s="91"/>
      <c r="N119" s="91"/>
      <c r="O119" s="91"/>
      <c r="P119" s="91"/>
      <c r="Q119" s="91"/>
      <c r="R119" s="91"/>
      <c r="S119" s="91"/>
    </row>
    <row r="120" spans="1:25" s="79" customFormat="1" ht="97.5" customHeight="1" thickBot="1">
      <c r="B120" s="277" t="s">
        <v>85</v>
      </c>
      <c r="C120" s="277"/>
      <c r="D120" s="162" t="s">
        <v>88</v>
      </c>
      <c r="E120" s="163" t="s">
        <v>106</v>
      </c>
      <c r="F120" s="162" t="s">
        <v>119</v>
      </c>
      <c r="G120" s="162" t="s">
        <v>113</v>
      </c>
      <c r="H120" s="162" t="s">
        <v>113</v>
      </c>
      <c r="I120" s="163" t="s">
        <v>113</v>
      </c>
      <c r="J120" s="163" t="s">
        <v>122</v>
      </c>
      <c r="K120" s="163" t="s">
        <v>123</v>
      </c>
      <c r="L120" s="94"/>
      <c r="M120" s="91"/>
      <c r="N120" s="91"/>
      <c r="O120" s="91"/>
      <c r="P120" s="91"/>
      <c r="Q120" s="91"/>
      <c r="R120" s="91"/>
      <c r="S120" s="91"/>
    </row>
    <row r="121" spans="1:25" s="157" customFormat="1" ht="24.75" customHeight="1" thickBot="1">
      <c r="B121" s="191">
        <v>1</v>
      </c>
      <c r="C121" s="192"/>
      <c r="D121" s="174">
        <v>2</v>
      </c>
      <c r="E121" s="175">
        <v>3</v>
      </c>
      <c r="F121" s="174">
        <v>4</v>
      </c>
      <c r="G121" s="174">
        <v>5</v>
      </c>
      <c r="H121" s="174">
        <v>6</v>
      </c>
      <c r="I121" s="175">
        <v>7</v>
      </c>
      <c r="J121" s="175">
        <v>8</v>
      </c>
      <c r="K121" s="176">
        <v>9</v>
      </c>
      <c r="L121" s="94"/>
      <c r="M121" s="91"/>
      <c r="N121" s="91"/>
      <c r="O121" s="91"/>
      <c r="P121" s="91"/>
      <c r="Q121" s="91"/>
      <c r="R121" s="91"/>
      <c r="S121" s="91"/>
    </row>
    <row r="122" spans="1:25" s="79" customFormat="1" ht="36" customHeight="1">
      <c r="B122" s="278" t="s">
        <v>34</v>
      </c>
      <c r="C122" s="278"/>
      <c r="D122" s="169">
        <f>M92</f>
        <v>0</v>
      </c>
      <c r="E122" s="170">
        <f>M93</f>
        <v>0</v>
      </c>
      <c r="F122" s="171">
        <v>0</v>
      </c>
      <c r="G122" s="181" t="s">
        <v>113</v>
      </c>
      <c r="H122" s="181" t="s">
        <v>113</v>
      </c>
      <c r="I122" s="182" t="s">
        <v>113</v>
      </c>
      <c r="J122" s="172">
        <f>E122*F122</f>
        <v>0</v>
      </c>
      <c r="K122" s="172">
        <f>J122*1.08</f>
        <v>0</v>
      </c>
      <c r="L122" s="94"/>
      <c r="M122" s="91"/>
      <c r="N122" s="91"/>
      <c r="O122" s="91"/>
      <c r="P122" s="91"/>
      <c r="Q122" s="91"/>
      <c r="R122" s="91"/>
      <c r="S122" s="91"/>
    </row>
    <row r="123" spans="1:25" s="79" customFormat="1" ht="33" customHeight="1">
      <c r="B123" s="279" t="s">
        <v>29</v>
      </c>
      <c r="C123" s="279"/>
      <c r="D123" s="67">
        <f>N92</f>
        <v>11</v>
      </c>
      <c r="E123" s="66">
        <v>11</v>
      </c>
      <c r="F123" s="70">
        <v>0</v>
      </c>
      <c r="G123" s="164" t="s">
        <v>113</v>
      </c>
      <c r="H123" s="164" t="s">
        <v>113</v>
      </c>
      <c r="I123" s="165" t="s">
        <v>113</v>
      </c>
      <c r="J123" s="113">
        <f t="shared" ref="J123:J126" si="9">E123*F123</f>
        <v>0</v>
      </c>
      <c r="K123" s="113">
        <f t="shared" ref="K123:K126" si="10">J123*1.08</f>
        <v>0</v>
      </c>
      <c r="L123" s="94"/>
      <c r="M123" s="91"/>
      <c r="N123" s="91"/>
      <c r="O123" s="91"/>
      <c r="P123" s="91"/>
      <c r="Q123" s="91"/>
      <c r="R123" s="91"/>
      <c r="S123" s="91"/>
    </row>
    <row r="124" spans="1:25" s="79" customFormat="1" ht="33" customHeight="1">
      <c r="B124" s="280" t="s">
        <v>31</v>
      </c>
      <c r="C124" s="280"/>
      <c r="D124" s="67">
        <f>O92</f>
        <v>2</v>
      </c>
      <c r="E124" s="66">
        <v>4</v>
      </c>
      <c r="F124" s="70">
        <v>0</v>
      </c>
      <c r="G124" s="164" t="s">
        <v>113</v>
      </c>
      <c r="H124" s="164" t="s">
        <v>113</v>
      </c>
      <c r="I124" s="165" t="s">
        <v>113</v>
      </c>
      <c r="J124" s="113">
        <f t="shared" si="9"/>
        <v>0</v>
      </c>
      <c r="K124" s="113">
        <f t="shared" si="10"/>
        <v>0</v>
      </c>
      <c r="L124" s="94"/>
      <c r="M124" s="91"/>
      <c r="N124" s="91"/>
      <c r="O124" s="91"/>
      <c r="P124" s="91"/>
      <c r="Q124" s="91"/>
      <c r="R124" s="91"/>
      <c r="S124" s="91"/>
    </row>
    <row r="125" spans="1:25" s="79" customFormat="1" ht="31.5" customHeight="1">
      <c r="B125" s="280" t="s">
        <v>86</v>
      </c>
      <c r="C125" s="280"/>
      <c r="D125" s="69">
        <f>P92</f>
        <v>0</v>
      </c>
      <c r="E125" s="68">
        <f>P93</f>
        <v>0</v>
      </c>
      <c r="F125" s="70">
        <v>0</v>
      </c>
      <c r="G125" s="164" t="s">
        <v>113</v>
      </c>
      <c r="H125" s="164" t="s">
        <v>113</v>
      </c>
      <c r="I125" s="165" t="s">
        <v>113</v>
      </c>
      <c r="J125" s="113">
        <f t="shared" si="9"/>
        <v>0</v>
      </c>
      <c r="K125" s="113">
        <f t="shared" si="10"/>
        <v>0</v>
      </c>
      <c r="L125" s="94"/>
      <c r="M125" s="91"/>
      <c r="N125" s="91"/>
      <c r="O125" s="91"/>
      <c r="P125" s="91"/>
      <c r="Q125" s="91"/>
      <c r="R125" s="91"/>
      <c r="S125" s="91"/>
    </row>
    <row r="126" spans="1:25" s="79" customFormat="1" ht="30.75" customHeight="1" thickBot="1">
      <c r="B126" s="280" t="s">
        <v>94</v>
      </c>
      <c r="C126" s="280"/>
      <c r="D126" s="69">
        <f>Q92</f>
        <v>0</v>
      </c>
      <c r="E126" s="68">
        <f>Q93</f>
        <v>0</v>
      </c>
      <c r="F126" s="70">
        <v>0</v>
      </c>
      <c r="G126" s="164" t="s">
        <v>113</v>
      </c>
      <c r="H126" s="164" t="s">
        <v>113</v>
      </c>
      <c r="I126" s="165" t="s">
        <v>113</v>
      </c>
      <c r="J126" s="113">
        <f t="shared" si="9"/>
        <v>0</v>
      </c>
      <c r="K126" s="178">
        <f t="shared" si="10"/>
        <v>0</v>
      </c>
      <c r="L126" s="94"/>
      <c r="M126" s="91"/>
      <c r="N126" s="91"/>
      <c r="O126" s="91"/>
      <c r="P126" s="91"/>
      <c r="Q126" s="91"/>
      <c r="R126" s="91"/>
      <c r="S126" s="91"/>
    </row>
    <row r="127" spans="1:25" s="79" customFormat="1" ht="56.25" customHeight="1" thickBot="1">
      <c r="B127" s="88"/>
      <c r="F127" s="71" t="s">
        <v>89</v>
      </c>
      <c r="G127" s="164" t="s">
        <v>113</v>
      </c>
      <c r="H127" s="164" t="s">
        <v>113</v>
      </c>
      <c r="I127" s="165" t="s">
        <v>113</v>
      </c>
      <c r="J127" s="177">
        <f>SUM(J122:J126)</f>
        <v>0</v>
      </c>
      <c r="K127" s="179">
        <f>J127*1.08</f>
        <v>0</v>
      </c>
      <c r="L127" s="94"/>
      <c r="M127" s="91"/>
      <c r="N127" s="91"/>
      <c r="O127" s="91"/>
      <c r="P127" s="91"/>
      <c r="Q127" s="91"/>
      <c r="R127" s="91"/>
      <c r="S127" s="91"/>
    </row>
    <row r="128" spans="1:25" s="79" customFormat="1" ht="42.75" customHeight="1">
      <c r="B128" s="88"/>
      <c r="F128" s="120"/>
      <c r="G128" s="143"/>
      <c r="H128" s="143"/>
      <c r="I128" s="120"/>
      <c r="J128" s="143"/>
      <c r="K128" s="143"/>
      <c r="L128" s="94"/>
      <c r="M128" s="91"/>
      <c r="N128" s="91"/>
      <c r="O128" s="91"/>
      <c r="P128" s="91"/>
      <c r="Q128" s="91"/>
      <c r="R128" s="91"/>
      <c r="S128" s="91"/>
    </row>
    <row r="129" spans="1:27" s="79" customFormat="1" ht="58.5" customHeight="1">
      <c r="A129" s="154" t="s">
        <v>108</v>
      </c>
      <c r="B129" s="293" t="s">
        <v>109</v>
      </c>
      <c r="C129" s="293"/>
      <c r="D129" s="293"/>
      <c r="E129" s="293"/>
      <c r="F129" s="293"/>
      <c r="G129" s="293"/>
      <c r="H129" s="293"/>
      <c r="I129" s="293"/>
      <c r="J129" s="293"/>
      <c r="K129" s="143"/>
      <c r="L129" s="94"/>
      <c r="M129" s="91"/>
      <c r="N129" s="91"/>
      <c r="O129" s="91"/>
      <c r="P129" s="91"/>
      <c r="Q129" s="91"/>
      <c r="R129" s="91"/>
      <c r="S129" s="91"/>
    </row>
    <row r="130" spans="1:27" s="79" customFormat="1" ht="27.75" customHeight="1" thickBot="1">
      <c r="L130" s="94"/>
      <c r="M130" s="91"/>
      <c r="N130" s="91"/>
      <c r="O130" s="91"/>
      <c r="P130" s="91"/>
      <c r="Q130" s="91"/>
      <c r="R130" s="91"/>
      <c r="S130" s="91"/>
    </row>
    <row r="131" spans="1:27" s="79" customFormat="1" ht="89.25" customHeight="1">
      <c r="B131" s="288" t="s">
        <v>90</v>
      </c>
      <c r="C131" s="289"/>
      <c r="D131" s="294" t="s">
        <v>128</v>
      </c>
      <c r="E131" s="294"/>
      <c r="F131" s="294" t="s">
        <v>129</v>
      </c>
      <c r="G131" s="294"/>
      <c r="L131" s="94"/>
      <c r="M131" s="91"/>
      <c r="N131" s="91"/>
      <c r="O131" s="91"/>
      <c r="P131" s="91"/>
      <c r="Q131" s="91"/>
      <c r="R131" s="91"/>
      <c r="S131" s="91"/>
    </row>
    <row r="132" spans="1:27" s="79" customFormat="1" ht="66" customHeight="1" thickBot="1">
      <c r="B132" s="290" t="s">
        <v>118</v>
      </c>
      <c r="C132" s="291"/>
      <c r="D132" s="295">
        <f>J38+J70+J84+J127</f>
        <v>0</v>
      </c>
      <c r="E132" s="295"/>
      <c r="F132" s="296">
        <f>D132*1.08</f>
        <v>0</v>
      </c>
      <c r="G132" s="297"/>
      <c r="L132" s="94"/>
      <c r="M132" s="91"/>
      <c r="N132" s="91"/>
      <c r="O132" s="91"/>
      <c r="P132" s="91"/>
      <c r="Q132" s="91"/>
      <c r="R132" s="91"/>
      <c r="S132" s="91"/>
    </row>
    <row r="133" spans="1:27" s="79" customFormat="1" ht="33" customHeight="1">
      <c r="B133" s="155"/>
      <c r="C133" s="155"/>
      <c r="D133" s="156"/>
      <c r="E133" s="156"/>
      <c r="F133" s="156"/>
      <c r="G133" s="156"/>
      <c r="L133" s="94"/>
      <c r="M133" s="91"/>
      <c r="N133" s="91"/>
      <c r="O133" s="91"/>
      <c r="P133" s="91"/>
      <c r="Q133" s="91"/>
      <c r="R133" s="91"/>
      <c r="S133" s="91"/>
    </row>
    <row r="134" spans="1:27" s="79" customFormat="1" ht="45" customHeight="1">
      <c r="A134" s="154" t="s">
        <v>112</v>
      </c>
      <c r="B134" s="285" t="s">
        <v>111</v>
      </c>
      <c r="C134" s="285"/>
      <c r="D134" s="156"/>
      <c r="E134" s="156"/>
      <c r="F134" s="156"/>
      <c r="G134" s="156"/>
      <c r="L134" s="94"/>
      <c r="M134" s="91"/>
      <c r="N134" s="91"/>
      <c r="O134" s="91"/>
      <c r="P134" s="91"/>
      <c r="Q134" s="91"/>
      <c r="R134" s="91"/>
      <c r="S134" s="91"/>
    </row>
    <row r="135" spans="1:27" ht="12.75" customHeight="1">
      <c r="A135" s="25"/>
      <c r="B135" s="26"/>
      <c r="C135" s="27"/>
      <c r="D135" s="28"/>
      <c r="E135" s="29"/>
      <c r="F135" s="29"/>
      <c r="G135" s="29"/>
      <c r="H135" s="29"/>
      <c r="I135" s="29"/>
      <c r="J135" s="29"/>
      <c r="K135" s="75"/>
      <c r="L135" s="94"/>
      <c r="M135" s="92"/>
      <c r="N135" s="92"/>
      <c r="O135" s="92"/>
      <c r="P135" s="92"/>
      <c r="Q135" s="92"/>
      <c r="R135" s="92"/>
      <c r="S135" s="92"/>
      <c r="V135" s="271"/>
      <c r="W135" s="271"/>
      <c r="X135" s="138"/>
      <c r="Y135" s="138"/>
      <c r="Z135" s="138"/>
      <c r="AA135" s="138"/>
    </row>
    <row r="136" spans="1:27" ht="42.75" customHeight="1">
      <c r="A136" s="10"/>
      <c r="B136" s="40" t="s">
        <v>34</v>
      </c>
      <c r="C136" s="41" t="s">
        <v>42</v>
      </c>
      <c r="D136" s="2"/>
      <c r="E136" s="221" t="s">
        <v>92</v>
      </c>
      <c r="F136" s="222"/>
      <c r="G136" s="222"/>
      <c r="H136" s="222"/>
      <c r="I136" s="222"/>
      <c r="J136" s="223"/>
      <c r="K136" s="131"/>
      <c r="V136" s="271"/>
      <c r="W136" s="271"/>
      <c r="X136" s="146"/>
      <c r="Y136" s="146"/>
      <c r="Z136" s="146"/>
      <c r="AA136" s="146"/>
    </row>
    <row r="137" spans="1:27" ht="15.75">
      <c r="A137" s="10"/>
      <c r="B137" s="42"/>
      <c r="C137" s="43"/>
      <c r="D137" s="2"/>
      <c r="E137" s="7"/>
      <c r="F137" s="7"/>
      <c r="G137" s="7"/>
      <c r="H137" s="7"/>
      <c r="I137" s="7"/>
      <c r="J137" s="7"/>
      <c r="K137" s="7"/>
    </row>
    <row r="138" spans="1:27" ht="42.75" customHeight="1">
      <c r="A138" s="10"/>
      <c r="B138" s="44" t="s">
        <v>29</v>
      </c>
      <c r="C138" s="43" t="s">
        <v>43</v>
      </c>
      <c r="D138" s="2"/>
      <c r="E138" s="221" t="s">
        <v>93</v>
      </c>
      <c r="F138" s="222"/>
      <c r="G138" s="222"/>
      <c r="H138" s="222"/>
      <c r="I138" s="222"/>
      <c r="J138" s="223"/>
      <c r="K138" s="131"/>
    </row>
    <row r="139" spans="1:27" ht="15.75">
      <c r="A139" s="10"/>
      <c r="B139" s="45"/>
      <c r="C139" s="43"/>
      <c r="D139" s="2"/>
      <c r="E139" s="7"/>
      <c r="F139" s="7"/>
      <c r="G139" s="7"/>
      <c r="H139" s="7"/>
      <c r="I139" s="7"/>
      <c r="J139" s="7"/>
      <c r="K139" s="7"/>
    </row>
    <row r="140" spans="1:27" ht="30">
      <c r="A140" s="10"/>
      <c r="B140" s="46" t="s">
        <v>31</v>
      </c>
      <c r="C140" s="43" t="s">
        <v>44</v>
      </c>
      <c r="D140" s="2"/>
      <c r="E140" s="7"/>
      <c r="F140" s="7"/>
      <c r="G140" s="7"/>
      <c r="H140" s="7"/>
      <c r="I140" s="7"/>
      <c r="J140" s="7"/>
      <c r="K140" s="7"/>
    </row>
    <row r="141" spans="1:27" ht="15.75">
      <c r="A141" s="10"/>
      <c r="B141" s="47"/>
      <c r="C141" s="43"/>
      <c r="D141" s="2"/>
      <c r="E141" s="7"/>
      <c r="F141" s="7"/>
      <c r="G141" s="7"/>
      <c r="H141" s="7"/>
      <c r="I141" s="7"/>
      <c r="J141" s="7"/>
      <c r="K141" s="7"/>
    </row>
    <row r="142" spans="1:27" ht="45" customHeight="1">
      <c r="A142" s="10"/>
      <c r="B142" s="38" t="s">
        <v>50</v>
      </c>
      <c r="C142" s="43" t="s">
        <v>52</v>
      </c>
      <c r="D142" s="2"/>
      <c r="E142" s="7"/>
      <c r="F142" s="7"/>
      <c r="G142" s="7"/>
      <c r="H142" s="7"/>
      <c r="I142" s="7"/>
      <c r="J142" s="7"/>
      <c r="K142" s="7"/>
    </row>
    <row r="143" spans="1:27" ht="15.75">
      <c r="A143" s="10"/>
      <c r="B143" s="48"/>
      <c r="C143" s="43"/>
      <c r="D143" s="2"/>
      <c r="E143" s="7"/>
      <c r="F143" s="7"/>
      <c r="G143" s="7"/>
      <c r="H143" s="7"/>
      <c r="I143" s="7"/>
      <c r="J143" s="7"/>
      <c r="K143" s="7"/>
    </row>
    <row r="144" spans="1:27" ht="42" customHeight="1">
      <c r="A144" s="10"/>
      <c r="B144" s="39" t="s">
        <v>48</v>
      </c>
      <c r="C144" s="49" t="s">
        <v>53</v>
      </c>
      <c r="D144" s="2"/>
      <c r="E144" s="7"/>
      <c r="F144" s="7"/>
      <c r="G144" s="7"/>
      <c r="H144" s="7"/>
      <c r="I144" s="7"/>
      <c r="J144" s="7"/>
      <c r="K144" s="7"/>
    </row>
    <row r="145" spans="1:11" ht="18.75">
      <c r="A145" s="10"/>
      <c r="B145" s="26"/>
      <c r="C145" s="27"/>
      <c r="D145" s="2"/>
      <c r="E145" s="7"/>
      <c r="F145" s="7"/>
      <c r="G145" s="7"/>
      <c r="H145" s="7"/>
      <c r="I145" s="7"/>
      <c r="J145" s="7"/>
      <c r="K145" s="7"/>
    </row>
    <row r="146" spans="1:11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1">
      <c r="A147" s="18"/>
      <c r="B147" s="57"/>
      <c r="C147" s="233"/>
      <c r="D147" s="233"/>
      <c r="E147" s="28"/>
      <c r="F147" s="28"/>
      <c r="G147" s="28"/>
      <c r="H147" s="21"/>
      <c r="I147" s="22"/>
      <c r="J147" s="18"/>
    </row>
    <row r="148" spans="1:11" ht="15">
      <c r="A148" s="18"/>
      <c r="B148" s="57"/>
      <c r="C148" s="234"/>
      <c r="D148" s="234"/>
      <c r="E148" s="23"/>
      <c r="F148" s="58"/>
      <c r="G148" s="59"/>
      <c r="H148" s="23"/>
      <c r="I148" s="24"/>
      <c r="J148" s="18"/>
    </row>
    <row r="149" spans="1:11" ht="15">
      <c r="A149" s="18"/>
      <c r="B149" s="57"/>
      <c r="C149" s="235"/>
      <c r="D149" s="235"/>
      <c r="E149" s="23"/>
      <c r="F149" s="58"/>
      <c r="G149" s="59"/>
      <c r="H149" s="23"/>
      <c r="I149" s="24"/>
      <c r="J149" s="18"/>
    </row>
    <row r="150" spans="1:11" ht="15">
      <c r="A150" s="18"/>
      <c r="B150" s="57"/>
      <c r="C150" s="235"/>
      <c r="D150" s="235"/>
      <c r="E150" s="23"/>
      <c r="F150" s="58"/>
      <c r="G150" s="59"/>
      <c r="H150" s="23"/>
      <c r="I150" s="24"/>
      <c r="J150" s="18"/>
    </row>
    <row r="151" spans="1:11" ht="15">
      <c r="A151" s="18"/>
      <c r="B151" s="57"/>
      <c r="C151" s="235"/>
      <c r="D151" s="235"/>
      <c r="E151" s="23"/>
      <c r="F151" s="58"/>
      <c r="G151" s="59"/>
      <c r="H151" s="23"/>
      <c r="I151" s="24"/>
      <c r="J151" s="18"/>
    </row>
    <row r="152" spans="1:11" ht="15">
      <c r="A152" s="18"/>
      <c r="B152" s="57"/>
      <c r="C152" s="23"/>
      <c r="D152" s="23"/>
      <c r="E152" s="23"/>
      <c r="F152" s="58"/>
      <c r="G152" s="60"/>
      <c r="H152" s="23"/>
      <c r="I152" s="24"/>
      <c r="J152" s="18"/>
    </row>
  </sheetData>
  <mergeCells count="245">
    <mergeCell ref="D4:N4"/>
    <mergeCell ref="M2:Q2"/>
    <mergeCell ref="A5:Q5"/>
    <mergeCell ref="B134:C134"/>
    <mergeCell ref="D1:Q1"/>
    <mergeCell ref="A3:Q3"/>
    <mergeCell ref="B120:C120"/>
    <mergeCell ref="B122:C122"/>
    <mergeCell ref="B123:C123"/>
    <mergeCell ref="B124:C124"/>
    <mergeCell ref="B125:C125"/>
    <mergeCell ref="B126:C126"/>
    <mergeCell ref="B131:C131"/>
    <mergeCell ref="B132:C132"/>
    <mergeCell ref="C30:I30"/>
    <mergeCell ref="C62:I62"/>
    <mergeCell ref="C80:I80"/>
    <mergeCell ref="C119:I119"/>
    <mergeCell ref="B129:J129"/>
    <mergeCell ref="D131:E131"/>
    <mergeCell ref="D132:E132"/>
    <mergeCell ref="F131:G131"/>
    <mergeCell ref="F132:G132"/>
    <mergeCell ref="H108:H109"/>
    <mergeCell ref="H98:H99"/>
    <mergeCell ref="H100:H101"/>
    <mergeCell ref="H102:H103"/>
    <mergeCell ref="S96:T96"/>
    <mergeCell ref="B31:C31"/>
    <mergeCell ref="B33:C33"/>
    <mergeCell ref="B34:C34"/>
    <mergeCell ref="B35:C35"/>
    <mergeCell ref="B36:C36"/>
    <mergeCell ref="B37:C37"/>
    <mergeCell ref="B63:C63"/>
    <mergeCell ref="B65:C65"/>
    <mergeCell ref="B66:C66"/>
    <mergeCell ref="B67:C67"/>
    <mergeCell ref="B68:C68"/>
    <mergeCell ref="B69:C69"/>
    <mergeCell ref="B81:C81"/>
    <mergeCell ref="B83:C83"/>
    <mergeCell ref="S94:T94"/>
    <mergeCell ref="S95:T95"/>
    <mergeCell ref="E74:J74"/>
    <mergeCell ref="S46:T46"/>
    <mergeCell ref="S47:T47"/>
    <mergeCell ref="S48:T48"/>
    <mergeCell ref="S75:T75"/>
    <mergeCell ref="S76:T76"/>
    <mergeCell ref="S91:T91"/>
    <mergeCell ref="S92:T92"/>
    <mergeCell ref="S93:T93"/>
    <mergeCell ref="S8:T8"/>
    <mergeCell ref="S9:T9"/>
    <mergeCell ref="S10:T10"/>
    <mergeCell ref="S11:T11"/>
    <mergeCell ref="S12:T12"/>
    <mergeCell ref="S13:T13"/>
    <mergeCell ref="S43:T43"/>
    <mergeCell ref="S44:T44"/>
    <mergeCell ref="S45:T45"/>
    <mergeCell ref="V135:W135"/>
    <mergeCell ref="V136:W136"/>
    <mergeCell ref="E114:E115"/>
    <mergeCell ref="F114:F115"/>
    <mergeCell ref="G114:G115"/>
    <mergeCell ref="E116:E117"/>
    <mergeCell ref="F116:F117"/>
    <mergeCell ref="G116:G117"/>
    <mergeCell ref="F112:F113"/>
    <mergeCell ref="G112:G113"/>
    <mergeCell ref="E112:E113"/>
    <mergeCell ref="H112:H113"/>
    <mergeCell ref="H114:H115"/>
    <mergeCell ref="H116:H117"/>
    <mergeCell ref="A110:A111"/>
    <mergeCell ref="B110:B111"/>
    <mergeCell ref="C110:C111"/>
    <mergeCell ref="D110:D111"/>
    <mergeCell ref="A108:A109"/>
    <mergeCell ref="B108:B109"/>
    <mergeCell ref="E100:E101"/>
    <mergeCell ref="F100:F101"/>
    <mergeCell ref="G100:G101"/>
    <mergeCell ref="E102:E103"/>
    <mergeCell ref="F102:F103"/>
    <mergeCell ref="G102:G103"/>
    <mergeCell ref="E108:E109"/>
    <mergeCell ref="F108:F109"/>
    <mergeCell ref="G108:G109"/>
    <mergeCell ref="E110:E111"/>
    <mergeCell ref="F110:F111"/>
    <mergeCell ref="G110:G111"/>
    <mergeCell ref="E104:E105"/>
    <mergeCell ref="F104:F105"/>
    <mergeCell ref="G104:G105"/>
    <mergeCell ref="E106:E107"/>
    <mergeCell ref="F106:F107"/>
    <mergeCell ref="G106:G107"/>
    <mergeCell ref="A116:A117"/>
    <mergeCell ref="B116:B117"/>
    <mergeCell ref="C116:C117"/>
    <mergeCell ref="D116:D117"/>
    <mergeCell ref="A114:A115"/>
    <mergeCell ref="B114:B115"/>
    <mergeCell ref="C114:C115"/>
    <mergeCell ref="D114:D115"/>
    <mergeCell ref="A112:A113"/>
    <mergeCell ref="B112:B113"/>
    <mergeCell ref="C112:C113"/>
    <mergeCell ref="D112:D113"/>
    <mergeCell ref="E94:E95"/>
    <mergeCell ref="F94:F95"/>
    <mergeCell ref="C104:C105"/>
    <mergeCell ref="D104:D105"/>
    <mergeCell ref="A100:A101"/>
    <mergeCell ref="B100:B101"/>
    <mergeCell ref="G94:G95"/>
    <mergeCell ref="E92:E93"/>
    <mergeCell ref="F92:F93"/>
    <mergeCell ref="G92:G93"/>
    <mergeCell ref="E96:E97"/>
    <mergeCell ref="F96:F97"/>
    <mergeCell ref="G96:G97"/>
    <mergeCell ref="E98:E99"/>
    <mergeCell ref="F98:F99"/>
    <mergeCell ref="G98:G99"/>
    <mergeCell ref="C106:C107"/>
    <mergeCell ref="A92:A93"/>
    <mergeCell ref="B92:B93"/>
    <mergeCell ref="A98:A99"/>
    <mergeCell ref="B98:B99"/>
    <mergeCell ref="C98:C99"/>
    <mergeCell ref="D98:D99"/>
    <mergeCell ref="A96:A97"/>
    <mergeCell ref="B96:B97"/>
    <mergeCell ref="C96:C97"/>
    <mergeCell ref="D96:D97"/>
    <mergeCell ref="A94:A95"/>
    <mergeCell ref="B94:B95"/>
    <mergeCell ref="C94:C95"/>
    <mergeCell ref="D94:D95"/>
    <mergeCell ref="D106:D107"/>
    <mergeCell ref="C100:C101"/>
    <mergeCell ref="D100:D101"/>
    <mergeCell ref="A102:A103"/>
    <mergeCell ref="B102:B103"/>
    <mergeCell ref="C102:C103"/>
    <mergeCell ref="D102:D103"/>
    <mergeCell ref="B104:B105"/>
    <mergeCell ref="C147:D147"/>
    <mergeCell ref="C148:D148"/>
    <mergeCell ref="C149:D149"/>
    <mergeCell ref="C150:D150"/>
    <mergeCell ref="C151:D151"/>
    <mergeCell ref="E138:J138"/>
    <mergeCell ref="A58:A59"/>
    <mergeCell ref="B58:B59"/>
    <mergeCell ref="C58:C59"/>
    <mergeCell ref="D58:D59"/>
    <mergeCell ref="A75:A76"/>
    <mergeCell ref="B75:B76"/>
    <mergeCell ref="C75:C76"/>
    <mergeCell ref="D75:D76"/>
    <mergeCell ref="B88:J88"/>
    <mergeCell ref="B86:J86"/>
    <mergeCell ref="E75:J75"/>
    <mergeCell ref="E76:J76"/>
    <mergeCell ref="B72:J72"/>
    <mergeCell ref="C108:C109"/>
    <mergeCell ref="D108:D109"/>
    <mergeCell ref="A106:A107"/>
    <mergeCell ref="B106:B107"/>
    <mergeCell ref="B43:B44"/>
    <mergeCell ref="C43:C44"/>
    <mergeCell ref="D43:D44"/>
    <mergeCell ref="E136:J136"/>
    <mergeCell ref="A23:A24"/>
    <mergeCell ref="B23:B24"/>
    <mergeCell ref="C23:C24"/>
    <mergeCell ref="D23:D24"/>
    <mergeCell ref="B40:J40"/>
    <mergeCell ref="A54:A55"/>
    <mergeCell ref="B54:B55"/>
    <mergeCell ref="C54:C55"/>
    <mergeCell ref="D54:D55"/>
    <mergeCell ref="A56:A57"/>
    <mergeCell ref="B56:B57"/>
    <mergeCell ref="C56:C57"/>
    <mergeCell ref="D56:D57"/>
    <mergeCell ref="A52:A53"/>
    <mergeCell ref="B52:B53"/>
    <mergeCell ref="C52:C53"/>
    <mergeCell ref="D52:D53"/>
    <mergeCell ref="C92:C93"/>
    <mergeCell ref="D92:D93"/>
    <mergeCell ref="A104:A105"/>
    <mergeCell ref="C17:C18"/>
    <mergeCell ref="D17:D18"/>
    <mergeCell ref="A45:A48"/>
    <mergeCell ref="B45:B48"/>
    <mergeCell ref="C45:C48"/>
    <mergeCell ref="D45:D48"/>
    <mergeCell ref="A49:A51"/>
    <mergeCell ref="B49:B51"/>
    <mergeCell ref="C49:C51"/>
    <mergeCell ref="D49:D51"/>
    <mergeCell ref="A21:A22"/>
    <mergeCell ref="B21:B22"/>
    <mergeCell ref="C21:C22"/>
    <mergeCell ref="D21:D22"/>
    <mergeCell ref="A25:A26"/>
    <mergeCell ref="B25:B26"/>
    <mergeCell ref="C25:C26"/>
    <mergeCell ref="D25:D26"/>
    <mergeCell ref="B32:C32"/>
    <mergeCell ref="A19:A20"/>
    <mergeCell ref="B19:B20"/>
    <mergeCell ref="C19:C20"/>
    <mergeCell ref="D19:D20"/>
    <mergeCell ref="A43:A44"/>
    <mergeCell ref="B64:C64"/>
    <mergeCell ref="B82:C82"/>
    <mergeCell ref="B121:C121"/>
    <mergeCell ref="M7:O7"/>
    <mergeCell ref="A9:A10"/>
    <mergeCell ref="B9:B10"/>
    <mergeCell ref="C9:C10"/>
    <mergeCell ref="D9:D10"/>
    <mergeCell ref="B6:J6"/>
    <mergeCell ref="A11:A12"/>
    <mergeCell ref="B11:B12"/>
    <mergeCell ref="C11:C12"/>
    <mergeCell ref="D11:D12"/>
    <mergeCell ref="A15:A16"/>
    <mergeCell ref="B15:B16"/>
    <mergeCell ref="C15:C16"/>
    <mergeCell ref="D15:D16"/>
    <mergeCell ref="A13:A14"/>
    <mergeCell ref="B13:B14"/>
    <mergeCell ref="C13:C14"/>
    <mergeCell ref="D13:D14"/>
    <mergeCell ref="A17:A18"/>
    <mergeCell ref="B17:B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3 do SWZ</vt:lpstr>
      <vt:lpstr>Arkusz1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2020-11-30T09:18:04Z</cp:lastPrinted>
  <dcterms:created xsi:type="dcterms:W3CDTF">2019-12-04T07:04:30Z</dcterms:created>
  <dcterms:modified xsi:type="dcterms:W3CDTF">2021-04-30T09:59:50Z</dcterms:modified>
</cp:coreProperties>
</file>