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PZP\PITAK.PL\+KLIENCI\UMiG Buk\2022\30_Jarzębinowa\ZAPYTANIA\"/>
    </mc:Choice>
  </mc:AlternateContent>
  <bookViews>
    <workbookView xWindow="0" yWindow="0" windowWidth="15336" windowHeight="5928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 s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38" i="1" s="1"/>
  <c r="H144" i="1"/>
  <c r="H143" i="1"/>
  <c r="H142" i="1"/>
  <c r="H141" i="1"/>
  <c r="H140" i="1"/>
  <c r="H139" i="1"/>
  <c r="H135" i="1"/>
  <c r="H134" i="1"/>
  <c r="H133" i="1"/>
  <c r="H130" i="1" s="1"/>
  <c r="H132" i="1"/>
  <c r="H129" i="1"/>
  <c r="H128" i="1"/>
  <c r="H127" i="1"/>
  <c r="H120" i="1" s="1"/>
  <c r="H126" i="1"/>
  <c r="H125" i="1"/>
  <c r="H124" i="1"/>
  <c r="H123" i="1"/>
  <c r="H122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5" i="1" s="1"/>
  <c r="H10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4" i="1" s="1"/>
  <c r="H83" i="1"/>
  <c r="H82" i="1"/>
  <c r="H81" i="1"/>
  <c r="H80" i="1"/>
  <c r="H79" i="1"/>
  <c r="H78" i="1"/>
  <c r="H77" i="1"/>
  <c r="H75" i="1" s="1"/>
  <c r="H74" i="1"/>
  <c r="H73" i="1"/>
  <c r="H72" i="1"/>
  <c r="H71" i="1"/>
  <c r="H70" i="1"/>
  <c r="H69" i="1"/>
  <c r="H68" i="1"/>
  <c r="H60" i="1" s="1"/>
  <c r="H59" i="1" s="1"/>
  <c r="H67" i="1"/>
  <c r="H66" i="1"/>
  <c r="H65" i="1"/>
  <c r="H64" i="1"/>
  <c r="H63" i="1"/>
  <c r="H62" i="1"/>
  <c r="H61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 s="1"/>
  <c r="H32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22" i="1" l="1"/>
  <c r="H7" i="1"/>
  <c r="H6" i="1" s="1"/>
  <c r="H136" i="1"/>
  <c r="H104" i="1"/>
  <c r="H5" i="1" l="1"/>
</calcChain>
</file>

<file path=xl/sharedStrings.xml><?xml version="1.0" encoding="utf-8"?>
<sst xmlns="http://schemas.openxmlformats.org/spreadsheetml/2006/main" count="689" uniqueCount="298">
  <si>
    <t>Budowa sieci kanalizacji sanitarnej wraz z przykanalikami zakończonymi studniami przyłączeniowymi w Dobieżynie - gmina Buk - etap II</t>
  </si>
  <si>
    <t>Nr</t>
  </si>
  <si>
    <t>Nr ST</t>
  </si>
  <si>
    <t>Podstawa, opis robót</t>
  </si>
  <si>
    <t>Jm</t>
  </si>
  <si>
    <t>Ilość</t>
  </si>
  <si>
    <t>Cena</t>
  </si>
  <si>
    <t>Wartość</t>
  </si>
  <si>
    <t>1.  ZLEWNIA 1</t>
  </si>
  <si>
    <t>1.1.  UL. JARZĘBINOWA</t>
  </si>
  <si>
    <t xml:space="preserve">1.1.1.  ROBOTY ZIEMNE Kod CPV: 45111200-5 </t>
  </si>
  <si>
    <t>1</t>
  </si>
  <si>
    <t xml:space="preserve">STWiORB S.03.02.01 </t>
  </si>
  <si>
    <t xml:space="preserve">KNR 2-01 0119/03 MGPiB wyd.IV 1996  Roboty pomiarowe przy liniowych robotach ziemnych - trasa dróg w terenie równinnym </t>
  </si>
  <si>
    <t>km</t>
  </si>
  <si>
    <t>2</t>
  </si>
  <si>
    <t>KNNR 1 0202/08 Kancelaria Prezesa Rady Ministrów Dz.U. 114/2000  Roboty ziemne wykonywane koparkami podsiębiernymi o pojemności łyżki 0,60m3 w gruncie kategorii III-IV z transportem urobku samochodami samowyładowczymi na odległość 1km</t>
  </si>
  <si>
    <t>m3</t>
  </si>
  <si>
    <t>2 210,07</t>
  </si>
  <si>
    <t>3</t>
  </si>
  <si>
    <t xml:space="preserve">KNNR 1 0307/02 Kancelaria Prezesa Rady Ministrów Dz.U. 114/2000 Wykopy liniowe w gruncie suchym kategorii III-IV szerokości 0,8-2,5m, głębokości 1,5m o ścianach pionowych, z ręcznym wydobyciem urobku </t>
  </si>
  <si>
    <t>151,97</t>
  </si>
  <si>
    <t>4</t>
  </si>
  <si>
    <t>KNR 2-01 0211/07 wyd.IV 1996  Roboty ziemne w gruncie kategorii I-III wykonywane koparkami przedsiębiernymi o pojemności łyżki 0,60m3 z transportem urobku samochodami samowyładowczymi na odległość dolecz z ziemi uprzednio zmagazynowanej w hałdach (załadunek ziemi z 1km, ręcznych robót ziemnych)</t>
  </si>
  <si>
    <t>5</t>
  </si>
  <si>
    <t>KNNR 1 0208/02 Kancelaria Prezesa Rady Ministrów Dz.U. 114/2000 Nakłady uzupełniające do tablic za każdy dalszy rozpoczęty 1km odległościtransportu ponad 1km samochodami samowyładowczymi gruntu kat. I-IV po drogach o nawierzchni utwardzonej (Krotność= 9)</t>
  </si>
  <si>
    <t>2 362,04</t>
  </si>
  <si>
    <t>6</t>
  </si>
  <si>
    <t>Kalkulacja indywidualna  Koszt składowania ziemi na wyspisku</t>
  </si>
  <si>
    <t>7</t>
  </si>
  <si>
    <t xml:space="preserve">KNNR 1 0313/01 Kancelaria Prezesa Rady Ministrów Dz.U. 114/2000 Umocnienie pełne palami szalunkowymi stalowymi (wypraskami) wraz z ich rozbiórką, ścian wykopów w gruntach suchych kategorii I-IV o szerokości 1m i głębokości do 3,0m </t>
  </si>
  <si>
    <t>m2</t>
  </si>
  <si>
    <t>4 965,87</t>
  </si>
  <si>
    <t>8</t>
  </si>
  <si>
    <t xml:space="preserve">KNNR 1 0605/04 Kancelaria Prezesa Rady Ministrów Dz.U. 114/2000 Igłofiltry o średnicy do 50mm wpłukiwane w grunt bezpośrednio z obsypką do głębokości 4m </t>
  </si>
  <si>
    <t>szt</t>
  </si>
  <si>
    <t>461,00</t>
  </si>
  <si>
    <t>9</t>
  </si>
  <si>
    <t>Analiza indywid.  Pompowanie wody z igłofiltrów</t>
  </si>
  <si>
    <t>m-g</t>
  </si>
  <si>
    <t>1 198,60</t>
  </si>
  <si>
    <t>10</t>
  </si>
  <si>
    <t>KNNR 4 1411/02 Kancelaria Prezesa Rady Ministrów Dz.U. 114/2000 Podłoża pod kanały i obiekty z materiałów sypkich o grubości 15cm z zakupem materiału</t>
  </si>
  <si>
    <t>124,58</t>
  </si>
  <si>
    <t>11</t>
  </si>
  <si>
    <t>KNNR 4 1411/04 Kancelaria Prezesa Rady Ministrów Dz.U. 114/2000 Obsypka nad rurociągiem grub. 30cm ponad wierzch rury z materiałów sypkich z zakupem  materiału</t>
  </si>
  <si>
    <t>384,89</t>
  </si>
  <si>
    <t>12</t>
  </si>
  <si>
    <t xml:space="preserve">KNNR 1 0214/04 Kancelaria Prezesa Rady Ministrów Dz.U. 114/2000 Zasypanie wykopów fundamentowych podłużnych, punktowych, rowów, wykopów obiektowych gruntem kategorii I-II o grubości warstwy w stanie luźym 35cm z zagęszczeniem mechanicznym ubijakami z zakupem  materiału </t>
  </si>
  <si>
    <t>1 749,56</t>
  </si>
  <si>
    <t>13</t>
  </si>
  <si>
    <t xml:space="preserve">KNNR 1 0527/01 Dz.U. 114/2000  Montaż konstrukcji podwieszeń kabli energetycznych i telekomunikacyjnych typu lekkiego o rozpiętości 4,0m </t>
  </si>
  <si>
    <t>kpl</t>
  </si>
  <si>
    <t>35,00</t>
  </si>
  <si>
    <t>14</t>
  </si>
  <si>
    <t xml:space="preserve">KNNR 1 0527/06 Dz.U. 114/2000  Demontaż konstrukcji podwieszeń kabli energetycznych i telekomunikacyjnych typu lekkiego o rozpiętości 4,0m </t>
  </si>
  <si>
    <t>1.1.2.  ROBOTY MONTAŻOWE</t>
  </si>
  <si>
    <t>Kod CPV: 45231300-8</t>
  </si>
  <si>
    <t>15</t>
  </si>
  <si>
    <t xml:space="preserve">KNR 2-18w 0408/03 Wacetob wyd.I 1997  Kanały z rur PCW łączone na wcisk, o średnicy zewnętrznej 200mm </t>
  </si>
  <si>
    <t>m</t>
  </si>
  <si>
    <t>868,00</t>
  </si>
  <si>
    <t>16</t>
  </si>
  <si>
    <t xml:space="preserve">KNR 2-18W 0408/02 Wacetob wyd.I 1997  Kanały z rur PCW łączone na wcisk, o średnicy zewnętrznej 160mm </t>
  </si>
  <si>
    <t>114,57</t>
  </si>
  <si>
    <t>17</t>
  </si>
  <si>
    <t>KNNR 4 1211/02 wyd.I 2000  Przeciski o długości do 50m rurami o średnicy nominalnej 315mm metodą wibrową przy użyciu młota pneumatycznego w gruntach kategorii III-IV</t>
  </si>
  <si>
    <t>18</t>
  </si>
  <si>
    <t xml:space="preserve">KNR-W 2-18 0421/03 wyd.I 1997  Trójnik PVC kanalizacji zewnętrznej, o średnicy zewnętrznej 200/150mm łączone na wcisk </t>
  </si>
  <si>
    <t>15,00</t>
  </si>
  <si>
    <t>19</t>
  </si>
  <si>
    <t xml:space="preserve">KNNR 11 0406/05 Kancelaria Prezesa Rady Ministrów Dz.U. 114/2000 Studzienki kanalizacyjne o średnicy 1000mm z gotowych elementów z tworzyw sztucznych - średnia głębokość 2,52m </t>
  </si>
  <si>
    <t>studnia</t>
  </si>
  <si>
    <t>22,00</t>
  </si>
  <si>
    <t>20</t>
  </si>
  <si>
    <t>KNR 9-20 0201/03 wyd.I 2010  Montaż wkładek "in situ" do rurociągów gładkościennych PVC-U o średnicy 200mm - wykonanie włączenia powyżej kinety</t>
  </si>
  <si>
    <t>1,000</t>
  </si>
  <si>
    <t>21</t>
  </si>
  <si>
    <t>KNNR 11 0406/01 Kancelaria Prezesa Rady Ministrów Dz.U. 114/2000 Studzienki kanalizacyjne o średnicy 315mm i głębokości 2,0m z gotowych elementów z tworzyw sztucznych</t>
  </si>
  <si>
    <t>21,00</t>
  </si>
  <si>
    <t>22</t>
  </si>
  <si>
    <t xml:space="preserve">KNNR 4 1610/01 wyd.I 2000  Próba wodna szczelności kanałów rurowych o średnicy do 150mm z rur  PCV (1 próba - całość sieci) </t>
  </si>
  <si>
    <t>odcinek</t>
  </si>
  <si>
    <t>1,00</t>
  </si>
  <si>
    <t>23</t>
  </si>
  <si>
    <t xml:space="preserve">KNNR 4 1610/02 wyd.I 2000  Próba wodna szczelności kanałów rurowych o średnicy 200mm z rur  PCV (1 próba - całość sieci) </t>
  </si>
  <si>
    <t xml:space="preserve">1.1.3.  ODTWORZENIE NAWIERZCHNI Kod CPV: 45233300-2 </t>
  </si>
  <si>
    <t>24</t>
  </si>
  <si>
    <t xml:space="preserve">STWiORB D.04.00.00 </t>
  </si>
  <si>
    <t xml:space="preserve">KNR 2-31 0803/03 wyd.IV 1995  Mechaniczne rozebranie  nawierzchni bitumicznej grub 3cm </t>
  </si>
  <si>
    <t>25</t>
  </si>
  <si>
    <t>KNR 2-31 0803/04 wyd.IV 1995  Mechaniczne rozebranie  nawierzchni bitumicznej - dodatek za 1cm dalsze 2cm (Krotność= 2)</t>
  </si>
  <si>
    <t>26</t>
  </si>
  <si>
    <t>KNR 2-31 0801/07 MGPiB wyd.IV 1995  Rozebranie mechaniczne podbudowy z mas mineralno-bitumicznych o grubości 4cm</t>
  </si>
  <si>
    <t>27</t>
  </si>
  <si>
    <t>KNR 2-31 0801/08 MGPiB wyd.IV 1995  Rozebranie mechaniczne podbudowy z mas mineralno-bitumicznych o grubości 4cm - za każdy dalszy 1cm</t>
  </si>
  <si>
    <t>28</t>
  </si>
  <si>
    <t>Kalkulacja indywidualna  Utylizacja rozebranej nawierzchni</t>
  </si>
  <si>
    <t>t</t>
  </si>
  <si>
    <t>29</t>
  </si>
  <si>
    <t xml:space="preserve">KNNR 6 0103/03 wyd.I 2000  Profilowanie i zagęszczanie mechaniczne podłoża pod warstwy konstrukcyjne nawierzchni w gruncie kategorii II-VI </t>
  </si>
  <si>
    <t>30</t>
  </si>
  <si>
    <t xml:space="preserve">STWiORB D.04.00.01 </t>
  </si>
  <si>
    <t xml:space="preserve">KNNR 6 0109/03 wyd.I 2000  Wykonanie i pielęgnacja podbudowy piaskiem i wodą, grubość warstwy po zagęszczeniu 20cm </t>
  </si>
  <si>
    <t>31</t>
  </si>
  <si>
    <t>KNR 2-31 0110/01 wyd.IV 1995  Podbudowa z mieszanki asfaltowej grub 4cm</t>
  </si>
  <si>
    <t>32</t>
  </si>
  <si>
    <t xml:space="preserve">KNR 2-31 0110/02 MGPiB wyd.IV 1995  Podbudowy z mieszanek mineralno-bitumicznych klińcowo żwirowych o lepiszczu asfaltowym - za każdy dalszy 1cm </t>
  </si>
  <si>
    <t>33</t>
  </si>
  <si>
    <t xml:space="preserve">STWiORB D.04.00.02 </t>
  </si>
  <si>
    <t>KNR 2-31 0310/05 wyd.IV 1995  Nawierzchnia grysowo-asfaltowa warstwa ścieralna grub 4cm</t>
  </si>
  <si>
    <t>34</t>
  </si>
  <si>
    <t>KNR 2-31 0310/06 wyd.IV 1995  Nawierzchnia grysowo-asfaltowa warstwa ścieralna grub 4cm - dodatek za 1 cm</t>
  </si>
  <si>
    <t>Droga Powiatowa</t>
  </si>
  <si>
    <t>35</t>
  </si>
  <si>
    <t>36</t>
  </si>
  <si>
    <t>37</t>
  </si>
  <si>
    <t>38</t>
  </si>
  <si>
    <t>KNR 2-31 0801/08 MGPiB wyd.IV 1995  Rozebranie mechaniczne podbudowy z mas mineralno-bitumicznych o grubości 4cm - za każdy dalszy 1cm -dalsze 3 cm 1cm -dalsze 3 cm</t>
  </si>
  <si>
    <t>39</t>
  </si>
  <si>
    <t>5,00</t>
  </si>
  <si>
    <t>40</t>
  </si>
  <si>
    <t>41</t>
  </si>
  <si>
    <t xml:space="preserve">KNR 2-31 0114/05 wyd.IV 1995  Warstwa dolna podbudowy z kruszywa łamanego grub 15cm </t>
  </si>
  <si>
    <t>42</t>
  </si>
  <si>
    <t>KNR 2-31 0114/07 wyd.IV 1995  Warstwa górna podbudowy z kruszywa łamanego o grubości po zagęszczeniu 5cm</t>
  </si>
  <si>
    <t>43</t>
  </si>
  <si>
    <t>44</t>
  </si>
  <si>
    <t>KNR 2-31 0110/02 MGPiB wyd.IV 1995  Podbudowy z mieszanek mineralno-bitumicznych klińcowo żwirowych o lepiszczu asfaltowym - za każdy dalszy 1cm -dalsze 9 cm (Krotność= 9)</t>
  </si>
  <si>
    <t>45</t>
  </si>
  <si>
    <t>46</t>
  </si>
  <si>
    <t>47</t>
  </si>
  <si>
    <t xml:space="preserve">Kalkulacja indywidualna  Dostosowanie wysokościowe urządzeń infrastrukturt technicznej znajdującej się w pasie drogowym </t>
  </si>
  <si>
    <t>ryczałt</t>
  </si>
  <si>
    <t>1.2.  UL. POWSTAŃCÓW WLKP.</t>
  </si>
  <si>
    <t xml:space="preserve">1.2.1.  ROBOTY ZIEMNE Kod CPV: 45111200-5 </t>
  </si>
  <si>
    <t>48</t>
  </si>
  <si>
    <t>0,343</t>
  </si>
  <si>
    <t>49</t>
  </si>
  <si>
    <t>558,19</t>
  </si>
  <si>
    <t>50</t>
  </si>
  <si>
    <t xml:space="preserve">KNNR 1 0307/02 Kancelaria Prezesa Rady Ministrów Dz.U. 114/2000  Wykopy liniowe w gruncie suchym kategorii III-IV szerokości 0,8-2,5m, głębokości 1,5m o ścianach pionowych, z ręcznym wydobyciem urobku </t>
  </si>
  <si>
    <t>85,18</t>
  </si>
  <si>
    <t>51</t>
  </si>
  <si>
    <t>KNR 2-01 0211/07 wyd.IV 1996  Roboty ziemne w gruncie kategorii I-III wykonywane koparkami przedsiębiernymi o pojemności łyżki 0,60m3 z transportem urobku samochodami samowyładowczymi na odległość dolecz z ziemi uprzednio zmagazynowanej w hałdach (załadun  ziemi z  ręcznych robót ziemnych)</t>
  </si>
  <si>
    <t>52</t>
  </si>
  <si>
    <t>643,37</t>
  </si>
  <si>
    <t>53</t>
  </si>
  <si>
    <t>54</t>
  </si>
  <si>
    <t>KNNR 1 0313/01 Kancelaria Prezesa Rady Ministrów Dz.U. 114/2000
Umocnienie pełne palami szalunkowymi stalowymi (wypraskami) wraz z ich
rozbiórką, ścian wykopów w gruntach suchych kategorii I-IV o  o szerokości 1m i
głębokości do 3,0m</t>
  </si>
  <si>
    <t>1 420,34</t>
  </si>
  <si>
    <t>55</t>
  </si>
  <si>
    <t>171,00</t>
  </si>
  <si>
    <t>56</t>
  </si>
  <si>
    <t>444,60</t>
  </si>
  <si>
    <t>57</t>
  </si>
  <si>
    <t>45,96</t>
  </si>
  <si>
    <t>58</t>
  </si>
  <si>
    <t>141,04</t>
  </si>
  <si>
    <t>59</t>
  </si>
  <si>
    <t>KNNR 1 0214/04 Kancelaria Prezesa Rady Ministrów Dz.U. 114/2000 Zasypanie wykopów fundamentowych podłużnych, punktowych, rowów, wykopów obiektowych gruntem kategorii I-II o grubości warstwy w stanie luźym 35cm z zagęszczeniem mechanicznym ubijakami z zakupem materiału</t>
  </si>
  <si>
    <t>428,60</t>
  </si>
  <si>
    <t>60</t>
  </si>
  <si>
    <t>28,00</t>
  </si>
  <si>
    <t>61</t>
  </si>
  <si>
    <t>1.2.2.  ROBOTY MONTAŻOWE</t>
  </si>
  <si>
    <t>62</t>
  </si>
  <si>
    <t>283,00</t>
  </si>
  <si>
    <t>63</t>
  </si>
  <si>
    <t>59,90</t>
  </si>
  <si>
    <t>64</t>
  </si>
  <si>
    <t>10,00</t>
  </si>
  <si>
    <t>65</t>
  </si>
  <si>
    <t>7,00</t>
  </si>
  <si>
    <t>66</t>
  </si>
  <si>
    <t>11,00</t>
  </si>
  <si>
    <t>67</t>
  </si>
  <si>
    <t xml:space="preserve">KNNR 4 1610/01 wyd.I 2000  Próba wodna szczelności kanałów rurowych o średnicy do 150mm z rur PCV (1 próba - całość sieci) </t>
  </si>
  <si>
    <t>68</t>
  </si>
  <si>
    <t xml:space="preserve">1.2.3.  ODTWORZENIE NAWIERZCHNI Kod CPV: 45233300-2 </t>
  </si>
  <si>
    <t>69</t>
  </si>
  <si>
    <t>2 071,20</t>
  </si>
  <si>
    <t>70</t>
  </si>
  <si>
    <t>71</t>
  </si>
  <si>
    <t>592,00</t>
  </si>
  <si>
    <t>72</t>
  </si>
  <si>
    <t>73</t>
  </si>
  <si>
    <t>159,84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</si>
  <si>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</si>
  <si>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</si>
  <si>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</si>
  <si>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</si>
  <si>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</si>
  <si>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</si>
  <si>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</si>
  <si>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</si>
  <si>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STWiORB D.04.00.05 </t>
  </si>
  <si>
    <t>12,00</t>
  </si>
  <si>
    <t>82</t>
  </si>
  <si>
    <t>KNR 0-11 0317/02 wyd.III 2004  Nawierzchnie z kostki betonowej POLBRUK grubości 80mm na podsypce cementowo-piaskowej grubości 50mm z wypełnieniem spoin piaskiem - odtworzenie (materiał 5%)</t>
  </si>
  <si>
    <t>83</t>
  </si>
  <si>
    <t>KNR 0-11 0321/01 wyd.III 2004  Chodniki z kostki betonowej POLBRUK 60mm na podsypce cementowo-piaskowej grubości 50mm z wypełnieniem spoin piaskiem - odtworzenie (materiał 5%)</t>
  </si>
  <si>
    <t>18,00</t>
  </si>
  <si>
    <t>84</t>
  </si>
  <si>
    <t xml:space="preserve">STWiORB D.04.00.03 </t>
  </si>
  <si>
    <t>KNNR 6 0404/05 wyd.I 2000  Obrzeża betonowe o wymiarach 30x8cm na podsypce cementowo-piaskowej  - odtworzenie (materiał 5%)</t>
  </si>
  <si>
    <t>85</t>
  </si>
  <si>
    <t xml:space="preserve">KNNR 6 0403/03 wyd.I 2000  Krawężniki betonowe wystające o wymiarach 15x30cm, z wykonaniem ławy betonowej, na podsypce cementowo-piaskowej- odtworzenie (materiał 5%) </t>
  </si>
  <si>
    <t>20,00</t>
  </si>
  <si>
    <t>86</t>
  </si>
  <si>
    <t>1.3.  OGRODOWA</t>
  </si>
  <si>
    <t xml:space="preserve">1.3.1.  ROBOTY ZIEMNE Kod CPV: 45111200-5 </t>
  </si>
  <si>
    <t>87</t>
  </si>
  <si>
    <t>0,306</t>
  </si>
  <si>
    <t>88</t>
  </si>
  <si>
    <t>756,70</t>
  </si>
  <si>
    <t>89</t>
  </si>
  <si>
    <t>48,28</t>
  </si>
  <si>
    <t>90</t>
  </si>
  <si>
    <t>KNR 2-01 0211/07 wyd.IV 1996  Roboty ziemne w gruncie kategorii I-III wykonywane koparkami przedsiębiernymi o pojemności łyżki 0,60m3 z transportem urobku samochodami samowyładowczymi na odległość dolecz z ziemi uprzednio zmagazynowanej w hałdach (załadunek ziemi z ręcznych robót ziemnych)</t>
  </si>
  <si>
    <t>91</t>
  </si>
  <si>
    <t>804,99</t>
  </si>
  <si>
    <t>92</t>
  </si>
  <si>
    <t>93</t>
  </si>
  <si>
    <t>1 706,53</t>
  </si>
  <si>
    <t>94</t>
  </si>
  <si>
    <t>154,00</t>
  </si>
  <si>
    <t>95</t>
  </si>
  <si>
    <t>400,40</t>
  </si>
  <si>
    <t>96</t>
  </si>
  <si>
    <t>41,13</t>
  </si>
  <si>
    <t>97</t>
  </si>
  <si>
    <t>126,92</t>
  </si>
  <si>
    <t>98</t>
  </si>
  <si>
    <t>606,76</t>
  </si>
  <si>
    <t>99</t>
  </si>
  <si>
    <t>14,00</t>
  </si>
  <si>
    <t>100</t>
  </si>
  <si>
    <t>1.3.2.  ROBOTY MONTAŻOWE</t>
  </si>
  <si>
    <t>101</t>
  </si>
  <si>
    <t>281,00</t>
  </si>
  <si>
    <t>102</t>
  </si>
  <si>
    <t>24,80</t>
  </si>
  <si>
    <t>103</t>
  </si>
  <si>
    <t>2,00</t>
  </si>
  <si>
    <t>104</t>
  </si>
  <si>
    <t>KNNR 4 1211/04 wyd.I 2000  Przeciski o długości do 50m rurami o średnicy nominalnej 450mm metodą wibrową przy użyciu młota pneumatycznego w gruntach kategorii III-IV</t>
  </si>
  <si>
    <t>15,30</t>
  </si>
  <si>
    <t>105</t>
  </si>
  <si>
    <t>6,00</t>
  </si>
  <si>
    <t>106</t>
  </si>
  <si>
    <t>107</t>
  </si>
  <si>
    <t xml:space="preserve">KNNR 4 1610/01 wyd.I 2000  Próba wodna szczelności kanałów rurowych o średnicy do 150mm z rur kamionkowych lub PCV (1 próba - całość sieci) </t>
  </si>
  <si>
    <t>108</t>
  </si>
  <si>
    <t xml:space="preserve">KNNR 4 1610/02 wyd.I 2000  Próba wodna szczelności kanałów rurowych o średnicy 200mm z rur kamionkowych lub PCV (1 próba - całość sieci) </t>
  </si>
  <si>
    <t xml:space="preserve">1.3.3.  ODTWORZENIE NAWIERZCHNI Kod CPV: 45233300-2 </t>
  </si>
  <si>
    <t>Droga Gminna</t>
  </si>
  <si>
    <t>STWiORB D-05.03.03</t>
  </si>
  <si>
    <t>Kalkulacja indywidualna Rozbiórka i odtworzenie nawierzchni z płyt żelbetowych ażurowych o wym. 60x40x10cm z wypełnieniem otworów grysem granulacji 2-8 mm, wykonanie otworów w płytach pod media, regulacja mediów, obetonowanie ich betonem C12/15 z wycięciem otworów</t>
  </si>
  <si>
    <t>1 124,00</t>
  </si>
  <si>
    <t>1.4.  PRZEPOMPOWNIA ŚCIEKÓW SANITARNYCH PS1 WRAZ Z</t>
  </si>
  <si>
    <t xml:space="preserve">KOLEKTOREM TŁOCZNYM Kod CPV: 45231300-8 </t>
  </si>
  <si>
    <t>1.4.1.  ROBOTY ZIEMNE</t>
  </si>
  <si>
    <t>0,312</t>
  </si>
  <si>
    <t>480,27</t>
  </si>
  <si>
    <t>74,63</t>
  </si>
  <si>
    <t>554,90</t>
  </si>
  <si>
    <t>1 404,82</t>
  </si>
  <si>
    <t>155,00</t>
  </si>
  <si>
    <t>403,00</t>
  </si>
  <si>
    <t>36,96</t>
  </si>
  <si>
    <t>94,13</t>
  </si>
  <si>
    <t>KNNR 1 0214/04 Kancelaria Prezesa Rady Ministrów Dz.U. 114/2000 Zasypanie wykopów fundamentowych podłużnych, punktowych, rowów, wykopów obiektowych gruntem kategorii I-II o grubości warstwy w stanie luźym 35cm z zagęszczeniem mechanicznym ubijakami z zaku</t>
  </si>
  <si>
    <t>421,83</t>
  </si>
  <si>
    <t>1.4.2.  ROBOTY MONTAŻOWE KOLEKTOR TŁOCZNY</t>
  </si>
  <si>
    <t xml:space="preserve">KNR-W 2-18 0109/03 wyd.I 1997  Montaż rurociągów z rur polietylenowych PE, PEHD o średnicy zewnętrznej 90mm </t>
  </si>
  <si>
    <t>312,00</t>
  </si>
  <si>
    <t>KNR-W 2-18 0110/03 wyd.I 1997  Połączenie metodą zgrzewania czołowego rur polietylenowych, ciśnieniowych PE, PEHD o średnicy zewnętrznej 90mm - łuk 45 st</t>
  </si>
  <si>
    <t>5,000</t>
  </si>
  <si>
    <t>KNNR 4 1206/06 wyd.I 2000  Przewiert sterowany  rurami o średnicy nominalnej 90mm w gruntach kategorii III-IV</t>
  </si>
  <si>
    <t xml:space="preserve">KNNR 4 1012/01 wyd.I 2000  Montaż tulei kołnierzowych PE, PEHD o średnicy zewnętrznej 90mm o połączeniach zgrzewano-kołnierzowych </t>
  </si>
  <si>
    <t xml:space="preserve">KNNR 4 1606/01 wyd.I 2000  Próba wodna szczelności kolektora tłocznego  z rur typu PE o średnicy do 110mm (jedna próba - całość sieci) </t>
  </si>
  <si>
    <t>próba</t>
  </si>
  <si>
    <t>1.4.3.  ROBOTY MONTAŻOWE PRZEPOMPOWNIA</t>
  </si>
  <si>
    <t>KNNR 4 1410/04 Kancelaria Prezesa Rady Ministrów Dz.U. 114/2000 Podłoże betonowe grub. 15cm z betonu B15</t>
  </si>
  <si>
    <t>1,41</t>
  </si>
  <si>
    <t xml:space="preserve">KNR-W 2-18 0420/11 wyd.I 1997  Analogia - osadzenie zbiornika przepompowni wraz z oczyszczeniem i przygotowaniem rurociągów zewnętrznych do montażu pompowni </t>
  </si>
  <si>
    <t>Analiza indywid.  Dostawa, montaż i uruchomienie przepompowni ścieków dla kanalizacji sanitarnej wg DT wraz z automatyką, monitoringiem, i transmisją danych</t>
  </si>
  <si>
    <t xml:space="preserve">KNR 2-31 0104/03 wyd.IV 1995  Warstwa odsączająca o grubości po zagęszczeniu 10cm na poszerzeniach zagęszczana mechanicznie </t>
  </si>
  <si>
    <t>3,50</t>
  </si>
  <si>
    <t>KNR 2-31 0104/04 wyd.IV 1995  Warstwa odsączająca na poszerzeniach zagęszczana mechanicznie - za każdy dalszy 1cm ponad 10cm - do grubości 10 cm ( Krotność = 10)</t>
  </si>
  <si>
    <t xml:space="preserve">KNR 2-31 0106/01 wyd.IV 1995  Warstwa odcinająca grubości po zagęszczeniu 6cm zagęszczana ręcznie - podbudowa pomocnicza </t>
  </si>
  <si>
    <t xml:space="preserve">KNNR 6 0109/02 wyd.I 2000  Wykonanie i pielęgnacja podbudowy z chudego betonu, grubość warstwy po zagęszczeniu 15cm </t>
  </si>
  <si>
    <t>KNR 2-31 0114/03 wyd.IV 1995  Warstwa górna podbudowy z kruszywa naturalnego o grubości po zagęszczeniu 8cm - (uziarnienie 0-63mm)</t>
  </si>
  <si>
    <t>KNR 2-31 0114/04 wyd.IV 1995  Warstwa górna podbudowy z kruszywa naturalnego o grubości po zagęszczeniu 6cm - za każdy dalszy 1cm (uziarnienie 0-63mm) (Krotność= 6)</t>
  </si>
  <si>
    <t>KNR 0-11 0317/04 wyd.III 2004  Nawierzchnie z kostki betonowej POLBRUK grubości 80mm na podsypce cementowo-piaskowej grubości 30mm</t>
  </si>
  <si>
    <t>8,00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</si>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</sst>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2" fontId="2" fillId="0" borderId="14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1" fillId="0" borderId="8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5"/>
  <sheetViews>
    <sheetView tabSelected="1" topLeftCell="A25" workbookViewId="0">
      <selection activeCell="I26" sqref="I26"/>
    </sheetView>
  </sheetViews>
  <sheetFormatPr defaultRowHeight="13.2" x14ac:dyDescent="0.25"/>
  <cols>
    <col min="1" max="1" width="5" style="1" customWidth="1"/>
    <col min="2" max="2" width="19.44140625" style="2" customWidth="1"/>
    <col min="3" max="3" width="65.109375" style="2" customWidth="1"/>
    <col min="4" max="4" width="16.5546875" style="2" customWidth="1"/>
    <col min="5" max="5" width="8.88671875" style="2"/>
    <col min="6" max="6" width="9" style="2" bestFit="1" customWidth="1"/>
    <col min="7" max="7" width="10.88671875" style="2" bestFit="1" customWidth="1"/>
    <col min="8" max="8" width="11.6640625" style="7" customWidth="1"/>
    <col min="9" max="9" width="14.44140625" style="2" customWidth="1"/>
    <col min="10" max="256" width="8.88671875" style="2"/>
    <col min="257" max="257" width="5" style="2" customWidth="1"/>
    <col min="258" max="258" width="19.44140625" style="2" customWidth="1"/>
    <col min="259" max="259" width="65.109375" style="2" customWidth="1"/>
    <col min="260" max="260" width="16.5546875" style="2" customWidth="1"/>
    <col min="261" max="261" width="8.88671875" style="2"/>
    <col min="262" max="262" width="9" style="2" bestFit="1" customWidth="1"/>
    <col min="263" max="263" width="10.88671875" style="2" bestFit="1" customWidth="1"/>
    <col min="264" max="264" width="11.6640625" style="2" customWidth="1"/>
    <col min="265" max="265" width="14.44140625" style="2" customWidth="1"/>
    <col min="266" max="512" width="8.88671875" style="2"/>
    <col min="513" max="513" width="5" style="2" customWidth="1"/>
    <col min="514" max="514" width="19.44140625" style="2" customWidth="1"/>
    <col min="515" max="515" width="65.109375" style="2" customWidth="1"/>
    <col min="516" max="516" width="16.5546875" style="2" customWidth="1"/>
    <col min="517" max="517" width="8.88671875" style="2"/>
    <col min="518" max="518" width="9" style="2" bestFit="1" customWidth="1"/>
    <col min="519" max="519" width="10.88671875" style="2" bestFit="1" customWidth="1"/>
    <col min="520" max="520" width="11.6640625" style="2" customWidth="1"/>
    <col min="521" max="521" width="14.44140625" style="2" customWidth="1"/>
    <col min="522" max="768" width="8.88671875" style="2"/>
    <col min="769" max="769" width="5" style="2" customWidth="1"/>
    <col min="770" max="770" width="19.44140625" style="2" customWidth="1"/>
    <col min="771" max="771" width="65.109375" style="2" customWidth="1"/>
    <col min="772" max="772" width="16.5546875" style="2" customWidth="1"/>
    <col min="773" max="773" width="8.88671875" style="2"/>
    <col min="774" max="774" width="9" style="2" bestFit="1" customWidth="1"/>
    <col min="775" max="775" width="10.88671875" style="2" bestFit="1" customWidth="1"/>
    <col min="776" max="776" width="11.6640625" style="2" customWidth="1"/>
    <col min="777" max="777" width="14.44140625" style="2" customWidth="1"/>
    <col min="778" max="1024" width="8.88671875" style="2"/>
    <col min="1025" max="1025" width="5" style="2" customWidth="1"/>
    <col min="1026" max="1026" width="19.44140625" style="2" customWidth="1"/>
    <col min="1027" max="1027" width="65.109375" style="2" customWidth="1"/>
    <col min="1028" max="1028" width="16.5546875" style="2" customWidth="1"/>
    <col min="1029" max="1029" width="8.88671875" style="2"/>
    <col min="1030" max="1030" width="9" style="2" bestFit="1" customWidth="1"/>
    <col min="1031" max="1031" width="10.88671875" style="2" bestFit="1" customWidth="1"/>
    <col min="1032" max="1032" width="11.6640625" style="2" customWidth="1"/>
    <col min="1033" max="1033" width="14.44140625" style="2" customWidth="1"/>
    <col min="1034" max="1280" width="8.88671875" style="2"/>
    <col min="1281" max="1281" width="5" style="2" customWidth="1"/>
    <col min="1282" max="1282" width="19.44140625" style="2" customWidth="1"/>
    <col min="1283" max="1283" width="65.109375" style="2" customWidth="1"/>
    <col min="1284" max="1284" width="16.5546875" style="2" customWidth="1"/>
    <col min="1285" max="1285" width="8.88671875" style="2"/>
    <col min="1286" max="1286" width="9" style="2" bestFit="1" customWidth="1"/>
    <col min="1287" max="1287" width="10.88671875" style="2" bestFit="1" customWidth="1"/>
    <col min="1288" max="1288" width="11.6640625" style="2" customWidth="1"/>
    <col min="1289" max="1289" width="14.44140625" style="2" customWidth="1"/>
    <col min="1290" max="1536" width="8.88671875" style="2"/>
    <col min="1537" max="1537" width="5" style="2" customWidth="1"/>
    <col min="1538" max="1538" width="19.44140625" style="2" customWidth="1"/>
    <col min="1539" max="1539" width="65.109375" style="2" customWidth="1"/>
    <col min="1540" max="1540" width="16.5546875" style="2" customWidth="1"/>
    <col min="1541" max="1541" width="8.88671875" style="2"/>
    <col min="1542" max="1542" width="9" style="2" bestFit="1" customWidth="1"/>
    <col min="1543" max="1543" width="10.88671875" style="2" bestFit="1" customWidth="1"/>
    <col min="1544" max="1544" width="11.6640625" style="2" customWidth="1"/>
    <col min="1545" max="1545" width="14.44140625" style="2" customWidth="1"/>
    <col min="1546" max="1792" width="8.88671875" style="2"/>
    <col min="1793" max="1793" width="5" style="2" customWidth="1"/>
    <col min="1794" max="1794" width="19.44140625" style="2" customWidth="1"/>
    <col min="1795" max="1795" width="65.109375" style="2" customWidth="1"/>
    <col min="1796" max="1796" width="16.5546875" style="2" customWidth="1"/>
    <col min="1797" max="1797" width="8.88671875" style="2"/>
    <col min="1798" max="1798" width="9" style="2" bestFit="1" customWidth="1"/>
    <col min="1799" max="1799" width="10.88671875" style="2" bestFit="1" customWidth="1"/>
    <col min="1800" max="1800" width="11.6640625" style="2" customWidth="1"/>
    <col min="1801" max="1801" width="14.44140625" style="2" customWidth="1"/>
    <col min="1802" max="2048" width="8.88671875" style="2"/>
    <col min="2049" max="2049" width="5" style="2" customWidth="1"/>
    <col min="2050" max="2050" width="19.44140625" style="2" customWidth="1"/>
    <col min="2051" max="2051" width="65.109375" style="2" customWidth="1"/>
    <col min="2052" max="2052" width="16.5546875" style="2" customWidth="1"/>
    <col min="2053" max="2053" width="8.88671875" style="2"/>
    <col min="2054" max="2054" width="9" style="2" bestFit="1" customWidth="1"/>
    <col min="2055" max="2055" width="10.88671875" style="2" bestFit="1" customWidth="1"/>
    <col min="2056" max="2056" width="11.6640625" style="2" customWidth="1"/>
    <col min="2057" max="2057" width="14.44140625" style="2" customWidth="1"/>
    <col min="2058" max="2304" width="8.88671875" style="2"/>
    <col min="2305" max="2305" width="5" style="2" customWidth="1"/>
    <col min="2306" max="2306" width="19.44140625" style="2" customWidth="1"/>
    <col min="2307" max="2307" width="65.109375" style="2" customWidth="1"/>
    <col min="2308" max="2308" width="16.5546875" style="2" customWidth="1"/>
    <col min="2309" max="2309" width="8.88671875" style="2"/>
    <col min="2310" max="2310" width="9" style="2" bestFit="1" customWidth="1"/>
    <col min="2311" max="2311" width="10.88671875" style="2" bestFit="1" customWidth="1"/>
    <col min="2312" max="2312" width="11.6640625" style="2" customWidth="1"/>
    <col min="2313" max="2313" width="14.44140625" style="2" customWidth="1"/>
    <col min="2314" max="2560" width="8.88671875" style="2"/>
    <col min="2561" max="2561" width="5" style="2" customWidth="1"/>
    <col min="2562" max="2562" width="19.44140625" style="2" customWidth="1"/>
    <col min="2563" max="2563" width="65.109375" style="2" customWidth="1"/>
    <col min="2564" max="2564" width="16.5546875" style="2" customWidth="1"/>
    <col min="2565" max="2565" width="8.88671875" style="2"/>
    <col min="2566" max="2566" width="9" style="2" bestFit="1" customWidth="1"/>
    <col min="2567" max="2567" width="10.88671875" style="2" bestFit="1" customWidth="1"/>
    <col min="2568" max="2568" width="11.6640625" style="2" customWidth="1"/>
    <col min="2569" max="2569" width="14.44140625" style="2" customWidth="1"/>
    <col min="2570" max="2816" width="8.88671875" style="2"/>
    <col min="2817" max="2817" width="5" style="2" customWidth="1"/>
    <col min="2818" max="2818" width="19.44140625" style="2" customWidth="1"/>
    <col min="2819" max="2819" width="65.109375" style="2" customWidth="1"/>
    <col min="2820" max="2820" width="16.5546875" style="2" customWidth="1"/>
    <col min="2821" max="2821" width="8.88671875" style="2"/>
    <col min="2822" max="2822" width="9" style="2" bestFit="1" customWidth="1"/>
    <col min="2823" max="2823" width="10.88671875" style="2" bestFit="1" customWidth="1"/>
    <col min="2824" max="2824" width="11.6640625" style="2" customWidth="1"/>
    <col min="2825" max="2825" width="14.44140625" style="2" customWidth="1"/>
    <col min="2826" max="3072" width="8.88671875" style="2"/>
    <col min="3073" max="3073" width="5" style="2" customWidth="1"/>
    <col min="3074" max="3074" width="19.44140625" style="2" customWidth="1"/>
    <col min="3075" max="3075" width="65.109375" style="2" customWidth="1"/>
    <col min="3076" max="3076" width="16.5546875" style="2" customWidth="1"/>
    <col min="3077" max="3077" width="8.88671875" style="2"/>
    <col min="3078" max="3078" width="9" style="2" bestFit="1" customWidth="1"/>
    <col min="3079" max="3079" width="10.88671875" style="2" bestFit="1" customWidth="1"/>
    <col min="3080" max="3080" width="11.6640625" style="2" customWidth="1"/>
    <col min="3081" max="3081" width="14.44140625" style="2" customWidth="1"/>
    <col min="3082" max="3328" width="8.88671875" style="2"/>
    <col min="3329" max="3329" width="5" style="2" customWidth="1"/>
    <col min="3330" max="3330" width="19.44140625" style="2" customWidth="1"/>
    <col min="3331" max="3331" width="65.109375" style="2" customWidth="1"/>
    <col min="3332" max="3332" width="16.5546875" style="2" customWidth="1"/>
    <col min="3333" max="3333" width="8.88671875" style="2"/>
    <col min="3334" max="3334" width="9" style="2" bestFit="1" customWidth="1"/>
    <col min="3335" max="3335" width="10.88671875" style="2" bestFit="1" customWidth="1"/>
    <col min="3336" max="3336" width="11.6640625" style="2" customWidth="1"/>
    <col min="3337" max="3337" width="14.44140625" style="2" customWidth="1"/>
    <col min="3338" max="3584" width="8.88671875" style="2"/>
    <col min="3585" max="3585" width="5" style="2" customWidth="1"/>
    <col min="3586" max="3586" width="19.44140625" style="2" customWidth="1"/>
    <col min="3587" max="3587" width="65.109375" style="2" customWidth="1"/>
    <col min="3588" max="3588" width="16.5546875" style="2" customWidth="1"/>
    <col min="3589" max="3589" width="8.88671875" style="2"/>
    <col min="3590" max="3590" width="9" style="2" bestFit="1" customWidth="1"/>
    <col min="3591" max="3591" width="10.88671875" style="2" bestFit="1" customWidth="1"/>
    <col min="3592" max="3592" width="11.6640625" style="2" customWidth="1"/>
    <col min="3593" max="3593" width="14.44140625" style="2" customWidth="1"/>
    <col min="3594" max="3840" width="8.88671875" style="2"/>
    <col min="3841" max="3841" width="5" style="2" customWidth="1"/>
    <col min="3842" max="3842" width="19.44140625" style="2" customWidth="1"/>
    <col min="3843" max="3843" width="65.109375" style="2" customWidth="1"/>
    <col min="3844" max="3844" width="16.5546875" style="2" customWidth="1"/>
    <col min="3845" max="3845" width="8.88671875" style="2"/>
    <col min="3846" max="3846" width="9" style="2" bestFit="1" customWidth="1"/>
    <col min="3847" max="3847" width="10.88671875" style="2" bestFit="1" customWidth="1"/>
    <col min="3848" max="3848" width="11.6640625" style="2" customWidth="1"/>
    <col min="3849" max="3849" width="14.44140625" style="2" customWidth="1"/>
    <col min="3850" max="4096" width="8.88671875" style="2"/>
    <col min="4097" max="4097" width="5" style="2" customWidth="1"/>
    <col min="4098" max="4098" width="19.44140625" style="2" customWidth="1"/>
    <col min="4099" max="4099" width="65.109375" style="2" customWidth="1"/>
    <col min="4100" max="4100" width="16.5546875" style="2" customWidth="1"/>
    <col min="4101" max="4101" width="8.88671875" style="2"/>
    <col min="4102" max="4102" width="9" style="2" bestFit="1" customWidth="1"/>
    <col min="4103" max="4103" width="10.88671875" style="2" bestFit="1" customWidth="1"/>
    <col min="4104" max="4104" width="11.6640625" style="2" customWidth="1"/>
    <col min="4105" max="4105" width="14.44140625" style="2" customWidth="1"/>
    <col min="4106" max="4352" width="8.88671875" style="2"/>
    <col min="4353" max="4353" width="5" style="2" customWidth="1"/>
    <col min="4354" max="4354" width="19.44140625" style="2" customWidth="1"/>
    <col min="4355" max="4355" width="65.109375" style="2" customWidth="1"/>
    <col min="4356" max="4356" width="16.5546875" style="2" customWidth="1"/>
    <col min="4357" max="4357" width="8.88671875" style="2"/>
    <col min="4358" max="4358" width="9" style="2" bestFit="1" customWidth="1"/>
    <col min="4359" max="4359" width="10.88671875" style="2" bestFit="1" customWidth="1"/>
    <col min="4360" max="4360" width="11.6640625" style="2" customWidth="1"/>
    <col min="4361" max="4361" width="14.44140625" style="2" customWidth="1"/>
    <col min="4362" max="4608" width="8.88671875" style="2"/>
    <col min="4609" max="4609" width="5" style="2" customWidth="1"/>
    <col min="4610" max="4610" width="19.44140625" style="2" customWidth="1"/>
    <col min="4611" max="4611" width="65.109375" style="2" customWidth="1"/>
    <col min="4612" max="4612" width="16.5546875" style="2" customWidth="1"/>
    <col min="4613" max="4613" width="8.88671875" style="2"/>
    <col min="4614" max="4614" width="9" style="2" bestFit="1" customWidth="1"/>
    <col min="4615" max="4615" width="10.88671875" style="2" bestFit="1" customWidth="1"/>
    <col min="4616" max="4616" width="11.6640625" style="2" customWidth="1"/>
    <col min="4617" max="4617" width="14.44140625" style="2" customWidth="1"/>
    <col min="4618" max="4864" width="8.88671875" style="2"/>
    <col min="4865" max="4865" width="5" style="2" customWidth="1"/>
    <col min="4866" max="4866" width="19.44140625" style="2" customWidth="1"/>
    <col min="4867" max="4867" width="65.109375" style="2" customWidth="1"/>
    <col min="4868" max="4868" width="16.5546875" style="2" customWidth="1"/>
    <col min="4869" max="4869" width="8.88671875" style="2"/>
    <col min="4870" max="4870" width="9" style="2" bestFit="1" customWidth="1"/>
    <col min="4871" max="4871" width="10.88671875" style="2" bestFit="1" customWidth="1"/>
    <col min="4872" max="4872" width="11.6640625" style="2" customWidth="1"/>
    <col min="4873" max="4873" width="14.44140625" style="2" customWidth="1"/>
    <col min="4874" max="5120" width="8.88671875" style="2"/>
    <col min="5121" max="5121" width="5" style="2" customWidth="1"/>
    <col min="5122" max="5122" width="19.44140625" style="2" customWidth="1"/>
    <col min="5123" max="5123" width="65.109375" style="2" customWidth="1"/>
    <col min="5124" max="5124" width="16.5546875" style="2" customWidth="1"/>
    <col min="5125" max="5125" width="8.88671875" style="2"/>
    <col min="5126" max="5126" width="9" style="2" bestFit="1" customWidth="1"/>
    <col min="5127" max="5127" width="10.88671875" style="2" bestFit="1" customWidth="1"/>
    <col min="5128" max="5128" width="11.6640625" style="2" customWidth="1"/>
    <col min="5129" max="5129" width="14.44140625" style="2" customWidth="1"/>
    <col min="5130" max="5376" width="8.88671875" style="2"/>
    <col min="5377" max="5377" width="5" style="2" customWidth="1"/>
    <col min="5378" max="5378" width="19.44140625" style="2" customWidth="1"/>
    <col min="5379" max="5379" width="65.109375" style="2" customWidth="1"/>
    <col min="5380" max="5380" width="16.5546875" style="2" customWidth="1"/>
    <col min="5381" max="5381" width="8.88671875" style="2"/>
    <col min="5382" max="5382" width="9" style="2" bestFit="1" customWidth="1"/>
    <col min="5383" max="5383" width="10.88671875" style="2" bestFit="1" customWidth="1"/>
    <col min="5384" max="5384" width="11.6640625" style="2" customWidth="1"/>
    <col min="5385" max="5385" width="14.44140625" style="2" customWidth="1"/>
    <col min="5386" max="5632" width="8.88671875" style="2"/>
    <col min="5633" max="5633" width="5" style="2" customWidth="1"/>
    <col min="5634" max="5634" width="19.44140625" style="2" customWidth="1"/>
    <col min="5635" max="5635" width="65.109375" style="2" customWidth="1"/>
    <col min="5636" max="5636" width="16.5546875" style="2" customWidth="1"/>
    <col min="5637" max="5637" width="8.88671875" style="2"/>
    <col min="5638" max="5638" width="9" style="2" bestFit="1" customWidth="1"/>
    <col min="5639" max="5639" width="10.88671875" style="2" bestFit="1" customWidth="1"/>
    <col min="5640" max="5640" width="11.6640625" style="2" customWidth="1"/>
    <col min="5641" max="5641" width="14.44140625" style="2" customWidth="1"/>
    <col min="5642" max="5888" width="8.88671875" style="2"/>
    <col min="5889" max="5889" width="5" style="2" customWidth="1"/>
    <col min="5890" max="5890" width="19.44140625" style="2" customWidth="1"/>
    <col min="5891" max="5891" width="65.109375" style="2" customWidth="1"/>
    <col min="5892" max="5892" width="16.5546875" style="2" customWidth="1"/>
    <col min="5893" max="5893" width="8.88671875" style="2"/>
    <col min="5894" max="5894" width="9" style="2" bestFit="1" customWidth="1"/>
    <col min="5895" max="5895" width="10.88671875" style="2" bestFit="1" customWidth="1"/>
    <col min="5896" max="5896" width="11.6640625" style="2" customWidth="1"/>
    <col min="5897" max="5897" width="14.44140625" style="2" customWidth="1"/>
    <col min="5898" max="6144" width="8.88671875" style="2"/>
    <col min="6145" max="6145" width="5" style="2" customWidth="1"/>
    <col min="6146" max="6146" width="19.44140625" style="2" customWidth="1"/>
    <col min="6147" max="6147" width="65.109375" style="2" customWidth="1"/>
    <col min="6148" max="6148" width="16.5546875" style="2" customWidth="1"/>
    <col min="6149" max="6149" width="8.88671875" style="2"/>
    <col min="6150" max="6150" width="9" style="2" bestFit="1" customWidth="1"/>
    <col min="6151" max="6151" width="10.88671875" style="2" bestFit="1" customWidth="1"/>
    <col min="6152" max="6152" width="11.6640625" style="2" customWidth="1"/>
    <col min="6153" max="6153" width="14.44140625" style="2" customWidth="1"/>
    <col min="6154" max="6400" width="8.88671875" style="2"/>
    <col min="6401" max="6401" width="5" style="2" customWidth="1"/>
    <col min="6402" max="6402" width="19.44140625" style="2" customWidth="1"/>
    <col min="6403" max="6403" width="65.109375" style="2" customWidth="1"/>
    <col min="6404" max="6404" width="16.5546875" style="2" customWidth="1"/>
    <col min="6405" max="6405" width="8.88671875" style="2"/>
    <col min="6406" max="6406" width="9" style="2" bestFit="1" customWidth="1"/>
    <col min="6407" max="6407" width="10.88671875" style="2" bestFit="1" customWidth="1"/>
    <col min="6408" max="6408" width="11.6640625" style="2" customWidth="1"/>
    <col min="6409" max="6409" width="14.44140625" style="2" customWidth="1"/>
    <col min="6410" max="6656" width="8.88671875" style="2"/>
    <col min="6657" max="6657" width="5" style="2" customWidth="1"/>
    <col min="6658" max="6658" width="19.44140625" style="2" customWidth="1"/>
    <col min="6659" max="6659" width="65.109375" style="2" customWidth="1"/>
    <col min="6660" max="6660" width="16.5546875" style="2" customWidth="1"/>
    <col min="6661" max="6661" width="8.88671875" style="2"/>
    <col min="6662" max="6662" width="9" style="2" bestFit="1" customWidth="1"/>
    <col min="6663" max="6663" width="10.88671875" style="2" bestFit="1" customWidth="1"/>
    <col min="6664" max="6664" width="11.6640625" style="2" customWidth="1"/>
    <col min="6665" max="6665" width="14.44140625" style="2" customWidth="1"/>
    <col min="6666" max="6912" width="8.88671875" style="2"/>
    <col min="6913" max="6913" width="5" style="2" customWidth="1"/>
    <col min="6914" max="6914" width="19.44140625" style="2" customWidth="1"/>
    <col min="6915" max="6915" width="65.109375" style="2" customWidth="1"/>
    <col min="6916" max="6916" width="16.5546875" style="2" customWidth="1"/>
    <col min="6917" max="6917" width="8.88671875" style="2"/>
    <col min="6918" max="6918" width="9" style="2" bestFit="1" customWidth="1"/>
    <col min="6919" max="6919" width="10.88671875" style="2" bestFit="1" customWidth="1"/>
    <col min="6920" max="6920" width="11.6640625" style="2" customWidth="1"/>
    <col min="6921" max="6921" width="14.44140625" style="2" customWidth="1"/>
    <col min="6922" max="7168" width="8.88671875" style="2"/>
    <col min="7169" max="7169" width="5" style="2" customWidth="1"/>
    <col min="7170" max="7170" width="19.44140625" style="2" customWidth="1"/>
    <col min="7171" max="7171" width="65.109375" style="2" customWidth="1"/>
    <col min="7172" max="7172" width="16.5546875" style="2" customWidth="1"/>
    <col min="7173" max="7173" width="8.88671875" style="2"/>
    <col min="7174" max="7174" width="9" style="2" bestFit="1" customWidth="1"/>
    <col min="7175" max="7175" width="10.88671875" style="2" bestFit="1" customWidth="1"/>
    <col min="7176" max="7176" width="11.6640625" style="2" customWidth="1"/>
    <col min="7177" max="7177" width="14.44140625" style="2" customWidth="1"/>
    <col min="7178" max="7424" width="8.88671875" style="2"/>
    <col min="7425" max="7425" width="5" style="2" customWidth="1"/>
    <col min="7426" max="7426" width="19.44140625" style="2" customWidth="1"/>
    <col min="7427" max="7427" width="65.109375" style="2" customWidth="1"/>
    <col min="7428" max="7428" width="16.5546875" style="2" customWidth="1"/>
    <col min="7429" max="7429" width="8.88671875" style="2"/>
    <col min="7430" max="7430" width="9" style="2" bestFit="1" customWidth="1"/>
    <col min="7431" max="7431" width="10.88671875" style="2" bestFit="1" customWidth="1"/>
    <col min="7432" max="7432" width="11.6640625" style="2" customWidth="1"/>
    <col min="7433" max="7433" width="14.44140625" style="2" customWidth="1"/>
    <col min="7434" max="7680" width="8.88671875" style="2"/>
    <col min="7681" max="7681" width="5" style="2" customWidth="1"/>
    <col min="7682" max="7682" width="19.44140625" style="2" customWidth="1"/>
    <col min="7683" max="7683" width="65.109375" style="2" customWidth="1"/>
    <col min="7684" max="7684" width="16.5546875" style="2" customWidth="1"/>
    <col min="7685" max="7685" width="8.88671875" style="2"/>
    <col min="7686" max="7686" width="9" style="2" bestFit="1" customWidth="1"/>
    <col min="7687" max="7687" width="10.88671875" style="2" bestFit="1" customWidth="1"/>
    <col min="7688" max="7688" width="11.6640625" style="2" customWidth="1"/>
    <col min="7689" max="7689" width="14.44140625" style="2" customWidth="1"/>
    <col min="7690" max="7936" width="8.88671875" style="2"/>
    <col min="7937" max="7937" width="5" style="2" customWidth="1"/>
    <col min="7938" max="7938" width="19.44140625" style="2" customWidth="1"/>
    <col min="7939" max="7939" width="65.109375" style="2" customWidth="1"/>
    <col min="7940" max="7940" width="16.5546875" style="2" customWidth="1"/>
    <col min="7941" max="7941" width="8.88671875" style="2"/>
    <col min="7942" max="7942" width="9" style="2" bestFit="1" customWidth="1"/>
    <col min="7943" max="7943" width="10.88671875" style="2" bestFit="1" customWidth="1"/>
    <col min="7944" max="7944" width="11.6640625" style="2" customWidth="1"/>
    <col min="7945" max="7945" width="14.44140625" style="2" customWidth="1"/>
    <col min="7946" max="8192" width="8.88671875" style="2"/>
    <col min="8193" max="8193" width="5" style="2" customWidth="1"/>
    <col min="8194" max="8194" width="19.44140625" style="2" customWidth="1"/>
    <col min="8195" max="8195" width="65.109375" style="2" customWidth="1"/>
    <col min="8196" max="8196" width="16.5546875" style="2" customWidth="1"/>
    <col min="8197" max="8197" width="8.88671875" style="2"/>
    <col min="8198" max="8198" width="9" style="2" bestFit="1" customWidth="1"/>
    <col min="8199" max="8199" width="10.88671875" style="2" bestFit="1" customWidth="1"/>
    <col min="8200" max="8200" width="11.6640625" style="2" customWidth="1"/>
    <col min="8201" max="8201" width="14.44140625" style="2" customWidth="1"/>
    <col min="8202" max="8448" width="8.88671875" style="2"/>
    <col min="8449" max="8449" width="5" style="2" customWidth="1"/>
    <col min="8450" max="8450" width="19.44140625" style="2" customWidth="1"/>
    <col min="8451" max="8451" width="65.109375" style="2" customWidth="1"/>
    <col min="8452" max="8452" width="16.5546875" style="2" customWidth="1"/>
    <col min="8453" max="8453" width="8.88671875" style="2"/>
    <col min="8454" max="8454" width="9" style="2" bestFit="1" customWidth="1"/>
    <col min="8455" max="8455" width="10.88671875" style="2" bestFit="1" customWidth="1"/>
    <col min="8456" max="8456" width="11.6640625" style="2" customWidth="1"/>
    <col min="8457" max="8457" width="14.44140625" style="2" customWidth="1"/>
    <col min="8458" max="8704" width="8.88671875" style="2"/>
    <col min="8705" max="8705" width="5" style="2" customWidth="1"/>
    <col min="8706" max="8706" width="19.44140625" style="2" customWidth="1"/>
    <col min="8707" max="8707" width="65.109375" style="2" customWidth="1"/>
    <col min="8708" max="8708" width="16.5546875" style="2" customWidth="1"/>
    <col min="8709" max="8709" width="8.88671875" style="2"/>
    <col min="8710" max="8710" width="9" style="2" bestFit="1" customWidth="1"/>
    <col min="8711" max="8711" width="10.88671875" style="2" bestFit="1" customWidth="1"/>
    <col min="8712" max="8712" width="11.6640625" style="2" customWidth="1"/>
    <col min="8713" max="8713" width="14.44140625" style="2" customWidth="1"/>
    <col min="8714" max="8960" width="8.88671875" style="2"/>
    <col min="8961" max="8961" width="5" style="2" customWidth="1"/>
    <col min="8962" max="8962" width="19.44140625" style="2" customWidth="1"/>
    <col min="8963" max="8963" width="65.109375" style="2" customWidth="1"/>
    <col min="8964" max="8964" width="16.5546875" style="2" customWidth="1"/>
    <col min="8965" max="8965" width="8.88671875" style="2"/>
    <col min="8966" max="8966" width="9" style="2" bestFit="1" customWidth="1"/>
    <col min="8967" max="8967" width="10.88671875" style="2" bestFit="1" customWidth="1"/>
    <col min="8968" max="8968" width="11.6640625" style="2" customWidth="1"/>
    <col min="8969" max="8969" width="14.44140625" style="2" customWidth="1"/>
    <col min="8970" max="9216" width="8.88671875" style="2"/>
    <col min="9217" max="9217" width="5" style="2" customWidth="1"/>
    <col min="9218" max="9218" width="19.44140625" style="2" customWidth="1"/>
    <col min="9219" max="9219" width="65.109375" style="2" customWidth="1"/>
    <col min="9220" max="9220" width="16.5546875" style="2" customWidth="1"/>
    <col min="9221" max="9221" width="8.88671875" style="2"/>
    <col min="9222" max="9222" width="9" style="2" bestFit="1" customWidth="1"/>
    <col min="9223" max="9223" width="10.88671875" style="2" bestFit="1" customWidth="1"/>
    <col min="9224" max="9224" width="11.6640625" style="2" customWidth="1"/>
    <col min="9225" max="9225" width="14.44140625" style="2" customWidth="1"/>
    <col min="9226" max="9472" width="8.88671875" style="2"/>
    <col min="9473" max="9473" width="5" style="2" customWidth="1"/>
    <col min="9474" max="9474" width="19.44140625" style="2" customWidth="1"/>
    <col min="9475" max="9475" width="65.109375" style="2" customWidth="1"/>
    <col min="9476" max="9476" width="16.5546875" style="2" customWidth="1"/>
    <col min="9477" max="9477" width="8.88671875" style="2"/>
    <col min="9478" max="9478" width="9" style="2" bestFit="1" customWidth="1"/>
    <col min="9479" max="9479" width="10.88671875" style="2" bestFit="1" customWidth="1"/>
    <col min="9480" max="9480" width="11.6640625" style="2" customWidth="1"/>
    <col min="9481" max="9481" width="14.44140625" style="2" customWidth="1"/>
    <col min="9482" max="9728" width="8.88671875" style="2"/>
    <col min="9729" max="9729" width="5" style="2" customWidth="1"/>
    <col min="9730" max="9730" width="19.44140625" style="2" customWidth="1"/>
    <col min="9731" max="9731" width="65.109375" style="2" customWidth="1"/>
    <col min="9732" max="9732" width="16.5546875" style="2" customWidth="1"/>
    <col min="9733" max="9733" width="8.88671875" style="2"/>
    <col min="9734" max="9734" width="9" style="2" bestFit="1" customWidth="1"/>
    <col min="9735" max="9735" width="10.88671875" style="2" bestFit="1" customWidth="1"/>
    <col min="9736" max="9736" width="11.6640625" style="2" customWidth="1"/>
    <col min="9737" max="9737" width="14.44140625" style="2" customWidth="1"/>
    <col min="9738" max="9984" width="8.88671875" style="2"/>
    <col min="9985" max="9985" width="5" style="2" customWidth="1"/>
    <col min="9986" max="9986" width="19.44140625" style="2" customWidth="1"/>
    <col min="9987" max="9987" width="65.109375" style="2" customWidth="1"/>
    <col min="9988" max="9988" width="16.5546875" style="2" customWidth="1"/>
    <col min="9989" max="9989" width="8.88671875" style="2"/>
    <col min="9990" max="9990" width="9" style="2" bestFit="1" customWidth="1"/>
    <col min="9991" max="9991" width="10.88671875" style="2" bestFit="1" customWidth="1"/>
    <col min="9992" max="9992" width="11.6640625" style="2" customWidth="1"/>
    <col min="9993" max="9993" width="14.44140625" style="2" customWidth="1"/>
    <col min="9994" max="10240" width="8.88671875" style="2"/>
    <col min="10241" max="10241" width="5" style="2" customWidth="1"/>
    <col min="10242" max="10242" width="19.44140625" style="2" customWidth="1"/>
    <col min="10243" max="10243" width="65.109375" style="2" customWidth="1"/>
    <col min="10244" max="10244" width="16.5546875" style="2" customWidth="1"/>
    <col min="10245" max="10245" width="8.88671875" style="2"/>
    <col min="10246" max="10246" width="9" style="2" bestFit="1" customWidth="1"/>
    <col min="10247" max="10247" width="10.88671875" style="2" bestFit="1" customWidth="1"/>
    <col min="10248" max="10248" width="11.6640625" style="2" customWidth="1"/>
    <col min="10249" max="10249" width="14.44140625" style="2" customWidth="1"/>
    <col min="10250" max="10496" width="8.88671875" style="2"/>
    <col min="10497" max="10497" width="5" style="2" customWidth="1"/>
    <col min="10498" max="10498" width="19.44140625" style="2" customWidth="1"/>
    <col min="10499" max="10499" width="65.109375" style="2" customWidth="1"/>
    <col min="10500" max="10500" width="16.5546875" style="2" customWidth="1"/>
    <col min="10501" max="10501" width="8.88671875" style="2"/>
    <col min="10502" max="10502" width="9" style="2" bestFit="1" customWidth="1"/>
    <col min="10503" max="10503" width="10.88671875" style="2" bestFit="1" customWidth="1"/>
    <col min="10504" max="10504" width="11.6640625" style="2" customWidth="1"/>
    <col min="10505" max="10505" width="14.44140625" style="2" customWidth="1"/>
    <col min="10506" max="10752" width="8.88671875" style="2"/>
    <col min="10753" max="10753" width="5" style="2" customWidth="1"/>
    <col min="10754" max="10754" width="19.44140625" style="2" customWidth="1"/>
    <col min="10755" max="10755" width="65.109375" style="2" customWidth="1"/>
    <col min="10756" max="10756" width="16.5546875" style="2" customWidth="1"/>
    <col min="10757" max="10757" width="8.88671875" style="2"/>
    <col min="10758" max="10758" width="9" style="2" bestFit="1" customWidth="1"/>
    <col min="10759" max="10759" width="10.88671875" style="2" bestFit="1" customWidth="1"/>
    <col min="10760" max="10760" width="11.6640625" style="2" customWidth="1"/>
    <col min="10761" max="10761" width="14.44140625" style="2" customWidth="1"/>
    <col min="10762" max="11008" width="8.88671875" style="2"/>
    <col min="11009" max="11009" width="5" style="2" customWidth="1"/>
    <col min="11010" max="11010" width="19.44140625" style="2" customWidth="1"/>
    <col min="11011" max="11011" width="65.109375" style="2" customWidth="1"/>
    <col min="11012" max="11012" width="16.5546875" style="2" customWidth="1"/>
    <col min="11013" max="11013" width="8.88671875" style="2"/>
    <col min="11014" max="11014" width="9" style="2" bestFit="1" customWidth="1"/>
    <col min="11015" max="11015" width="10.88671875" style="2" bestFit="1" customWidth="1"/>
    <col min="11016" max="11016" width="11.6640625" style="2" customWidth="1"/>
    <col min="11017" max="11017" width="14.44140625" style="2" customWidth="1"/>
    <col min="11018" max="11264" width="8.88671875" style="2"/>
    <col min="11265" max="11265" width="5" style="2" customWidth="1"/>
    <col min="11266" max="11266" width="19.44140625" style="2" customWidth="1"/>
    <col min="11267" max="11267" width="65.109375" style="2" customWidth="1"/>
    <col min="11268" max="11268" width="16.5546875" style="2" customWidth="1"/>
    <col min="11269" max="11269" width="8.88671875" style="2"/>
    <col min="11270" max="11270" width="9" style="2" bestFit="1" customWidth="1"/>
    <col min="11271" max="11271" width="10.88671875" style="2" bestFit="1" customWidth="1"/>
    <col min="11272" max="11272" width="11.6640625" style="2" customWidth="1"/>
    <col min="11273" max="11273" width="14.44140625" style="2" customWidth="1"/>
    <col min="11274" max="11520" width="8.88671875" style="2"/>
    <col min="11521" max="11521" width="5" style="2" customWidth="1"/>
    <col min="11522" max="11522" width="19.44140625" style="2" customWidth="1"/>
    <col min="11523" max="11523" width="65.109375" style="2" customWidth="1"/>
    <col min="11524" max="11524" width="16.5546875" style="2" customWidth="1"/>
    <col min="11525" max="11525" width="8.88671875" style="2"/>
    <col min="11526" max="11526" width="9" style="2" bestFit="1" customWidth="1"/>
    <col min="11527" max="11527" width="10.88671875" style="2" bestFit="1" customWidth="1"/>
    <col min="11528" max="11528" width="11.6640625" style="2" customWidth="1"/>
    <col min="11529" max="11529" width="14.44140625" style="2" customWidth="1"/>
    <col min="11530" max="11776" width="8.88671875" style="2"/>
    <col min="11777" max="11777" width="5" style="2" customWidth="1"/>
    <col min="11778" max="11778" width="19.44140625" style="2" customWidth="1"/>
    <col min="11779" max="11779" width="65.109375" style="2" customWidth="1"/>
    <col min="11780" max="11780" width="16.5546875" style="2" customWidth="1"/>
    <col min="11781" max="11781" width="8.88671875" style="2"/>
    <col min="11782" max="11782" width="9" style="2" bestFit="1" customWidth="1"/>
    <col min="11783" max="11783" width="10.88671875" style="2" bestFit="1" customWidth="1"/>
    <col min="11784" max="11784" width="11.6640625" style="2" customWidth="1"/>
    <col min="11785" max="11785" width="14.44140625" style="2" customWidth="1"/>
    <col min="11786" max="12032" width="8.88671875" style="2"/>
    <col min="12033" max="12033" width="5" style="2" customWidth="1"/>
    <col min="12034" max="12034" width="19.44140625" style="2" customWidth="1"/>
    <col min="12035" max="12035" width="65.109375" style="2" customWidth="1"/>
    <col min="12036" max="12036" width="16.5546875" style="2" customWidth="1"/>
    <col min="12037" max="12037" width="8.88671875" style="2"/>
    <col min="12038" max="12038" width="9" style="2" bestFit="1" customWidth="1"/>
    <col min="12039" max="12039" width="10.88671875" style="2" bestFit="1" customWidth="1"/>
    <col min="12040" max="12040" width="11.6640625" style="2" customWidth="1"/>
    <col min="12041" max="12041" width="14.44140625" style="2" customWidth="1"/>
    <col min="12042" max="12288" width="8.88671875" style="2"/>
    <col min="12289" max="12289" width="5" style="2" customWidth="1"/>
    <col min="12290" max="12290" width="19.44140625" style="2" customWidth="1"/>
    <col min="12291" max="12291" width="65.109375" style="2" customWidth="1"/>
    <col min="12292" max="12292" width="16.5546875" style="2" customWidth="1"/>
    <col min="12293" max="12293" width="8.88671875" style="2"/>
    <col min="12294" max="12294" width="9" style="2" bestFit="1" customWidth="1"/>
    <col min="12295" max="12295" width="10.88671875" style="2" bestFit="1" customWidth="1"/>
    <col min="12296" max="12296" width="11.6640625" style="2" customWidth="1"/>
    <col min="12297" max="12297" width="14.44140625" style="2" customWidth="1"/>
    <col min="12298" max="12544" width="8.88671875" style="2"/>
    <col min="12545" max="12545" width="5" style="2" customWidth="1"/>
    <col min="12546" max="12546" width="19.44140625" style="2" customWidth="1"/>
    <col min="12547" max="12547" width="65.109375" style="2" customWidth="1"/>
    <col min="12548" max="12548" width="16.5546875" style="2" customWidth="1"/>
    <col min="12549" max="12549" width="8.88671875" style="2"/>
    <col min="12550" max="12550" width="9" style="2" bestFit="1" customWidth="1"/>
    <col min="12551" max="12551" width="10.88671875" style="2" bestFit="1" customWidth="1"/>
    <col min="12552" max="12552" width="11.6640625" style="2" customWidth="1"/>
    <col min="12553" max="12553" width="14.44140625" style="2" customWidth="1"/>
    <col min="12554" max="12800" width="8.88671875" style="2"/>
    <col min="12801" max="12801" width="5" style="2" customWidth="1"/>
    <col min="12802" max="12802" width="19.44140625" style="2" customWidth="1"/>
    <col min="12803" max="12803" width="65.109375" style="2" customWidth="1"/>
    <col min="12804" max="12804" width="16.5546875" style="2" customWidth="1"/>
    <col min="12805" max="12805" width="8.88671875" style="2"/>
    <col min="12806" max="12806" width="9" style="2" bestFit="1" customWidth="1"/>
    <col min="12807" max="12807" width="10.88671875" style="2" bestFit="1" customWidth="1"/>
    <col min="12808" max="12808" width="11.6640625" style="2" customWidth="1"/>
    <col min="12809" max="12809" width="14.44140625" style="2" customWidth="1"/>
    <col min="12810" max="13056" width="8.88671875" style="2"/>
    <col min="13057" max="13057" width="5" style="2" customWidth="1"/>
    <col min="13058" max="13058" width="19.44140625" style="2" customWidth="1"/>
    <col min="13059" max="13059" width="65.109375" style="2" customWidth="1"/>
    <col min="13060" max="13060" width="16.5546875" style="2" customWidth="1"/>
    <col min="13061" max="13061" width="8.88671875" style="2"/>
    <col min="13062" max="13062" width="9" style="2" bestFit="1" customWidth="1"/>
    <col min="13063" max="13063" width="10.88671875" style="2" bestFit="1" customWidth="1"/>
    <col min="13064" max="13064" width="11.6640625" style="2" customWidth="1"/>
    <col min="13065" max="13065" width="14.44140625" style="2" customWidth="1"/>
    <col min="13066" max="13312" width="8.88671875" style="2"/>
    <col min="13313" max="13313" width="5" style="2" customWidth="1"/>
    <col min="13314" max="13314" width="19.44140625" style="2" customWidth="1"/>
    <col min="13315" max="13315" width="65.109375" style="2" customWidth="1"/>
    <col min="13316" max="13316" width="16.5546875" style="2" customWidth="1"/>
    <col min="13317" max="13317" width="8.88671875" style="2"/>
    <col min="13318" max="13318" width="9" style="2" bestFit="1" customWidth="1"/>
    <col min="13319" max="13319" width="10.88671875" style="2" bestFit="1" customWidth="1"/>
    <col min="13320" max="13320" width="11.6640625" style="2" customWidth="1"/>
    <col min="13321" max="13321" width="14.44140625" style="2" customWidth="1"/>
    <col min="13322" max="13568" width="8.88671875" style="2"/>
    <col min="13569" max="13569" width="5" style="2" customWidth="1"/>
    <col min="13570" max="13570" width="19.44140625" style="2" customWidth="1"/>
    <col min="13571" max="13571" width="65.109375" style="2" customWidth="1"/>
    <col min="13572" max="13572" width="16.5546875" style="2" customWidth="1"/>
    <col min="13573" max="13573" width="8.88671875" style="2"/>
    <col min="13574" max="13574" width="9" style="2" bestFit="1" customWidth="1"/>
    <col min="13575" max="13575" width="10.88671875" style="2" bestFit="1" customWidth="1"/>
    <col min="13576" max="13576" width="11.6640625" style="2" customWidth="1"/>
    <col min="13577" max="13577" width="14.44140625" style="2" customWidth="1"/>
    <col min="13578" max="13824" width="8.88671875" style="2"/>
    <col min="13825" max="13825" width="5" style="2" customWidth="1"/>
    <col min="13826" max="13826" width="19.44140625" style="2" customWidth="1"/>
    <col min="13827" max="13827" width="65.109375" style="2" customWidth="1"/>
    <col min="13828" max="13828" width="16.5546875" style="2" customWidth="1"/>
    <col min="13829" max="13829" width="8.88671875" style="2"/>
    <col min="13830" max="13830" width="9" style="2" bestFit="1" customWidth="1"/>
    <col min="13831" max="13831" width="10.88671875" style="2" bestFit="1" customWidth="1"/>
    <col min="13832" max="13832" width="11.6640625" style="2" customWidth="1"/>
    <col min="13833" max="13833" width="14.44140625" style="2" customWidth="1"/>
    <col min="13834" max="14080" width="8.88671875" style="2"/>
    <col min="14081" max="14081" width="5" style="2" customWidth="1"/>
    <col min="14082" max="14082" width="19.44140625" style="2" customWidth="1"/>
    <col min="14083" max="14083" width="65.109375" style="2" customWidth="1"/>
    <col min="14084" max="14084" width="16.5546875" style="2" customWidth="1"/>
    <col min="14085" max="14085" width="8.88671875" style="2"/>
    <col min="14086" max="14086" width="9" style="2" bestFit="1" customWidth="1"/>
    <col min="14087" max="14087" width="10.88671875" style="2" bestFit="1" customWidth="1"/>
    <col min="14088" max="14088" width="11.6640625" style="2" customWidth="1"/>
    <col min="14089" max="14089" width="14.44140625" style="2" customWidth="1"/>
    <col min="14090" max="14336" width="8.88671875" style="2"/>
    <col min="14337" max="14337" width="5" style="2" customWidth="1"/>
    <col min="14338" max="14338" width="19.44140625" style="2" customWidth="1"/>
    <col min="14339" max="14339" width="65.109375" style="2" customWidth="1"/>
    <col min="14340" max="14340" width="16.5546875" style="2" customWidth="1"/>
    <col min="14341" max="14341" width="8.88671875" style="2"/>
    <col min="14342" max="14342" width="9" style="2" bestFit="1" customWidth="1"/>
    <col min="14343" max="14343" width="10.88671875" style="2" bestFit="1" customWidth="1"/>
    <col min="14344" max="14344" width="11.6640625" style="2" customWidth="1"/>
    <col min="14345" max="14345" width="14.44140625" style="2" customWidth="1"/>
    <col min="14346" max="14592" width="8.88671875" style="2"/>
    <col min="14593" max="14593" width="5" style="2" customWidth="1"/>
    <col min="14594" max="14594" width="19.44140625" style="2" customWidth="1"/>
    <col min="14595" max="14595" width="65.109375" style="2" customWidth="1"/>
    <col min="14596" max="14596" width="16.5546875" style="2" customWidth="1"/>
    <col min="14597" max="14597" width="8.88671875" style="2"/>
    <col min="14598" max="14598" width="9" style="2" bestFit="1" customWidth="1"/>
    <col min="14599" max="14599" width="10.88671875" style="2" bestFit="1" customWidth="1"/>
    <col min="14600" max="14600" width="11.6640625" style="2" customWidth="1"/>
    <col min="14601" max="14601" width="14.44140625" style="2" customWidth="1"/>
    <col min="14602" max="14848" width="8.88671875" style="2"/>
    <col min="14849" max="14849" width="5" style="2" customWidth="1"/>
    <col min="14850" max="14850" width="19.44140625" style="2" customWidth="1"/>
    <col min="14851" max="14851" width="65.109375" style="2" customWidth="1"/>
    <col min="14852" max="14852" width="16.5546875" style="2" customWidth="1"/>
    <col min="14853" max="14853" width="8.88671875" style="2"/>
    <col min="14854" max="14854" width="9" style="2" bestFit="1" customWidth="1"/>
    <col min="14855" max="14855" width="10.88671875" style="2" bestFit="1" customWidth="1"/>
    <col min="14856" max="14856" width="11.6640625" style="2" customWidth="1"/>
    <col min="14857" max="14857" width="14.44140625" style="2" customWidth="1"/>
    <col min="14858" max="15104" width="8.88671875" style="2"/>
    <col min="15105" max="15105" width="5" style="2" customWidth="1"/>
    <col min="15106" max="15106" width="19.44140625" style="2" customWidth="1"/>
    <col min="15107" max="15107" width="65.109375" style="2" customWidth="1"/>
    <col min="15108" max="15108" width="16.5546875" style="2" customWidth="1"/>
    <col min="15109" max="15109" width="8.88671875" style="2"/>
    <col min="15110" max="15110" width="9" style="2" bestFit="1" customWidth="1"/>
    <col min="15111" max="15111" width="10.88671875" style="2" bestFit="1" customWidth="1"/>
    <col min="15112" max="15112" width="11.6640625" style="2" customWidth="1"/>
    <col min="15113" max="15113" width="14.44140625" style="2" customWidth="1"/>
    <col min="15114" max="15360" width="8.88671875" style="2"/>
    <col min="15361" max="15361" width="5" style="2" customWidth="1"/>
    <col min="15362" max="15362" width="19.44140625" style="2" customWidth="1"/>
    <col min="15363" max="15363" width="65.109375" style="2" customWidth="1"/>
    <col min="15364" max="15364" width="16.5546875" style="2" customWidth="1"/>
    <col min="15365" max="15365" width="8.88671875" style="2"/>
    <col min="15366" max="15366" width="9" style="2" bestFit="1" customWidth="1"/>
    <col min="15367" max="15367" width="10.88671875" style="2" bestFit="1" customWidth="1"/>
    <col min="15368" max="15368" width="11.6640625" style="2" customWidth="1"/>
    <col min="15369" max="15369" width="14.44140625" style="2" customWidth="1"/>
    <col min="15370" max="15616" width="8.88671875" style="2"/>
    <col min="15617" max="15617" width="5" style="2" customWidth="1"/>
    <col min="15618" max="15618" width="19.44140625" style="2" customWidth="1"/>
    <col min="15619" max="15619" width="65.109375" style="2" customWidth="1"/>
    <col min="15620" max="15620" width="16.5546875" style="2" customWidth="1"/>
    <col min="15621" max="15621" width="8.88671875" style="2"/>
    <col min="15622" max="15622" width="9" style="2" bestFit="1" customWidth="1"/>
    <col min="15623" max="15623" width="10.88671875" style="2" bestFit="1" customWidth="1"/>
    <col min="15624" max="15624" width="11.6640625" style="2" customWidth="1"/>
    <col min="15625" max="15625" width="14.44140625" style="2" customWidth="1"/>
    <col min="15626" max="15872" width="8.88671875" style="2"/>
    <col min="15873" max="15873" width="5" style="2" customWidth="1"/>
    <col min="15874" max="15874" width="19.44140625" style="2" customWidth="1"/>
    <col min="15875" max="15875" width="65.109375" style="2" customWidth="1"/>
    <col min="15876" max="15876" width="16.5546875" style="2" customWidth="1"/>
    <col min="15877" max="15877" width="8.88671875" style="2"/>
    <col min="15878" max="15878" width="9" style="2" bestFit="1" customWidth="1"/>
    <col min="15879" max="15879" width="10.88671875" style="2" bestFit="1" customWidth="1"/>
    <col min="15880" max="15880" width="11.6640625" style="2" customWidth="1"/>
    <col min="15881" max="15881" width="14.44140625" style="2" customWidth="1"/>
    <col min="15882" max="16128" width="8.88671875" style="2"/>
    <col min="16129" max="16129" width="5" style="2" customWidth="1"/>
    <col min="16130" max="16130" width="19.44140625" style="2" customWidth="1"/>
    <col min="16131" max="16131" width="65.109375" style="2" customWidth="1"/>
    <col min="16132" max="16132" width="16.5546875" style="2" customWidth="1"/>
    <col min="16133" max="16133" width="8.88671875" style="2"/>
    <col min="16134" max="16134" width="9" style="2" bestFit="1" customWidth="1"/>
    <col min="16135" max="16135" width="10.88671875" style="2" bestFit="1" customWidth="1"/>
    <col min="16136" max="16136" width="11.6640625" style="2" customWidth="1"/>
    <col min="16137" max="16137" width="14.44140625" style="2" customWidth="1"/>
    <col min="16138" max="16384" width="8.88671875" style="2"/>
  </cols>
  <sheetData>
    <row r="2" spans="1:9" x14ac:dyDescent="0.25">
      <c r="D2" s="44" t="s">
        <v>297</v>
      </c>
      <c r="E2" s="44"/>
      <c r="F2" s="44"/>
      <c r="G2" s="44"/>
      <c r="H2" s="44"/>
    </row>
    <row r="3" spans="1:9" ht="49.95" customHeight="1" thickBot="1" x14ac:dyDescent="0.3">
      <c r="A3" s="45" t="s">
        <v>0</v>
      </c>
      <c r="B3" s="45"/>
      <c r="C3" s="45"/>
      <c r="D3" s="45"/>
      <c r="E3" s="45"/>
      <c r="F3" s="45"/>
      <c r="G3" s="45"/>
      <c r="H3" s="45"/>
    </row>
    <row r="4" spans="1:9" ht="13.8" thickBot="1" x14ac:dyDescent="0.3">
      <c r="A4" s="4" t="s">
        <v>1</v>
      </c>
      <c r="B4" s="5" t="s">
        <v>2</v>
      </c>
      <c r="C4" s="46" t="s">
        <v>3</v>
      </c>
      <c r="D4" s="46"/>
      <c r="E4" s="5" t="s">
        <v>4</v>
      </c>
      <c r="F4" s="5" t="s">
        <v>5</v>
      </c>
      <c r="G4" s="5" t="s">
        <v>6</v>
      </c>
      <c r="H4" s="6" t="s">
        <v>7</v>
      </c>
    </row>
    <row r="5" spans="1:9" ht="13.8" thickBot="1" x14ac:dyDescent="0.3">
      <c r="A5" s="4"/>
      <c r="B5" s="5"/>
      <c r="C5" s="5" t="s">
        <v>8</v>
      </c>
      <c r="D5" s="5"/>
      <c r="E5" s="5"/>
      <c r="F5" s="5"/>
      <c r="G5" s="5"/>
      <c r="H5" s="6">
        <f>H6+H59+H104+H136</f>
        <v>0</v>
      </c>
    </row>
    <row r="6" spans="1:9" ht="13.8" thickBot="1" x14ac:dyDescent="0.3">
      <c r="A6" s="4"/>
      <c r="B6" s="5"/>
      <c r="C6" s="5" t="s">
        <v>9</v>
      </c>
      <c r="D6" s="5"/>
      <c r="E6" s="5"/>
      <c r="F6" s="5"/>
      <c r="G6" s="5"/>
      <c r="H6" s="6">
        <f>H7+H22+H33</f>
        <v>0</v>
      </c>
      <c r="I6" s="7"/>
    </row>
    <row r="7" spans="1:9" ht="13.8" thickBot="1" x14ac:dyDescent="0.3">
      <c r="A7" s="4"/>
      <c r="B7" s="5"/>
      <c r="C7" s="5" t="s">
        <v>10</v>
      </c>
      <c r="D7" s="5"/>
      <c r="E7" s="5"/>
      <c r="F7" s="5"/>
      <c r="G7" s="5"/>
      <c r="H7" s="6">
        <f>SUM(H8:H21)</f>
        <v>0</v>
      </c>
    </row>
    <row r="8" spans="1:9" ht="26.4" customHeight="1" x14ac:dyDescent="0.25">
      <c r="A8" s="8" t="s">
        <v>11</v>
      </c>
      <c r="B8" s="8" t="s">
        <v>12</v>
      </c>
      <c r="C8" s="47" t="s">
        <v>13</v>
      </c>
      <c r="D8" s="48"/>
      <c r="E8" s="9" t="s">
        <v>14</v>
      </c>
      <c r="F8" s="9">
        <v>0.98299999999999998</v>
      </c>
      <c r="G8" s="10"/>
      <c r="H8" s="10">
        <f>G8*F8</f>
        <v>0</v>
      </c>
    </row>
    <row r="9" spans="1:9" ht="41.4" customHeight="1" x14ac:dyDescent="0.25">
      <c r="A9" s="11" t="s">
        <v>15</v>
      </c>
      <c r="B9" s="11" t="s">
        <v>12</v>
      </c>
      <c r="C9" s="49" t="s">
        <v>16</v>
      </c>
      <c r="D9" s="50"/>
      <c r="E9" s="12" t="s">
        <v>17</v>
      </c>
      <c r="F9" s="12" t="s">
        <v>18</v>
      </c>
      <c r="G9" s="13"/>
      <c r="H9" s="10">
        <f>G9*F9</f>
        <v>0</v>
      </c>
    </row>
    <row r="10" spans="1:9" ht="40.200000000000003" customHeight="1" x14ac:dyDescent="0.25">
      <c r="A10" s="11" t="s">
        <v>19</v>
      </c>
      <c r="B10" s="11" t="s">
        <v>12</v>
      </c>
      <c r="C10" s="49" t="s">
        <v>20</v>
      </c>
      <c r="D10" s="50"/>
      <c r="E10" s="12" t="s">
        <v>17</v>
      </c>
      <c r="F10" s="12" t="s">
        <v>21</v>
      </c>
      <c r="G10" s="13"/>
      <c r="H10" s="10">
        <f t="shared" ref="H10:H21" si="0">G10*F10</f>
        <v>0</v>
      </c>
    </row>
    <row r="11" spans="1:9" ht="55.2" customHeight="1" x14ac:dyDescent="0.25">
      <c r="A11" s="11" t="s">
        <v>22</v>
      </c>
      <c r="B11" s="11" t="s">
        <v>12</v>
      </c>
      <c r="C11" s="49" t="s">
        <v>23</v>
      </c>
      <c r="D11" s="50"/>
      <c r="E11" s="12" t="s">
        <v>17</v>
      </c>
      <c r="F11" s="12" t="s">
        <v>21</v>
      </c>
      <c r="G11" s="13"/>
      <c r="H11" s="10">
        <f t="shared" si="0"/>
        <v>0</v>
      </c>
    </row>
    <row r="12" spans="1:9" ht="43.95" customHeight="1" x14ac:dyDescent="0.25">
      <c r="A12" s="11" t="s">
        <v>24</v>
      </c>
      <c r="B12" s="11" t="s">
        <v>12</v>
      </c>
      <c r="C12" s="49" t="s">
        <v>25</v>
      </c>
      <c r="D12" s="50"/>
      <c r="E12" s="12" t="s">
        <v>17</v>
      </c>
      <c r="F12" s="12" t="s">
        <v>26</v>
      </c>
      <c r="G12" s="13"/>
      <c r="H12" s="10">
        <f t="shared" si="0"/>
        <v>0</v>
      </c>
    </row>
    <row r="13" spans="1:9" x14ac:dyDescent="0.25">
      <c r="A13" s="11" t="s">
        <v>27</v>
      </c>
      <c r="B13" s="12" t="s">
        <v>12</v>
      </c>
      <c r="C13" s="53" t="s">
        <v>28</v>
      </c>
      <c r="D13" s="54"/>
      <c r="E13" s="12" t="s">
        <v>17</v>
      </c>
      <c r="F13" s="12" t="s">
        <v>26</v>
      </c>
      <c r="G13" s="13"/>
      <c r="H13" s="10">
        <f t="shared" si="0"/>
        <v>0</v>
      </c>
    </row>
    <row r="14" spans="1:9" ht="40.950000000000003" customHeight="1" x14ac:dyDescent="0.25">
      <c r="A14" s="11" t="s">
        <v>29</v>
      </c>
      <c r="B14" s="11" t="s">
        <v>12</v>
      </c>
      <c r="C14" s="55" t="s">
        <v>30</v>
      </c>
      <c r="D14" s="56"/>
      <c r="E14" s="12" t="s">
        <v>31</v>
      </c>
      <c r="F14" s="12" t="s">
        <v>32</v>
      </c>
      <c r="G14" s="13"/>
      <c r="H14" s="10">
        <f t="shared" si="0"/>
        <v>0</v>
      </c>
    </row>
    <row r="15" spans="1:9" ht="30" customHeight="1" x14ac:dyDescent="0.25">
      <c r="A15" s="11" t="s">
        <v>33</v>
      </c>
      <c r="B15" s="11" t="s">
        <v>12</v>
      </c>
      <c r="C15" s="55" t="s">
        <v>34</v>
      </c>
      <c r="D15" s="56"/>
      <c r="E15" s="12" t="s">
        <v>35</v>
      </c>
      <c r="F15" s="12" t="s">
        <v>36</v>
      </c>
      <c r="G15" s="13"/>
      <c r="H15" s="10">
        <f t="shared" si="0"/>
        <v>0</v>
      </c>
    </row>
    <row r="16" spans="1:9" x14ac:dyDescent="0.25">
      <c r="A16" s="11" t="s">
        <v>37</v>
      </c>
      <c r="B16" s="12" t="s">
        <v>12</v>
      </c>
      <c r="C16" s="53" t="s">
        <v>38</v>
      </c>
      <c r="D16" s="54"/>
      <c r="E16" s="12" t="s">
        <v>39</v>
      </c>
      <c r="F16" s="12" t="s">
        <v>40</v>
      </c>
      <c r="G16" s="13"/>
      <c r="H16" s="10">
        <f t="shared" si="0"/>
        <v>0</v>
      </c>
    </row>
    <row r="17" spans="1:8" ht="30" customHeight="1" x14ac:dyDescent="0.25">
      <c r="A17" s="11" t="s">
        <v>41</v>
      </c>
      <c r="B17" s="11" t="s">
        <v>12</v>
      </c>
      <c r="C17" s="49" t="s">
        <v>42</v>
      </c>
      <c r="D17" s="50"/>
      <c r="E17" s="12" t="s">
        <v>17</v>
      </c>
      <c r="F17" s="12" t="s">
        <v>43</v>
      </c>
      <c r="G17" s="13"/>
      <c r="H17" s="10">
        <f t="shared" si="0"/>
        <v>0</v>
      </c>
    </row>
    <row r="18" spans="1:8" ht="31.2" customHeight="1" x14ac:dyDescent="0.25">
      <c r="A18" s="11" t="s">
        <v>44</v>
      </c>
      <c r="B18" s="11" t="s">
        <v>12</v>
      </c>
      <c r="C18" s="49" t="s">
        <v>45</v>
      </c>
      <c r="D18" s="50"/>
      <c r="E18" s="12" t="s">
        <v>17</v>
      </c>
      <c r="F18" s="12" t="s">
        <v>46</v>
      </c>
      <c r="G18" s="13"/>
      <c r="H18" s="10">
        <f t="shared" si="0"/>
        <v>0</v>
      </c>
    </row>
    <row r="19" spans="1:8" ht="55.2" customHeight="1" x14ac:dyDescent="0.25">
      <c r="A19" s="11" t="s">
        <v>47</v>
      </c>
      <c r="B19" s="11" t="s">
        <v>12</v>
      </c>
      <c r="C19" s="49" t="s">
        <v>48</v>
      </c>
      <c r="D19" s="50"/>
      <c r="E19" s="12" t="s">
        <v>17</v>
      </c>
      <c r="F19" s="12" t="s">
        <v>49</v>
      </c>
      <c r="G19" s="13"/>
      <c r="H19" s="10">
        <f t="shared" si="0"/>
        <v>0</v>
      </c>
    </row>
    <row r="20" spans="1:8" ht="34.200000000000003" customHeight="1" x14ac:dyDescent="0.25">
      <c r="A20" s="11" t="s">
        <v>50</v>
      </c>
      <c r="B20" s="12" t="s">
        <v>12</v>
      </c>
      <c r="C20" s="51" t="s">
        <v>51</v>
      </c>
      <c r="D20" s="52"/>
      <c r="E20" s="12" t="s">
        <v>52</v>
      </c>
      <c r="F20" s="12" t="s">
        <v>53</v>
      </c>
      <c r="G20" s="13"/>
      <c r="H20" s="10">
        <f t="shared" si="0"/>
        <v>0</v>
      </c>
    </row>
    <row r="21" spans="1:8" ht="33.75" customHeight="1" x14ac:dyDescent="0.25">
      <c r="A21" s="11" t="s">
        <v>54</v>
      </c>
      <c r="B21" s="12" t="s">
        <v>12</v>
      </c>
      <c r="C21" s="51" t="s">
        <v>55</v>
      </c>
      <c r="D21" s="52"/>
      <c r="E21" s="12" t="s">
        <v>52</v>
      </c>
      <c r="F21" s="12" t="s">
        <v>53</v>
      </c>
      <c r="G21" s="13"/>
      <c r="H21" s="10">
        <f t="shared" si="0"/>
        <v>0</v>
      </c>
    </row>
    <row r="22" spans="1:8" ht="13.8" thickBot="1" x14ac:dyDescent="0.3">
      <c r="A22" s="14"/>
      <c r="B22" s="15"/>
      <c r="C22" s="15" t="s">
        <v>56</v>
      </c>
      <c r="D22" s="15"/>
      <c r="E22" s="15"/>
      <c r="F22" s="15"/>
      <c r="G22" s="15"/>
      <c r="H22" s="16">
        <f>SUM(H24:H32)</f>
        <v>0</v>
      </c>
    </row>
    <row r="23" spans="1:8" x14ac:dyDescent="0.25">
      <c r="C23" s="2" t="s">
        <v>57</v>
      </c>
    </row>
    <row r="24" spans="1:8" ht="29.4" customHeight="1" x14ac:dyDescent="0.25">
      <c r="A24" s="11" t="s">
        <v>58</v>
      </c>
      <c r="B24" s="11" t="s">
        <v>12</v>
      </c>
      <c r="C24" s="53" t="s">
        <v>59</v>
      </c>
      <c r="D24" s="54"/>
      <c r="E24" s="12" t="s">
        <v>60</v>
      </c>
      <c r="F24" s="12" t="s">
        <v>61</v>
      </c>
      <c r="G24" s="13"/>
      <c r="H24" s="13">
        <f>F24*G24</f>
        <v>0</v>
      </c>
    </row>
    <row r="25" spans="1:8" ht="31.5" customHeight="1" x14ac:dyDescent="0.25">
      <c r="A25" s="11" t="s">
        <v>62</v>
      </c>
      <c r="B25" s="11" t="s">
        <v>12</v>
      </c>
      <c r="C25" s="51" t="s">
        <v>63</v>
      </c>
      <c r="D25" s="52"/>
      <c r="E25" s="12" t="s">
        <v>60</v>
      </c>
      <c r="F25" s="12" t="s">
        <v>64</v>
      </c>
      <c r="G25" s="13"/>
      <c r="H25" s="13">
        <f t="shared" ref="H25:H32" si="1">F25*G25</f>
        <v>0</v>
      </c>
    </row>
    <row r="26" spans="1:8" ht="37.950000000000003" customHeight="1" x14ac:dyDescent="0.25">
      <c r="A26" s="11" t="s">
        <v>65</v>
      </c>
      <c r="B26" s="11" t="s">
        <v>12</v>
      </c>
      <c r="C26" s="55" t="s">
        <v>66</v>
      </c>
      <c r="D26" s="56"/>
      <c r="E26" s="12" t="s">
        <v>60</v>
      </c>
      <c r="F26" s="12">
        <v>70.81</v>
      </c>
      <c r="G26" s="13"/>
      <c r="H26" s="13">
        <f t="shared" si="1"/>
        <v>0</v>
      </c>
    </row>
    <row r="27" spans="1:8" ht="33.6" customHeight="1" x14ac:dyDescent="0.25">
      <c r="A27" s="11" t="s">
        <v>67</v>
      </c>
      <c r="B27" s="11" t="s">
        <v>12</v>
      </c>
      <c r="C27" s="51" t="s">
        <v>68</v>
      </c>
      <c r="D27" s="52"/>
      <c r="E27" s="12" t="s">
        <v>35</v>
      </c>
      <c r="F27" s="12" t="s">
        <v>69</v>
      </c>
      <c r="G27" s="13"/>
      <c r="H27" s="13">
        <f t="shared" si="1"/>
        <v>0</v>
      </c>
    </row>
    <row r="28" spans="1:8" ht="36.6" customHeight="1" x14ac:dyDescent="0.25">
      <c r="A28" s="11" t="s">
        <v>70</v>
      </c>
      <c r="B28" s="11" t="s">
        <v>12</v>
      </c>
      <c r="C28" s="55" t="s">
        <v>71</v>
      </c>
      <c r="D28" s="56"/>
      <c r="E28" s="12" t="s">
        <v>72</v>
      </c>
      <c r="F28" s="12" t="s">
        <v>73</v>
      </c>
      <c r="G28" s="13"/>
      <c r="H28" s="13">
        <f t="shared" si="1"/>
        <v>0</v>
      </c>
    </row>
    <row r="29" spans="1:8" ht="25.95" customHeight="1" x14ac:dyDescent="0.25">
      <c r="A29" s="11" t="s">
        <v>74</v>
      </c>
      <c r="B29" s="11" t="s">
        <v>12</v>
      </c>
      <c r="C29" s="55" t="s">
        <v>75</v>
      </c>
      <c r="D29" s="56"/>
      <c r="E29" s="12" t="s">
        <v>35</v>
      </c>
      <c r="F29" s="12" t="s">
        <v>76</v>
      </c>
      <c r="G29" s="13"/>
      <c r="H29" s="13">
        <f t="shared" si="1"/>
        <v>0</v>
      </c>
    </row>
    <row r="30" spans="1:8" ht="29.4" customHeight="1" x14ac:dyDescent="0.25">
      <c r="A30" s="11" t="s">
        <v>77</v>
      </c>
      <c r="B30" s="11" t="s">
        <v>12</v>
      </c>
      <c r="C30" s="55" t="s">
        <v>78</v>
      </c>
      <c r="D30" s="56"/>
      <c r="E30" s="12" t="s">
        <v>72</v>
      </c>
      <c r="F30" s="12" t="s">
        <v>79</v>
      </c>
      <c r="G30" s="13"/>
      <c r="H30" s="13">
        <f t="shared" si="1"/>
        <v>0</v>
      </c>
    </row>
    <row r="31" spans="1:8" ht="34.950000000000003" customHeight="1" x14ac:dyDescent="0.25">
      <c r="A31" s="11" t="s">
        <v>80</v>
      </c>
      <c r="B31" s="11" t="s">
        <v>12</v>
      </c>
      <c r="C31" s="51" t="s">
        <v>81</v>
      </c>
      <c r="D31" s="52"/>
      <c r="E31" s="12" t="s">
        <v>82</v>
      </c>
      <c r="F31" s="12" t="s">
        <v>83</v>
      </c>
      <c r="G31" s="13"/>
      <c r="H31" s="13">
        <f t="shared" si="1"/>
        <v>0</v>
      </c>
    </row>
    <row r="32" spans="1:8" ht="31.2" customHeight="1" x14ac:dyDescent="0.25">
      <c r="A32" s="11" t="s">
        <v>84</v>
      </c>
      <c r="B32" s="11" t="s">
        <v>12</v>
      </c>
      <c r="C32" s="51" t="s">
        <v>85</v>
      </c>
      <c r="D32" s="52"/>
      <c r="E32" s="12" t="s">
        <v>82</v>
      </c>
      <c r="F32" s="12" t="s">
        <v>83</v>
      </c>
      <c r="G32" s="13"/>
      <c r="H32" s="13">
        <f t="shared" si="1"/>
        <v>0</v>
      </c>
    </row>
    <row r="33" spans="1:8" x14ac:dyDescent="0.25">
      <c r="A33" s="17"/>
      <c r="B33" s="18"/>
      <c r="C33" s="18" t="s">
        <v>86</v>
      </c>
      <c r="D33" s="18"/>
      <c r="E33" s="18"/>
      <c r="F33" s="18"/>
      <c r="G33" s="18"/>
      <c r="H33" s="19">
        <f>SUM(H34:H44)+SUM(H46:H58)</f>
        <v>0</v>
      </c>
    </row>
    <row r="34" spans="1:8" x14ac:dyDescent="0.25">
      <c r="A34" s="11" t="s">
        <v>87</v>
      </c>
      <c r="B34" s="11" t="s">
        <v>88</v>
      </c>
      <c r="C34" s="51" t="s">
        <v>89</v>
      </c>
      <c r="D34" s="52"/>
      <c r="E34" s="11" t="s">
        <v>31</v>
      </c>
      <c r="F34" s="11">
        <v>190</v>
      </c>
      <c r="G34" s="20"/>
      <c r="H34" s="20">
        <f>F34*G34</f>
        <v>0</v>
      </c>
    </row>
    <row r="35" spans="1:8" ht="28.95" customHeight="1" x14ac:dyDescent="0.25">
      <c r="A35" s="11" t="s">
        <v>90</v>
      </c>
      <c r="B35" s="11" t="s">
        <v>88</v>
      </c>
      <c r="C35" s="55" t="s">
        <v>91</v>
      </c>
      <c r="D35" s="56"/>
      <c r="E35" s="11" t="s">
        <v>31</v>
      </c>
      <c r="F35" s="11">
        <v>190</v>
      </c>
      <c r="G35" s="20"/>
      <c r="H35" s="20">
        <f t="shared" ref="H35:H44" si="2">F35*G35</f>
        <v>0</v>
      </c>
    </row>
    <row r="36" spans="1:8" ht="25.95" customHeight="1" x14ac:dyDescent="0.25">
      <c r="A36" s="11" t="s">
        <v>92</v>
      </c>
      <c r="B36" s="11" t="s">
        <v>88</v>
      </c>
      <c r="C36" s="55" t="s">
        <v>93</v>
      </c>
      <c r="D36" s="56"/>
      <c r="E36" s="11" t="s">
        <v>31</v>
      </c>
      <c r="F36" s="11">
        <v>190</v>
      </c>
      <c r="G36" s="20"/>
      <c r="H36" s="20">
        <f t="shared" si="2"/>
        <v>0</v>
      </c>
    </row>
    <row r="37" spans="1:8" ht="38.4" customHeight="1" x14ac:dyDescent="0.25">
      <c r="A37" s="11" t="s">
        <v>94</v>
      </c>
      <c r="B37" s="11" t="s">
        <v>88</v>
      </c>
      <c r="C37" s="55" t="s">
        <v>95</v>
      </c>
      <c r="D37" s="56"/>
      <c r="E37" s="11" t="s">
        <v>31</v>
      </c>
      <c r="F37" s="11">
        <v>190</v>
      </c>
      <c r="G37" s="20"/>
      <c r="H37" s="20">
        <f t="shared" si="2"/>
        <v>0</v>
      </c>
    </row>
    <row r="38" spans="1:8" x14ac:dyDescent="0.25">
      <c r="A38" s="11" t="s">
        <v>96</v>
      </c>
      <c r="B38" s="11" t="s">
        <v>88</v>
      </c>
      <c r="C38" s="51" t="s">
        <v>97</v>
      </c>
      <c r="D38" s="52"/>
      <c r="E38" s="11" t="s">
        <v>98</v>
      </c>
      <c r="F38" s="11" t="s">
        <v>69</v>
      </c>
      <c r="G38" s="20"/>
      <c r="H38" s="20">
        <f t="shared" si="2"/>
        <v>0</v>
      </c>
    </row>
    <row r="39" spans="1:8" ht="29.4" customHeight="1" x14ac:dyDescent="0.25">
      <c r="A39" s="11" t="s">
        <v>99</v>
      </c>
      <c r="B39" s="11" t="s">
        <v>88</v>
      </c>
      <c r="C39" s="51" t="s">
        <v>100</v>
      </c>
      <c r="D39" s="52"/>
      <c r="E39" s="11" t="s">
        <v>31</v>
      </c>
      <c r="F39" s="11">
        <v>190</v>
      </c>
      <c r="G39" s="20"/>
      <c r="H39" s="20">
        <f t="shared" si="2"/>
        <v>0</v>
      </c>
    </row>
    <row r="40" spans="1:8" ht="28.5" customHeight="1" x14ac:dyDescent="0.25">
      <c r="A40" s="11" t="s">
        <v>101</v>
      </c>
      <c r="B40" s="11" t="s">
        <v>102</v>
      </c>
      <c r="C40" s="51" t="s">
        <v>103</v>
      </c>
      <c r="D40" s="52"/>
      <c r="E40" s="11" t="s">
        <v>31</v>
      </c>
      <c r="F40" s="11">
        <v>190</v>
      </c>
      <c r="G40" s="20"/>
      <c r="H40" s="20">
        <f t="shared" si="2"/>
        <v>0</v>
      </c>
    </row>
    <row r="41" spans="1:8" ht="23.4" customHeight="1" x14ac:dyDescent="0.25">
      <c r="A41" s="11" t="s">
        <v>104</v>
      </c>
      <c r="B41" s="11" t="s">
        <v>102</v>
      </c>
      <c r="C41" s="51" t="s">
        <v>105</v>
      </c>
      <c r="D41" s="52"/>
      <c r="E41" s="11" t="s">
        <v>31</v>
      </c>
      <c r="F41" s="11">
        <v>220</v>
      </c>
      <c r="G41" s="20"/>
      <c r="H41" s="20">
        <f t="shared" si="2"/>
        <v>0</v>
      </c>
    </row>
    <row r="42" spans="1:8" x14ac:dyDescent="0.25">
      <c r="A42" s="11" t="s">
        <v>106</v>
      </c>
      <c r="B42" s="11" t="s">
        <v>102</v>
      </c>
      <c r="C42" s="55" t="s">
        <v>107</v>
      </c>
      <c r="D42" s="56"/>
      <c r="E42" s="11" t="s">
        <v>31</v>
      </c>
      <c r="F42" s="11">
        <v>220</v>
      </c>
      <c r="G42" s="20"/>
      <c r="H42" s="20">
        <f t="shared" si="2"/>
        <v>0</v>
      </c>
    </row>
    <row r="43" spans="1:8" ht="25.95" customHeight="1" x14ac:dyDescent="0.25">
      <c r="A43" s="11" t="s">
        <v>108</v>
      </c>
      <c r="B43" s="11" t="s">
        <v>109</v>
      </c>
      <c r="C43" s="55" t="s">
        <v>110</v>
      </c>
      <c r="D43" s="56"/>
      <c r="E43" s="11" t="s">
        <v>31</v>
      </c>
      <c r="F43" s="11">
        <v>220</v>
      </c>
      <c r="G43" s="20"/>
      <c r="H43" s="20">
        <f t="shared" si="2"/>
        <v>0</v>
      </c>
    </row>
    <row r="44" spans="1:8" ht="29.4" customHeight="1" x14ac:dyDescent="0.25">
      <c r="A44" s="11" t="s">
        <v>111</v>
      </c>
      <c r="B44" s="11" t="s">
        <v>109</v>
      </c>
      <c r="C44" s="55" t="s">
        <v>112</v>
      </c>
      <c r="D44" s="56"/>
      <c r="E44" s="11" t="s">
        <v>31</v>
      </c>
      <c r="F44" s="11">
        <v>220</v>
      </c>
      <c r="G44" s="20"/>
      <c r="H44" s="20">
        <f t="shared" si="2"/>
        <v>0</v>
      </c>
    </row>
    <row r="45" spans="1:8" x14ac:dyDescent="0.25">
      <c r="A45" s="57" t="s">
        <v>113</v>
      </c>
      <c r="B45" s="58"/>
      <c r="C45" s="58"/>
      <c r="D45" s="58"/>
      <c r="E45" s="58"/>
      <c r="F45" s="58"/>
      <c r="G45" s="58"/>
      <c r="H45" s="59"/>
    </row>
    <row r="46" spans="1:8" ht="26.4" customHeight="1" x14ac:dyDescent="0.25">
      <c r="A46" s="11" t="s">
        <v>114</v>
      </c>
      <c r="B46" s="11" t="s">
        <v>88</v>
      </c>
      <c r="C46" s="51" t="s">
        <v>89</v>
      </c>
      <c r="D46" s="52"/>
      <c r="E46" s="12" t="s">
        <v>31</v>
      </c>
      <c r="F46" s="12">
        <v>150</v>
      </c>
      <c r="G46" s="13"/>
      <c r="H46" s="13">
        <f>F46*G46</f>
        <v>0</v>
      </c>
    </row>
    <row r="47" spans="1:8" ht="32.4" customHeight="1" x14ac:dyDescent="0.25">
      <c r="A47" s="11" t="s">
        <v>115</v>
      </c>
      <c r="B47" s="11" t="s">
        <v>88</v>
      </c>
      <c r="C47" s="55" t="s">
        <v>91</v>
      </c>
      <c r="D47" s="56"/>
      <c r="E47" s="12" t="s">
        <v>31</v>
      </c>
      <c r="F47" s="12">
        <v>150</v>
      </c>
      <c r="G47" s="13"/>
      <c r="H47" s="13">
        <f t="shared" ref="H47:H58" si="3">F47*G47</f>
        <v>0</v>
      </c>
    </row>
    <row r="48" spans="1:8" ht="25.2" customHeight="1" x14ac:dyDescent="0.25">
      <c r="A48" s="11" t="s">
        <v>116</v>
      </c>
      <c r="B48" s="11" t="s">
        <v>88</v>
      </c>
      <c r="C48" s="55" t="s">
        <v>93</v>
      </c>
      <c r="D48" s="56"/>
      <c r="E48" s="12" t="s">
        <v>31</v>
      </c>
      <c r="F48" s="12">
        <v>120</v>
      </c>
      <c r="G48" s="13"/>
      <c r="H48" s="13">
        <f t="shared" si="3"/>
        <v>0</v>
      </c>
    </row>
    <row r="49" spans="1:8" ht="41.4" customHeight="1" x14ac:dyDescent="0.25">
      <c r="A49" s="11" t="s">
        <v>117</v>
      </c>
      <c r="B49" s="11" t="s">
        <v>88</v>
      </c>
      <c r="C49" s="55" t="s">
        <v>118</v>
      </c>
      <c r="D49" s="56"/>
      <c r="E49" s="12" t="s">
        <v>31</v>
      </c>
      <c r="F49" s="12">
        <v>120</v>
      </c>
      <c r="G49" s="13"/>
      <c r="H49" s="13">
        <f t="shared" si="3"/>
        <v>0</v>
      </c>
    </row>
    <row r="50" spans="1:8" ht="21.6" customHeight="1" x14ac:dyDescent="0.25">
      <c r="A50" s="11" t="s">
        <v>119</v>
      </c>
      <c r="B50" s="11" t="s">
        <v>88</v>
      </c>
      <c r="C50" s="51" t="s">
        <v>97</v>
      </c>
      <c r="D50" s="52"/>
      <c r="E50" s="12" t="s">
        <v>98</v>
      </c>
      <c r="F50" s="12" t="s">
        <v>120</v>
      </c>
      <c r="G50" s="13"/>
      <c r="H50" s="13">
        <f t="shared" si="3"/>
        <v>0</v>
      </c>
    </row>
    <row r="51" spans="1:8" ht="28.5" customHeight="1" x14ac:dyDescent="0.25">
      <c r="A51" s="11" t="s">
        <v>121</v>
      </c>
      <c r="B51" s="11" t="s">
        <v>88</v>
      </c>
      <c r="C51" s="51" t="s">
        <v>100</v>
      </c>
      <c r="D51" s="52"/>
      <c r="E51" s="12" t="s">
        <v>31</v>
      </c>
      <c r="F51" s="12">
        <v>120</v>
      </c>
      <c r="G51" s="13"/>
      <c r="H51" s="13">
        <f t="shared" si="3"/>
        <v>0</v>
      </c>
    </row>
    <row r="52" spans="1:8" ht="24" customHeight="1" x14ac:dyDescent="0.25">
      <c r="A52" s="11" t="s">
        <v>122</v>
      </c>
      <c r="B52" s="11" t="s">
        <v>102</v>
      </c>
      <c r="C52" s="51" t="s">
        <v>123</v>
      </c>
      <c r="D52" s="52"/>
      <c r="E52" s="12" t="s">
        <v>31</v>
      </c>
      <c r="F52" s="12">
        <v>120</v>
      </c>
      <c r="G52" s="13"/>
      <c r="H52" s="13">
        <f t="shared" si="3"/>
        <v>0</v>
      </c>
    </row>
    <row r="53" spans="1:8" ht="25.95" customHeight="1" x14ac:dyDescent="0.25">
      <c r="A53" s="11" t="s">
        <v>124</v>
      </c>
      <c r="B53" s="11" t="s">
        <v>102</v>
      </c>
      <c r="C53" s="55" t="s">
        <v>125</v>
      </c>
      <c r="D53" s="56"/>
      <c r="E53" s="12" t="s">
        <v>31</v>
      </c>
      <c r="F53" s="12">
        <v>120</v>
      </c>
      <c r="G53" s="13"/>
      <c r="H53" s="13">
        <f t="shared" si="3"/>
        <v>0</v>
      </c>
    </row>
    <row r="54" spans="1:8" x14ac:dyDescent="0.25">
      <c r="A54" s="11" t="s">
        <v>126</v>
      </c>
      <c r="B54" s="11" t="s">
        <v>102</v>
      </c>
      <c r="C54" s="51" t="s">
        <v>105</v>
      </c>
      <c r="D54" s="52"/>
      <c r="E54" s="12" t="s">
        <v>31</v>
      </c>
      <c r="F54" s="12">
        <v>120</v>
      </c>
      <c r="G54" s="13"/>
      <c r="H54" s="13">
        <f t="shared" si="3"/>
        <v>0</v>
      </c>
    </row>
    <row r="55" spans="1:8" ht="37.950000000000003" customHeight="1" x14ac:dyDescent="0.25">
      <c r="A55" s="11" t="s">
        <v>127</v>
      </c>
      <c r="B55" s="11" t="s">
        <v>102</v>
      </c>
      <c r="C55" s="55" t="s">
        <v>128</v>
      </c>
      <c r="D55" s="56"/>
      <c r="E55" s="12" t="s">
        <v>31</v>
      </c>
      <c r="F55" s="12">
        <v>120</v>
      </c>
      <c r="G55" s="13"/>
      <c r="H55" s="13">
        <f t="shared" si="3"/>
        <v>0</v>
      </c>
    </row>
    <row r="56" spans="1:8" ht="30" customHeight="1" x14ac:dyDescent="0.25">
      <c r="A56" s="11" t="s">
        <v>129</v>
      </c>
      <c r="B56" s="11" t="s">
        <v>109</v>
      </c>
      <c r="C56" s="55" t="s">
        <v>110</v>
      </c>
      <c r="D56" s="56"/>
      <c r="E56" s="12" t="s">
        <v>31</v>
      </c>
      <c r="F56" s="12">
        <v>150</v>
      </c>
      <c r="G56" s="13"/>
      <c r="H56" s="13">
        <f t="shared" si="3"/>
        <v>0</v>
      </c>
    </row>
    <row r="57" spans="1:8" ht="29.4" customHeight="1" x14ac:dyDescent="0.25">
      <c r="A57" s="11" t="s">
        <v>130</v>
      </c>
      <c r="B57" s="11" t="s">
        <v>109</v>
      </c>
      <c r="C57" s="55" t="s">
        <v>112</v>
      </c>
      <c r="D57" s="56"/>
      <c r="E57" s="12" t="s">
        <v>31</v>
      </c>
      <c r="F57" s="12">
        <v>150</v>
      </c>
      <c r="G57" s="13"/>
      <c r="H57" s="13">
        <f t="shared" si="3"/>
        <v>0</v>
      </c>
    </row>
    <row r="58" spans="1:8" ht="31.95" customHeight="1" thickBot="1" x14ac:dyDescent="0.3">
      <c r="A58" s="21" t="s">
        <v>131</v>
      </c>
      <c r="B58" s="21" t="s">
        <v>88</v>
      </c>
      <c r="C58" s="60" t="s">
        <v>132</v>
      </c>
      <c r="D58" s="61"/>
      <c r="E58" s="22" t="s">
        <v>133</v>
      </c>
      <c r="F58" s="22" t="s">
        <v>76</v>
      </c>
      <c r="G58" s="23"/>
      <c r="H58" s="13">
        <f t="shared" si="3"/>
        <v>0</v>
      </c>
    </row>
    <row r="59" spans="1:8" s="18" customFormat="1" ht="13.8" thickBot="1" x14ac:dyDescent="0.3">
      <c r="A59" s="4"/>
      <c r="B59" s="5"/>
      <c r="C59" s="5" t="s">
        <v>134</v>
      </c>
      <c r="D59" s="5"/>
      <c r="E59" s="5"/>
      <c r="F59" s="5"/>
      <c r="G59" s="5"/>
      <c r="H59" s="6">
        <f>H60+H75</f>
        <v>0</v>
      </c>
    </row>
    <row r="60" spans="1:8" s="18" customFormat="1" x14ac:dyDescent="0.25">
      <c r="A60" s="24"/>
      <c r="B60" s="25"/>
      <c r="C60" s="25" t="s">
        <v>135</v>
      </c>
      <c r="D60" s="25"/>
      <c r="E60" s="25"/>
      <c r="F60" s="25"/>
      <c r="G60" s="25"/>
      <c r="H60" s="26">
        <f>SUM(H61:H74)</f>
        <v>0</v>
      </c>
    </row>
    <row r="61" spans="1:8" ht="33.75" customHeight="1" x14ac:dyDescent="0.25">
      <c r="A61" s="11" t="s">
        <v>136</v>
      </c>
      <c r="B61" s="11" t="s">
        <v>12</v>
      </c>
      <c r="C61" s="51" t="s">
        <v>13</v>
      </c>
      <c r="D61" s="52"/>
      <c r="E61" s="12" t="s">
        <v>14</v>
      </c>
      <c r="F61" s="11" t="s">
        <v>137</v>
      </c>
      <c r="G61" s="13"/>
      <c r="H61" s="13">
        <f>F61*G61</f>
        <v>0</v>
      </c>
    </row>
    <row r="62" spans="1:8" ht="45" customHeight="1" x14ac:dyDescent="0.25">
      <c r="A62" s="11" t="s">
        <v>138</v>
      </c>
      <c r="B62" s="11" t="s">
        <v>12</v>
      </c>
      <c r="C62" s="55" t="s">
        <v>16</v>
      </c>
      <c r="D62" s="56"/>
      <c r="E62" s="12" t="s">
        <v>17</v>
      </c>
      <c r="F62" s="11" t="s">
        <v>139</v>
      </c>
      <c r="G62" s="13"/>
      <c r="H62" s="13">
        <f t="shared" ref="H62:H74" si="4">F62*G62</f>
        <v>0</v>
      </c>
    </row>
    <row r="63" spans="1:8" ht="47.4" customHeight="1" x14ac:dyDescent="0.25">
      <c r="A63" s="11" t="s">
        <v>140</v>
      </c>
      <c r="B63" s="11" t="s">
        <v>12</v>
      </c>
      <c r="C63" s="55" t="s">
        <v>141</v>
      </c>
      <c r="D63" s="56"/>
      <c r="E63" s="12" t="s">
        <v>17</v>
      </c>
      <c r="F63" s="11" t="s">
        <v>142</v>
      </c>
      <c r="G63" s="13"/>
      <c r="H63" s="13">
        <f t="shared" si="4"/>
        <v>0</v>
      </c>
    </row>
    <row r="64" spans="1:8" ht="58.2" customHeight="1" x14ac:dyDescent="0.25">
      <c r="A64" s="12" t="s">
        <v>143</v>
      </c>
      <c r="B64" s="12" t="s">
        <v>12</v>
      </c>
      <c r="C64" s="55" t="s">
        <v>144</v>
      </c>
      <c r="D64" s="56"/>
      <c r="E64" s="12" t="s">
        <v>17</v>
      </c>
      <c r="F64" s="11" t="s">
        <v>142</v>
      </c>
      <c r="G64" s="13"/>
      <c r="H64" s="13">
        <f t="shared" si="4"/>
        <v>0</v>
      </c>
    </row>
    <row r="65" spans="1:8" ht="42.6" customHeight="1" x14ac:dyDescent="0.25">
      <c r="A65" s="12" t="s">
        <v>145</v>
      </c>
      <c r="B65" s="12" t="s">
        <v>12</v>
      </c>
      <c r="C65" s="55" t="s">
        <v>25</v>
      </c>
      <c r="D65" s="56"/>
      <c r="E65" s="12" t="s">
        <v>17</v>
      </c>
      <c r="F65" s="11" t="s">
        <v>146</v>
      </c>
      <c r="G65" s="13"/>
      <c r="H65" s="13">
        <f t="shared" si="4"/>
        <v>0</v>
      </c>
    </row>
    <row r="66" spans="1:8" x14ac:dyDescent="0.25">
      <c r="A66" s="12" t="s">
        <v>147</v>
      </c>
      <c r="B66" s="27" t="s">
        <v>12</v>
      </c>
      <c r="C66" s="51" t="s">
        <v>28</v>
      </c>
      <c r="D66" s="52"/>
      <c r="E66" s="12" t="s">
        <v>17</v>
      </c>
      <c r="F66" s="11" t="s">
        <v>146</v>
      </c>
      <c r="G66" s="13"/>
      <c r="H66" s="13">
        <f t="shared" si="4"/>
        <v>0</v>
      </c>
    </row>
    <row r="67" spans="1:8" ht="58.2" customHeight="1" x14ac:dyDescent="0.25">
      <c r="A67" s="12" t="s">
        <v>148</v>
      </c>
      <c r="B67" s="28" t="s">
        <v>12</v>
      </c>
      <c r="C67" s="55" t="s">
        <v>149</v>
      </c>
      <c r="D67" s="56"/>
      <c r="E67" s="12" t="s">
        <v>31</v>
      </c>
      <c r="F67" s="11" t="s">
        <v>150</v>
      </c>
      <c r="G67" s="13"/>
      <c r="H67" s="13">
        <f t="shared" si="4"/>
        <v>0</v>
      </c>
    </row>
    <row r="68" spans="1:8" ht="27" customHeight="1" x14ac:dyDescent="0.25">
      <c r="A68" s="12" t="s">
        <v>151</v>
      </c>
      <c r="B68" s="28" t="s">
        <v>12</v>
      </c>
      <c r="C68" s="55" t="s">
        <v>34</v>
      </c>
      <c r="D68" s="56"/>
      <c r="E68" s="12" t="s">
        <v>35</v>
      </c>
      <c r="F68" s="11" t="s">
        <v>152</v>
      </c>
      <c r="G68" s="13"/>
      <c r="H68" s="13">
        <f t="shared" si="4"/>
        <v>0</v>
      </c>
    </row>
    <row r="69" spans="1:8" ht="19.2" customHeight="1" x14ac:dyDescent="0.25">
      <c r="A69" s="12" t="s">
        <v>153</v>
      </c>
      <c r="B69" s="28" t="s">
        <v>12</v>
      </c>
      <c r="C69" s="51" t="s">
        <v>38</v>
      </c>
      <c r="D69" s="52"/>
      <c r="E69" s="12" t="s">
        <v>39</v>
      </c>
      <c r="F69" s="11" t="s">
        <v>154</v>
      </c>
      <c r="G69" s="13"/>
      <c r="H69" s="13">
        <f t="shared" si="4"/>
        <v>0</v>
      </c>
    </row>
    <row r="70" spans="1:8" ht="32.4" customHeight="1" x14ac:dyDescent="0.25">
      <c r="A70" s="12" t="s">
        <v>155</v>
      </c>
      <c r="B70" s="28" t="s">
        <v>12</v>
      </c>
      <c r="C70" s="55" t="s">
        <v>42</v>
      </c>
      <c r="D70" s="56"/>
      <c r="E70" s="12" t="s">
        <v>17</v>
      </c>
      <c r="F70" s="11" t="s">
        <v>156</v>
      </c>
      <c r="G70" s="13"/>
      <c r="H70" s="13">
        <f t="shared" si="4"/>
        <v>0</v>
      </c>
    </row>
    <row r="71" spans="1:8" ht="42.6" customHeight="1" x14ac:dyDescent="0.25">
      <c r="A71" s="12" t="s">
        <v>157</v>
      </c>
      <c r="B71" s="28" t="s">
        <v>12</v>
      </c>
      <c r="C71" s="55" t="s">
        <v>45</v>
      </c>
      <c r="D71" s="56"/>
      <c r="E71" s="12" t="s">
        <v>17</v>
      </c>
      <c r="F71" s="11" t="s">
        <v>158</v>
      </c>
      <c r="G71" s="13"/>
      <c r="H71" s="13">
        <f t="shared" si="4"/>
        <v>0</v>
      </c>
    </row>
    <row r="72" spans="1:8" ht="56.4" customHeight="1" x14ac:dyDescent="0.25">
      <c r="A72" s="11" t="s">
        <v>159</v>
      </c>
      <c r="B72" s="11" t="s">
        <v>12</v>
      </c>
      <c r="C72" s="55" t="s">
        <v>160</v>
      </c>
      <c r="D72" s="56"/>
      <c r="E72" s="11" t="s">
        <v>17</v>
      </c>
      <c r="F72" s="11" t="s">
        <v>161</v>
      </c>
      <c r="G72" s="20"/>
      <c r="H72" s="13">
        <f t="shared" si="4"/>
        <v>0</v>
      </c>
    </row>
    <row r="73" spans="1:8" ht="34.950000000000003" customHeight="1" x14ac:dyDescent="0.25">
      <c r="A73" s="11" t="s">
        <v>162</v>
      </c>
      <c r="B73" s="11" t="s">
        <v>12</v>
      </c>
      <c r="C73" s="51" t="s">
        <v>51</v>
      </c>
      <c r="D73" s="52"/>
      <c r="E73" s="11" t="s">
        <v>52</v>
      </c>
      <c r="F73" s="11" t="s">
        <v>163</v>
      </c>
      <c r="G73" s="20"/>
      <c r="H73" s="13">
        <f t="shared" si="4"/>
        <v>0</v>
      </c>
    </row>
    <row r="74" spans="1:8" ht="34.200000000000003" customHeight="1" x14ac:dyDescent="0.25">
      <c r="A74" s="11" t="s">
        <v>164</v>
      </c>
      <c r="B74" s="11" t="s">
        <v>12</v>
      </c>
      <c r="C74" s="51" t="s">
        <v>55</v>
      </c>
      <c r="D74" s="52"/>
      <c r="E74" s="11" t="s">
        <v>52</v>
      </c>
      <c r="F74" s="11" t="s">
        <v>163</v>
      </c>
      <c r="G74" s="20"/>
      <c r="H74" s="13">
        <f t="shared" si="4"/>
        <v>0</v>
      </c>
    </row>
    <row r="75" spans="1:8" ht="13.8" thickBot="1" x14ac:dyDescent="0.3">
      <c r="A75" s="29"/>
      <c r="B75" s="15"/>
      <c r="C75" s="15" t="s">
        <v>165</v>
      </c>
      <c r="D75" s="15"/>
      <c r="E75" s="15"/>
      <c r="F75" s="15"/>
      <c r="G75" s="15"/>
      <c r="H75" s="16">
        <f>SUM(H77:H83)</f>
        <v>0</v>
      </c>
    </row>
    <row r="76" spans="1:8" x14ac:dyDescent="0.25">
      <c r="A76" s="30"/>
      <c r="B76" s="25"/>
      <c r="C76" s="25" t="s">
        <v>57</v>
      </c>
      <c r="D76" s="25"/>
      <c r="E76" s="25"/>
      <c r="F76" s="25"/>
      <c r="G76" s="25"/>
      <c r="H76" s="26"/>
    </row>
    <row r="77" spans="1:8" ht="28.95" customHeight="1" x14ac:dyDescent="0.25">
      <c r="A77" s="11" t="s">
        <v>166</v>
      </c>
      <c r="B77" s="11" t="s">
        <v>12</v>
      </c>
      <c r="C77" s="51" t="s">
        <v>59</v>
      </c>
      <c r="D77" s="52"/>
      <c r="E77" s="11" t="s">
        <v>60</v>
      </c>
      <c r="F77" s="11" t="s">
        <v>167</v>
      </c>
      <c r="G77" s="20"/>
      <c r="H77" s="20">
        <f>F77*G77</f>
        <v>0</v>
      </c>
    </row>
    <row r="78" spans="1:8" ht="30.6" customHeight="1" x14ac:dyDescent="0.25">
      <c r="A78" s="11" t="s">
        <v>168</v>
      </c>
      <c r="B78" s="11" t="s">
        <v>12</v>
      </c>
      <c r="C78" s="51" t="s">
        <v>63</v>
      </c>
      <c r="D78" s="52"/>
      <c r="E78" s="11" t="s">
        <v>60</v>
      </c>
      <c r="F78" s="11" t="s">
        <v>169</v>
      </c>
      <c r="G78" s="20"/>
      <c r="H78" s="20">
        <f t="shared" ref="H78:H83" si="5">F78*G78</f>
        <v>0</v>
      </c>
    </row>
    <row r="79" spans="1:8" ht="28.95" customHeight="1" x14ac:dyDescent="0.25">
      <c r="A79" s="11" t="s">
        <v>170</v>
      </c>
      <c r="B79" s="11" t="s">
        <v>12</v>
      </c>
      <c r="C79" s="51" t="s">
        <v>68</v>
      </c>
      <c r="D79" s="52"/>
      <c r="E79" s="11" t="s">
        <v>35</v>
      </c>
      <c r="F79" s="11" t="s">
        <v>171</v>
      </c>
      <c r="G79" s="20"/>
      <c r="H79" s="20">
        <f t="shared" si="5"/>
        <v>0</v>
      </c>
    </row>
    <row r="80" spans="1:8" ht="40.950000000000003" customHeight="1" x14ac:dyDescent="0.25">
      <c r="A80" s="11" t="s">
        <v>172</v>
      </c>
      <c r="B80" s="11" t="s">
        <v>12</v>
      </c>
      <c r="C80" s="55" t="s">
        <v>71</v>
      </c>
      <c r="D80" s="56"/>
      <c r="E80" s="11" t="s">
        <v>72</v>
      </c>
      <c r="F80" s="11" t="s">
        <v>173</v>
      </c>
      <c r="G80" s="20"/>
      <c r="H80" s="20">
        <f t="shared" si="5"/>
        <v>0</v>
      </c>
    </row>
    <row r="81" spans="1:8" ht="42.6" customHeight="1" x14ac:dyDescent="0.25">
      <c r="A81" s="11" t="s">
        <v>174</v>
      </c>
      <c r="B81" s="11" t="s">
        <v>12</v>
      </c>
      <c r="C81" s="55" t="s">
        <v>78</v>
      </c>
      <c r="D81" s="56"/>
      <c r="E81" s="11" t="s">
        <v>72</v>
      </c>
      <c r="F81" s="11" t="s">
        <v>175</v>
      </c>
      <c r="G81" s="20"/>
      <c r="H81" s="20">
        <f t="shared" si="5"/>
        <v>0</v>
      </c>
    </row>
    <row r="82" spans="1:8" ht="32.25" customHeight="1" x14ac:dyDescent="0.25">
      <c r="A82" s="11" t="s">
        <v>176</v>
      </c>
      <c r="B82" s="11" t="s">
        <v>12</v>
      </c>
      <c r="C82" s="51" t="s">
        <v>177</v>
      </c>
      <c r="D82" s="52"/>
      <c r="E82" s="11" t="s">
        <v>82</v>
      </c>
      <c r="F82" s="11" t="s">
        <v>83</v>
      </c>
      <c r="G82" s="20"/>
      <c r="H82" s="20">
        <f t="shared" si="5"/>
        <v>0</v>
      </c>
    </row>
    <row r="83" spans="1:8" ht="29.25" customHeight="1" x14ac:dyDescent="0.25">
      <c r="A83" s="11" t="s">
        <v>178</v>
      </c>
      <c r="B83" s="11" t="s">
        <v>12</v>
      </c>
      <c r="C83" s="51" t="s">
        <v>85</v>
      </c>
      <c r="D83" s="52"/>
      <c r="E83" s="11" t="s">
        <v>82</v>
      </c>
      <c r="F83" s="11" t="s">
        <v>83</v>
      </c>
      <c r="G83" s="20"/>
      <c r="H83" s="20">
        <f t="shared" si="5"/>
        <v>0</v>
      </c>
    </row>
    <row r="84" spans="1:8" x14ac:dyDescent="0.25">
      <c r="A84" s="31"/>
      <c r="B84" s="18"/>
      <c r="C84" s="18" t="s">
        <v>179</v>
      </c>
      <c r="D84" s="18"/>
      <c r="E84" s="18"/>
      <c r="F84" s="18"/>
      <c r="G84" s="18"/>
      <c r="H84" s="19">
        <f>SUM(H86:H103)</f>
        <v>0</v>
      </c>
    </row>
    <row r="85" spans="1:8" x14ac:dyDescent="0.25">
      <c r="A85" s="31"/>
      <c r="B85" s="18"/>
      <c r="C85" s="18" t="s">
        <v>113</v>
      </c>
      <c r="D85" s="18"/>
      <c r="E85" s="18"/>
      <c r="F85" s="18"/>
      <c r="G85" s="18"/>
      <c r="H85" s="19"/>
    </row>
    <row r="86" spans="1:8" ht="26.4" customHeight="1" x14ac:dyDescent="0.25">
      <c r="A86" s="28" t="s">
        <v>180</v>
      </c>
      <c r="B86" s="28" t="s">
        <v>88</v>
      </c>
      <c r="C86" s="51" t="s">
        <v>89</v>
      </c>
      <c r="D86" s="52"/>
      <c r="E86" s="28" t="s">
        <v>31</v>
      </c>
      <c r="F86" s="28" t="s">
        <v>181</v>
      </c>
      <c r="G86" s="32"/>
      <c r="H86" s="32">
        <f>F86*G86</f>
        <v>0</v>
      </c>
    </row>
    <row r="87" spans="1:8" ht="26.4" customHeight="1" x14ac:dyDescent="0.25">
      <c r="A87" s="28" t="s">
        <v>182</v>
      </c>
      <c r="B87" s="28" t="s">
        <v>88</v>
      </c>
      <c r="C87" s="55" t="s">
        <v>91</v>
      </c>
      <c r="D87" s="56"/>
      <c r="E87" s="28" t="s">
        <v>31</v>
      </c>
      <c r="F87" s="28" t="s">
        <v>181</v>
      </c>
      <c r="G87" s="32"/>
      <c r="H87" s="32">
        <f t="shared" ref="H87:H103" si="6">F87*G87</f>
        <v>0</v>
      </c>
    </row>
    <row r="88" spans="1:8" ht="26.4" customHeight="1" x14ac:dyDescent="0.25">
      <c r="A88" s="28" t="s">
        <v>183</v>
      </c>
      <c r="B88" s="28" t="s">
        <v>88</v>
      </c>
      <c r="C88" s="55" t="s">
        <v>93</v>
      </c>
      <c r="D88" s="56"/>
      <c r="E88" s="28" t="s">
        <v>31</v>
      </c>
      <c r="F88" s="28" t="s">
        <v>184</v>
      </c>
      <c r="G88" s="32"/>
      <c r="H88" s="32">
        <f t="shared" si="6"/>
        <v>0</v>
      </c>
    </row>
    <row r="89" spans="1:8" ht="31.2" customHeight="1" x14ac:dyDescent="0.25">
      <c r="A89" s="28" t="s">
        <v>185</v>
      </c>
      <c r="B89" s="28" t="s">
        <v>88</v>
      </c>
      <c r="C89" s="55" t="s">
        <v>118</v>
      </c>
      <c r="D89" s="56"/>
      <c r="E89" s="28" t="s">
        <v>31</v>
      </c>
      <c r="F89" s="28" t="s">
        <v>184</v>
      </c>
      <c r="G89" s="32"/>
      <c r="H89" s="32">
        <f t="shared" si="6"/>
        <v>0</v>
      </c>
    </row>
    <row r="90" spans="1:8" x14ac:dyDescent="0.25">
      <c r="A90" s="28" t="s">
        <v>186</v>
      </c>
      <c r="B90" s="28" t="s">
        <v>88</v>
      </c>
      <c r="C90" s="51" t="s">
        <v>97</v>
      </c>
      <c r="D90" s="52"/>
      <c r="E90" s="28" t="s">
        <v>98</v>
      </c>
      <c r="F90" s="28" t="s">
        <v>187</v>
      </c>
      <c r="G90" s="32"/>
      <c r="H90" s="32">
        <f t="shared" si="6"/>
        <v>0</v>
      </c>
    </row>
    <row r="91" spans="1:8" ht="35.25" customHeight="1" x14ac:dyDescent="0.25">
      <c r="A91" s="28" t="s">
        <v>188</v>
      </c>
      <c r="B91" s="28" t="s">
        <v>88</v>
      </c>
      <c r="C91" s="51" t="s">
        <v>100</v>
      </c>
      <c r="D91" s="52"/>
      <c r="E91" s="28" t="s">
        <v>31</v>
      </c>
      <c r="F91" s="28" t="s">
        <v>184</v>
      </c>
      <c r="G91" s="32"/>
      <c r="H91" s="32">
        <f t="shared" si="6"/>
        <v>0</v>
      </c>
    </row>
    <row r="92" spans="1:8" ht="26.4" customHeight="1" x14ac:dyDescent="0.25">
      <c r="A92" s="28" t="s">
        <v>189</v>
      </c>
      <c r="B92" s="28" t="s">
        <v>102</v>
      </c>
      <c r="C92" s="51" t="s">
        <v>123</v>
      </c>
      <c r="D92" s="52"/>
      <c r="E92" s="28" t="s">
        <v>31</v>
      </c>
      <c r="F92" s="28" t="s">
        <v>184</v>
      </c>
      <c r="G92" s="32"/>
      <c r="H92" s="32">
        <f t="shared" si="6"/>
        <v>0</v>
      </c>
    </row>
    <row r="93" spans="1:8" ht="33.6" customHeight="1" x14ac:dyDescent="0.25">
      <c r="A93" s="28" t="s">
        <v>190</v>
      </c>
      <c r="B93" s="28" t="s">
        <v>102</v>
      </c>
      <c r="C93" s="55" t="s">
        <v>125</v>
      </c>
      <c r="D93" s="56"/>
      <c r="E93" s="28" t="s">
        <v>31</v>
      </c>
      <c r="F93" s="28" t="s">
        <v>184</v>
      </c>
      <c r="G93" s="32"/>
      <c r="H93" s="32">
        <f t="shared" si="6"/>
        <v>0</v>
      </c>
    </row>
    <row r="94" spans="1:8" ht="26.4" customHeight="1" x14ac:dyDescent="0.25">
      <c r="A94" s="28" t="s">
        <v>191</v>
      </c>
      <c r="B94" s="28" t="s">
        <v>102</v>
      </c>
      <c r="C94" s="51" t="s">
        <v>105</v>
      </c>
      <c r="D94" s="52"/>
      <c r="E94" s="28" t="s">
        <v>31</v>
      </c>
      <c r="F94" s="28" t="s">
        <v>184</v>
      </c>
      <c r="G94" s="32"/>
      <c r="H94" s="32">
        <f t="shared" si="6"/>
        <v>0</v>
      </c>
    </row>
    <row r="95" spans="1:8" ht="37.200000000000003" customHeight="1" x14ac:dyDescent="0.25">
      <c r="A95" s="28" t="s">
        <v>192</v>
      </c>
      <c r="B95" s="28" t="s">
        <v>102</v>
      </c>
      <c r="C95" s="55" t="s">
        <v>128</v>
      </c>
      <c r="D95" s="56"/>
      <c r="E95" s="28" t="s">
        <v>31</v>
      </c>
      <c r="F95" s="28" t="s">
        <v>184</v>
      </c>
      <c r="G95" s="32"/>
      <c r="H95" s="32">
        <f t="shared" si="6"/>
        <v>0</v>
      </c>
    </row>
    <row r="96" spans="1:8" ht="32.4" customHeight="1" x14ac:dyDescent="0.25">
      <c r="A96" s="28" t="s">
        <v>193</v>
      </c>
      <c r="B96" s="28" t="s">
        <v>109</v>
      </c>
      <c r="C96" s="55" t="s">
        <v>110</v>
      </c>
      <c r="D96" s="56"/>
      <c r="E96" s="28" t="s">
        <v>31</v>
      </c>
      <c r="F96" s="28" t="s">
        <v>181</v>
      </c>
      <c r="G96" s="32"/>
      <c r="H96" s="32">
        <f t="shared" si="6"/>
        <v>0</v>
      </c>
    </row>
    <row r="97" spans="1:10" ht="30" customHeight="1" x14ac:dyDescent="0.25">
      <c r="A97" s="28" t="s">
        <v>194</v>
      </c>
      <c r="B97" s="28" t="s">
        <v>109</v>
      </c>
      <c r="C97" s="55" t="s">
        <v>112</v>
      </c>
      <c r="D97" s="56"/>
      <c r="E97" s="28" t="s">
        <v>31</v>
      </c>
      <c r="F97" s="28" t="s">
        <v>181</v>
      </c>
      <c r="G97" s="32"/>
      <c r="H97" s="32">
        <f t="shared" si="6"/>
        <v>0</v>
      </c>
    </row>
    <row r="98" spans="1:10" ht="37.950000000000003" customHeight="1" x14ac:dyDescent="0.25">
      <c r="A98" s="11" t="s">
        <v>195</v>
      </c>
      <c r="B98" s="11" t="s">
        <v>196</v>
      </c>
      <c r="C98" s="51" t="s">
        <v>103</v>
      </c>
      <c r="D98" s="52"/>
      <c r="E98" s="11" t="s">
        <v>31</v>
      </c>
      <c r="F98" s="11" t="s">
        <v>197</v>
      </c>
      <c r="G98" s="20"/>
      <c r="H98" s="32">
        <f t="shared" si="6"/>
        <v>0</v>
      </c>
    </row>
    <row r="99" spans="1:10" ht="40.200000000000003" customHeight="1" x14ac:dyDescent="0.25">
      <c r="A99" s="11" t="s">
        <v>198</v>
      </c>
      <c r="B99" s="11" t="s">
        <v>196</v>
      </c>
      <c r="C99" s="55" t="s">
        <v>199</v>
      </c>
      <c r="D99" s="56"/>
      <c r="E99" s="11" t="s">
        <v>31</v>
      </c>
      <c r="F99" s="11" t="s">
        <v>197</v>
      </c>
      <c r="G99" s="20"/>
      <c r="H99" s="32">
        <f t="shared" si="6"/>
        <v>0</v>
      </c>
    </row>
    <row r="100" spans="1:10" ht="42" customHeight="1" x14ac:dyDescent="0.25">
      <c r="A100" s="11" t="s">
        <v>200</v>
      </c>
      <c r="B100" s="11" t="s">
        <v>196</v>
      </c>
      <c r="C100" s="55" t="s">
        <v>201</v>
      </c>
      <c r="D100" s="56"/>
      <c r="E100" s="11" t="s">
        <v>31</v>
      </c>
      <c r="F100" s="11" t="s">
        <v>202</v>
      </c>
      <c r="G100" s="20"/>
      <c r="H100" s="32">
        <f t="shared" si="6"/>
        <v>0</v>
      </c>
    </row>
    <row r="101" spans="1:10" ht="30" customHeight="1" x14ac:dyDescent="0.25">
      <c r="A101" s="11" t="s">
        <v>203</v>
      </c>
      <c r="B101" s="11" t="s">
        <v>204</v>
      </c>
      <c r="C101" s="55" t="s">
        <v>205</v>
      </c>
      <c r="D101" s="56"/>
      <c r="E101" s="11" t="s">
        <v>60</v>
      </c>
      <c r="F101" s="11" t="s">
        <v>163</v>
      </c>
      <c r="G101" s="20"/>
      <c r="H101" s="32">
        <f t="shared" si="6"/>
        <v>0</v>
      </c>
    </row>
    <row r="102" spans="1:10" ht="32.4" customHeight="1" x14ac:dyDescent="0.25">
      <c r="A102" s="11" t="s">
        <v>206</v>
      </c>
      <c r="B102" s="11" t="s">
        <v>204</v>
      </c>
      <c r="C102" s="55" t="s">
        <v>207</v>
      </c>
      <c r="D102" s="56"/>
      <c r="E102" s="11" t="s">
        <v>60</v>
      </c>
      <c r="F102" s="11" t="s">
        <v>208</v>
      </c>
      <c r="G102" s="20"/>
      <c r="H102" s="32">
        <f t="shared" si="6"/>
        <v>0</v>
      </c>
    </row>
    <row r="103" spans="1:10" ht="30.6" customHeight="1" x14ac:dyDescent="0.25">
      <c r="A103" s="11" t="s">
        <v>209</v>
      </c>
      <c r="B103" s="11" t="s">
        <v>88</v>
      </c>
      <c r="C103" s="51" t="s">
        <v>132</v>
      </c>
      <c r="D103" s="52"/>
      <c r="E103" s="11" t="s">
        <v>133</v>
      </c>
      <c r="F103" s="11" t="s">
        <v>76</v>
      </c>
      <c r="G103" s="20"/>
      <c r="H103" s="32">
        <f t="shared" si="6"/>
        <v>0</v>
      </c>
    </row>
    <row r="104" spans="1:10" x14ac:dyDescent="0.25">
      <c r="A104" s="31"/>
      <c r="B104" s="18"/>
      <c r="C104" s="18" t="s">
        <v>210</v>
      </c>
      <c r="D104" s="18"/>
      <c r="E104" s="18"/>
      <c r="F104" s="18"/>
      <c r="G104" s="18"/>
      <c r="H104" s="19">
        <f>H105+H120+H130</f>
        <v>0</v>
      </c>
    </row>
    <row r="105" spans="1:10" x14ac:dyDescent="0.25">
      <c r="A105" s="31"/>
      <c r="B105" s="18"/>
      <c r="C105" s="18" t="s">
        <v>211</v>
      </c>
      <c r="D105" s="18"/>
      <c r="E105" s="18"/>
      <c r="F105" s="18"/>
      <c r="G105" s="18"/>
      <c r="H105" s="19">
        <f>SUM(H106:H119)</f>
        <v>0</v>
      </c>
    </row>
    <row r="106" spans="1:10" ht="32.4" customHeight="1" x14ac:dyDescent="0.25">
      <c r="A106" s="11" t="s">
        <v>212</v>
      </c>
      <c r="B106" s="11" t="s">
        <v>12</v>
      </c>
      <c r="C106" s="51" t="s">
        <v>13</v>
      </c>
      <c r="D106" s="52"/>
      <c r="E106" s="11" t="s">
        <v>14</v>
      </c>
      <c r="F106" s="11" t="s">
        <v>213</v>
      </c>
      <c r="G106" s="20"/>
      <c r="H106" s="20">
        <f>G106*F106</f>
        <v>0</v>
      </c>
    </row>
    <row r="107" spans="1:10" ht="44.4" customHeight="1" x14ac:dyDescent="0.25">
      <c r="A107" s="11" t="s">
        <v>214</v>
      </c>
      <c r="B107" s="11" t="s">
        <v>12</v>
      </c>
      <c r="C107" s="55" t="s">
        <v>16</v>
      </c>
      <c r="D107" s="56"/>
      <c r="E107" s="11" t="s">
        <v>17</v>
      </c>
      <c r="F107" s="11" t="s">
        <v>215</v>
      </c>
      <c r="G107" s="20"/>
      <c r="H107" s="20">
        <f t="shared" ref="H107:H119" si="7">G107*F107</f>
        <v>0</v>
      </c>
    </row>
    <row r="108" spans="1:10" ht="40.950000000000003" customHeight="1" x14ac:dyDescent="0.25">
      <c r="A108" s="11" t="s">
        <v>216</v>
      </c>
      <c r="B108" s="11" t="s">
        <v>12</v>
      </c>
      <c r="C108" s="55" t="s">
        <v>20</v>
      </c>
      <c r="D108" s="56"/>
      <c r="E108" s="11" t="s">
        <v>17</v>
      </c>
      <c r="F108" s="11" t="s">
        <v>217</v>
      </c>
      <c r="G108" s="20"/>
      <c r="H108" s="20">
        <f t="shared" si="7"/>
        <v>0</v>
      </c>
    </row>
    <row r="109" spans="1:10" ht="51.6" customHeight="1" x14ac:dyDescent="0.25">
      <c r="A109" s="11" t="s">
        <v>218</v>
      </c>
      <c r="B109" s="11" t="s">
        <v>12</v>
      </c>
      <c r="C109" s="55" t="s">
        <v>219</v>
      </c>
      <c r="D109" s="56"/>
      <c r="E109" s="11" t="s">
        <v>17</v>
      </c>
      <c r="F109" s="11" t="s">
        <v>217</v>
      </c>
      <c r="G109" s="20"/>
      <c r="H109" s="20">
        <f t="shared" si="7"/>
        <v>0</v>
      </c>
    </row>
    <row r="110" spans="1:10" ht="41.4" customHeight="1" x14ac:dyDescent="0.25">
      <c r="A110" s="28" t="s">
        <v>220</v>
      </c>
      <c r="B110" s="28" t="s">
        <v>12</v>
      </c>
      <c r="C110" s="55" t="s">
        <v>25</v>
      </c>
      <c r="D110" s="56"/>
      <c r="E110" s="28" t="s">
        <v>17</v>
      </c>
      <c r="F110" s="28" t="s">
        <v>221</v>
      </c>
      <c r="G110" s="32"/>
      <c r="H110" s="20">
        <f t="shared" si="7"/>
        <v>0</v>
      </c>
      <c r="I110" s="33"/>
      <c r="J110" s="33"/>
    </row>
    <row r="111" spans="1:10" ht="25.95" customHeight="1" x14ac:dyDescent="0.25">
      <c r="A111" s="28" t="s">
        <v>222</v>
      </c>
      <c r="B111" s="28" t="s">
        <v>12</v>
      </c>
      <c r="C111" s="51" t="s">
        <v>28</v>
      </c>
      <c r="D111" s="52"/>
      <c r="E111" s="28" t="s">
        <v>17</v>
      </c>
      <c r="F111" s="28" t="s">
        <v>221</v>
      </c>
      <c r="G111" s="32"/>
      <c r="H111" s="20">
        <f t="shared" si="7"/>
        <v>0</v>
      </c>
      <c r="I111" s="33"/>
      <c r="J111" s="33"/>
    </row>
    <row r="112" spans="1:10" ht="40.950000000000003" customHeight="1" x14ac:dyDescent="0.25">
      <c r="A112" s="28" t="s">
        <v>223</v>
      </c>
      <c r="B112" s="28" t="s">
        <v>12</v>
      </c>
      <c r="C112" s="55" t="s">
        <v>30</v>
      </c>
      <c r="D112" s="56"/>
      <c r="E112" s="28" t="s">
        <v>31</v>
      </c>
      <c r="F112" s="28" t="s">
        <v>224</v>
      </c>
      <c r="G112" s="32"/>
      <c r="H112" s="20">
        <f t="shared" si="7"/>
        <v>0</v>
      </c>
      <c r="I112" s="33"/>
      <c r="J112" s="33"/>
    </row>
    <row r="113" spans="1:10" ht="34.200000000000003" customHeight="1" x14ac:dyDescent="0.25">
      <c r="A113" s="28" t="s">
        <v>225</v>
      </c>
      <c r="B113" s="28" t="s">
        <v>12</v>
      </c>
      <c r="C113" s="55" t="s">
        <v>34</v>
      </c>
      <c r="D113" s="56"/>
      <c r="E113" s="28" t="s">
        <v>35</v>
      </c>
      <c r="F113" s="28" t="s">
        <v>226</v>
      </c>
      <c r="G113" s="32"/>
      <c r="H113" s="20">
        <f t="shared" si="7"/>
        <v>0</v>
      </c>
      <c r="I113" s="33"/>
      <c r="J113" s="33"/>
    </row>
    <row r="114" spans="1:10" ht="27.6" customHeight="1" x14ac:dyDescent="0.25">
      <c r="A114" s="28" t="s">
        <v>227</v>
      </c>
      <c r="B114" s="28" t="s">
        <v>12</v>
      </c>
      <c r="C114" s="51" t="s">
        <v>38</v>
      </c>
      <c r="D114" s="52"/>
      <c r="E114" s="28" t="s">
        <v>39</v>
      </c>
      <c r="F114" s="28" t="s">
        <v>228</v>
      </c>
      <c r="G114" s="32"/>
      <c r="H114" s="20">
        <f t="shared" si="7"/>
        <v>0</v>
      </c>
      <c r="I114" s="33"/>
      <c r="J114" s="33"/>
    </row>
    <row r="115" spans="1:10" ht="37.950000000000003" customHeight="1" x14ac:dyDescent="0.25">
      <c r="A115" s="28" t="s">
        <v>229</v>
      </c>
      <c r="B115" s="28" t="s">
        <v>12</v>
      </c>
      <c r="C115" s="55" t="s">
        <v>42</v>
      </c>
      <c r="D115" s="56"/>
      <c r="E115" s="28" t="s">
        <v>17</v>
      </c>
      <c r="F115" s="28" t="s">
        <v>230</v>
      </c>
      <c r="G115" s="32"/>
      <c r="H115" s="20">
        <f t="shared" si="7"/>
        <v>0</v>
      </c>
      <c r="I115" s="33"/>
      <c r="J115" s="33"/>
    </row>
    <row r="116" spans="1:10" ht="31.2" customHeight="1" x14ac:dyDescent="0.25">
      <c r="A116" s="28" t="s">
        <v>231</v>
      </c>
      <c r="B116" s="28" t="s">
        <v>12</v>
      </c>
      <c r="C116" s="55" t="s">
        <v>45</v>
      </c>
      <c r="D116" s="56"/>
      <c r="E116" s="28" t="s">
        <v>17</v>
      </c>
      <c r="F116" s="28" t="s">
        <v>232</v>
      </c>
      <c r="G116" s="32"/>
      <c r="H116" s="20">
        <f t="shared" si="7"/>
        <v>0</v>
      </c>
      <c r="I116" s="33"/>
      <c r="J116" s="33"/>
    </row>
    <row r="117" spans="1:10" ht="57" customHeight="1" x14ac:dyDescent="0.25">
      <c r="A117" s="28" t="s">
        <v>233</v>
      </c>
      <c r="B117" s="28" t="s">
        <v>12</v>
      </c>
      <c r="C117" s="55" t="s">
        <v>160</v>
      </c>
      <c r="D117" s="56"/>
      <c r="E117" s="28" t="s">
        <v>17</v>
      </c>
      <c r="F117" s="28" t="s">
        <v>234</v>
      </c>
      <c r="G117" s="32"/>
      <c r="H117" s="20">
        <f t="shared" si="7"/>
        <v>0</v>
      </c>
      <c r="I117" s="33"/>
      <c r="J117" s="33"/>
    </row>
    <row r="118" spans="1:10" ht="40.200000000000003" customHeight="1" x14ac:dyDescent="0.25">
      <c r="A118" s="28" t="s">
        <v>235</v>
      </c>
      <c r="B118" s="28" t="s">
        <v>12</v>
      </c>
      <c r="C118" s="51" t="s">
        <v>51</v>
      </c>
      <c r="D118" s="52"/>
      <c r="E118" s="28" t="s">
        <v>52</v>
      </c>
      <c r="F118" s="28" t="s">
        <v>236</v>
      </c>
      <c r="G118" s="32"/>
      <c r="H118" s="20">
        <f t="shared" si="7"/>
        <v>0</v>
      </c>
      <c r="I118" s="33"/>
      <c r="J118" s="33"/>
    </row>
    <row r="119" spans="1:10" ht="39" customHeight="1" x14ac:dyDescent="0.25">
      <c r="A119" s="28" t="s">
        <v>237</v>
      </c>
      <c r="B119" s="28" t="s">
        <v>12</v>
      </c>
      <c r="C119" s="51" t="s">
        <v>55</v>
      </c>
      <c r="D119" s="52"/>
      <c r="E119" s="28" t="s">
        <v>52</v>
      </c>
      <c r="F119" s="28" t="s">
        <v>236</v>
      </c>
      <c r="G119" s="32"/>
      <c r="H119" s="20">
        <f t="shared" si="7"/>
        <v>0</v>
      </c>
      <c r="I119" s="33"/>
      <c r="J119" s="33"/>
    </row>
    <row r="120" spans="1:10" ht="13.8" thickBot="1" x14ac:dyDescent="0.3">
      <c r="A120" s="34"/>
      <c r="B120" s="3"/>
      <c r="C120" s="3" t="s">
        <v>238</v>
      </c>
      <c r="D120" s="3"/>
      <c r="E120" s="3"/>
      <c r="F120" s="3"/>
      <c r="G120" s="3"/>
      <c r="H120" s="35">
        <f>SUM(H122:H129)</f>
        <v>0</v>
      </c>
      <c r="I120" s="33"/>
      <c r="J120" s="33"/>
    </row>
    <row r="121" spans="1:10" x14ac:dyDescent="0.25">
      <c r="A121" s="36"/>
      <c r="B121" s="37"/>
      <c r="C121" s="37" t="s">
        <v>57</v>
      </c>
      <c r="D121" s="37"/>
      <c r="E121" s="37"/>
      <c r="F121" s="37"/>
      <c r="G121" s="37"/>
      <c r="H121" s="38"/>
      <c r="I121" s="33"/>
      <c r="J121" s="33"/>
    </row>
    <row r="122" spans="1:10" ht="33" customHeight="1" x14ac:dyDescent="0.25">
      <c r="A122" s="28" t="s">
        <v>239</v>
      </c>
      <c r="B122" s="28" t="s">
        <v>12</v>
      </c>
      <c r="C122" s="51" t="s">
        <v>59</v>
      </c>
      <c r="D122" s="52"/>
      <c r="E122" s="28" t="s">
        <v>60</v>
      </c>
      <c r="F122" s="28" t="s">
        <v>240</v>
      </c>
      <c r="G122" s="32"/>
      <c r="H122" s="32">
        <f>F122*G122</f>
        <v>0</v>
      </c>
      <c r="I122" s="33"/>
      <c r="J122" s="33"/>
    </row>
    <row r="123" spans="1:10" ht="31.5" customHeight="1" x14ac:dyDescent="0.25">
      <c r="A123" s="28" t="s">
        <v>241</v>
      </c>
      <c r="B123" s="28" t="s">
        <v>12</v>
      </c>
      <c r="C123" s="51" t="s">
        <v>63</v>
      </c>
      <c r="D123" s="52"/>
      <c r="E123" s="28" t="s">
        <v>60</v>
      </c>
      <c r="F123" s="28" t="s">
        <v>242</v>
      </c>
      <c r="G123" s="32"/>
      <c r="H123" s="32">
        <f t="shared" ref="H123:H129" si="8">F123*G123</f>
        <v>0</v>
      </c>
      <c r="I123" s="33"/>
      <c r="J123" s="33"/>
    </row>
    <row r="124" spans="1:10" ht="34.5" customHeight="1" x14ac:dyDescent="0.25">
      <c r="A124" s="28" t="s">
        <v>243</v>
      </c>
      <c r="B124" s="28" t="s">
        <v>12</v>
      </c>
      <c r="C124" s="51" t="s">
        <v>68</v>
      </c>
      <c r="D124" s="52"/>
      <c r="E124" s="28" t="s">
        <v>35</v>
      </c>
      <c r="F124" s="28" t="s">
        <v>244</v>
      </c>
      <c r="G124" s="32"/>
      <c r="H124" s="32">
        <f t="shared" si="8"/>
        <v>0</v>
      </c>
      <c r="I124" s="33"/>
      <c r="J124" s="33"/>
    </row>
    <row r="125" spans="1:10" ht="26.4" customHeight="1" x14ac:dyDescent="0.25">
      <c r="A125" s="28" t="s">
        <v>245</v>
      </c>
      <c r="B125" s="28" t="s">
        <v>12</v>
      </c>
      <c r="C125" s="55" t="s">
        <v>246</v>
      </c>
      <c r="D125" s="56"/>
      <c r="E125" s="28" t="s">
        <v>60</v>
      </c>
      <c r="F125" s="28" t="s">
        <v>247</v>
      </c>
      <c r="G125" s="32"/>
      <c r="H125" s="32">
        <f t="shared" si="8"/>
        <v>0</v>
      </c>
      <c r="I125" s="33"/>
      <c r="J125" s="33"/>
    </row>
    <row r="126" spans="1:10" ht="32.4" customHeight="1" x14ac:dyDescent="0.25">
      <c r="A126" s="28" t="s">
        <v>248</v>
      </c>
      <c r="B126" s="28" t="s">
        <v>12</v>
      </c>
      <c r="C126" s="55" t="s">
        <v>71</v>
      </c>
      <c r="D126" s="56"/>
      <c r="E126" s="28" t="s">
        <v>72</v>
      </c>
      <c r="F126" s="28" t="s">
        <v>249</v>
      </c>
      <c r="G126" s="32"/>
      <c r="H126" s="32">
        <f t="shared" si="8"/>
        <v>0</v>
      </c>
      <c r="I126" s="33"/>
      <c r="J126" s="33"/>
    </row>
    <row r="127" spans="1:10" ht="41.4" customHeight="1" x14ac:dyDescent="0.25">
      <c r="A127" s="28" t="s">
        <v>250</v>
      </c>
      <c r="B127" s="28" t="s">
        <v>12</v>
      </c>
      <c r="C127" s="55" t="s">
        <v>78</v>
      </c>
      <c r="D127" s="56"/>
      <c r="E127" s="28" t="s">
        <v>72</v>
      </c>
      <c r="F127" s="28" t="s">
        <v>120</v>
      </c>
      <c r="G127" s="32"/>
      <c r="H127" s="32">
        <f t="shared" si="8"/>
        <v>0</v>
      </c>
      <c r="I127" s="33"/>
      <c r="J127" s="33"/>
    </row>
    <row r="128" spans="1:10" ht="33" customHeight="1" x14ac:dyDescent="0.25">
      <c r="A128" s="28" t="s">
        <v>251</v>
      </c>
      <c r="B128" s="28" t="s">
        <v>12</v>
      </c>
      <c r="C128" s="51" t="s">
        <v>252</v>
      </c>
      <c r="D128" s="52"/>
      <c r="E128" s="28" t="s">
        <v>82</v>
      </c>
      <c r="F128" s="28" t="s">
        <v>83</v>
      </c>
      <c r="G128" s="32"/>
      <c r="H128" s="32">
        <f t="shared" si="8"/>
        <v>0</v>
      </c>
      <c r="I128" s="33"/>
      <c r="J128" s="33"/>
    </row>
    <row r="129" spans="1:10" ht="30.75" customHeight="1" x14ac:dyDescent="0.25">
      <c r="A129" s="28" t="s">
        <v>253</v>
      </c>
      <c r="B129" s="28" t="s">
        <v>12</v>
      </c>
      <c r="C129" s="51" t="s">
        <v>254</v>
      </c>
      <c r="D129" s="52"/>
      <c r="E129" s="28" t="s">
        <v>82</v>
      </c>
      <c r="F129" s="28" t="s">
        <v>83</v>
      </c>
      <c r="G129" s="32"/>
      <c r="H129" s="32">
        <f t="shared" si="8"/>
        <v>0</v>
      </c>
      <c r="I129" s="33"/>
      <c r="J129" s="33"/>
    </row>
    <row r="130" spans="1:10" x14ac:dyDescent="0.25">
      <c r="A130" s="36"/>
      <c r="B130" s="37"/>
      <c r="C130" s="37" t="s">
        <v>255</v>
      </c>
      <c r="D130" s="37"/>
      <c r="E130" s="37"/>
      <c r="F130" s="37"/>
      <c r="G130" s="37"/>
      <c r="H130" s="38">
        <f>SUM(H132:H135)</f>
        <v>0</v>
      </c>
      <c r="I130" s="33"/>
      <c r="J130" s="33"/>
    </row>
    <row r="131" spans="1:10" x14ac:dyDescent="0.25">
      <c r="A131" s="36"/>
      <c r="B131" s="37"/>
      <c r="C131" s="37" t="s">
        <v>256</v>
      </c>
      <c r="D131" s="37"/>
      <c r="E131" s="37"/>
      <c r="F131" s="37"/>
      <c r="G131" s="37"/>
      <c r="H131" s="38"/>
      <c r="I131" s="33"/>
      <c r="J131" s="33"/>
    </row>
    <row r="132" spans="1:10" ht="39" customHeight="1" x14ac:dyDescent="0.25">
      <c r="A132" s="39">
        <v>109</v>
      </c>
      <c r="B132" s="39" t="s">
        <v>257</v>
      </c>
      <c r="C132" s="55" t="s">
        <v>258</v>
      </c>
      <c r="D132" s="56"/>
      <c r="E132" s="39" t="s">
        <v>82</v>
      </c>
      <c r="F132" s="39">
        <v>1</v>
      </c>
      <c r="G132" s="39"/>
      <c r="H132" s="40">
        <f>G132*F132</f>
        <v>0</v>
      </c>
      <c r="I132" s="33"/>
      <c r="J132" s="33"/>
    </row>
    <row r="133" spans="1:10" ht="32.25" customHeight="1" x14ac:dyDescent="0.25">
      <c r="A133" s="28">
        <v>110</v>
      </c>
      <c r="B133" s="28" t="s">
        <v>88</v>
      </c>
      <c r="C133" s="51" t="s">
        <v>100</v>
      </c>
      <c r="D133" s="52"/>
      <c r="E133" s="28" t="s">
        <v>31</v>
      </c>
      <c r="F133" s="28" t="s">
        <v>240</v>
      </c>
      <c r="G133" s="32"/>
      <c r="H133" s="32">
        <f>G133*F133</f>
        <v>0</v>
      </c>
      <c r="I133" s="33"/>
      <c r="J133" s="33"/>
    </row>
    <row r="134" spans="1:10" ht="26.4" customHeight="1" x14ac:dyDescent="0.25">
      <c r="A134" s="28">
        <v>111</v>
      </c>
      <c r="B134" s="28" t="s">
        <v>88</v>
      </c>
      <c r="C134" s="51" t="s">
        <v>123</v>
      </c>
      <c r="D134" s="52"/>
      <c r="E134" s="28" t="s">
        <v>31</v>
      </c>
      <c r="F134" s="28" t="s">
        <v>240</v>
      </c>
      <c r="G134" s="32"/>
      <c r="H134" s="32">
        <f>G134*F134</f>
        <v>0</v>
      </c>
      <c r="I134" s="33"/>
      <c r="J134" s="33"/>
    </row>
    <row r="135" spans="1:10" ht="28.2" customHeight="1" x14ac:dyDescent="0.25">
      <c r="A135" s="28">
        <v>112</v>
      </c>
      <c r="B135" s="28" t="s">
        <v>88</v>
      </c>
      <c r="C135" s="55" t="s">
        <v>100</v>
      </c>
      <c r="D135" s="56"/>
      <c r="E135" s="28" t="s">
        <v>31</v>
      </c>
      <c r="F135" s="28" t="s">
        <v>259</v>
      </c>
      <c r="G135" s="32"/>
      <c r="H135" s="32">
        <f>G135*F135</f>
        <v>0</v>
      </c>
      <c r="I135" s="33"/>
      <c r="J135" s="33"/>
    </row>
    <row r="136" spans="1:10" x14ac:dyDescent="0.25">
      <c r="A136" s="36"/>
      <c r="B136" s="37"/>
      <c r="C136" s="37" t="s">
        <v>260</v>
      </c>
      <c r="D136" s="37"/>
      <c r="E136" s="37"/>
      <c r="F136" s="37"/>
      <c r="G136" s="37"/>
      <c r="H136" s="38">
        <f>H138+H153+H159</f>
        <v>0</v>
      </c>
      <c r="I136" s="33"/>
      <c r="J136" s="33"/>
    </row>
    <row r="137" spans="1:10" x14ac:dyDescent="0.25">
      <c r="A137" s="36"/>
      <c r="B137" s="37"/>
      <c r="C137" s="37" t="s">
        <v>261</v>
      </c>
      <c r="D137" s="37"/>
      <c r="E137" s="37"/>
      <c r="F137" s="37"/>
      <c r="G137" s="37"/>
      <c r="H137" s="38"/>
      <c r="I137" s="33"/>
      <c r="J137" s="33"/>
    </row>
    <row r="138" spans="1:10" x14ac:dyDescent="0.25">
      <c r="A138" s="36"/>
      <c r="B138" s="37"/>
      <c r="C138" s="37" t="s">
        <v>262</v>
      </c>
      <c r="D138" s="37"/>
      <c r="E138" s="37"/>
      <c r="F138" s="37"/>
      <c r="G138" s="37"/>
      <c r="H138" s="38">
        <f>SUM(H139:H152)</f>
        <v>0</v>
      </c>
      <c r="I138" s="33"/>
      <c r="J138" s="33"/>
    </row>
    <row r="139" spans="1:10" ht="36.75" customHeight="1" x14ac:dyDescent="0.25">
      <c r="A139" s="28">
        <v>113</v>
      </c>
      <c r="B139" s="28" t="s">
        <v>12</v>
      </c>
      <c r="C139" s="51" t="s">
        <v>13</v>
      </c>
      <c r="D139" s="52"/>
      <c r="E139" s="28" t="s">
        <v>14</v>
      </c>
      <c r="F139" s="28" t="s">
        <v>263</v>
      </c>
      <c r="G139" s="32"/>
      <c r="H139" s="32">
        <f>G139*F139</f>
        <v>0</v>
      </c>
      <c r="I139" s="33"/>
      <c r="J139" s="33"/>
    </row>
    <row r="140" spans="1:10" ht="43.2" customHeight="1" x14ac:dyDescent="0.25">
      <c r="A140" s="28">
        <v>114</v>
      </c>
      <c r="B140" s="28" t="s">
        <v>12</v>
      </c>
      <c r="C140" s="55" t="s">
        <v>16</v>
      </c>
      <c r="D140" s="56"/>
      <c r="E140" s="28" t="s">
        <v>17</v>
      </c>
      <c r="F140" s="28" t="s">
        <v>264</v>
      </c>
      <c r="G140" s="32"/>
      <c r="H140" s="32">
        <f t="shared" ref="H140:H152" si="9">G140*F140</f>
        <v>0</v>
      </c>
      <c r="I140" s="33"/>
      <c r="J140" s="33"/>
    </row>
    <row r="141" spans="1:10" ht="45.6" customHeight="1" x14ac:dyDescent="0.25">
      <c r="A141" s="28">
        <v>115</v>
      </c>
      <c r="B141" s="28" t="s">
        <v>12</v>
      </c>
      <c r="C141" s="55" t="s">
        <v>20</v>
      </c>
      <c r="D141" s="56"/>
      <c r="E141" s="28" t="s">
        <v>17</v>
      </c>
      <c r="F141" s="28" t="s">
        <v>265</v>
      </c>
      <c r="G141" s="32"/>
      <c r="H141" s="32">
        <f t="shared" si="9"/>
        <v>0</v>
      </c>
      <c r="I141" s="33"/>
      <c r="J141" s="33"/>
    </row>
    <row r="142" spans="1:10" ht="52.2" customHeight="1" x14ac:dyDescent="0.25">
      <c r="A142" s="28">
        <v>116</v>
      </c>
      <c r="B142" s="28" t="s">
        <v>12</v>
      </c>
      <c r="C142" s="55" t="s">
        <v>219</v>
      </c>
      <c r="D142" s="56"/>
      <c r="E142" s="28" t="s">
        <v>17</v>
      </c>
      <c r="F142" s="28" t="s">
        <v>265</v>
      </c>
      <c r="G142" s="32"/>
      <c r="H142" s="32">
        <f t="shared" si="9"/>
        <v>0</v>
      </c>
      <c r="I142" s="33"/>
      <c r="J142" s="33"/>
    </row>
    <row r="143" spans="1:10" ht="42.6" customHeight="1" x14ac:dyDescent="0.25">
      <c r="A143" s="28">
        <v>117</v>
      </c>
      <c r="B143" s="28" t="s">
        <v>12</v>
      </c>
      <c r="C143" s="55" t="s">
        <v>25</v>
      </c>
      <c r="D143" s="56"/>
      <c r="E143" s="28" t="s">
        <v>17</v>
      </c>
      <c r="F143" s="28" t="s">
        <v>266</v>
      </c>
      <c r="G143" s="32"/>
      <c r="H143" s="32">
        <f t="shared" si="9"/>
        <v>0</v>
      </c>
      <c r="I143" s="33"/>
      <c r="J143" s="33"/>
    </row>
    <row r="144" spans="1:10" x14ac:dyDescent="0.25">
      <c r="A144" s="28">
        <v>118</v>
      </c>
      <c r="B144" s="28" t="s">
        <v>12</v>
      </c>
      <c r="C144" s="51" t="s">
        <v>28</v>
      </c>
      <c r="D144" s="52"/>
      <c r="E144" s="28" t="s">
        <v>17</v>
      </c>
      <c r="F144" s="28" t="s">
        <v>266</v>
      </c>
      <c r="G144" s="32"/>
      <c r="H144" s="32">
        <f t="shared" si="9"/>
        <v>0</v>
      </c>
      <c r="I144" s="33"/>
      <c r="J144" s="33"/>
    </row>
    <row r="145" spans="1:10" ht="45" customHeight="1" x14ac:dyDescent="0.25">
      <c r="A145" s="28">
        <v>119</v>
      </c>
      <c r="B145" s="28" t="s">
        <v>12</v>
      </c>
      <c r="C145" s="55" t="s">
        <v>30</v>
      </c>
      <c r="D145" s="56"/>
      <c r="E145" s="28" t="s">
        <v>31</v>
      </c>
      <c r="F145" s="28" t="s">
        <v>267</v>
      </c>
      <c r="G145" s="32"/>
      <c r="H145" s="32">
        <f t="shared" si="9"/>
        <v>0</v>
      </c>
      <c r="I145" s="33"/>
      <c r="J145" s="33"/>
    </row>
    <row r="146" spans="1:10" ht="35.25" customHeight="1" x14ac:dyDescent="0.25">
      <c r="A146" s="28">
        <v>120</v>
      </c>
      <c r="B146" s="28" t="s">
        <v>12</v>
      </c>
      <c r="C146" s="55" t="s">
        <v>34</v>
      </c>
      <c r="D146" s="56"/>
      <c r="E146" s="28" t="s">
        <v>35</v>
      </c>
      <c r="F146" s="28" t="s">
        <v>268</v>
      </c>
      <c r="G146" s="32"/>
      <c r="H146" s="32">
        <f t="shared" si="9"/>
        <v>0</v>
      </c>
      <c r="I146" s="33"/>
      <c r="J146" s="33"/>
    </row>
    <row r="147" spans="1:10" x14ac:dyDescent="0.25">
      <c r="A147" s="28">
        <v>121</v>
      </c>
      <c r="B147" s="28" t="s">
        <v>12</v>
      </c>
      <c r="C147" s="51" t="s">
        <v>38</v>
      </c>
      <c r="D147" s="52"/>
      <c r="E147" s="28" t="s">
        <v>39</v>
      </c>
      <c r="F147" s="28" t="s">
        <v>269</v>
      </c>
      <c r="G147" s="32"/>
      <c r="H147" s="32">
        <f t="shared" si="9"/>
        <v>0</v>
      </c>
      <c r="I147" s="33"/>
      <c r="J147" s="33"/>
    </row>
    <row r="148" spans="1:10" ht="33.6" customHeight="1" x14ac:dyDescent="0.25">
      <c r="A148" s="28">
        <v>122</v>
      </c>
      <c r="B148" s="28" t="s">
        <v>12</v>
      </c>
      <c r="C148" s="55" t="s">
        <v>42</v>
      </c>
      <c r="D148" s="56"/>
      <c r="E148" s="28" t="s">
        <v>17</v>
      </c>
      <c r="F148" s="28" t="s">
        <v>270</v>
      </c>
      <c r="G148" s="32"/>
      <c r="H148" s="32">
        <f t="shared" si="9"/>
        <v>0</v>
      </c>
      <c r="I148" s="33"/>
      <c r="J148" s="33"/>
    </row>
    <row r="149" spans="1:10" ht="39" customHeight="1" x14ac:dyDescent="0.25">
      <c r="A149" s="28">
        <v>123</v>
      </c>
      <c r="B149" s="28" t="s">
        <v>12</v>
      </c>
      <c r="C149" s="55" t="s">
        <v>45</v>
      </c>
      <c r="D149" s="56"/>
      <c r="E149" s="28" t="s">
        <v>17</v>
      </c>
      <c r="F149" s="28" t="s">
        <v>271</v>
      </c>
      <c r="G149" s="32"/>
      <c r="H149" s="32">
        <f t="shared" si="9"/>
        <v>0</v>
      </c>
      <c r="I149" s="33"/>
      <c r="J149" s="33"/>
    </row>
    <row r="150" spans="1:10" ht="51.6" customHeight="1" x14ac:dyDescent="0.25">
      <c r="A150" s="28">
        <v>124</v>
      </c>
      <c r="B150" s="28" t="s">
        <v>12</v>
      </c>
      <c r="C150" s="55" t="s">
        <v>272</v>
      </c>
      <c r="D150" s="56"/>
      <c r="E150" s="28" t="s">
        <v>17</v>
      </c>
      <c r="F150" s="28" t="s">
        <v>273</v>
      </c>
      <c r="G150" s="32"/>
      <c r="H150" s="32">
        <f t="shared" si="9"/>
        <v>0</v>
      </c>
      <c r="I150" s="33"/>
      <c r="J150" s="33"/>
    </row>
    <row r="151" spans="1:10" ht="30" customHeight="1" x14ac:dyDescent="0.25">
      <c r="A151" s="28">
        <v>125</v>
      </c>
      <c r="B151" s="28" t="s">
        <v>12</v>
      </c>
      <c r="C151" s="51" t="s">
        <v>51</v>
      </c>
      <c r="D151" s="52"/>
      <c r="E151" s="28" t="s">
        <v>52</v>
      </c>
      <c r="F151" s="28" t="s">
        <v>73</v>
      </c>
      <c r="G151" s="32"/>
      <c r="H151" s="32">
        <f t="shared" si="9"/>
        <v>0</v>
      </c>
      <c r="I151" s="33"/>
      <c r="J151" s="33"/>
    </row>
    <row r="152" spans="1:10" ht="30.75" customHeight="1" thickBot="1" x14ac:dyDescent="0.3">
      <c r="A152" s="33">
        <v>126</v>
      </c>
      <c r="B152" s="33" t="s">
        <v>12</v>
      </c>
      <c r="C152" s="51" t="s">
        <v>55</v>
      </c>
      <c r="D152" s="52"/>
      <c r="E152" s="28" t="s">
        <v>52</v>
      </c>
      <c r="F152" s="28" t="s">
        <v>73</v>
      </c>
      <c r="G152" s="32"/>
      <c r="H152" s="32">
        <f t="shared" si="9"/>
        <v>0</v>
      </c>
      <c r="I152" s="33"/>
      <c r="J152" s="33"/>
    </row>
    <row r="153" spans="1:10" x14ac:dyDescent="0.25">
      <c r="A153" s="41"/>
      <c r="B153" s="42"/>
      <c r="C153" s="37" t="s">
        <v>274</v>
      </c>
      <c r="D153" s="37"/>
      <c r="E153" s="37"/>
      <c r="F153" s="37"/>
      <c r="G153" s="37"/>
      <c r="H153" s="38">
        <f>SUM(H154:H158)</f>
        <v>0</v>
      </c>
      <c r="I153" s="33"/>
      <c r="J153" s="33"/>
    </row>
    <row r="154" spans="1:10" ht="34.5" customHeight="1" x14ac:dyDescent="0.25">
      <c r="A154" s="28">
        <v>127</v>
      </c>
      <c r="B154" s="28" t="s">
        <v>12</v>
      </c>
      <c r="C154" s="51" t="s">
        <v>275</v>
      </c>
      <c r="D154" s="52"/>
      <c r="E154" s="28" t="s">
        <v>60</v>
      </c>
      <c r="F154" s="28" t="s">
        <v>276</v>
      </c>
      <c r="G154" s="32"/>
      <c r="H154" s="32">
        <f>G154*F154</f>
        <v>0</v>
      </c>
      <c r="I154" s="33"/>
      <c r="J154" s="33"/>
    </row>
    <row r="155" spans="1:10" ht="26.4" customHeight="1" x14ac:dyDescent="0.25">
      <c r="A155" s="28">
        <v>128</v>
      </c>
      <c r="B155" s="28" t="s">
        <v>12</v>
      </c>
      <c r="C155" s="55" t="s">
        <v>277</v>
      </c>
      <c r="D155" s="56"/>
      <c r="E155" s="28" t="s">
        <v>35</v>
      </c>
      <c r="F155" s="28" t="s">
        <v>278</v>
      </c>
      <c r="G155" s="32"/>
      <c r="H155" s="32">
        <f>G155*F155</f>
        <v>0</v>
      </c>
      <c r="I155" s="33"/>
      <c r="J155" s="33"/>
    </row>
    <row r="156" spans="1:10" ht="38.4" customHeight="1" x14ac:dyDescent="0.25">
      <c r="A156" s="28">
        <v>129</v>
      </c>
      <c r="B156" s="28" t="s">
        <v>12</v>
      </c>
      <c r="C156" s="55" t="s">
        <v>279</v>
      </c>
      <c r="D156" s="56"/>
      <c r="E156" s="28" t="s">
        <v>60</v>
      </c>
      <c r="F156" s="28" t="s">
        <v>278</v>
      </c>
      <c r="G156" s="32"/>
      <c r="H156" s="32">
        <f>G156*F156</f>
        <v>0</v>
      </c>
      <c r="I156" s="33"/>
      <c r="J156" s="33"/>
    </row>
    <row r="157" spans="1:10" ht="26.4" customHeight="1" x14ac:dyDescent="0.25">
      <c r="A157" s="28">
        <v>130</v>
      </c>
      <c r="B157" s="28" t="s">
        <v>12</v>
      </c>
      <c r="C157" s="51" t="s">
        <v>280</v>
      </c>
      <c r="D157" s="52"/>
      <c r="E157" s="28" t="s">
        <v>35</v>
      </c>
      <c r="F157" s="28" t="s">
        <v>76</v>
      </c>
      <c r="G157" s="32"/>
      <c r="H157" s="32">
        <f>G157*F157</f>
        <v>0</v>
      </c>
      <c r="I157" s="33"/>
      <c r="J157" s="33"/>
    </row>
    <row r="158" spans="1:10" ht="26.4" customHeight="1" x14ac:dyDescent="0.25">
      <c r="A158" s="28">
        <v>131</v>
      </c>
      <c r="B158" s="28" t="s">
        <v>12</v>
      </c>
      <c r="C158" s="51" t="s">
        <v>281</v>
      </c>
      <c r="D158" s="52"/>
      <c r="E158" s="28" t="s">
        <v>282</v>
      </c>
      <c r="F158" s="28" t="s">
        <v>83</v>
      </c>
      <c r="G158" s="32"/>
      <c r="H158" s="32">
        <f>G158*F158</f>
        <v>0</v>
      </c>
      <c r="I158" s="33"/>
      <c r="J158" s="33"/>
    </row>
    <row r="159" spans="1:10" x14ac:dyDescent="0.25">
      <c r="A159" s="36"/>
      <c r="B159" s="37"/>
      <c r="C159" s="37" t="s">
        <v>283</v>
      </c>
      <c r="D159" s="37"/>
      <c r="E159" s="37"/>
      <c r="F159" s="37"/>
      <c r="G159" s="37"/>
      <c r="H159" s="38">
        <f>SUM(H160:H171)</f>
        <v>0</v>
      </c>
      <c r="I159" s="33"/>
      <c r="J159" s="33"/>
    </row>
    <row r="160" spans="1:10" ht="28.95" customHeight="1" x14ac:dyDescent="0.25">
      <c r="A160" s="28">
        <v>132</v>
      </c>
      <c r="B160" s="28" t="s">
        <v>12</v>
      </c>
      <c r="C160" s="55" t="s">
        <v>284</v>
      </c>
      <c r="D160" s="56"/>
      <c r="E160" s="28" t="s">
        <v>17</v>
      </c>
      <c r="F160" s="28" t="s">
        <v>285</v>
      </c>
      <c r="G160" s="32"/>
      <c r="H160" s="32">
        <f>G160*F160</f>
        <v>0</v>
      </c>
      <c r="I160" s="33"/>
      <c r="J160" s="33"/>
    </row>
    <row r="161" spans="1:10" ht="36" customHeight="1" x14ac:dyDescent="0.25">
      <c r="A161" s="28">
        <v>133</v>
      </c>
      <c r="B161" s="28" t="s">
        <v>12</v>
      </c>
      <c r="C161" s="55" t="s">
        <v>286</v>
      </c>
      <c r="D161" s="56"/>
      <c r="E161" s="28" t="s">
        <v>35</v>
      </c>
      <c r="F161" s="28" t="s">
        <v>83</v>
      </c>
      <c r="G161" s="32"/>
      <c r="H161" s="32">
        <f t="shared" ref="H161:H171" si="10">G161*F161</f>
        <v>0</v>
      </c>
      <c r="I161" s="33"/>
      <c r="J161" s="33"/>
    </row>
    <row r="162" spans="1:10" x14ac:dyDescent="0.25">
      <c r="A162" s="28">
        <v>134</v>
      </c>
      <c r="B162" s="28" t="s">
        <v>12</v>
      </c>
      <c r="C162" s="55" t="s">
        <v>287</v>
      </c>
      <c r="D162" s="56"/>
      <c r="E162" s="28" t="s">
        <v>52</v>
      </c>
      <c r="F162" s="28" t="s">
        <v>83</v>
      </c>
      <c r="G162" s="32"/>
      <c r="H162" s="32">
        <f t="shared" si="10"/>
        <v>0</v>
      </c>
      <c r="I162" s="33"/>
      <c r="J162" s="33"/>
    </row>
    <row r="163" spans="1:10" ht="32.25" customHeight="1" x14ac:dyDescent="0.25">
      <c r="A163" s="28">
        <v>135</v>
      </c>
      <c r="B163" s="28" t="s">
        <v>12</v>
      </c>
      <c r="C163" s="51" t="s">
        <v>288</v>
      </c>
      <c r="D163" s="52"/>
      <c r="E163" s="28" t="s">
        <v>31</v>
      </c>
      <c r="F163" s="28" t="s">
        <v>289</v>
      </c>
      <c r="G163" s="32"/>
      <c r="H163" s="32">
        <f t="shared" si="10"/>
        <v>0</v>
      </c>
      <c r="I163" s="33"/>
      <c r="J163" s="33"/>
    </row>
    <row r="164" spans="1:10" ht="39.6" customHeight="1" x14ac:dyDescent="0.25">
      <c r="A164" s="28">
        <v>136</v>
      </c>
      <c r="B164" s="28" t="s">
        <v>12</v>
      </c>
      <c r="C164" s="55" t="s">
        <v>290</v>
      </c>
      <c r="D164" s="56"/>
      <c r="E164" s="28" t="s">
        <v>31</v>
      </c>
      <c r="F164" s="28" t="s">
        <v>289</v>
      </c>
      <c r="G164" s="32"/>
      <c r="H164" s="32">
        <f t="shared" si="10"/>
        <v>0</v>
      </c>
      <c r="I164" s="33"/>
      <c r="J164" s="33"/>
    </row>
    <row r="165" spans="1:10" ht="35.25" customHeight="1" x14ac:dyDescent="0.25">
      <c r="A165" s="28">
        <v>137</v>
      </c>
      <c r="B165" s="28" t="s">
        <v>196</v>
      </c>
      <c r="C165" s="51" t="s">
        <v>291</v>
      </c>
      <c r="D165" s="52"/>
      <c r="E165" s="28" t="s">
        <v>31</v>
      </c>
      <c r="F165" s="28" t="s">
        <v>289</v>
      </c>
      <c r="G165" s="32"/>
      <c r="H165" s="32">
        <f t="shared" si="10"/>
        <v>0</v>
      </c>
      <c r="I165" s="33"/>
      <c r="J165" s="33"/>
    </row>
    <row r="166" spans="1:10" ht="39.75" customHeight="1" x14ac:dyDescent="0.25">
      <c r="A166" s="28">
        <v>138</v>
      </c>
      <c r="B166" s="28" t="s">
        <v>196</v>
      </c>
      <c r="C166" s="51" t="s">
        <v>292</v>
      </c>
      <c r="D166" s="52"/>
      <c r="E166" s="28" t="s">
        <v>31</v>
      </c>
      <c r="F166" s="28" t="s">
        <v>289</v>
      </c>
      <c r="G166" s="32"/>
      <c r="H166" s="32">
        <f t="shared" si="10"/>
        <v>0</v>
      </c>
      <c r="I166" s="33"/>
      <c r="J166" s="33"/>
    </row>
    <row r="167" spans="1:10" ht="29.4" customHeight="1" x14ac:dyDescent="0.25">
      <c r="A167" s="28">
        <v>139</v>
      </c>
      <c r="B167" s="28" t="s">
        <v>196</v>
      </c>
      <c r="C167" s="55" t="s">
        <v>293</v>
      </c>
      <c r="D167" s="56"/>
      <c r="E167" s="28" t="s">
        <v>31</v>
      </c>
      <c r="F167" s="28" t="s">
        <v>289</v>
      </c>
      <c r="G167" s="32"/>
      <c r="H167" s="32">
        <f t="shared" si="10"/>
        <v>0</v>
      </c>
      <c r="I167" s="33"/>
      <c r="J167" s="33"/>
    </row>
    <row r="168" spans="1:10" ht="34.950000000000003" customHeight="1" x14ac:dyDescent="0.25">
      <c r="A168" s="28">
        <v>140</v>
      </c>
      <c r="B168" s="28" t="s">
        <v>196</v>
      </c>
      <c r="C168" s="55" t="s">
        <v>294</v>
      </c>
      <c r="D168" s="56"/>
      <c r="E168" s="28" t="s">
        <v>31</v>
      </c>
      <c r="F168" s="28" t="s">
        <v>289</v>
      </c>
      <c r="G168" s="32"/>
      <c r="H168" s="32">
        <f t="shared" si="10"/>
        <v>0</v>
      </c>
      <c r="I168" s="33"/>
      <c r="J168" s="33"/>
    </row>
    <row r="169" spans="1:10" ht="27" customHeight="1" x14ac:dyDescent="0.25">
      <c r="A169" s="28">
        <v>141</v>
      </c>
      <c r="B169" s="28" t="s">
        <v>196</v>
      </c>
      <c r="C169" s="55" t="s">
        <v>293</v>
      </c>
      <c r="D169" s="56"/>
      <c r="E169" s="28" t="s">
        <v>31</v>
      </c>
      <c r="F169" s="28" t="s">
        <v>289</v>
      </c>
      <c r="G169" s="32"/>
      <c r="H169" s="32">
        <f t="shared" si="10"/>
        <v>0</v>
      </c>
      <c r="I169" s="33"/>
      <c r="J169" s="33"/>
    </row>
    <row r="170" spans="1:10" ht="31.2" customHeight="1" x14ac:dyDescent="0.25">
      <c r="A170" s="28">
        <v>142</v>
      </c>
      <c r="B170" s="28" t="s">
        <v>196</v>
      </c>
      <c r="C170" s="55" t="s">
        <v>295</v>
      </c>
      <c r="D170" s="56"/>
      <c r="E170" s="28" t="s">
        <v>31</v>
      </c>
      <c r="F170" s="28" t="s">
        <v>289</v>
      </c>
      <c r="G170" s="32"/>
      <c r="H170" s="32">
        <f t="shared" si="10"/>
        <v>0</v>
      </c>
      <c r="I170" s="33"/>
      <c r="J170" s="33"/>
    </row>
    <row r="171" spans="1:10" ht="33.75" customHeight="1" x14ac:dyDescent="0.25">
      <c r="A171" s="28">
        <v>143</v>
      </c>
      <c r="B171" s="28" t="s">
        <v>204</v>
      </c>
      <c r="C171" s="55" t="s">
        <v>207</v>
      </c>
      <c r="D171" s="56"/>
      <c r="E171" s="28" t="s">
        <v>60</v>
      </c>
      <c r="F171" s="28" t="s">
        <v>296</v>
      </c>
      <c r="G171" s="32"/>
      <c r="H171" s="32">
        <f t="shared" si="10"/>
        <v>0</v>
      </c>
      <c r="I171" s="33"/>
      <c r="J171" s="33"/>
    </row>
    <row r="172" spans="1:10" x14ac:dyDescent="0.25">
      <c r="A172" s="33"/>
      <c r="B172" s="33"/>
      <c r="C172" s="33"/>
      <c r="D172" s="33"/>
      <c r="E172" s="33"/>
      <c r="F172" s="33"/>
      <c r="G172" s="33"/>
      <c r="H172" s="43"/>
      <c r="I172" s="33"/>
      <c r="J172" s="33"/>
    </row>
    <row r="173" spans="1:10" x14ac:dyDescent="0.25">
      <c r="A173" s="33"/>
      <c r="B173" s="33"/>
      <c r="C173" s="33"/>
      <c r="D173" s="33"/>
      <c r="E173" s="33"/>
      <c r="F173" s="33"/>
      <c r="G173" s="33"/>
      <c r="H173" s="43"/>
      <c r="I173" s="33"/>
      <c r="J173" s="33"/>
    </row>
    <row r="174" spans="1:10" x14ac:dyDescent="0.25">
      <c r="A174" s="33"/>
      <c r="B174" s="33"/>
      <c r="C174" s="33"/>
      <c r="D174" s="33"/>
      <c r="E174" s="33"/>
      <c r="F174" s="33"/>
      <c r="G174" s="33"/>
      <c r="H174" s="43"/>
      <c r="I174" s="33"/>
      <c r="J174" s="33"/>
    </row>
    <row r="175" spans="1:10" x14ac:dyDescent="0.25">
      <c r="A175" s="33"/>
      <c r="B175" s="33"/>
      <c r="C175" s="33"/>
      <c r="D175" s="33"/>
      <c r="E175" s="33"/>
      <c r="F175" s="33"/>
      <c r="G175" s="33"/>
      <c r="H175" s="43"/>
      <c r="I175" s="33"/>
      <c r="J175" s="33"/>
    </row>
  </sheetData>
  <mergeCells count="147">
    <mergeCell ref="C169:D169"/>
    <mergeCell ref="C170:D170"/>
    <mergeCell ref="C171:D171"/>
    <mergeCell ref="C163:D163"/>
    <mergeCell ref="C164:D164"/>
    <mergeCell ref="C165:D165"/>
    <mergeCell ref="C166:D166"/>
    <mergeCell ref="C167:D167"/>
    <mergeCell ref="C168:D168"/>
    <mergeCell ref="C156:D156"/>
    <mergeCell ref="C157:D157"/>
    <mergeCell ref="C158:D158"/>
    <mergeCell ref="C160:D160"/>
    <mergeCell ref="C161:D161"/>
    <mergeCell ref="C162:D162"/>
    <mergeCell ref="C149:D149"/>
    <mergeCell ref="C150:D150"/>
    <mergeCell ref="C151:D151"/>
    <mergeCell ref="C152:D152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34:D134"/>
    <mergeCell ref="C135:D135"/>
    <mergeCell ref="C139:D139"/>
    <mergeCell ref="C140:D140"/>
    <mergeCell ref="C141:D141"/>
    <mergeCell ref="C142:D142"/>
    <mergeCell ref="C126:D126"/>
    <mergeCell ref="C127:D127"/>
    <mergeCell ref="C128:D128"/>
    <mergeCell ref="C129:D129"/>
    <mergeCell ref="C132:D132"/>
    <mergeCell ref="C133:D133"/>
    <mergeCell ref="C118:D118"/>
    <mergeCell ref="C119:D119"/>
    <mergeCell ref="C122:D122"/>
    <mergeCell ref="C123:D123"/>
    <mergeCell ref="C124:D124"/>
    <mergeCell ref="C125:D125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C82:D82"/>
    <mergeCell ref="C83:D83"/>
    <mergeCell ref="C70:D70"/>
    <mergeCell ref="C71:D71"/>
    <mergeCell ref="C72:D72"/>
    <mergeCell ref="C73:D73"/>
    <mergeCell ref="C74:D74"/>
    <mergeCell ref="C77:D77"/>
    <mergeCell ref="C64:D64"/>
    <mergeCell ref="C65:D65"/>
    <mergeCell ref="C66:D66"/>
    <mergeCell ref="C67:D67"/>
    <mergeCell ref="C68:D68"/>
    <mergeCell ref="C69:D69"/>
    <mergeCell ref="C56:D56"/>
    <mergeCell ref="C57:D57"/>
    <mergeCell ref="C58:D58"/>
    <mergeCell ref="C61:D61"/>
    <mergeCell ref="C62:D62"/>
    <mergeCell ref="C63:D63"/>
    <mergeCell ref="C50:D50"/>
    <mergeCell ref="C51:D51"/>
    <mergeCell ref="C52:D52"/>
    <mergeCell ref="C53:D53"/>
    <mergeCell ref="C54:D54"/>
    <mergeCell ref="C55:D55"/>
    <mergeCell ref="C44:D44"/>
    <mergeCell ref="A45:H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1:D31"/>
    <mergeCell ref="C32:D32"/>
    <mergeCell ref="C34:D34"/>
    <mergeCell ref="C35:D35"/>
    <mergeCell ref="C36:D36"/>
    <mergeCell ref="C37:D37"/>
    <mergeCell ref="C25:D25"/>
    <mergeCell ref="C26:D26"/>
    <mergeCell ref="C27:D27"/>
    <mergeCell ref="C28:D28"/>
    <mergeCell ref="C29:D29"/>
    <mergeCell ref="C30:D30"/>
    <mergeCell ref="C20:D20"/>
    <mergeCell ref="C21:D21"/>
    <mergeCell ref="C24:D24"/>
    <mergeCell ref="C11:D11"/>
    <mergeCell ref="C12:D12"/>
    <mergeCell ref="C13:D13"/>
    <mergeCell ref="C14:D14"/>
    <mergeCell ref="C15:D15"/>
    <mergeCell ref="C16:D16"/>
    <mergeCell ref="D2:H2"/>
    <mergeCell ref="A3:H3"/>
    <mergeCell ref="C4:D4"/>
    <mergeCell ref="C8:D8"/>
    <mergeCell ref="C9:D9"/>
    <mergeCell ref="C10:D10"/>
    <mergeCell ref="C17:D17"/>
    <mergeCell ref="C18:D18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Dębska</dc:creator>
  <cp:lastModifiedBy>Bartosz Pitak</cp:lastModifiedBy>
  <dcterms:created xsi:type="dcterms:W3CDTF">2015-06-05T18:19:34Z</dcterms:created>
  <dcterms:modified xsi:type="dcterms:W3CDTF">2022-12-16T07:50:10Z</dcterms:modified>
</cp:coreProperties>
</file>