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113 - MTA3 - dezynfekcja+maszyny (UE)\"/>
    </mc:Choice>
  </mc:AlternateContent>
  <bookViews>
    <workbookView xWindow="0" yWindow="0" windowWidth="28800" windowHeight="11805" tabRatio="894"/>
  </bookViews>
  <sheets>
    <sheet name="Informacje ogólne" sheetId="1" r:id="rId1"/>
    <sheet name="część (1)" sheetId="109" r:id="rId2"/>
    <sheet name="część (2)" sheetId="130" r:id="rId3"/>
    <sheet name="część (3)" sheetId="131" r:id="rId4"/>
  </sheets>
  <definedNames>
    <definedName name="_xlnm.Print_Area" localSheetId="1">'część (1)'!$A$1:$I$19</definedName>
    <definedName name="_xlnm.Print_Area" localSheetId="2">'część (2)'!$A$1:$I$17</definedName>
    <definedName name="_xlnm.Print_Area" localSheetId="3">'część (3)'!$A$1:$J$16</definedName>
    <definedName name="_xlnm.Print_Area" localSheetId="0">'Informacje ogólne'!$A$1:$F$61</definedName>
  </definedNames>
  <calcPr calcId="162913"/>
</workbook>
</file>

<file path=xl/calcChain.xml><?xml version="1.0" encoding="utf-8"?>
<calcChain xmlns="http://schemas.openxmlformats.org/spreadsheetml/2006/main">
  <c r="D23" i="1" l="1"/>
  <c r="J12" i="131" l="1"/>
  <c r="J11" i="131"/>
  <c r="F8" i="131" s="1"/>
  <c r="D24" i="1" s="1"/>
  <c r="B2" i="131"/>
  <c r="I12" i="130"/>
  <c r="I11" i="130"/>
  <c r="F8" i="130" s="1"/>
  <c r="B2" i="130"/>
  <c r="I12" i="109" l="1"/>
  <c r="I13" i="109"/>
  <c r="I14" i="109"/>
  <c r="I11" i="109" l="1"/>
  <c r="B2" i="109" l="1"/>
  <c r="F8" i="109" l="1"/>
  <c r="D22" i="1" s="1"/>
</calcChain>
</file>

<file path=xl/sharedStrings.xml><?xml version="1.0" encoding="utf-8"?>
<sst xmlns="http://schemas.openxmlformats.org/spreadsheetml/2006/main" count="137" uniqueCount="89">
  <si>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</si>
  <si>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</si>
  <si>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</si>
  <si>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</si>
  <si>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</si>
  <si>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</si>
  <si>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</si>
  <si>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</si>
  <si>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</si>
  <si>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</si>
  <si>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</si>
  <si>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</si>
  <si>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</si>
  <si>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</si>
  <si>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</si>
  <si>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</si>
  <si>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</si>
  <si>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</si>
  <si>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</si>
  <si>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</si>
  <si>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</si>
  <si>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</si>
  <si>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</si>
  <si>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</si>
  <si>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</si>
  <si>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</si>
  <si>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</si>
  <si>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</si>
  <si>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</si>
  <si>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</si>
  <si>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</si>
  <si>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</si>
  <si>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</si>
  <si>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</si>
  <si>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</si>
  <si>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</si>
  <si>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</si>
  <si>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</si>
  <si>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</si>
  <si>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</si>
  <si>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</si>
  <si>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</si>
  <si>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</si>
  <si>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</si>
  <si>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</si>
  <si>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</si>
  <si>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</si>
  <si>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</si>
  <si>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</si>
  <si>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</si>
  <si>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sztuk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</si>
  <si>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</si>
  <si>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</si>
  <si>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</si>
  <si>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</si>
  <si>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</si>
  <si>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</si>
  <si>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</si>
  <si>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</si>
  <si>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</si>
  <si>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</si>
  <si>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</si>
  <si>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</si>
  <si>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</si>
  <si>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</si>
  <si>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</si>
  <si>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</si>
  <si>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</si>
  <si>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</si>
  <si>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</si>
  <si>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</si>
  <si>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opakowań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</si>
  <si>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</si>
  <si>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DFP.271.113.2022.LS</t>
  </si>
  <si>
    <t>Dostawa materiałów dezynfekcyjnych oraz maszyn szorująco-zbierających dla Szpitala Uniwersyteckiego w Krakowie.</t>
  </si>
  <si>
    <t>Dotyczy częsci 1 i 2: Oświadczamy, że oferowane przez nas wyroby medyczne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</si>
  <si>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Dotyczy części 3: Oświadczamy, że okres gwarancji został podany w wypełnionym arkuszu cenowym (zał. nr 1a do SWZ).</t>
  </si>
  <si>
    <t>13.</t>
  </si>
  <si>
    <t xml:space="preserve">^^ Zamawiający wymaga aby pojedyncze opakowania zawierały etykietę w języku polskim. </t>
  </si>
  <si>
    <t>Okres gwarancji:
- na urządzenie &gt;/=24 mies.
- na baterie &gt;/=12 mies.</t>
  </si>
  <si>
    <t>SAMOJEZDNA MASZYNA SZORUJĄCO – ZBIERAJĄCA O ZASILANIU BATERYJNYM Z SIEDZISKIEM DLA OPERATORA
Cechy produktu:
1. Wydajność teoretyczna: min. 3000 m2 / h 
2. Szerokość pracy: 55 – 60 cm.
3. Maszyna wyposażona w system bocznego przesuwu szczotek.
4. Maksymalny nacisk szczotki: min. 0,45 N / cm2.
5. Szybkość obrotu szczotek: 165 rpm (+/- 3%)
6. Całkowita szerokość maszyny wraz ze ssawą: max. 65 cm.
7. Pojemność zbiornika wody czystej: min. 70 l.
8. Pojemność zbiornika wody brudnej: min. 70 l.
9. Waga maszyny gotowej do pracy bez operatora: max. 400 kg.
10.  Poziom hałasu: &lt;70 dB
11.  Napięcie znamionowe: 24V
12.  Maszyna wyposażona w 4 baterie żelowe o mocy min. 180 Ah. wraz z prostownikiem 
13.  Maszyna wyposażona w komplet trzymaków padów oraz komplet szczotek nylonowych.
14.  Maszyna wyposażona w komplet gum zbierających.
15.  Maszyna wyposażona w oświetlenie przednie umożliwiające pracę przy słabym oświetleniu zewnętrznym.
16.  Maszyna wyposażona w pulsujące światło ostrzegawcze w kolorze pomarańczowym. 
17. Gwarancja: min. 24 m-ce na urządzenie i min. 12 m-cy na baterie.</t>
  </si>
  <si>
    <t>JEDNOSZCZOTKOWA MASZYNA SZORUJĄCO – ZBIERAJĄCA O ZASILANIU BATERYJNYM
Cechy produktu:
1. Wydajność teoretyczna: min. 1250 m2 / h 
2. Szerokość pracy: 42 – 45 cm.
3. Całkowita szerokość maszyny wraz ze ssawą: max. 70 cm.
4. Promień skrętu: &lt;1,2 m.
5. Pojemność zbiornika wody czystej: min. 40 l.
6. Pojemność zbiornika wody brudnej: min. 40 l.
7. Waga maszyny gotowej do pracy: max. 170 kg.
8.  Poziom hałasu: &lt;60 dB
9.  Napięcie znamionowe: 24V
10.  Maszyna wyposażona w baterie żelowe o mocy min. 50 Ah. wraz z prostownikiem . Baterie powinny zapewnić czas pracy maszyny nie krótszy niż 2 godziny.
11.  Maszyna wyposażona w trzymak padów oraz szczotkę nylonową.
12.  Maszyna wyposażona w komplet gum zbierających.
13.  Wymiary maksymalne urządzenia:
Długość: 1200 mm
Szerokość: 500 mm
Wysokość: 1200 mm
14. Gwarancja: min. 24 m-ce na urządzenie i min. 12 m-cy na baterie.</t>
  </si>
  <si>
    <r>
      <t>Preparat w płynnym koncentracie, przeznaczony do mycia i dezynfekcji powierzchni szpitalnych, w tym sal oparacyjnych, oddziałów intensywnej terapii. Bez substancji zapachowych i lotnych, bez aldehydu. Dobra tolerancja wobec gumy, tworzyw sztucznych, metali, PCV. Spektrum działania: prątkobójczy -prątki gruźlicy (</t>
    </r>
    <r>
      <rPr>
        <sz val="11"/>
        <rFont val="Garamond"/>
        <family val="1"/>
        <charset val="238"/>
      </rPr>
      <t>wg EN 14348 lub równoważnej, warunki czyste i brudne) do 60 minut przy stężeniu 1,5%. Wirusobójczy: w stężeniu 1,5% na Rota - do 5 minut, na Polyoma SV 40 - do 15 minut, na Norowirus mysi - do 30 minut (w tym samym stężeniu wg normy 14476 lub równoważnej na Norovirus mysi w casie 30 minut), w stężeniu 2%  na Adeno - do 60 minut. Na wirusy osłonkowe (HIV, HBV, HCV) w stężeniu 0,5% w czasie 15 minut. Wykazujący działanie działanie bakteriobójcze i drożdżobójcze w czasie nie przekraczającym 5 min. przy stężeniu 1% (zgodnie z normą EN 16615 lub równoważną (test 4-pól), w warunkach czystych i brudnych. Bójczy wobec pratków (w warunkach czystych i brudnych, wg normy 14348 lub równoważnej) w czasie nie dłuższym niż 60 min. przy stężeniu 1,5%. Opakowanie 2l. ^^</t>
    </r>
  </si>
  <si>
    <r>
      <t>Preparat przeznaczony do dezynfekcji powierzchni zmywalnych i przedmiotów które można zanurzyć w roztworze, posiadający właściwości myjące. Składnik aktywny - kwas nadoctowy. O szerokim spektrum działania. Skuteczność w warunkach brudnych (według normy EN 16615 lub równoważnej): w stężeniu 1% bakteriobójcza i drożdzobójcza w czasie nie dłuższym niż 1 minuta, sporobójcza - C. difficile (R027) w czasie nie dłuższym niż 30 minut, a w stężeniu 2% wobec: spo</t>
    </r>
    <r>
      <rPr>
        <sz val="11"/>
        <rFont val="Garamond"/>
        <family val="1"/>
        <charset val="238"/>
      </rPr>
      <t>robójczo C. difficile (R027) w czasie nie dłuższym niż 10 minut, wobec prątków grużlicy 5 minut, grzybobójczo 60 minut. Według normy EN 13704 lub równoważnej wykazujący działanie sporobójcze w warunkch brudnych w stężeniu 2% w czsie 15 minut a wobec Cl. perfringens w czasie 10 minut. Wykazujący działanie wirusobójcze (warunki brudne i czyste) zgodnie z normą EN 14476 lub równoważną w czasie nie dłuższym niż 10 minut przy stężeniu 2%. Opakowanie 1,5kg.^^</t>
    </r>
  </si>
  <si>
    <t>Preparat w płynnym koncentracie, przeznaczony do mycia i dezynfekcji powierzchni szpitalnych, w tym sal oparacyjnych, oddziałów intensywnej terapii. Bez substancji zapachowych i lotnych, bez aldehydu. Dobra tolerancja wobec gumy, tworzyw sztucznych, metali, PCV. Spektrum działania: prątkobójczy -prątki gruźlicy (wg EN 14348 lub równoważnej, warunki czyste i brudne) do 60 minut przy stężeniu 1,5%. Wirusobójczy: w stężeniu 1,5% na Rota - do 5 minut, na Polyoma SV 40 - do 15 minut, na Norowirus mysi - do 30 minut (w tym samym stężeniu wg normy 14476 lub równoważnej na Norovirus mysi w casie 30 minut), w stężeniu 2%  na Adeno - do 60 minut. Na wirusy osłonkowe (HIV, HBV, HCV) w stężeniu 0,5% w czasie 15 minut. Wykazujący działanie działanie bakteriobójcze i drożdżobójcze w czasie nie przekraczającym 5 min. przy stężeniu 1% (zgodnie z normą EN 16615 lub równoważną), w warunkach czystych i brudnych.  Bójczy wobec pratków (w warunkach czystych i brudnych, wg normy 14348 lub równoważnej) w czasie nie dłuższym niż 60 min. przy stężeniu 1,5%. Opakowanie 6l. ^^</t>
  </si>
  <si>
    <r>
      <t>Żelowy preparat do dezynfekcji rąk (higienicznej i chirurgicznej). O szerokim spektrum działania oraz pełnym spektrum wirusobójczym. Do stosowania w zakładach ochrony zdrowia. Zawierający substancje pielęgnujące i łagodzące podrażnienie skóry rąk: aloes, pantenol, witaminę E, dimetikok, glicerynę. Produkt biobójczy, posiadający dopuszczenie do obrotu. Z formułą żelu o obniżonej lepkości, celem ograniczenia gromadzenie się produktu (zapobieganie zatykanie pompki). Preparat w opakowaniach dostosowanych do dozowników Dermados jakie posiada</t>
    </r>
    <r>
      <rPr>
        <sz val="11"/>
        <color rgb="FFFF0000"/>
        <rFont val="Garamond"/>
        <family val="1"/>
        <charset val="238"/>
      </rPr>
      <t xml:space="preserve"> </t>
    </r>
    <r>
      <rPr>
        <sz val="11"/>
        <color theme="1"/>
        <rFont val="Garamond"/>
        <family val="1"/>
        <charset val="238"/>
      </rPr>
      <t>Zamawiający.</t>
    </r>
    <r>
      <rPr>
        <sz val="11"/>
        <rFont val="Garamond"/>
        <family val="1"/>
        <charset val="238"/>
      </rPr>
      <t xml:space="preserve"> Spektrum działania: bakteriobójcze w 15 sek. (wg normy EN 13727 lub równoważnej), drożdżobójcze 15 sek. (wg normy EN 13624 lub równoważnej), prątkobójczy w 15 sek. (bójczy wobec prątków gruźlicy EN 14348 lub równoważnej). Aktywny wobec wszystkich wirusów osłonionych (łącznie z HBV, HCV i HIV) w czasie 30 sek.</t>
    </r>
    <r>
      <rPr>
        <sz val="11"/>
        <color theme="1"/>
        <rFont val="Garamond"/>
        <family val="1"/>
        <charset val="238"/>
      </rPr>
      <t xml:space="preserve"> zgodnie z RKI (Instytut Roberta Kocha</t>
    </r>
    <r>
      <rPr>
        <sz val="11"/>
        <rFont val="Garamond"/>
        <family val="1"/>
        <charset val="238"/>
      </rPr>
      <t>) lub równoważnym. Skuteczny w czasie 15 sek. wobec Norowirusów (Norowirus mysi, wg normy EN 14476 lub równoważnej) i Rotawirusów (wg normy EN 14476 lub równoważnej). Wobec Polio i Adeno w czasie nie dłuższym niż  2 min. (zgodnie z normą EN 14476 lub równoważną). Butelka opakowanie 500 ml. ^^</t>
    </r>
  </si>
  <si>
    <r>
      <t>Żelowy preparat do dezynfekcji rąk (higienicznej i chirurgicznej). O szerokim spektrum działania oraz pełnym spektrum wirusobójczym. Do stosowania w zakładach ochrony zdrowia. Zawierający substancje pielęgnujące i łagodzące podrażnienie skóry rąk: aloes, pantenol, witaminę E, dimetikok, glicerynę. Produkt biobójczy, posiadający dopuszczenie do obrotu. Z formułą żelu o obniżonej lepkości, celem ograniczenia gromadzenie się produktu (zapobieganie zatykanie pompki). Preparat w opakowaniach dostosowanych do dozowników Dermados jakie posiad</t>
    </r>
    <r>
      <rPr>
        <sz val="11"/>
        <color theme="1"/>
        <rFont val="Garamond"/>
        <family val="1"/>
        <charset val="238"/>
      </rPr>
      <t>a Zamawiający</t>
    </r>
    <r>
      <rPr>
        <sz val="11"/>
        <rFont val="Garamond"/>
        <family val="1"/>
        <charset val="238"/>
      </rPr>
      <t>. Spektrum działania: bakteriobójcze w 15 sek. (wg normy EN 13727 lub równoważnej), drożdżobójcze 15 sek. (wg normy EN 13624 lub równoważnej), prątkobójczy w 15 sek. (bójczy wobec prątków gruźlicy EN 14348 lub równoważnej). Aktywny wobec wszystkich wirusów osłonionych (łącznie z HBV, HCV i HIV) w czasie 30 sek</t>
    </r>
    <r>
      <rPr>
        <sz val="11"/>
        <color theme="1"/>
        <rFont val="Garamond"/>
        <family val="1"/>
        <charset val="238"/>
      </rPr>
      <t>. zgodnie z RKI (Instytut Roberta Kocha) lub równoważnym.</t>
    </r>
    <r>
      <rPr>
        <sz val="11"/>
        <rFont val="Garamond"/>
        <family val="1"/>
        <charset val="238"/>
      </rPr>
      <t xml:space="preserve"> Skuteczny w czasie 15 sek. wobec Norowirusów (Norowirus mysi, wg normy EN 14476 lub równoważnej) i Rotawirusów (wg normy EN 14476 lub równoważnej). Wobec Polio i Adeno w czasie nie dłuższym niż  2 min. (zgodnie z normą EN 14476 lub równoważnej). Butelka opakowanie 500 ml z pompką. ^^</t>
    </r>
  </si>
  <si>
    <t>Preparat alkoholowy do szybkiej dezynfekcji powierzchni wyrobów medycznych, odpornych na działanie alkoholi. Gotowy do użycia, nie wymagający rozcieńczenia, do stoswania metodą przecierania i spryskiwania. Wysychający bez pozostałości substancji aktywnych. Nie zawierający substancji zapachowych i barwiników. Szybka dezynfekcja powierzchni niezanieczyszczonych (bez czynnika mechanicznego ) nie dłużej niż 1 minuta. Spektrum działania: B (w tym Tbc), V, F. Czas działania wg normy EN 14476 lub równoważnej wobec wirusów: osłonkowych, w tym HBV, HCV, HIV nie dłużej niż 30 sek., Rota (warunki czyste) - 1 min.,  Adeno - 1 min., Noro - 10 min. Skuteczny w warunkach brudnych zgodnie z normą EN 16777 lub równoważną wobec wirusów: Vaccina  - 1 min., Adeno - 5 min., Noro -10 min. Czas działania bakteriobójczego i drożdżakobójczego nie dłużej niż 1 minuta (wg normy 16615 lub równoważnej).  Bójczy wobec prątków grużlicy w czasie nie dłuższym niż 1 minuta (wg normy EN 16615 lub równoważnej). Opakowanie 1l.^^</t>
  </si>
  <si>
    <t xml:space="preserve">Oświadczamy, że:
- Dotyczy części 1 i 2: zamówienie będziemy wykonywać do czasu wyczerpania kwoty wynagrodzenia umownego, jednak nie dłużej niż przez 120 dni od daty zawarcia umowy.
- Dotyczy części 3: zamówienie wykonamy w terminie do 14 dni od daty zawarcia umowy.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</si>
</sst>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0"/>
      <name val="Garamond"/>
      <family val="1"/>
      <charset val="238"/>
    </font>
    <font>
      <sz val="11"/>
      <color rgb="FFFF0000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109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0" borderId="17" xfId="10" applyFont="1" applyFill="1" applyBorder="1" applyAlignment="1">
      <alignment horizontal="left" vertical="center" wrapText="1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38" fillId="0" borderId="17" xfId="1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602836</xdr:colOff>
      <xdr:row>0</xdr:row>
      <xdr:rowOff>57979</xdr:rowOff>
    </xdr:from>
    <xdr:to>
      <xdr:col>4</xdr:col>
      <xdr:colOff>2450686</xdr:colOff>
      <xdr:row>0</xdr:row>
      <xdr:rowOff>978729</xdr:rowOff>
    </xdr:to>
    <xdr:pic>
      <xdr:nvPicPr>
        <xdr:cNvPr id="3" name="WordPictureWatermark177790845" descr="papier_frimowy_ue-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145"/>
        <a:stretch>
          <a:fillRect/>
        </a:stretch>
      </xdr:blipFill>
      <xdr:spPr bwMode="auto">
        <a:xfrm>
          <a:off x="1031461" y="57979"/>
          <a:ext cx="5634038" cy="92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3969174</xdr:colOff>
      <xdr:row>0</xdr:row>
      <xdr:rowOff>34636</xdr:rowOff>
    </xdr:from>
    <xdr:to>
      <xdr:col>6</xdr:col>
      <xdr:colOff>253406</xdr:colOff>
      <xdr:row>0</xdr:row>
      <xdr:rowOff>961159</xdr:rowOff>
    </xdr:to>
    <xdr:pic>
      <xdr:nvPicPr>
        <xdr:cNvPr id="3" name="WordPictureWatermark177790845" descr="papier_frimowy_ue-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145"/>
        <a:stretch>
          <a:fillRect/>
        </a:stretch>
      </xdr:blipFill>
      <xdr:spPr bwMode="auto">
        <a:xfrm>
          <a:off x="4338968" y="34636"/>
          <a:ext cx="6201438" cy="926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3969174</xdr:colOff>
      <xdr:row>0</xdr:row>
      <xdr:rowOff>34636</xdr:rowOff>
    </xdr:from>
    <xdr:to>
      <xdr:col>6</xdr:col>
      <xdr:colOff>253406</xdr:colOff>
      <xdr:row>0</xdr:row>
      <xdr:rowOff>961159</xdr:rowOff>
    </xdr:to>
    <xdr:pic>
      <xdr:nvPicPr>
        <xdr:cNvPr id="2" name="WordPictureWatermark177790845" descr="papier_frimowy_ue-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145"/>
        <a:stretch>
          <a:fillRect/>
        </a:stretch>
      </xdr:blipFill>
      <xdr:spPr bwMode="auto">
        <a:xfrm>
          <a:off x="4321599" y="34636"/>
          <a:ext cx="5761607" cy="926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3969174</xdr:colOff>
      <xdr:row>0</xdr:row>
      <xdr:rowOff>34636</xdr:rowOff>
    </xdr:from>
    <xdr:to>
      <xdr:col>6</xdr:col>
      <xdr:colOff>253406</xdr:colOff>
      <xdr:row>0</xdr:row>
      <xdr:rowOff>961159</xdr:rowOff>
    </xdr:to>
    <xdr:pic>
      <xdr:nvPicPr>
        <xdr:cNvPr id="2" name="WordPictureWatermark177790845" descr="papier_frimowy_ue-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145"/>
        <a:stretch>
          <a:fillRect/>
        </a:stretch>
      </xdr:blipFill>
      <xdr:spPr bwMode="auto">
        <a:xfrm>
          <a:off x="4321599" y="34636"/>
          <a:ext cx="5761607" cy="926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3"/>
  <sheetViews>
    <sheetView showGridLines="0" tabSelected="1" view="pageBreakPreview" topLeftCell="A37" zoomScale="120" zoomScaleNormal="100" zoomScaleSheetLayoutView="120" zoomScalePageLayoutView="115" workbookViewId="0">
      <selection activeCell="C40" sqref="C40:E40"/>
    </sheetView>
  </sheetViews>
  <sheetFormatPr defaultColWidth="9.140625" defaultRowHeight="15"/>
  <cols>
    <col min="1" max="1" width="2.28515625" style="54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2:7" s="68" customFormat="1" ht="80.25" customHeight="1">
      <c r="B1" s="77"/>
      <c r="C1" s="77"/>
      <c r="D1" s="77"/>
      <c r="E1" s="77"/>
    </row>
    <row r="2" spans="2:7" ht="18" customHeight="1">
      <c r="E2" s="2" t="s">
        <v>70</v>
      </c>
    </row>
    <row r="3" spans="2:7" ht="18" customHeight="1">
      <c r="C3" s="3"/>
      <c r="D3" s="3" t="s">
        <v>29</v>
      </c>
      <c r="E3" s="3"/>
    </row>
    <row r="4" spans="2:7" ht="18" customHeight="1"/>
    <row r="5" spans="2:7" ht="18" customHeight="1">
      <c r="C5" s="1" t="s">
        <v>21</v>
      </c>
      <c r="D5" s="1" t="s">
        <v>73</v>
      </c>
      <c r="F5" s="5"/>
    </row>
    <row r="6" spans="2:7" ht="18" customHeight="1">
      <c r="F6" s="5"/>
    </row>
    <row r="7" spans="2:7" ht="42.75" customHeight="1">
      <c r="C7" s="1" t="s">
        <v>20</v>
      </c>
      <c r="D7" s="79" t="s">
        <v>74</v>
      </c>
      <c r="E7" s="79"/>
      <c r="F7" s="6"/>
      <c r="G7" s="7"/>
    </row>
    <row r="8" spans="2:7" ht="14.25" customHeight="1"/>
    <row r="9" spans="2:7" ht="14.25" customHeight="1">
      <c r="C9" s="8" t="s">
        <v>17</v>
      </c>
      <c r="D9" s="102"/>
      <c r="E9" s="96"/>
      <c r="F9" s="5"/>
    </row>
    <row r="10" spans="2:7" ht="31.5" customHeight="1">
      <c r="C10" s="8" t="s">
        <v>22</v>
      </c>
      <c r="D10" s="103"/>
      <c r="E10" s="104"/>
      <c r="F10" s="5"/>
    </row>
    <row r="11" spans="2:7" ht="18" customHeight="1">
      <c r="C11" s="8" t="s">
        <v>16</v>
      </c>
      <c r="D11" s="100"/>
      <c r="E11" s="101"/>
      <c r="F11" s="5"/>
    </row>
    <row r="12" spans="2:7" ht="18" customHeight="1">
      <c r="C12" s="8" t="s">
        <v>23</v>
      </c>
      <c r="D12" s="100"/>
      <c r="E12" s="101"/>
      <c r="F12" s="5"/>
    </row>
    <row r="13" spans="2:7" ht="18" customHeight="1">
      <c r="C13" s="8" t="s">
        <v>24</v>
      </c>
      <c r="D13" s="100"/>
      <c r="E13" s="101"/>
      <c r="F13" s="5"/>
    </row>
    <row r="14" spans="2:7" ht="18" customHeight="1">
      <c r="C14" s="8" t="s">
        <v>25</v>
      </c>
      <c r="D14" s="100"/>
      <c r="E14" s="101"/>
      <c r="F14" s="5"/>
    </row>
    <row r="15" spans="2:7" ht="18" customHeight="1">
      <c r="C15" s="8" t="s">
        <v>26</v>
      </c>
      <c r="D15" s="100"/>
      <c r="E15" s="101"/>
      <c r="F15" s="5"/>
    </row>
    <row r="16" spans="2:7" ht="18" customHeight="1">
      <c r="C16" s="8" t="s">
        <v>27</v>
      </c>
      <c r="D16" s="100"/>
      <c r="E16" s="101"/>
      <c r="F16" s="5"/>
    </row>
    <row r="17" spans="1:6" ht="18" customHeight="1">
      <c r="C17" s="8" t="s">
        <v>28</v>
      </c>
      <c r="D17" s="100"/>
      <c r="E17" s="101"/>
      <c r="F17" s="5"/>
    </row>
    <row r="18" spans="1:6" ht="18" customHeight="1">
      <c r="D18" s="5"/>
      <c r="E18" s="9"/>
      <c r="F18" s="5"/>
    </row>
    <row r="19" spans="1:6" ht="18" customHeight="1">
      <c r="B19" s="47" t="s">
        <v>34</v>
      </c>
      <c r="C19" s="81" t="s">
        <v>43</v>
      </c>
      <c r="D19" s="81"/>
      <c r="E19" s="81"/>
      <c r="F19" s="7"/>
    </row>
    <row r="20" spans="1:6" ht="9.6" customHeight="1" thickBot="1">
      <c r="D20" s="7"/>
      <c r="E20" s="10"/>
      <c r="F20" s="7"/>
    </row>
    <row r="21" spans="1:6" ht="18" customHeight="1">
      <c r="C21" s="50" t="s">
        <v>7</v>
      </c>
      <c r="D21" s="57" t="s">
        <v>67</v>
      </c>
      <c r="E21" s="1"/>
    </row>
    <row r="22" spans="1:6" ht="18" customHeight="1">
      <c r="B22" s="11"/>
      <c r="C22" s="12" t="s">
        <v>12</v>
      </c>
      <c r="D22" s="53">
        <f>'część (1)'!$F$8</f>
        <v>0</v>
      </c>
      <c r="E22" s="1"/>
    </row>
    <row r="23" spans="1:6" ht="18" customHeight="1">
      <c r="B23" s="11"/>
      <c r="C23" s="12" t="s">
        <v>13</v>
      </c>
      <c r="D23" s="53">
        <f>'część (2)'!$F$8</f>
        <v>0</v>
      </c>
      <c r="E23" s="1"/>
    </row>
    <row r="24" spans="1:6" s="46" customFormat="1" ht="18" customHeight="1">
      <c r="A24" s="54"/>
      <c r="B24" s="11"/>
      <c r="C24" s="12" t="s">
        <v>14</v>
      </c>
      <c r="D24" s="53">
        <f>'część (3)'!$F$8</f>
        <v>0</v>
      </c>
    </row>
    <row r="25" spans="1:6" s="60" customFormat="1" ht="10.5" customHeight="1">
      <c r="B25" s="49"/>
      <c r="C25" s="42"/>
      <c r="D25" s="61"/>
    </row>
    <row r="26" spans="1:6" s="60" customFormat="1" ht="28.5" customHeight="1">
      <c r="B26" s="49"/>
      <c r="C26" s="105" t="s">
        <v>66</v>
      </c>
      <c r="D26" s="105"/>
      <c r="E26" s="105"/>
    </row>
    <row r="27" spans="1:6" s="41" customFormat="1" ht="14.25" customHeight="1">
      <c r="A27" s="54"/>
      <c r="B27" s="11"/>
      <c r="C27" s="42"/>
      <c r="D27" s="43"/>
      <c r="E27" s="43"/>
    </row>
    <row r="28" spans="1:6" s="55" customFormat="1" ht="34.5" customHeight="1">
      <c r="B28" s="55" t="s">
        <v>35</v>
      </c>
      <c r="C28" s="83" t="s">
        <v>54</v>
      </c>
      <c r="D28" s="83"/>
      <c r="E28" s="83"/>
    </row>
    <row r="29" spans="1:6" s="55" customFormat="1" ht="59.25" customHeight="1">
      <c r="C29" s="84" t="s">
        <v>55</v>
      </c>
      <c r="D29" s="85"/>
      <c r="E29" s="56" t="s">
        <v>56</v>
      </c>
    </row>
    <row r="30" spans="1:6" s="55" customFormat="1" ht="46.5" customHeight="1">
      <c r="C30" s="86" t="s">
        <v>57</v>
      </c>
      <c r="D30" s="86"/>
      <c r="E30" s="86"/>
    </row>
    <row r="31" spans="1:6" s="55" customFormat="1" ht="31.5" customHeight="1">
      <c r="B31" s="55" t="s">
        <v>36</v>
      </c>
      <c r="C31" s="90" t="s">
        <v>58</v>
      </c>
      <c r="D31" s="90"/>
      <c r="E31" s="90"/>
    </row>
    <row r="32" spans="1:6" s="55" customFormat="1" ht="51" customHeight="1">
      <c r="C32" s="84" t="s">
        <v>59</v>
      </c>
      <c r="D32" s="85"/>
      <c r="E32" s="56" t="s">
        <v>60</v>
      </c>
    </row>
    <row r="33" spans="2:7" s="55" customFormat="1" ht="105.75" customHeight="1">
      <c r="C33" s="88" t="s">
        <v>72</v>
      </c>
      <c r="D33" s="88"/>
      <c r="E33" s="88"/>
    </row>
    <row r="34" spans="2:7" s="55" customFormat="1" ht="18.75" customHeight="1">
      <c r="B34" s="55" t="s">
        <v>37</v>
      </c>
      <c r="C34" s="90" t="s">
        <v>61</v>
      </c>
      <c r="D34" s="90"/>
      <c r="E34" s="90"/>
    </row>
    <row r="35" spans="2:7" s="55" customFormat="1" ht="94.5" customHeight="1">
      <c r="C35" s="91" t="s">
        <v>64</v>
      </c>
      <c r="D35" s="92"/>
      <c r="E35" s="56" t="s">
        <v>62</v>
      </c>
    </row>
    <row r="36" spans="2:7" s="55" customFormat="1" ht="25.5" customHeight="1">
      <c r="C36" s="88" t="s">
        <v>63</v>
      </c>
      <c r="D36" s="88"/>
      <c r="E36" s="88"/>
    </row>
    <row r="37" spans="2:7" s="55" customFormat="1" ht="32.25" customHeight="1">
      <c r="B37" s="55" t="s">
        <v>38</v>
      </c>
      <c r="C37" s="89" t="s">
        <v>52</v>
      </c>
      <c r="D37" s="89"/>
      <c r="E37" s="89"/>
    </row>
    <row r="38" spans="2:7" ht="27.6" customHeight="1">
      <c r="B38" s="1" t="s">
        <v>39</v>
      </c>
      <c r="C38" s="82" t="s">
        <v>65</v>
      </c>
      <c r="D38" s="81"/>
      <c r="E38" s="87"/>
      <c r="F38" s="13"/>
    </row>
    <row r="39" spans="2:7" ht="73.5" customHeight="1">
      <c r="B39" s="55" t="s">
        <v>40</v>
      </c>
      <c r="C39" s="78" t="s">
        <v>88</v>
      </c>
      <c r="D39" s="78"/>
      <c r="E39" s="78"/>
      <c r="F39" s="14"/>
      <c r="G39" s="7"/>
    </row>
    <row r="40" spans="2:7" s="58" customFormat="1" ht="70.5" customHeight="1">
      <c r="B40" s="58" t="s">
        <v>41</v>
      </c>
      <c r="C40" s="78" t="s">
        <v>75</v>
      </c>
      <c r="D40" s="78"/>
      <c r="E40" s="78"/>
      <c r="F40" s="14"/>
      <c r="G40" s="59"/>
    </row>
    <row r="41" spans="2:7" s="68" customFormat="1" ht="30" customHeight="1">
      <c r="B41" s="68" t="s">
        <v>42</v>
      </c>
      <c r="C41" s="78" t="s">
        <v>76</v>
      </c>
      <c r="D41" s="78"/>
      <c r="E41" s="78"/>
      <c r="F41" s="14"/>
      <c r="G41" s="69"/>
    </row>
    <row r="42" spans="2:7" ht="47.25" customHeight="1">
      <c r="B42" s="68" t="s">
        <v>44</v>
      </c>
      <c r="C42" s="79" t="s">
        <v>51</v>
      </c>
      <c r="D42" s="80"/>
      <c r="E42" s="80"/>
      <c r="F42" s="13"/>
      <c r="G42" s="7"/>
    </row>
    <row r="43" spans="2:7" ht="27.75" customHeight="1">
      <c r="B43" s="68" t="s">
        <v>45</v>
      </c>
      <c r="C43" s="81" t="s">
        <v>53</v>
      </c>
      <c r="D43" s="82"/>
      <c r="E43" s="82"/>
      <c r="F43" s="13"/>
      <c r="G43" s="7"/>
    </row>
    <row r="44" spans="2:7" ht="44.25" customHeight="1">
      <c r="B44" s="68" t="s">
        <v>49</v>
      </c>
      <c r="C44" s="79" t="s">
        <v>15</v>
      </c>
      <c r="D44" s="80"/>
      <c r="E44" s="80"/>
      <c r="F44" s="13"/>
      <c r="G44" s="7"/>
    </row>
    <row r="45" spans="2:7" ht="18" customHeight="1">
      <c r="B45" s="68" t="s">
        <v>77</v>
      </c>
      <c r="C45" s="6" t="s">
        <v>0</v>
      </c>
      <c r="D45" s="7"/>
      <c r="E45" s="1"/>
      <c r="F45" s="15"/>
    </row>
    <row r="46" spans="2:7" ht="6" customHeight="1">
      <c r="C46" s="7"/>
      <c r="D46" s="7"/>
      <c r="E46" s="16"/>
      <c r="F46" s="15"/>
    </row>
    <row r="47" spans="2:7" ht="18" customHeight="1">
      <c r="C47" s="93" t="s">
        <v>9</v>
      </c>
      <c r="D47" s="94"/>
      <c r="E47" s="95"/>
      <c r="F47" s="15"/>
    </row>
    <row r="48" spans="2:7" ht="18" customHeight="1">
      <c r="C48" s="93" t="s">
        <v>1</v>
      </c>
      <c r="D48" s="95"/>
      <c r="E48" s="8"/>
      <c r="F48" s="15"/>
    </row>
    <row r="49" spans="3:6" ht="18" customHeight="1">
      <c r="C49" s="98"/>
      <c r="D49" s="99"/>
      <c r="E49" s="8"/>
      <c r="F49" s="15"/>
    </row>
    <row r="50" spans="3:6" ht="18" customHeight="1">
      <c r="C50" s="98"/>
      <c r="D50" s="99"/>
      <c r="E50" s="8"/>
      <c r="F50" s="15"/>
    </row>
    <row r="51" spans="3:6" ht="18" customHeight="1">
      <c r="C51" s="98"/>
      <c r="D51" s="99"/>
      <c r="E51" s="8"/>
      <c r="F51" s="15"/>
    </row>
    <row r="52" spans="3:6" ht="15" customHeight="1">
      <c r="C52" s="18" t="s">
        <v>3</v>
      </c>
      <c r="D52" s="18"/>
      <c r="E52" s="16"/>
      <c r="F52" s="15"/>
    </row>
    <row r="53" spans="3:6" ht="18" customHeight="1">
      <c r="C53" s="93" t="s">
        <v>10</v>
      </c>
      <c r="D53" s="94"/>
      <c r="E53" s="95"/>
      <c r="F53" s="15"/>
    </row>
    <row r="54" spans="3:6" ht="18" customHeight="1">
      <c r="C54" s="19" t="s">
        <v>1</v>
      </c>
      <c r="D54" s="17" t="s">
        <v>2</v>
      </c>
      <c r="E54" s="20" t="s">
        <v>4</v>
      </c>
      <c r="F54" s="15"/>
    </row>
    <row r="55" spans="3:6" ht="18" customHeight="1">
      <c r="C55" s="21"/>
      <c r="D55" s="17"/>
      <c r="E55" s="22"/>
      <c r="F55" s="15"/>
    </row>
    <row r="56" spans="3:6" ht="18" customHeight="1">
      <c r="C56" s="21"/>
      <c r="D56" s="17"/>
      <c r="E56" s="22"/>
      <c r="F56" s="15"/>
    </row>
    <row r="57" spans="3:6" ht="18" customHeight="1">
      <c r="C57" s="18"/>
      <c r="D57" s="18"/>
      <c r="E57" s="16"/>
      <c r="F57" s="15"/>
    </row>
    <row r="58" spans="3:6" ht="18" customHeight="1">
      <c r="C58" s="93" t="s">
        <v>11</v>
      </c>
      <c r="D58" s="94"/>
      <c r="E58" s="95"/>
      <c r="F58" s="15"/>
    </row>
    <row r="59" spans="3:6" ht="18" customHeight="1">
      <c r="C59" s="97" t="s">
        <v>5</v>
      </c>
      <c r="D59" s="97"/>
      <c r="E59" s="8"/>
    </row>
    <row r="60" spans="3:6" ht="18" customHeight="1">
      <c r="C60" s="96"/>
      <c r="D60" s="96"/>
      <c r="E60" s="8"/>
    </row>
    <row r="61" spans="3:6" ht="10.5" customHeight="1"/>
    <row r="62" spans="3:6" ht="18" customHeight="1"/>
    <row r="63" spans="3:6" ht="18" customHeight="1">
      <c r="E63" s="1"/>
    </row>
  </sheetData>
  <mergeCells count="39">
    <mergeCell ref="C26:E26"/>
    <mergeCell ref="D13:E13"/>
    <mergeCell ref="D15:E15"/>
    <mergeCell ref="D14:E14"/>
    <mergeCell ref="D16:E16"/>
    <mergeCell ref="D17:E17"/>
    <mergeCell ref="C19:E19"/>
    <mergeCell ref="D7:E7"/>
    <mergeCell ref="D12:E12"/>
    <mergeCell ref="D9:E9"/>
    <mergeCell ref="D10:E10"/>
    <mergeCell ref="D11:E11"/>
    <mergeCell ref="C35:D35"/>
    <mergeCell ref="C40:E40"/>
    <mergeCell ref="C47:E47"/>
    <mergeCell ref="C60:D60"/>
    <mergeCell ref="C59:D59"/>
    <mergeCell ref="C48:D48"/>
    <mergeCell ref="C49:D49"/>
    <mergeCell ref="C51:D51"/>
    <mergeCell ref="C58:E58"/>
    <mergeCell ref="C53:E53"/>
    <mergeCell ref="C50:D50"/>
    <mergeCell ref="B1:E1"/>
    <mergeCell ref="C41:E41"/>
    <mergeCell ref="C44:E44"/>
    <mergeCell ref="C43:E43"/>
    <mergeCell ref="C28:E28"/>
    <mergeCell ref="C29:D29"/>
    <mergeCell ref="C30:E30"/>
    <mergeCell ref="C39:E39"/>
    <mergeCell ref="C42:E42"/>
    <mergeCell ref="C38:E38"/>
    <mergeCell ref="C36:E36"/>
    <mergeCell ref="C37:E37"/>
    <mergeCell ref="C31:E31"/>
    <mergeCell ref="C32:D32"/>
    <mergeCell ref="C33:E33"/>
    <mergeCell ref="C34:E34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7"/>
  <sheetViews>
    <sheetView showGridLines="0" view="pageBreakPreview" zoomScale="110" zoomScaleNormal="100" zoomScaleSheetLayoutView="110" zoomScalePageLayoutView="85" workbookViewId="0">
      <selection activeCell="G11" sqref="G11"/>
    </sheetView>
  </sheetViews>
  <sheetFormatPr defaultColWidth="9.140625" defaultRowHeight="15"/>
  <cols>
    <col min="1" max="1" width="5.28515625" style="63" customWidth="1"/>
    <col min="2" max="2" width="78" style="63" customWidth="1"/>
    <col min="3" max="3" width="9.7109375" style="25" customWidth="1"/>
    <col min="4" max="4" width="10.7109375" style="65" customWidth="1"/>
    <col min="5" max="5" width="22.28515625" style="63" customWidth="1"/>
    <col min="6" max="6" width="21.42578125" style="63" customWidth="1"/>
    <col min="7" max="7" width="21.85546875" style="63" customWidth="1"/>
    <col min="8" max="8" width="18.28515625" style="63" customWidth="1"/>
    <col min="9" max="9" width="23" style="63" customWidth="1"/>
    <col min="10" max="11" width="14.28515625" style="63" customWidth="1"/>
    <col min="12" max="16384" width="9.140625" style="63"/>
  </cols>
  <sheetData>
    <row r="1" spans="1:11" s="68" customFormat="1" ht="80.25" customHeight="1">
      <c r="B1" s="72"/>
      <c r="C1" s="72"/>
      <c r="D1"/>
      <c r="E1" s="72"/>
    </row>
    <row r="2" spans="1:11">
      <c r="B2" s="23" t="str">
        <f>'Informacje ogólne'!D5</f>
        <v>DFP.271.113.2022.LS</v>
      </c>
      <c r="C2" s="63"/>
      <c r="I2" s="24" t="s">
        <v>33</v>
      </c>
      <c r="J2" s="24"/>
      <c r="K2" s="24"/>
    </row>
    <row r="3" spans="1:11">
      <c r="E3" s="82"/>
      <c r="F3" s="82"/>
      <c r="G3" s="82"/>
      <c r="H3" s="106" t="s">
        <v>32</v>
      </c>
      <c r="I3" s="106"/>
    </row>
    <row r="5" spans="1:11">
      <c r="B5" s="6" t="s">
        <v>6</v>
      </c>
      <c r="C5" s="64">
        <v>1</v>
      </c>
      <c r="D5" s="26"/>
      <c r="E5" s="27" t="s">
        <v>8</v>
      </c>
      <c r="F5" s="27"/>
      <c r="G5" s="5"/>
      <c r="H5" s="62"/>
      <c r="I5" s="62"/>
    </row>
    <row r="6" spans="1:11">
      <c r="B6" s="6"/>
      <c r="C6" s="28"/>
      <c r="D6" s="26"/>
      <c r="E6" s="27"/>
      <c r="F6" s="27"/>
      <c r="G6" s="5"/>
      <c r="H6" s="62"/>
      <c r="I6" s="62"/>
    </row>
    <row r="7" spans="1:11">
      <c r="A7" s="6"/>
      <c r="C7" s="28"/>
      <c r="D7" s="26"/>
      <c r="E7" s="62"/>
      <c r="F7" s="62"/>
      <c r="G7" s="62"/>
      <c r="H7" s="62"/>
      <c r="I7" s="62"/>
    </row>
    <row r="8" spans="1:11">
      <c r="A8" s="29"/>
      <c r="B8" s="29"/>
      <c r="C8" s="30"/>
      <c r="D8" s="31"/>
      <c r="E8" s="32" t="s">
        <v>67</v>
      </c>
      <c r="F8" s="107">
        <f>SUM(I11:I14)</f>
        <v>0</v>
      </c>
      <c r="G8" s="108"/>
      <c r="H8" s="33"/>
      <c r="I8" s="33"/>
    </row>
    <row r="9" spans="1:11" ht="12.75" customHeight="1">
      <c r="A9" s="33"/>
      <c r="B9" s="29"/>
      <c r="C9" s="34"/>
      <c r="D9" s="35"/>
      <c r="E9" s="33"/>
      <c r="F9" s="33"/>
      <c r="G9" s="33"/>
      <c r="H9" s="33"/>
      <c r="I9" s="33"/>
    </row>
    <row r="10" spans="1:11" s="37" customFormat="1" ht="43.15" customHeight="1">
      <c r="A10" s="36" t="s">
        <v>18</v>
      </c>
      <c r="B10" s="36" t="s">
        <v>30</v>
      </c>
      <c r="C10" s="44" t="s">
        <v>19</v>
      </c>
      <c r="D10" s="45" t="s">
        <v>48</v>
      </c>
      <c r="E10" s="36" t="s">
        <v>47</v>
      </c>
      <c r="F10" s="36" t="s">
        <v>46</v>
      </c>
      <c r="G10" s="36" t="s">
        <v>31</v>
      </c>
      <c r="H10" s="36" t="s">
        <v>68</v>
      </c>
      <c r="I10" s="36" t="s">
        <v>69</v>
      </c>
    </row>
    <row r="11" spans="1:11" s="37" customFormat="1" ht="210.75" customHeight="1">
      <c r="A11" s="48" t="s">
        <v>34</v>
      </c>
      <c r="B11" s="76" t="s">
        <v>87</v>
      </c>
      <c r="C11" s="40">
        <v>2400</v>
      </c>
      <c r="D11" s="66" t="s">
        <v>71</v>
      </c>
      <c r="E11" s="38"/>
      <c r="F11" s="38"/>
      <c r="G11" s="38"/>
      <c r="H11" s="67"/>
      <c r="I11" s="39">
        <f>ROUND(ROUND(C11,2)*ROUND(H11,2),2)</f>
        <v>0</v>
      </c>
    </row>
    <row r="12" spans="1:11" s="37" customFormat="1" ht="192.75" customHeight="1">
      <c r="A12" s="51" t="s">
        <v>35</v>
      </c>
      <c r="B12" s="52" t="s">
        <v>83</v>
      </c>
      <c r="C12" s="40">
        <v>1200</v>
      </c>
      <c r="D12" s="66" t="s">
        <v>71</v>
      </c>
      <c r="E12" s="38"/>
      <c r="F12" s="38"/>
      <c r="G12" s="38"/>
      <c r="H12" s="67"/>
      <c r="I12" s="39">
        <f t="shared" ref="I12:I14" si="0">ROUND(ROUND(C12,2)*ROUND(H12,2),2)</f>
        <v>0</v>
      </c>
    </row>
    <row r="13" spans="1:11" s="37" customFormat="1" ht="218.25" customHeight="1">
      <c r="A13" s="48" t="s">
        <v>36</v>
      </c>
      <c r="B13" s="52" t="s">
        <v>82</v>
      </c>
      <c r="C13" s="40">
        <v>360</v>
      </c>
      <c r="D13" s="66" t="s">
        <v>71</v>
      </c>
      <c r="E13" s="38"/>
      <c r="F13" s="38"/>
      <c r="G13" s="38"/>
      <c r="H13" s="67"/>
      <c r="I13" s="39">
        <f t="shared" si="0"/>
        <v>0</v>
      </c>
    </row>
    <row r="14" spans="1:11" s="37" customFormat="1" ht="214.5" customHeight="1">
      <c r="A14" s="51" t="s">
        <v>37</v>
      </c>
      <c r="B14" s="52" t="s">
        <v>84</v>
      </c>
      <c r="C14" s="40">
        <v>180</v>
      </c>
      <c r="D14" s="66" t="s">
        <v>71</v>
      </c>
      <c r="E14" s="38"/>
      <c r="F14" s="38"/>
      <c r="G14" s="38"/>
      <c r="H14" s="67"/>
      <c r="I14" s="39">
        <f t="shared" si="0"/>
        <v>0</v>
      </c>
    </row>
    <row r="16" spans="1:11" s="69" customFormat="1" ht="30.75" customHeight="1">
      <c r="B16" s="69" t="s">
        <v>78</v>
      </c>
      <c r="C16" s="25"/>
      <c r="D16" s="71"/>
    </row>
    <row r="17" spans="2:9">
      <c r="B17" s="82" t="s">
        <v>66</v>
      </c>
      <c r="C17" s="82"/>
      <c r="D17" s="82"/>
      <c r="E17" s="82"/>
      <c r="F17" s="82"/>
      <c r="G17" s="82"/>
      <c r="H17" s="82"/>
      <c r="I17" s="82"/>
    </row>
  </sheetData>
  <mergeCells count="4">
    <mergeCell ref="E3:G3"/>
    <mergeCell ref="H3:I3"/>
    <mergeCell ref="F8:G8"/>
    <mergeCell ref="B17:I1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5"/>
  <sheetViews>
    <sheetView showGridLines="0" view="pageBreakPreview" topLeftCell="A10" zoomScale="110" zoomScaleNormal="100" zoomScaleSheetLayoutView="110" zoomScalePageLayoutView="85" workbookViewId="0">
      <selection activeCell="B11" sqref="B11"/>
    </sheetView>
  </sheetViews>
  <sheetFormatPr defaultColWidth="9.140625" defaultRowHeight="15"/>
  <cols>
    <col min="1" max="1" width="5.28515625" style="69" customWidth="1"/>
    <col min="2" max="2" width="78" style="69" customWidth="1"/>
    <col min="3" max="3" width="9.7109375" style="25" customWidth="1"/>
    <col min="4" max="4" width="10.7109375" style="71" customWidth="1"/>
    <col min="5" max="5" width="22.28515625" style="69" customWidth="1"/>
    <col min="6" max="6" width="21.42578125" style="69" customWidth="1"/>
    <col min="7" max="7" width="21.85546875" style="69" customWidth="1"/>
    <col min="8" max="8" width="18.28515625" style="69" customWidth="1"/>
    <col min="9" max="9" width="23" style="69" customWidth="1"/>
    <col min="10" max="11" width="14.28515625" style="69" customWidth="1"/>
    <col min="12" max="16384" width="9.140625" style="69"/>
  </cols>
  <sheetData>
    <row r="1" spans="1:11" s="68" customFormat="1" ht="80.25" customHeight="1">
      <c r="B1" s="72"/>
      <c r="C1" s="72"/>
      <c r="D1"/>
      <c r="E1" s="72"/>
    </row>
    <row r="2" spans="1:11">
      <c r="B2" s="23" t="str">
        <f>'Informacje ogólne'!D5</f>
        <v>DFP.271.113.2022.LS</v>
      </c>
      <c r="C2" s="69"/>
      <c r="I2" s="24" t="s">
        <v>33</v>
      </c>
      <c r="J2" s="24"/>
      <c r="K2" s="24"/>
    </row>
    <row r="3" spans="1:11">
      <c r="E3" s="82"/>
      <c r="F3" s="82"/>
      <c r="G3" s="82"/>
      <c r="H3" s="106" t="s">
        <v>32</v>
      </c>
      <c r="I3" s="106"/>
    </row>
    <row r="5" spans="1:11">
      <c r="B5" s="6" t="s">
        <v>6</v>
      </c>
      <c r="C5" s="70">
        <v>2</v>
      </c>
      <c r="D5" s="26"/>
      <c r="E5" s="27" t="s">
        <v>8</v>
      </c>
      <c r="F5" s="27"/>
      <c r="G5" s="5"/>
      <c r="H5" s="68"/>
      <c r="I5" s="68"/>
    </row>
    <row r="6" spans="1:11">
      <c r="B6" s="6"/>
      <c r="C6" s="28"/>
      <c r="D6" s="26"/>
      <c r="E6" s="27"/>
      <c r="F6" s="27"/>
      <c r="G6" s="5"/>
      <c r="H6" s="68"/>
      <c r="I6" s="68"/>
    </row>
    <row r="7" spans="1:11">
      <c r="A7" s="6"/>
      <c r="C7" s="28"/>
      <c r="D7" s="26"/>
      <c r="E7" s="68"/>
      <c r="F7" s="68"/>
      <c r="G7" s="68"/>
      <c r="H7" s="68"/>
      <c r="I7" s="68"/>
    </row>
    <row r="8" spans="1:11">
      <c r="A8" s="29"/>
      <c r="B8" s="29"/>
      <c r="C8" s="30"/>
      <c r="D8" s="31"/>
      <c r="E8" s="32" t="s">
        <v>67</v>
      </c>
      <c r="F8" s="107">
        <f>SUM(I11:I12)</f>
        <v>0</v>
      </c>
      <c r="G8" s="108"/>
      <c r="H8" s="33"/>
      <c r="I8" s="33"/>
    </row>
    <row r="9" spans="1:11" ht="12.75" customHeight="1">
      <c r="A9" s="33"/>
      <c r="B9" s="29"/>
      <c r="C9" s="34"/>
      <c r="D9" s="35"/>
      <c r="E9" s="33"/>
      <c r="F9" s="33"/>
      <c r="G9" s="33"/>
      <c r="H9" s="33"/>
      <c r="I9" s="33"/>
    </row>
    <row r="10" spans="1:11" s="37" customFormat="1" ht="43.15" customHeight="1">
      <c r="A10" s="36" t="s">
        <v>18</v>
      </c>
      <c r="B10" s="36" t="s">
        <v>30</v>
      </c>
      <c r="C10" s="44" t="s">
        <v>19</v>
      </c>
      <c r="D10" s="45" t="s">
        <v>48</v>
      </c>
      <c r="E10" s="36" t="s">
        <v>47</v>
      </c>
      <c r="F10" s="36" t="s">
        <v>46</v>
      </c>
      <c r="G10" s="36" t="s">
        <v>31</v>
      </c>
      <c r="H10" s="36" t="s">
        <v>68</v>
      </c>
      <c r="I10" s="36" t="s">
        <v>69</v>
      </c>
    </row>
    <row r="11" spans="1:11" s="37" customFormat="1" ht="243" customHeight="1">
      <c r="A11" s="48" t="s">
        <v>34</v>
      </c>
      <c r="B11" s="52" t="s">
        <v>85</v>
      </c>
      <c r="C11" s="40">
        <v>1740</v>
      </c>
      <c r="D11" s="66" t="s">
        <v>50</v>
      </c>
      <c r="E11" s="38"/>
      <c r="F11" s="38"/>
      <c r="G11" s="38"/>
      <c r="H11" s="67"/>
      <c r="I11" s="39">
        <f>ROUND(ROUND(C11,2)*ROUND(H11,2),2)</f>
        <v>0</v>
      </c>
    </row>
    <row r="12" spans="1:11" s="37" customFormat="1" ht="243" customHeight="1">
      <c r="A12" s="51" t="s">
        <v>35</v>
      </c>
      <c r="B12" s="52" t="s">
        <v>86</v>
      </c>
      <c r="C12" s="40">
        <v>600</v>
      </c>
      <c r="D12" s="66" t="s">
        <v>50</v>
      </c>
      <c r="E12" s="38"/>
      <c r="F12" s="38"/>
      <c r="G12" s="38"/>
      <c r="H12" s="67"/>
      <c r="I12" s="39">
        <f t="shared" ref="I12" si="0">ROUND(ROUND(C12,2)*ROUND(H12,2),2)</f>
        <v>0</v>
      </c>
    </row>
    <row r="14" spans="1:11" ht="28.5" customHeight="1">
      <c r="B14" s="69" t="s">
        <v>78</v>
      </c>
    </row>
    <row r="15" spans="1:11">
      <c r="B15" s="82" t="s">
        <v>66</v>
      </c>
      <c r="C15" s="82"/>
      <c r="D15" s="82"/>
      <c r="E15" s="82"/>
      <c r="F15" s="82"/>
      <c r="G15" s="82"/>
      <c r="H15" s="82"/>
      <c r="I15" s="82"/>
    </row>
  </sheetData>
  <mergeCells count="4">
    <mergeCell ref="E3:G3"/>
    <mergeCell ref="H3:I3"/>
    <mergeCell ref="F8:G8"/>
    <mergeCell ref="B15:I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4"/>
  <sheetViews>
    <sheetView showGridLines="0" view="pageBreakPreview" topLeftCell="A6" zoomScale="110" zoomScaleNormal="100" zoomScaleSheetLayoutView="110" zoomScalePageLayoutView="85" workbookViewId="0">
      <selection activeCell="E11" sqref="E11"/>
    </sheetView>
  </sheetViews>
  <sheetFormatPr defaultColWidth="9.140625" defaultRowHeight="15"/>
  <cols>
    <col min="1" max="1" width="5.28515625" style="69" customWidth="1"/>
    <col min="2" max="2" width="78" style="69" customWidth="1"/>
    <col min="3" max="3" width="9.7109375" style="25" customWidth="1"/>
    <col min="4" max="4" width="10.7109375" style="71" customWidth="1"/>
    <col min="5" max="5" width="22.28515625" style="69" customWidth="1"/>
    <col min="6" max="6" width="21.42578125" style="69" customWidth="1"/>
    <col min="7" max="8" width="21.85546875" style="69" customWidth="1"/>
    <col min="9" max="9" width="18.28515625" style="69" customWidth="1"/>
    <col min="10" max="10" width="23" style="69" customWidth="1"/>
    <col min="11" max="12" width="14.28515625" style="69" customWidth="1"/>
    <col min="13" max="16384" width="9.140625" style="69"/>
  </cols>
  <sheetData>
    <row r="1" spans="1:12" s="68" customFormat="1" ht="80.25" customHeight="1">
      <c r="B1" s="72"/>
      <c r="C1" s="72"/>
      <c r="D1"/>
      <c r="E1" s="72"/>
    </row>
    <row r="2" spans="1:12">
      <c r="B2" s="23" t="str">
        <f>'Informacje ogólne'!D5</f>
        <v>DFP.271.113.2022.LS</v>
      </c>
      <c r="C2" s="69"/>
      <c r="J2" s="24" t="s">
        <v>33</v>
      </c>
      <c r="K2" s="24"/>
      <c r="L2" s="24"/>
    </row>
    <row r="3" spans="1:12">
      <c r="E3" s="82"/>
      <c r="F3" s="82"/>
      <c r="G3" s="82"/>
      <c r="I3" s="106" t="s">
        <v>32</v>
      </c>
      <c r="J3" s="106"/>
    </row>
    <row r="5" spans="1:12">
      <c r="B5" s="6" t="s">
        <v>6</v>
      </c>
      <c r="C5" s="70">
        <v>3</v>
      </c>
      <c r="D5" s="26"/>
      <c r="E5" s="27" t="s">
        <v>8</v>
      </c>
      <c r="F5" s="27"/>
      <c r="G5" s="5"/>
      <c r="H5" s="5"/>
      <c r="I5" s="68"/>
      <c r="J5" s="68"/>
    </row>
    <row r="6" spans="1:12">
      <c r="B6" s="6"/>
      <c r="C6" s="28"/>
      <c r="D6" s="26"/>
      <c r="E6" s="27"/>
      <c r="F6" s="27"/>
      <c r="G6" s="5"/>
      <c r="H6" s="5"/>
      <c r="I6" s="68"/>
      <c r="J6" s="68"/>
    </row>
    <row r="7" spans="1:12">
      <c r="A7" s="6"/>
      <c r="C7" s="28"/>
      <c r="D7" s="26"/>
      <c r="E7" s="68"/>
      <c r="F7" s="68"/>
      <c r="G7" s="68"/>
      <c r="H7" s="68"/>
      <c r="I7" s="68"/>
      <c r="J7" s="68"/>
    </row>
    <row r="8" spans="1:12">
      <c r="A8" s="29"/>
      <c r="B8" s="29"/>
      <c r="C8" s="30"/>
      <c r="D8" s="31"/>
      <c r="E8" s="32" t="s">
        <v>67</v>
      </c>
      <c r="F8" s="107">
        <f>SUM(J11:J12)</f>
        <v>0</v>
      </c>
      <c r="G8" s="108"/>
      <c r="H8" s="74"/>
      <c r="I8" s="33"/>
      <c r="J8" s="33"/>
    </row>
    <row r="9" spans="1:12" ht="12.75" customHeight="1">
      <c r="A9" s="33"/>
      <c r="B9" s="29"/>
      <c r="C9" s="34"/>
      <c r="D9" s="35"/>
      <c r="E9" s="33"/>
      <c r="F9" s="33"/>
      <c r="G9" s="33"/>
      <c r="H9" s="33"/>
      <c r="I9" s="33"/>
      <c r="J9" s="33"/>
    </row>
    <row r="10" spans="1:12" s="37" customFormat="1" ht="75.75" customHeight="1">
      <c r="A10" s="36" t="s">
        <v>18</v>
      </c>
      <c r="B10" s="36" t="s">
        <v>30</v>
      </c>
      <c r="C10" s="44" t="s">
        <v>19</v>
      </c>
      <c r="D10" s="45" t="s">
        <v>48</v>
      </c>
      <c r="E10" s="36" t="s">
        <v>47</v>
      </c>
      <c r="F10" s="36" t="s">
        <v>46</v>
      </c>
      <c r="G10" s="36" t="s">
        <v>31</v>
      </c>
      <c r="H10" s="75" t="s">
        <v>79</v>
      </c>
      <c r="I10" s="36" t="s">
        <v>68</v>
      </c>
      <c r="J10" s="36" t="s">
        <v>69</v>
      </c>
    </row>
    <row r="11" spans="1:12" s="37" customFormat="1" ht="315">
      <c r="A11" s="48" t="s">
        <v>34</v>
      </c>
      <c r="B11" s="52" t="s">
        <v>81</v>
      </c>
      <c r="C11" s="40">
        <v>2</v>
      </c>
      <c r="D11" s="66" t="s">
        <v>50</v>
      </c>
      <c r="E11" s="38"/>
      <c r="F11" s="38"/>
      <c r="G11" s="38"/>
      <c r="H11" s="73"/>
      <c r="I11" s="67"/>
      <c r="J11" s="39">
        <f>ROUND(ROUND(C11,2)*ROUND(I11,2),2)</f>
        <v>0</v>
      </c>
    </row>
    <row r="12" spans="1:12" s="37" customFormat="1" ht="330">
      <c r="A12" s="51" t="s">
        <v>35</v>
      </c>
      <c r="B12" s="52" t="s">
        <v>80</v>
      </c>
      <c r="C12" s="40">
        <v>2</v>
      </c>
      <c r="D12" s="66" t="s">
        <v>50</v>
      </c>
      <c r="E12" s="38"/>
      <c r="F12" s="38"/>
      <c r="G12" s="38"/>
      <c r="H12" s="73"/>
      <c r="I12" s="67"/>
      <c r="J12" s="39">
        <f t="shared" ref="J12" si="0">ROUND(ROUND(C12,2)*ROUND(I12,2),2)</f>
        <v>0</v>
      </c>
    </row>
    <row r="14" spans="1:12">
      <c r="B14" s="82" t="s">
        <v>66</v>
      </c>
      <c r="C14" s="82"/>
      <c r="D14" s="82"/>
      <c r="E14" s="82"/>
      <c r="F14" s="82"/>
      <c r="G14" s="82"/>
      <c r="H14" s="82"/>
      <c r="I14" s="82"/>
      <c r="J14" s="82"/>
    </row>
  </sheetData>
  <mergeCells count="4">
    <mergeCell ref="E3:G3"/>
    <mergeCell ref="I3:J3"/>
    <mergeCell ref="F8:G8"/>
    <mergeCell ref="B14:J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część (1)</vt:lpstr>
      <vt:lpstr>część (2)</vt:lpstr>
      <vt:lpstr>część (3)</vt:lpstr>
      <vt:lpstr>'część (1)'!Obszar_wydruku</vt:lpstr>
      <vt:lpstr>'część (2)'!Obszar_wydruku</vt:lpstr>
      <vt:lpstr>'część (3)'!Obszar_wydruku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2022-05-30T08:19:10Z</cp:lastPrinted>
  <dcterms:created xsi:type="dcterms:W3CDTF">2003-05-16T10:10:29Z</dcterms:created>
  <dcterms:modified xsi:type="dcterms:W3CDTF">2022-08-10T09:25:33Z</dcterms:modified>
</cp:coreProperties>
</file>