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U:\10.PRZEMEK B\0. PRZETARGI\2024\NZZ 66 P 24 Dostawa produktów leczniczych\SWZ\"/>
    </mc:Choice>
  </mc:AlternateContent>
  <xr:revisionPtr revIDLastSave="0" documentId="13_ncr:1_{E3FF1D2E-117D-4A69-9BAC-BB1299AFB6D8}" xr6:coauthVersionLast="47" xr6:coauthVersionMax="47" xr10:uidLastSave="{00000000-0000-0000-0000-000000000000}"/>
  <bookViews>
    <workbookView xWindow="-120" yWindow="-120" windowWidth="29040" windowHeight="15720" xr2:uid="{00000000-000D-0000-FFFF-FFFF00000000}"/>
  </bookViews>
  <sheets>
    <sheet name="Arkusz1" sheetId="1" r:id="rId1"/>
  </sheets>
  <definedNames>
    <definedName name="_xlnm._FilterDatabase" localSheetId="0" hidden="1">Arkusz1!$A$2:$R$113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4" i="1" l="1"/>
  <c r="O54" i="1" s="1"/>
  <c r="P54" i="1" s="1"/>
  <c r="M55" i="1"/>
  <c r="O55" i="1" s="1"/>
  <c r="M56" i="1"/>
  <c r="O56" i="1" s="1"/>
  <c r="P56" i="1" s="1"/>
  <c r="M79" i="1"/>
  <c r="M80" i="1"/>
  <c r="O80" i="1" s="1"/>
  <c r="M81" i="1"/>
  <c r="O81" i="1" s="1"/>
  <c r="P81" i="1" s="1"/>
  <c r="M82" i="1"/>
  <c r="M83" i="1"/>
  <c r="M84" i="1"/>
  <c r="O84" i="1" s="1"/>
  <c r="P84" i="1" s="1"/>
  <c r="M85" i="1"/>
  <c r="M86" i="1"/>
  <c r="M87" i="1"/>
  <c r="M88" i="1"/>
  <c r="O88" i="1" s="1"/>
  <c r="M89" i="1"/>
  <c r="O89" i="1" s="1"/>
  <c r="P89" i="1" s="1"/>
  <c r="M90" i="1"/>
  <c r="M91" i="1"/>
  <c r="M92" i="1"/>
  <c r="O92" i="1" s="1"/>
  <c r="P92" i="1" s="1"/>
  <c r="M93" i="1"/>
  <c r="M94" i="1"/>
  <c r="M95" i="1"/>
  <c r="M96" i="1"/>
  <c r="M97" i="1"/>
  <c r="O97" i="1" s="1"/>
  <c r="P97" i="1" s="1"/>
  <c r="M98" i="1"/>
  <c r="M99" i="1"/>
  <c r="M100" i="1"/>
  <c r="O100" i="1" s="1"/>
  <c r="P100" i="1" s="1"/>
  <c r="M101" i="1"/>
  <c r="M102" i="1"/>
  <c r="M103" i="1"/>
  <c r="M104" i="1"/>
  <c r="O104" i="1" s="1"/>
  <c r="M105" i="1"/>
  <c r="O105" i="1" s="1"/>
  <c r="P105" i="1" s="1"/>
  <c r="E141" i="1" s="1"/>
  <c r="M106" i="1"/>
  <c r="C142" i="1" s="1"/>
  <c r="M107" i="1"/>
  <c r="C143" i="1" s="1"/>
  <c r="M108" i="1"/>
  <c r="M109" i="1"/>
  <c r="C145" i="1" s="1"/>
  <c r="M110" i="1"/>
  <c r="C146" i="1" s="1"/>
  <c r="M111" i="1"/>
  <c r="C147" i="1" s="1"/>
  <c r="M112" i="1"/>
  <c r="M113" i="1"/>
  <c r="O113" i="1" s="1"/>
  <c r="D149" i="1" s="1"/>
  <c r="F195" i="1"/>
  <c r="F196" i="1"/>
  <c r="F197" i="1"/>
  <c r="F198" i="1"/>
  <c r="F199" i="1"/>
  <c r="F200" i="1"/>
  <c r="F201" i="1"/>
  <c r="F202" i="1"/>
  <c r="F203" i="1"/>
  <c r="F204" i="1"/>
  <c r="F205" i="1"/>
  <c r="F206" i="1"/>
  <c r="F207" i="1"/>
  <c r="I111" i="1"/>
  <c r="I108" i="1"/>
  <c r="I10" i="1"/>
  <c r="I11" i="1"/>
  <c r="I9" i="1"/>
  <c r="I7" i="1"/>
  <c r="I6" i="1"/>
  <c r="I5" i="1"/>
  <c r="M78" i="1"/>
  <c r="O78" i="1" s="1"/>
  <c r="P78" i="1" s="1"/>
  <c r="M77" i="1"/>
  <c r="O77" i="1" s="1"/>
  <c r="P77" i="1" s="1"/>
  <c r="M76" i="1"/>
  <c r="M75" i="1"/>
  <c r="O75" i="1" s="1"/>
  <c r="P75" i="1" s="1"/>
  <c r="M74" i="1"/>
  <c r="M73" i="1"/>
  <c r="M72" i="1"/>
  <c r="O72" i="1" s="1"/>
  <c r="P72" i="1" s="1"/>
  <c r="M71" i="1"/>
  <c r="O71" i="1" s="1"/>
  <c r="M70" i="1"/>
  <c r="O70" i="1" s="1"/>
  <c r="M69" i="1"/>
  <c r="O69" i="1" s="1"/>
  <c r="P69" i="1" s="1"/>
  <c r="M68" i="1"/>
  <c r="O68" i="1" s="1"/>
  <c r="P68" i="1" s="1"/>
  <c r="M67" i="1"/>
  <c r="O67" i="1" s="1"/>
  <c r="M66" i="1"/>
  <c r="O66" i="1" s="1"/>
  <c r="P66" i="1" s="1"/>
  <c r="M65" i="1"/>
  <c r="O65" i="1" s="1"/>
  <c r="M64" i="1"/>
  <c r="O64" i="1" s="1"/>
  <c r="M63" i="1"/>
  <c r="M62" i="1"/>
  <c r="O62" i="1" s="1"/>
  <c r="P62" i="1" s="1"/>
  <c r="M61" i="1"/>
  <c r="O61" i="1" s="1"/>
  <c r="M60" i="1"/>
  <c r="O60" i="1" s="1"/>
  <c r="P60" i="1" s="1"/>
  <c r="M59" i="1"/>
  <c r="O59" i="1" s="1"/>
  <c r="P59" i="1" s="1"/>
  <c r="M58" i="1"/>
  <c r="O58" i="1" s="1"/>
  <c r="P58" i="1" s="1"/>
  <c r="M57" i="1"/>
  <c r="M53" i="1"/>
  <c r="O53" i="1" s="1"/>
  <c r="P53" i="1" s="1"/>
  <c r="M52" i="1"/>
  <c r="O52" i="1" s="1"/>
  <c r="M51" i="1"/>
  <c r="O51" i="1" s="1"/>
  <c r="M50" i="1"/>
  <c r="O50" i="1" s="1"/>
  <c r="P50" i="1" s="1"/>
  <c r="M49" i="1"/>
  <c r="M48" i="1"/>
  <c r="O48" i="1" s="1"/>
  <c r="P48" i="1" s="1"/>
  <c r="M47" i="1"/>
  <c r="O47" i="1" s="1"/>
  <c r="P47" i="1" s="1"/>
  <c r="M46" i="1"/>
  <c r="O46" i="1" s="1"/>
  <c r="P46" i="1" s="1"/>
  <c r="M45" i="1"/>
  <c r="O45" i="1" s="1"/>
  <c r="P45" i="1" s="1"/>
  <c r="M44" i="1"/>
  <c r="O44" i="1" s="1"/>
  <c r="P44" i="1" s="1"/>
  <c r="M43" i="1"/>
  <c r="O43" i="1" s="1"/>
  <c r="M42" i="1"/>
  <c r="O42" i="1" s="1"/>
  <c r="M41" i="1"/>
  <c r="M40" i="1"/>
  <c r="O40" i="1" s="1"/>
  <c r="P40" i="1" s="1"/>
  <c r="M39" i="1"/>
  <c r="O39" i="1" s="1"/>
  <c r="P39" i="1" s="1"/>
  <c r="M38" i="1"/>
  <c r="M37" i="1"/>
  <c r="O37" i="1" s="1"/>
  <c r="P37" i="1" s="1"/>
  <c r="M36" i="1"/>
  <c r="O36" i="1" s="1"/>
  <c r="P36" i="1" s="1"/>
  <c r="M35" i="1"/>
  <c r="O35" i="1" s="1"/>
  <c r="P35" i="1" s="1"/>
  <c r="M34" i="1"/>
  <c r="O34" i="1" s="1"/>
  <c r="P34" i="1" s="1"/>
  <c r="M33" i="1"/>
  <c r="O33" i="1" s="1"/>
  <c r="P33" i="1" s="1"/>
  <c r="M32" i="1"/>
  <c r="O32" i="1" s="1"/>
  <c r="M31" i="1"/>
  <c r="O31" i="1" s="1"/>
  <c r="P31" i="1" s="1"/>
  <c r="M30" i="1"/>
  <c r="M29" i="1"/>
  <c r="O29" i="1" s="1"/>
  <c r="M28" i="1"/>
  <c r="O28" i="1" s="1"/>
  <c r="P28" i="1" s="1"/>
  <c r="M27" i="1"/>
  <c r="O27" i="1" s="1"/>
  <c r="P27" i="1" s="1"/>
  <c r="M26" i="1"/>
  <c r="O26" i="1" s="1"/>
  <c r="M25" i="1"/>
  <c r="M24" i="1"/>
  <c r="M23" i="1"/>
  <c r="O23" i="1" s="1"/>
  <c r="M22" i="1"/>
  <c r="M21" i="1"/>
  <c r="O21" i="1" s="1"/>
  <c r="P21" i="1" s="1"/>
  <c r="M20" i="1"/>
  <c r="M19" i="1"/>
  <c r="O19" i="1" s="1"/>
  <c r="P19" i="1" s="1"/>
  <c r="M18" i="1"/>
  <c r="M17" i="1"/>
  <c r="M16" i="1"/>
  <c r="O16" i="1" s="1"/>
  <c r="P16" i="1" s="1"/>
  <c r="M15" i="1"/>
  <c r="M14" i="1"/>
  <c r="O14" i="1" s="1"/>
  <c r="P14" i="1" s="1"/>
  <c r="M13" i="1"/>
  <c r="M12" i="1"/>
  <c r="O12" i="1" s="1"/>
  <c r="P12" i="1" s="1"/>
  <c r="M11" i="1"/>
  <c r="M10" i="1"/>
  <c r="O10" i="1" s="1"/>
  <c r="P10" i="1" s="1"/>
  <c r="M9" i="1"/>
  <c r="O9" i="1" s="1"/>
  <c r="P9" i="1" s="1"/>
  <c r="M8" i="1"/>
  <c r="O8" i="1" s="1"/>
  <c r="P8" i="1" s="1"/>
  <c r="M7" i="1"/>
  <c r="O7" i="1" s="1"/>
  <c r="M6" i="1"/>
  <c r="M5" i="1"/>
  <c r="O5" i="1" s="1"/>
  <c r="M4" i="1"/>
  <c r="O4" i="1" s="1"/>
  <c r="P4" i="1" s="1"/>
  <c r="M3" i="1"/>
  <c r="O3" i="1" s="1"/>
  <c r="C139" i="1" l="1"/>
  <c r="C138" i="1"/>
  <c r="D141" i="1"/>
  <c r="C140" i="1"/>
  <c r="C141" i="1"/>
  <c r="C137" i="1"/>
  <c r="C144" i="1"/>
  <c r="C149" i="1"/>
  <c r="C148" i="1"/>
  <c r="O108" i="1"/>
  <c r="D144" i="1" s="1"/>
  <c r="O112" i="1"/>
  <c r="D148" i="1" s="1"/>
  <c r="P80" i="1"/>
  <c r="P88" i="1"/>
  <c r="O96" i="1"/>
  <c r="P96" i="1" s="1"/>
  <c r="P104" i="1"/>
  <c r="P113" i="1"/>
  <c r="E149" i="1" s="1"/>
  <c r="O111" i="1"/>
  <c r="D147" i="1" s="1"/>
  <c r="O103" i="1"/>
  <c r="P103" i="1" s="1"/>
  <c r="O95" i="1"/>
  <c r="P95" i="1" s="1"/>
  <c r="O87" i="1"/>
  <c r="P87" i="1" s="1"/>
  <c r="O79" i="1"/>
  <c r="O106" i="1"/>
  <c r="D142" i="1" s="1"/>
  <c r="O98" i="1"/>
  <c r="P98" i="1" s="1"/>
  <c r="O90" i="1"/>
  <c r="P90" i="1" s="1"/>
  <c r="O82" i="1"/>
  <c r="P82" i="1" s="1"/>
  <c r="O109" i="1"/>
  <c r="D145" i="1" s="1"/>
  <c r="O101" i="1"/>
  <c r="O93" i="1"/>
  <c r="P93" i="1" s="1"/>
  <c r="O85" i="1"/>
  <c r="P85" i="1" s="1"/>
  <c r="O107" i="1"/>
  <c r="D143" i="1" s="1"/>
  <c r="O99" i="1"/>
  <c r="P99" i="1" s="1"/>
  <c r="O91" i="1"/>
  <c r="P91" i="1" s="1"/>
  <c r="O83" i="1"/>
  <c r="P83" i="1" s="1"/>
  <c r="O110" i="1"/>
  <c r="D146" i="1" s="1"/>
  <c r="O102" i="1"/>
  <c r="O94" i="1"/>
  <c r="P94" i="1" s="1"/>
  <c r="O86" i="1"/>
  <c r="P86" i="1" s="1"/>
  <c r="P64" i="1"/>
  <c r="P71" i="1"/>
  <c r="P7" i="1"/>
  <c r="O74" i="1"/>
  <c r="P74" i="1" s="1"/>
  <c r="O63" i="1"/>
  <c r="P63" i="1" s="1"/>
  <c r="O25" i="1"/>
  <c r="P25" i="1" s="1"/>
  <c r="P23" i="1"/>
  <c r="P61" i="1"/>
  <c r="O18" i="1"/>
  <c r="P18" i="1" s="1"/>
  <c r="O22" i="1"/>
  <c r="P22" i="1" s="1"/>
  <c r="P26" i="1"/>
  <c r="P42" i="1"/>
  <c r="O57" i="1"/>
  <c r="P57" i="1" s="1"/>
  <c r="P70" i="1"/>
  <c r="P52" i="1"/>
  <c r="O6" i="1"/>
  <c r="P6" i="1" s="1"/>
  <c r="O20" i="1"/>
  <c r="P20" i="1" s="1"/>
  <c r="O15" i="1"/>
  <c r="P15" i="1" s="1"/>
  <c r="P67" i="1"/>
  <c r="P29" i="1"/>
  <c r="P43" i="1"/>
  <c r="P5" i="1"/>
  <c r="O13" i="1"/>
  <c r="P13" i="1" s="1"/>
  <c r="P51" i="1"/>
  <c r="O11" i="1"/>
  <c r="P11" i="1" s="1"/>
  <c r="O38" i="1"/>
  <c r="P38" i="1" s="1"/>
  <c r="O49" i="1"/>
  <c r="P49" i="1" s="1"/>
  <c r="O73" i="1"/>
  <c r="O76" i="1"/>
  <c r="P76" i="1" s="1"/>
  <c r="P65" i="1"/>
  <c r="O30" i="1"/>
  <c r="P30" i="1" s="1"/>
  <c r="O41" i="1"/>
  <c r="P41" i="1" s="1"/>
  <c r="P55" i="1"/>
  <c r="P32" i="1"/>
  <c r="O17" i="1"/>
  <c r="P17" i="1" s="1"/>
  <c r="O24" i="1"/>
  <c r="P24" i="1" s="1"/>
  <c r="P101" i="1" l="1"/>
  <c r="D140" i="1"/>
  <c r="D138" i="1"/>
  <c r="D139" i="1"/>
  <c r="D137" i="1"/>
  <c r="C150" i="1"/>
  <c r="P110" i="1"/>
  <c r="E146" i="1" s="1"/>
  <c r="P106" i="1"/>
  <c r="E142" i="1" s="1"/>
  <c r="P112" i="1"/>
  <c r="E148" i="1" s="1"/>
  <c r="P79" i="1"/>
  <c r="E139" i="1" s="1"/>
  <c r="P108" i="1"/>
  <c r="E144" i="1" s="1"/>
  <c r="P111" i="1"/>
  <c r="E147" i="1" s="1"/>
  <c r="P109" i="1"/>
  <c r="E145" i="1" s="1"/>
  <c r="P107" i="1"/>
  <c r="E143" i="1" s="1"/>
  <c r="P102" i="1"/>
  <c r="P73" i="1"/>
  <c r="E138" i="1" s="1"/>
  <c r="P3" i="1"/>
  <c r="E137" i="1" s="1"/>
  <c r="D150" i="1" l="1"/>
  <c r="E140" i="1"/>
  <c r="E150" i="1" s="1"/>
</calcChain>
</file>

<file path=xl/sharedStrings.xml><?xml version="1.0" encoding="utf-8"?>
<sst xmlns="http://schemas.openxmlformats.org/spreadsheetml/2006/main" count="813" uniqueCount="316">
  <si>
    <t>Pakiet</t>
  </si>
  <si>
    <t>L.p.</t>
  </si>
  <si>
    <t>Typ środka farmak.</t>
  </si>
  <si>
    <t>Nazwa międzynarodowa</t>
  </si>
  <si>
    <t>Postać</t>
  </si>
  <si>
    <t>Dawka</t>
  </si>
  <si>
    <t>Opis</t>
  </si>
  <si>
    <t>J.m.</t>
  </si>
  <si>
    <t>Ilość</t>
  </si>
  <si>
    <t>Wartość netto</t>
  </si>
  <si>
    <t>VAT</t>
  </si>
  <si>
    <t>Wartość VAT</t>
  </si>
  <si>
    <t>Wartość brutto</t>
  </si>
  <si>
    <t>produkt leczniczy</t>
  </si>
  <si>
    <t>Roztwory wieloelektrolitowe</t>
  </si>
  <si>
    <t>inj. iv. (koncentrat)</t>
  </si>
  <si>
    <t>(170,1mg+133,5mg+14mg)/ml</t>
  </si>
  <si>
    <t>Kalii dihydrogenophosphas + Dinatrii phosphas dihydricus + Kalii hydroxidum. Produkt leczniczy wskazany do stosowania u dorosłych pacjentów jako uzupełnienie zapotrzebowania na fosforany w trakcie żywienia pozajelitowego.</t>
  </si>
  <si>
    <t>szt.</t>
  </si>
  <si>
    <t>Glucosum</t>
  </si>
  <si>
    <t>inj. iv. (roztwór)</t>
  </si>
  <si>
    <t>100 mg/ml</t>
  </si>
  <si>
    <t>1000 ml roztworu zawiera 100 g glukozy w postaci glukozy jednowodnej (110 g). Osmolarność roztworu wynosi 557 mOsmol/l. Pakowany w pojemnik polietylenowy  z dwoma gumowymi membranami.</t>
  </si>
  <si>
    <t>Natrii glycerophosphas</t>
  </si>
  <si>
    <t>216mg/ml</t>
  </si>
  <si>
    <t>Metronidazolum</t>
  </si>
  <si>
    <t>5 mg/ml</t>
  </si>
  <si>
    <t>Paracetamol</t>
  </si>
  <si>
    <t>1000mg</t>
  </si>
  <si>
    <t>Roztwory wieloektrolitowe</t>
  </si>
  <si>
    <t>inj. iv. (płyn)</t>
  </si>
  <si>
    <t>2 mmol/l K</t>
  </si>
  <si>
    <t>Preparat złożony z dwukomorowego worka, z potasem 2 mmol/l roztwór do hemodializy/do hemofiltracji. 1000ml roztworu zawiera: kwaśny roztwór elektrolitów i glukozy 20g (mała komora) oraz  zasadowy roztwór wodorowęglanu (duża komora). Teoretyczna osmolarność: 296 mOsm/l.</t>
  </si>
  <si>
    <t>Natrii chloridum</t>
  </si>
  <si>
    <t>9 mg/ml</t>
  </si>
  <si>
    <t>1000ml</t>
  </si>
  <si>
    <t>Produkt do stosowania pozajelitowego wyrównania zaburzeń równowagi wodno-elektrolitowej, przy nadmiernej utracie płynów i elektrolitów, nawadniania w okresie okołooperacyjnym. 1000 ml roztworu zawiera: Sodu chlorek 5,75g; Sodu octan trójwodny 4,62g; Sodu cytrynian dwuwodny 0,90g; Wapnia chlorek dwuwodny 0,26g; Potasu chlorek 0,38g; Magnezu chlorek sześciowodny 0,20g; Jony: Na+ 141mmol, CH3COO- 34mmol, C6H5O73- 3mmol, Ca2+ 2mmol, K+ 5mmol, Mg2+ 1mmol, Cl- 109mmol. Osmolarność roztworu wynosi 295 mOsmol/l, pH: 5,5 – 7,5. Pakowany w pojemnik polietylenowy  z dwoma gumowymi membranami.</t>
  </si>
  <si>
    <t>Preparaty do odżywiania pozajelitowego</t>
  </si>
  <si>
    <t>8-10% roztwór aminokwasów do stosowania w schorzeniach wątroby bez lub z towarzyszącą encefalopatią wątrobową</t>
  </si>
  <si>
    <t>10% roztwór aminokwasów o składzie zbliżonym do krwi pępowinowej noworodków, zawierający powyżej 50% aminokwasów niezbędnych.</t>
  </si>
  <si>
    <t>N(2) - L - alanylum - gutaminum</t>
  </si>
  <si>
    <t>injekcja</t>
  </si>
  <si>
    <t>200 mg/ml</t>
  </si>
  <si>
    <t>Koncentrat do sporządzania roztworu do infuzji. 200 mg roztworu odpowiada 82,0 mg L-alaniny
i 134,6 mg L-glutaminy. Osmolarność teoretyczna 921 mOsm/l. Kwasowość roztworu 90 - 105 mmol NaOH/l, pH 5,4 - 6,0</t>
  </si>
  <si>
    <t>Preparaty do żywiania pozajelitowego</t>
  </si>
  <si>
    <t>0,1 g/ml</t>
  </si>
  <si>
    <t>Roztwór do infuzji zawierający aminokwasy, wskazanym do stosowania jako składnik żywienia pozajelitowego u pacjentów z niewydolnością nerek, u których żywienie doustne lub dojelitowe jest niemożliwe, niewystarczające lub przeciwwskazane. Roztwór może być stosowany u pacjentów z ostrą lub przewlekłą niewydolnością nerek, w tym u pacjentów leczonych dializami. Może być również stosowany podczas dializ jako źródło aminokwasów u pacjentów wymagających tego typu żywienia pozajelitowego. Całkowita zawartość aminokwasów 100 g/l. Całkowita zawartość azotu 16,3 g/l. Całkowita wartość energetyczna 1600 kJ/l = 400 kcal/l, pH 5,5 - 6,5. Kwasowość roztworu ok. 60 mmol NaOH/l. Osmolarność teoretyczna 960mOsm/l. Pakowany w butelkę z bezbarwnego szkła typu II, zamykaną korkiem z gumy bromobutylowej i zabezpieczoną aluminiowym kapslem.</t>
  </si>
  <si>
    <t>Preparat złożony</t>
  </si>
  <si>
    <t>112kcal/100ml</t>
  </si>
  <si>
    <t>Preparat w postaci emulsji do infuzji do stosowania u pacjentów wymagających żywienia pozajelitowego, w celu dostarczenia długołańcuchowych omega-3 kwasów tłuszczowych, zwłaszcza kwasu eikozapentaenowego i dokozaheksaenowego, u których żywienie doustne lub dojelitowe jest niemożliwe, niewystarczające lub przeciwwskazane. 100ml emulsji zawiera: olej rybny wysoko oczyszczony 10,0g [zawierający: kwas eikozapentaenowy (EPA) 1,25-2,82g, kwas dokozaheksaenowy (DHA) 1,44-3,09g, dl--tokoferol (jako przeciwutleniacz) 0,015-0,0296g], glicerol 2,5g, oczyszczone fosfolipidy jaja 1,2g. Energia całkowita: 470 kJ/100 ml = 112 kcal/100 ml, pH: 7,5 do 8,7. Kwasowość roztworu: &lt;1 mmol HCl/l. Osmolalność: 308-376mOsm/kg wody. Pakowany w butelkę z bezbarwnego szkła typu II, zamykaną korkiem z gumy bromobutylowej i zabezpieczoną
aluminiowym kapslem.</t>
  </si>
  <si>
    <t>Preparat złożony, sole mineralne</t>
  </si>
  <si>
    <t>1 ml produktu leczniczego zawiera: cynku chlorek 521 μg; miedzi(II) chlorek dwuwodny 53,7 μg; manganu(II) chlorek czterowodny 3,60 μg; sodu selenin bezwodny 4,38 μg; sodu fluorek 126 μg; potasu jodek 1,31 μg. Produkt wskazany do stosowania jako uzupełnienie podstawowego zapotrzebowania na pierwiastki śladowe u wcześniaków, noworodków urodzonych o czasie oraz dzieci wymagających żywienia dożylnego.</t>
  </si>
  <si>
    <t>Preparaty do żywienia pozajelitowego</t>
  </si>
  <si>
    <t>inj. iv. (roztwór + emulsja)</t>
  </si>
  <si>
    <t>550 kcal</t>
  </si>
  <si>
    <t>Preparat złożony w postaci emulsji do infuzji: trzykomorowy worek do żywienia pozajelitowego  do podawania centralnie, zawierający aminokwasy  (25g) z elektrolitami, glukozę  i węglowodany (63g) oraz mieszaninę różnych emulsji tłuszczowych  (19g), w tym olej rybi 15%, olej sojowy, MCT, olej  z oliwek.  Zawartość azotu 4g, energia niebiałkowa  450kcal.</t>
  </si>
  <si>
    <t>1100 kcal</t>
  </si>
  <si>
    <t>Preparat złożony w postaci emulsji do infuzji: trzykomorowy worek do żywienia pozajelitowego  do podawania centralnie, zawierający aminokwasy (50g) z elektrolitami, glukozę i węglowodany (125g) oraz mieszaninę różnych emulsji tłuszczowychj (38g), w tym olej rybi 15%, olej sojowy, MCT, olej  z oliwek.  Zawartość azotu 8g, energia niebiałkowa  900kcal.</t>
  </si>
  <si>
    <t>1600 kcal</t>
  </si>
  <si>
    <t>Preparat złożony w postaci emulsji do infuzji: trzykomorowy worek do żywienia pozajelitowego  do podawania centralnie, zawierający aminokwasy (75g) z elektrolitami, glukozę i węglowodany (187g) oraz mieszaninę różnych emulsji tłuszczowych (56g), w tym olej rybi 15%, olej sojowy, MCT, olej  z oliwek.  Zawartość azotu 12g, energia niebiałkowa  1300kcal.</t>
  </si>
  <si>
    <t>2200 kcal</t>
  </si>
  <si>
    <t>Preparat złożony w postaci emulsji do infuzji: trzykomorowy worek do żywienia pozajelitowego  do podawania centralnie, zawierający aminokwasy (100g) z elektrolitami, glukozę i węglowodany (250g) oraz mieszaninę różnych emulsji tłuszczowych (75g), w tym olej rybi 15%, olej sojowy, MCT, olej  z oliwek.  Zawartość azotu 16g, energia niebiałkowa 1800kcal.</t>
  </si>
  <si>
    <t>Preparat złożony w postaci emulsji do infuzji: trzykomorowy worek do żywienia pozajelitowego  do podawania centralnie bez elektrolitów, zawierający aminokwasy, glukozę i mieszaninę  4 rodzajów emulsji tłuszczowej w tym olej rybi 15%, olej sojowy, MCT, olej   z oliwek i węglowodany.  Zawartość azotu 8g, energia niebiałkowa  900kcal.</t>
  </si>
  <si>
    <t>Preparat złożony w postaci emulsji do infuzji: trzykomorowy worek do żywienia pozajelitowego  do podawania centralnie bez elektrolitów, zawierający aminokwasy,  glukozę i mieszaninę 4 rodzajów emulsji tłuszczowej  w tym olej rybi 15%, olej sojowy, MCT, olej  z oliwek. Zawartość azotu 12 g, energia niebiałkowa 1300 kcal.</t>
  </si>
  <si>
    <t>450 kcal</t>
  </si>
  <si>
    <t>Trzykomorowy worek 506 ml do żywienia pozajelitowego do podawania centralnie, zawierający aminokwasy, węglowodany i elektrolity oraz mieszaninę 4 rodzajów emulsji tłuszczowej w tym olej rybi 15%, olej sojowy, MCT, olej z oliwek. Zawartość azotu 5,3 g, energia całkowita ok. 450 kcal., energia pozabiałkowa 317kcal.</t>
  </si>
  <si>
    <t>900 kcal</t>
  </si>
  <si>
    <t>Preparat złożony w postaci emulsji do infuzji: trójkomorowy worek do żywienia pozajelitowego  do podawania  centralnie, zawierający 10% roztwór aminokwasów z elektrolitami (662ml), 42% glukozę (204ml) oraz 20% emulsję tłuszczową, w tym olej rybi 15%, olej sojowy, MCT, olej z oliwek.  Zawartość azotu 10,6g, energia całkowita ok. 900kcal, energia pozabiałkowa 635kcal.</t>
  </si>
  <si>
    <t>1800 kcal</t>
  </si>
  <si>
    <t>Preparat złożony w postaci emulsji do infuzji: trójkomorowy worek do żywienia pozajelitowego  do podawania  centralnie, zawierający 10% roztwór aminokwasów z elektrolitami (1325ml), 42% glukozę (408ml) oraz 20% emulsję tłuszczową, w tym olej rybi 15%, olej sojowy, MCT, olej z oliwek.  Zawartość azotu 21,2g, energia całkowita ok. 1800kcal, energia pozabiałkowa 1270kcal.</t>
  </si>
  <si>
    <t>1350 kcal</t>
  </si>
  <si>
    <t>Preparat złożony w postaci emulsji do infuzji: trójkomorowy worek do żywienia pozajelitowego  do podawania  centralnie, zawierający 10% roztwór aminokwasów z elektrolitami (993ml), 42% glukozę (306ml) oraz 20% emulsję tłuszczową, w tym olej rybi 15%, olej sojowy, MCT, olej z oliwek.  Zawartość azotu 15,9g, energia całkowita ok.1350kcal, energia pozabiałkowa 952kcal.</t>
  </si>
  <si>
    <t>800kcal</t>
  </si>
  <si>
    <t>Preparat złożony w postaci emulsji do infuzji: trzykomorowy worek do żywienia pozajelitowego do podawania obwodowo lub centralnie, zawierający aminokwasy z elektrolitami (380ml), 13% glukozę (656ml) oraz emulsję tłuszczową, w tym olej rybi, olej sojowy, MCT, olej z oliwek. Zawartość azotu 6,2g,  niebiałkowa energia 700kcal.</t>
  </si>
  <si>
    <t>1000kcal</t>
  </si>
  <si>
    <t>Preparat złożony w postaci emulsji do infuzji: trzykomorowy worek do żywienia pozajelitowego do podawania obwodowo lub centralnie, zawierający 10% roztwór aminokwasów z elektrolitami (456ml), 13% glukozę (788ml)  oraz emulsję tłuszczową, w tym olej rybi, olej sojowy, MCT, olej z oliwek. Zawartości azotu 7,4g, niebiałkowa energia  800kcal.</t>
  </si>
  <si>
    <t>200mg/ml</t>
  </si>
  <si>
    <t>Preparat  złożony w postaci emulsji do infuzji: emulsja tłuszczowa 20% do żywienia pozajelitowego  (1000 ml zawiera: 60g oleju sojowego, 60g triglicerydów o średniej długości łańcucha, 50g oleju z oliwek, 30g oleju rybnego, bogatego w kwasy omega-3), energia całkowita 200kcal/100ml, osmolarność 380 mOsmol/kg wody, pH ok. 8.</t>
  </si>
  <si>
    <t>Preparat witaminowy</t>
  </si>
  <si>
    <t>inj. iv. (liofilizat do p. roztworu)</t>
  </si>
  <si>
    <t>10ml</t>
  </si>
  <si>
    <t>Preparat do stosowania u dorosłych pacjentów i dzieci jako uzupełnienie dobowego zapotrzebowania na witaminy rozpuszczalne w wodzie w trakcie żywienia pozajelitowego. Po rekonstytucji 1ml zawiera: tiaminy azotan (co odpowiada 2,5mg witaminy B1): 0,31mg; ryboflawiny sodu fosforan (co odpowiada 3,6mg witaminy B2): 0,49mg; nikotynamid: 4,0mg; pirydoksyny chlorowodorek (co odpowiada 4,0mg witaminy B6): 0,49mg; sodu pantotenian (co odpowiada 15,0mg kwasu pantotenowego): 1,65mg; sodu askorbinian (co odpowiada 100mg witaminy C) 11,3mg; biotyna 6,0mcg; kwas foliowy: 40mcg; cyjanokobalamina: 0,5mcg. Osmolalność w 10 ml wody: około 490 mOsm/kg wody, pH w 10 ml wody: 5,8.</t>
  </si>
  <si>
    <t>Pierwiastki śladowe</t>
  </si>
  <si>
    <t>Preparat  złożony: koncentrat pierwiastków śladowych (Ferri chloridum hexaahydricum + Cuprii chloridum dihydricum + Zinci chloridum + Manganii chloridum tetrahydricum + Natrii selenis anhydricus + Natrii molybdas dihydricus + Kalii iodidum + Chromium chloride hexahydricum + Natrii fluoridum) do żywienia pozajelitowego dla pacjentów żywionych długoterminowo, ze zwiększoną zawartością selenu oraz zmniejszoną zawartością miedzi oraz manganu. Osmolalność: ok. 3100 mOsm/kg wody, pH: 2,5.</t>
  </si>
  <si>
    <t>inj. iv.</t>
  </si>
  <si>
    <t>Preparat złożony: roztwór aminokwasów do żywienia dorosłych pacjentów o umiarkowanie zwiększonym zapotrzebowaniu na aminokwasy.  Całkowita zawartość aminokwasów: 85 g/L; zawartość niezbędnych aminokwasów 38,7 g, w tym cysteina i tyrozyna, pH: 5,6. Osmolalność: 810 mOsm/kg wody, zawartość azotu: 13,5 g/L, wartość energetyczna: 1,4 MJ/L (350 kcal/L ).</t>
  </si>
  <si>
    <t>inj. iv. (emulsja)</t>
  </si>
  <si>
    <t>Preparat zawierający witaminy rozpuszczalne w tłuszczach, stosowany dożylnie jako uzupełnienie obowego zapotrzebowania na witaminy rozpuszczalne w tłuszczach: A, D2, E i K1
w trakcie żywienia pozajelitowego dla dorosłych. 1 ml zawiera:
retynolu palmitynian 194,1mcg (odpowiada retynolowi: 99mcg), fitomenadion 15mcg, ergokalcyferol 0,5mcg, all-rac-α-tokoferol 0,91mg. Osmolalność: ok. 300mOsm/kg wody, pH: ok. 8.</t>
  </si>
  <si>
    <t>Sterylny koncentrat do sporządzania emulsji do  infuzji typu olej w wodzie zawierający w fazie olejowej witaminy rozpuszczalne w tłuszczach, stosowana dożylnie. 1 ml zawiera: retynolu palmitynian 153,3mcg (odpowiada retynolowi: 69mcg), fitomenadion 20mcg, ergokalcyferol 1mcg, all-rac-α-tokoferol 0,64mg. Osmolalność: ok. 300mOsm/kg wody, pH: ok. 8. Wskazany do stosowania u niemowląt i dzieci w wieku do 11 lat jako uzupełnienie dobowego zapotrzebowania na witaminy rozpuszczalne w tłuszczach: A, D2, E i K1 w trakcie żywienia pozajelitowego.</t>
  </si>
  <si>
    <t>środek specjalnego przeznaczenia żywieniowego</t>
  </si>
  <si>
    <t>Żywność specjalnego przeznaczenia medycznego</t>
  </si>
  <si>
    <t>płyn</t>
  </si>
  <si>
    <t>100kcal/100ml</t>
  </si>
  <si>
    <t>Dieta kompletna do żywienia dojelitowego, przeznaczona dla pacjentów chorych na cukrzycę, o niskiej zawartości węglowodanów (skrobia i fruktoza) 9,25 g /100ml,  o dużej  zawartości błonnika, zawierająca białka mleka, ω-3 kwasy tłuszczowe, normokaloryczna 1 kcal/ml, w worku zabezpieczonym samozasklepiającą się membraną.</t>
  </si>
  <si>
    <t>150kcal/100ml</t>
  </si>
  <si>
    <t>Dieta kompletna do żywienia dojelitowego, przeznaczona dla pacjentów chorych na cukrzycę, o niskiej zawartości węglowodanów – 35% energii bogatobiałkowa, o dużej  zawartości błonnika, zawierająca białka mleka, ω-3 kwasy tłuszczowe, bogatookaloryczna 1,5 kcal/ml, w worku zabezpieczonym samozasklepiającą się membraną.</t>
  </si>
  <si>
    <t>120kca/100ml</t>
  </si>
  <si>
    <t>Dieta kompletna do żywienia dojelitowego, wysokokaloryczna 1,2 kcal/ml, bogatobiałkowa, zawierająca białko kazeinowe  i serwatkowe, ω-3 kwasy tłuszczowe, bogatoresztkowa, o osmolarności 345 mosmol/L, w worku zabezpieczonym samozasklepiającą się membraną.</t>
  </si>
  <si>
    <t>200kcal/100ml</t>
  </si>
  <si>
    <t>Dieta kompletna, doustna, wysokoenergetyczna (2 kcal/ml), bogatobiałkowa (10g białka/100 ml) przeznaczona do żywienia drogą doustną. Nie zawiera glutenu, klinicznie wolna od laktozy. Osmolarności 590 mosmol/L.</t>
  </si>
  <si>
    <t>Dieta kompletna do żywienia dojelitowego, wysokokaloryczna 2 kcal/ml, bogatobiałkowa – 20% energii białkowej, zawierająca białko mleka, tłuszcze MCT/LCT i ω-3 kwasy tłuszczowe, niskosodowa, bezresztkowa, o osmolarności do 395 mosmol/L, w worku zabezpieczonym samozasklepiającą się membraną.</t>
  </si>
  <si>
    <t>Dieta kompletna do żywienia dojelitowego, wysokokaloryczna 2 kcal/ml, bogatobiałkowa – 20% energii białkowej, zawierająca białko mleka, tłuszcze MCT/LCT i ω-3 kwasy tłuszczowe, bogatoresztkowa, niskosodowa o osmolarności 395 mosmol/L, w worku zabezpieczonym samozasklepiającą się membraną.</t>
  </si>
  <si>
    <t>Dieta kompletna, doustna, wysokoenergetyczna (1,5 kcal/ml), normobiałkowa (15% energii pochodzenia białkowego) przeznaczona do żywienia drogą doustną. Nie zawiera glutenu, klinicznie wolna od laktozy. Osmolarności do 405 mosmol/L</t>
  </si>
  <si>
    <t>płyn odżywczy</t>
  </si>
  <si>
    <t>Dieta kompletna, bezglutenowa, bezlaktozowa, wzbogacona   w aminokwasy rozgałęzione, przeznaczona dla pacjentów zagrożonych niedożywieniem lub niedożywionych. Osmolarność 330 mOsm/L, wartość energetyczna 630 kJ (150 kcal)/100 ml, skład: białko 4%, tłuszcze 4,7%, węglowodany 17,9%, składniki mineralne, witaminy.</t>
  </si>
  <si>
    <t>130kcal/100ml</t>
  </si>
  <si>
    <t>Dieta kompletna, doustna wysokoenergetyczna (1,3 kcal/ml), o zwiększonej zawartości aminokwasów rozgałęzionych, przeznaczona dla pacjentów z chorobami wątroby. Zawiera błonnik, MCT, substancje słodzące oraz kofeinę (4,0 mg/100 ml). Nie zawiera glutenu, klinicznie wolna od laktozy, niskosodowa,o osmolarności do 460 mosmol/L.</t>
  </si>
  <si>
    <t>Dieta niekompletna, doustna, wysokoenergetyczna (1,5 kcal/ml) w postaci napoju. Niskobialkowa (4g/100 ml), nie zawiera tłuszczu, błonnika oraz glutenu, klinicznie wolna od laktozy. Osmolarność 680 mosmol/L.</t>
  </si>
  <si>
    <t>Kompletna dieta wysokoenergetyczna (1,5 kcal/ml), wysokobiałkowa, o wysokiej zawartości witaminy D, Przeznaczona do żywienia drogą doustną. Zawiera 100% białka roślinnego (soja) oraz błonnik. Odpowiednia dla wegan. Nie zawiera białka mleka i laktozy, bezglutenowa. Średnia zawartość w 100 ml: Wartość energetyczna 650kJ, Białko 7,5g, Tłuszcz 5,7g, Węglowodany 16,1g, Błonnik 2,3g, Witaminy i składniki mineralne: Wit. D 3,8mcg, Wit. A 139 mcg ER, Sód 120mg. Osmolarność 705 mosmol/l.</t>
  </si>
  <si>
    <t>Dieta kompletna, doustna, wysokoenergetyczna (1,5 kcal/ml), bogatobiałkowa (10g białka/100 ml) przeznaczona do żywienia drogą doustną. Nie zawiera glutenu, klinicznie wolna od laktozy. Osmolarności do 390 mosmol/l.</t>
  </si>
  <si>
    <t>Dieta kompletna, doustna, wysokoenergetyczna (2,0 kcal/ml), o zmniejszonej zawartości białka (6 en%) i elektrolitów, zmodyfikowana pod względem zawartości węglowodanów, przeznaczona do żywienia drogą doustną lub przez zgłębnik pacjentów z przewlekłą chorobą nerek. Zawiera błonnik, skrobię, izomaltulozę oraz EPA i DHA pochodzące z oleju rybnego. Nie zawiera glutenu, klinicznie wolna od laktozy. Osmolarność do 500 mosmol/L.</t>
  </si>
  <si>
    <t>500ml</t>
  </si>
  <si>
    <t>Dieta kompletna do żywienia dojelitowego, bogatobiałkowa – 22% energii białkowej, zawierająca białko kazeinowe i hydrolizat białka pszenicy,  z glutaminą i argininą, ponad 50% tłuszczy MCT i ω-3 kwasy tłuszczowe, bezresztkowa, normokaloryczna 1 kcal/ml, o osmolarności 270 mosmol/L, w worku zabezpieczonym samozasklepiającą się membraną.</t>
  </si>
  <si>
    <t>Dieta kompletna, bezglutenowa, klinicznie wolna od laktozy, bogata  w olej rybny (EPA+DHA), białko i tłuszcze (w tym MCT) do postępowania dietetycznego u osób  z nowotworami, przewlekłymi chorobami katabolicznymi i/lub z zespołem wyniszczenia nowotworowego (kacheksją), zagrożonych niedożywieniem lub niedożywionych oraz z wysokim zapotrzebowaniem na energię i białko. Osmolarność 340 mOsm/L, wartość energetyczna 630 kJ (150 kcal)/ 100 ml, skład: białko 10%, tłuszcze 6,7%, węglowodany 12,4%, składniki mineralne, witaminy.</t>
  </si>
  <si>
    <t>200ml</t>
  </si>
  <si>
    <t>Dieta kompletna, doustna, wysokoenergetyczna (1,5 kcal/ml) przeznaczona dla pacjentów z chorobami nowotworowymi, bogatobiałkowa (10g białka/100 ml) o niskiej zawartości węglowodanów (31% energii pochodzenia węglowodanowego) i dużej zawartości błonnika, przeznaczona do żywienia drogą doustną. Z wysoką zawartością ω-3 kwasów tłuszczowych, tłuszczy MCT i antyoksydantów, o osmolarności do 435 mosmol/L.</t>
  </si>
  <si>
    <t>Dieta kompletna, bezglutenowa, pozbawiona błonnika, klinicznie wolna od laktozy, zawiera hydrolizat białka serwatki, bogata w MCT. Przeznaczona do postępowania dietetycznego u osób z zaburzeniami wchłaniania. Osmolarność 300 mOsm/L, wartość energetyczna 420 kJ (100 kcal) / 100 ml, skład: białko 4,5%, tłuszcze 2,8%, węglowodany 14,3%, składniki mineralne, witaminy.</t>
  </si>
  <si>
    <t>Zagęszczacz do napojów i żywności</t>
  </si>
  <si>
    <t>proszek</t>
  </si>
  <si>
    <t>264kcal/100g</t>
  </si>
  <si>
    <t>Preparat bez smaku, zapachu i barwy. Mieszanka na bazie skrobi modyfikowanej, celulozy i gumy ksantanowej, odporna na działanie amylazy. Produkt nie zawiera glutenu i jest klinicznie wolny od laktozy. Skład na 100g preparatu: Białko 0,5 g, Tłuszcze 0 g, Węglowodany  41,5 g, Błonnik 48 g, Gęstość kaloryczna 264 kcal. Osmolarność: 360 mOsm/l.</t>
  </si>
  <si>
    <t>101kcal/100ml</t>
  </si>
  <si>
    <t>Dieta kompletna pod względem odżywczym immunożywienie do postępowania dietetycznego w stanach niedożywienia lub ryzyka niedożywienia u pacjentów chirurgicznych w okresie okołooperacyjnym i krytycznie chorych. Wartość energetyczna 427 kJ (101 kcal) /100 ml, skład: białko 5,6%, tłuszcze 2,8%, węglowodany 13,4%, składniki mineralne, witaminy.</t>
  </si>
  <si>
    <t>144kcal/100ml</t>
  </si>
  <si>
    <t>Dieta kompletna doustna, hiperkaloryczna (1,44 kcal/ml), wysokobiałkowa, zawierająca nukleotydy, kwasy tłuszczowe omega-3 i argininę oraz MTC, kompletna pod względem odżywczym. Osmolarność 680 mOsm/L.</t>
  </si>
  <si>
    <t>Dieta kompletna pod względem odżywczym, wysokoenergetyczna (2 kcal/ml) i wysokobiałkowa (20% energii z białka mleka) do postępowania dietetycznego w stanach niedożywienia lub ryzyku niedożywienia u pacjentów, którym zaleca się dietę wysokoenergetyczną lub dietę z ograniczoną podażą płynów, do podawania doustnie lub przez zgłębnik. Osmolarność 395 mOsm/L,  skład: białko 10%, tłuszcze 8,5%, węglowodany, składniki mineralne, witaminy.</t>
  </si>
  <si>
    <t>Dieta kompletna pod względem odżywczym, wysokoenergetyczna (2 kcal/ml) i wysokobiałkowa  (20% energii z białka mleka) z rozpuszczalnym i nierozpuszczalnym (50:50) błonnikiem, do postępowania dietetycznego w stanach niedożywienia lub ryzyku niedożywienia u pacjentów, którym zaleca się dietę wysokoenergetyczną lub dietę z ograniczoną podażą płynów, do podawania doustnie lub przez zgłębnik. Osmolarność 395 mOsm/L, skład: białko 10%, tłuszcze 8,5%, węglowodany, składniki mineralne, witaminy.</t>
  </si>
  <si>
    <t>157kcal/100ml</t>
  </si>
  <si>
    <t>Dieta kompletna hiperkaloryczna powyżej 1,6 kcal/1ml, kompletna pod względem odżywczym do podawania doustnego lub przez zgłębnik.  Jedynym źródłem białka jest białko kazeinowe,  zawierająca 20% tłuszczy MCT.  Osmolarność  372 mOsm/L, wartość energetyczna 157 kcal /100 ml,  skład: białko 6,1%, tłuszcze 6,2%, węglowodany 19,3%, składniki mineralne, witaminy.</t>
  </si>
  <si>
    <t>Dieta kompletna bezglutenowa, wysokobiałkowa, przeznaczona  dla pacjentów ze zwiększonym zapotrzebowaniem na białko po 3-m roku życia. Wartość energetyczna 130 kcal /100 ml,  skład: białko 6,7%, tłuszcze 4,4%, węglowodany 16%, składniki mineralne, witaminy.</t>
  </si>
  <si>
    <t>Normokaloryczna (1 kcal/ml), kompletna pod względem odżywczym dieta do stosowana u pacjentów w stanach niedożywienia oraz z ryzykiem niedożywienia związanego z chorobą. Do podawania doustnego lub przez zgłębnik. Składniki: woda, maltodekstryna, białka mleka, oleje roślinne (rzepakowy, słonecznikowy), trójglicerydy średniołańcuchowe (MCT), składniki mineralne (cytrynian sodu, chlorek potasu, fosforan potasu, cytrynian magnezu, fosforan wapnia, cytrynian potasu, chlorek sodu, mleczan żelaza (II), siarczan cynku, glukonian miedzi (II), siarczan manganu, fluorek sodu, selenian sodu (IV), chlorek chromu (III), molibdenian (VI) sodu, jodek potasu), emulgatory (E472c, E471), stabilizatory (E460, E466, karagen), olej rybi, dwuwinian choliny, witaminy (C, E, niacyna, kwas pantotenowy, B6, B1, B2, beta-karoten, A, D, B12, K, kwas foliowy, biotyna), przeciwutleniacz (E304).</t>
  </si>
  <si>
    <t>proszek do p. płynu doustnego</t>
  </si>
  <si>
    <t>Dieta kompletna pod względem odżywczym do postępowania dietetycznego w chorobie Leśniowskiego-Crohn’a. Preparat  bezlaktozowy i bezglutenowy. Osmolarność 290 mOsm/L, wartość energetyczna 420 kJ  (100 kcal)/ 100 ml, skład: białko 18%, tłuszcze 23%, węglowodany 54%, składniki mineralne, witaminy.</t>
  </si>
  <si>
    <t>155kcal/100ml</t>
  </si>
  <si>
    <t>Preparat do postępowania dietetycznego u pacjentów w stanach niedożywienia lub ryzyku niedożywienia, u których zaleca się dietę wysokobiałkową, wysokoenergetyczną z dodatkiem rozpuszczalnego błonnika lub dietę z ograniczoną podażą płynów oraz w zaburzeniach żołądkowo-jelitowych (np. biegunka, zaburzenia wchłaniania). Do podawania przez zgłębnik. Skład: Białko 9,6 g/100 ml (kazeina 80%, hydrolizowane białko serwatkowe 20%). Tłuszcz 4,7 g/100 ml (w tym MCT 0,90 g/100 ml, DHA 60 mg/100 ml, EPA 90 mg/100 ml). Węglowodany 17,5 g/100 ml (w tym laktoza ≤0,5 g/100 ml). Błonnik 2,2 g/100 ml (rozpuszczalny błonnik PHGG). Witaminy. Składniki mineralne. Osmolarność 335 mOsmol/l. Wartość energetyczna 155 kcal/100 ml. Produkt bezglutenowy.</t>
  </si>
  <si>
    <t>103kcal/100ml</t>
  </si>
  <si>
    <t>Dieta kompletna pod względem odżywczym, normokaloryczna ze specjalnym profilem węglowodanów, z dodatkiem rozpuszczalnego błonnika,  przeznaczona  dla pacjentów   z cukrzycą lub ze zmniejszoną tolerancją glukozy. Osmolarność 387 mOsm/L, wartość energetyczna  436 kJ (103 kcal)/100 ml,  skład: białko 4,6%, tłuszcze 3,8%, węglowodany 12%, składniki mineralne, witaminy.</t>
  </si>
  <si>
    <t>Dieta kompletna pod względem odżywczym, normokaloryczna (1kcal/ml) wysokobiałkowa (37% energii z białka ), oparta na hydrolizowanym białku serwatkowym, niskowęglowodanowa (29% energii z węglowodanów) do postępowania dietetycznego u pacjentów w stanie krytycznym i/lub pacjentów niedożywionych lub z ryzykiem wystąpienia niedożywienia i/lub wymagających podaży diety wysokobiałkowej z jednoczesnym wskazaniem do ograniczenia podaży kalorii / węglowodanów.</t>
  </si>
  <si>
    <t>Dieta kompletna pod względem odżywczym, peptydowa, normokaloryczna (1 kcal/ml), normobiałkowa (4,0 g/ 100 ml, 16% energii z białka), niska osmolarność (220 mOsm/l), 70% tłuszczów to MCT, bezresztkowa</t>
  </si>
  <si>
    <t>proszek -&gt; płyn</t>
  </si>
  <si>
    <t>430kcal/100g</t>
  </si>
  <si>
    <t>Wzmacniacz mleka kobiecego o składzie: częściowo hydrolizowane białko, DHA, a także witaminy i składniki mineralne( w tym żelazo). Do postępowania dietetycznego dla wcześniaków oraz niemowląt o niskiej masie urodzeniowej. Wartość energetyczna w 1g proszku - 18,2 / 4,3 kcal, tłuszcz - 0,18 g, węglowodany - 0,32 g.</t>
  </si>
  <si>
    <t>Dieta kompletna, doustna, hiperkaloryczna (2,0 kcal/ml), bez błonnika, normobiałkowa: 18% energii, 9 g/100 ml (źródłem białka są kazeina i białko serwatkowe), kompletna pod względem odżywczym, osmolarność 520 mOsm/L.</t>
  </si>
  <si>
    <t>400kcal/100g</t>
  </si>
  <si>
    <t>Dieta niekompletna pod względem odżywczym preparat aminokwasowy  L-glutaminy, 5g  proszku zawiera 5g L-glutaminy bez węglowodanów, tłuszczu i białka. Dieta doustna i/lub przez zgłębnik powyżej 1 roku życia.</t>
  </si>
  <si>
    <t>371kcal/100g</t>
  </si>
  <si>
    <t>Dieta niekompletna, doustna w postaciu koncentratu białek mleka, służący do wzbogacania w białko potraw i napojów, dla osób w stanach chorobowych, w których występuje zwiększone zapotrzebowanie na ten składnik pokarmowy. Zawierający białko kazeinowe, niekompletny pod względem odżywczym dla dzieci powyżej 1 roku życia i dorosłych. Wartość odżywcza pochodząca z białka to 97% kcal, węglowodany 1% kcal, tłuszcz 2% kcal.</t>
  </si>
  <si>
    <t>125kcal/100ml</t>
  </si>
  <si>
    <t>Dieta kompletna, doustna, hiperkaloryczna ( 1,25 kcal/ml), wysokobiałkowa: 30% energii, 9,4 g/100 ml (źródłem białka są kazeina i białko serwatkowe), kompletna pod względem odżywczym, bezglutenowa, osmolarność 390 mOsm/L.</t>
  </si>
  <si>
    <t xml:space="preserve">Dieta kompletna pod względem odżywczym, dieta peptydowa, wysokoenergetyczna (2 kcal/ml), normobiałkowa (9,2 g/100ml, 18% energii z białka), bezresztkowa.70% puli tłuszczów stanowią kwasy tłuszczowe MCT. Białko: częściowo hydrolizowane białko serwatkowe. Tłuszcze: trójglicerydy średniołańcuchowe (MCT), olej sojowy, olej rybi. Węglowodany: maltodekstryna. Odpowiedni dla osób dorosłych. Osmolarność 560 mOsm/l. </t>
  </si>
  <si>
    <t>od urodzenia</t>
  </si>
  <si>
    <t>Preparat do postępowania dietetycznego u niemowląt przedwcześnie urodzonych karmionych piersią, z małą i bardzo małą urodzeniową masą ciała do wzbogacania mleka kobiecego.  Wzmacniacz mleka kobiecego. Zawiera białka serwatkowe i kazeinowe poddane hydrolizie znacznego stopnia (proporcja serwatki i kazeiny 50:50); LCPUFA (długołańcuchowe wielonienasycone kwasy tłuszczowe), w tym DHA i ARA na wzór mleka matki; składniki mineralne, w tym wapń i fosfor; witaminy i pierwiastki śladowe. Zwiększa wartość energetyczną mleka kobiecego.</t>
  </si>
  <si>
    <t>proszek do p. zawiesiny odżywczej</t>
  </si>
  <si>
    <t>66kcal/100ml</t>
  </si>
  <si>
    <t>Preparat dla niemowląt od urodzenia do postępowania dietetycznego w przypadku alergii pokarmowej na białka mleka krowiego i/lub zaburzeń trawienia i wchłaniania. Źródłem białka jest hydrolizat serwatki o znacznym stopniu hydrolizy. Zawartość laktozy nie większa niż 0,06 g/100 ml. Zawiera trójglicerydy średniołańcuchowe MCT 1,7 g/100 ml, DHA 16,6 mg/100 ml, AA 16,6 mg/100 ml, ALA 53,8 mg/100 ml, witaminy, składniki
mineralne, zawartość białka 1,8 g/100 ml, żelazo 0,72 mg/100 ml, nukleotydy 2,3 mg/100 ml, osmolarność 190 mOsmol/l.</t>
  </si>
  <si>
    <t>Preparat dla niemowląt od urodzenia, do postępowania dietetycznego w przypadku alergii na białka mleka krowiego. Źródłem białka jest hydrolizat serwatki o znacznym stopniu hydrolizy, zawiera kompozycję oligosacharydów scGOS/lcFOS w stosunku 9:1 w ilości 0,8 g/100 ml, bakterie probiotyczne Bifidobacterium breve M-16V, DHA 16,5 mg/100 ml, AA 16,5 mg/100 ml, ALA 54,3 mg/100 ml, witaminy, składniki mineralne, zawartość białka 1,6 g/100 ml, żelazo 0,54 mg/100 ml, nukleotydy 2,3 mg/100 ml, osmolarność 250 mOsmol/l, zawartość laktozy 2,89 g/100 ml.</t>
  </si>
  <si>
    <t>104kcal/100ml</t>
  </si>
  <si>
    <t>Dieta kompletna, doustna z dodatkiem smakowym, normalizująca glikemię, normokaloryczna (1 kcal/ml), zawierająca białko sojowe i kazeinowe i 6 rodzajów błonnika. Osmolarność 365 mOsm/L, wartość energetyczna 435 kJ (104 kcal) / 100 ml, skład: białko 4,9%, tłuszcze 3,8%, węglowodany 11,7%, składniki mineralne, witaminy.</t>
  </si>
  <si>
    <t>płyn doustny</t>
  </si>
  <si>
    <t>422kcal/100ml</t>
  </si>
  <si>
    <t>Dieta kompletna, wysokoenergetyczna z podwyższoną zawartością białka, przeznaczona dla niemowląt od urodzenia i małych dzieci do 18 miesiąca życia lub o masie ciała do 9 kg. Do postępowania dietetycznego w przypadku niedożywienia związanego z chorobą, zaburzeń wzrastania, zwiększonego zapotrzebowania na energię. 100 ml produktu zawiera: wartość energetyczną: 422 kcal/101 kJ, tłuszcz 5,36 g;  węglowodany 10,3 g (w tym cukry 5,72 g, laktoza 5,2 g), błonnik 0,56 g, białko 2,6 g, sól 0,09 g; witaminy oraz pierwiastki śladowe. Osmolarność 305 mOsmol/l.</t>
  </si>
  <si>
    <t>290kcal/100g</t>
  </si>
  <si>
    <t>Dietetyczny środek spożywczy specjalnego przeznaczenia medycznego przeznaczony do szybkiego zagęszczania płynów (napojów i pokarmów) na bazie gumy ksantanowej. Zawiera gumę guar oraz maltodekstryny. Nie zawiera skrobi. Bezwonny, neutralny w smaku. Po dodaniu do napojów lub pokarmów pozwala zachować ich przejrzystość. Wykazuje  oporność na działanie amylazy, co pozwala chronić przed aktywnością tego enzymu w jamie ustnej, pomagając w bezpieczniejszym  połykaniu. Produkt dedykowany dla pacjentów z dysfagią (trudności z przełykaniem). Energetyczność: 2,9kcal/1g, zawiera węglowodany 0,58g/1g, oraz błonnik 0,28g/1g. Produkt bezglutenowy, nie zawiera laktozy. Dawkowanie zależne od stopnia dysfagii, 1 porcja= 3g.</t>
  </si>
  <si>
    <t>240kcal/100ml</t>
  </si>
  <si>
    <t>Dieta kompletna, doustna,  hiperkaloryczna (2,4 kcal/ml), zawartośc białka 9,4 g/100ml (16% EN, źródło: kazeina i serwatka) tłuszczów: 9,3g/100ml (35% En), bezresztkowa, bezglutenowa, osmolarność 730 - 790 mOsmol/l.</t>
  </si>
  <si>
    <t>Dieta niekompletna, doustna,  beztłuszczowa, hiperkaloryczna (1,5 kcal/ml), niskobiałkowa (3,9g/100ml; 11% En z białka) - oparta na białku serwatkowym, węglowodany 33,5 g/100ml (wolno wchłaniane maltodekstryny i sacharoza), niska zawartość sodu i fosforanów, bezresztkowa, bezglutenowa, klinicznie wolna od laktozy, osmolarność 750 mOsmol/l.</t>
  </si>
  <si>
    <t>Dieta kompletna, doustna w płynie dla pacjentów z chorobą nowotworową, polimeryczna, hiperkaloryczna (2,4 kcal/ml), zawartość białka min. 14,4 g/100 ml (24% En,  źródło: kazeina i serwatka), do podaży doustnej, bezresztkowa, bezglutenowa, osmolarność 570 mOsmol/l.</t>
  </si>
  <si>
    <t>245kcal/100ml</t>
  </si>
  <si>
    <t>Dieta kompletna, doustna dla pacjentów z chorobą nowotworową, modulująca odporność, hiperkaloryczna (1,6 kcal/ml), w postaci napoju mlecznego, do leczenia żywieniowego drogą przewodu pokarmowego. Osmolarność mieszanki 730 mOsm/L, wartość energetyczna 160 kcal/100 ml, skład: białko 9%, tłuszcze 5,3%, węglowodany 19,1%, składniki mineralne, witaminy.</t>
  </si>
  <si>
    <t>124kcal/100ml</t>
  </si>
  <si>
    <t>Dieta wspomagająca leczenie odleżyn i ran, kompletna, bezresztkowa, hiperkaloryczna (1,24 kcal/ml), zawartość białka 8,8 g/100ml (28 % En), o niskiej zawartości tłuszczu 3,5g/100ml (26 % En), węglowodany 14,5 g/100ml (45-46 % En), bezglutenowa, zawierająca argininę przyspieszającą gojenie ran - 1,5g/100ml,  zwiększona zawartość przeciwutleniaczy (wit. C - 125mg/100ml i wit. E - 19mg/100ml, karotenoidów - 0,75mg/100ml, cynku - 4,5mg/100ml), osmolarność min. 500 mOsmol/l.</t>
  </si>
  <si>
    <t>100-110kcal /100ml</t>
  </si>
  <si>
    <t xml:space="preserve">Dieta bezresztkowa, normokaloryczna (1-1,1 kcal/ml), zawartość: białka 4-4,5g/100ml( min. 16% En, źródło: białka serwatkowe, kazeiny, białka soi i grochu); węglowodanów 12-13g/ 100ml (maksymalnie 50% En; w tym minimum 90% węglowodany złożone), tłuszczów 3,5g-4g/ 100ml (min. 34% En); zawartość DHA+EPA nie mniej niż 30 mg/100 ml, dieta zawierająca 6 naturalnych karotenoidów (min. 0,20 mg/100ml), klinicznie wolna od laktozy (&lt;0,025g/100ml), o osmolarności do 280 mOsmol/l. </t>
  </si>
  <si>
    <t>Dieta bezresztkowa, normokaloryczna (1-1,1 kcal/ml), zawartość: białka 4-4,5g/100ml( min. 16% En, źródło: białka serwatkowe, kazeiny, białka soi i grochu); węglowodanów 12-13g/ 100ml (maksymalnie 50% En; w tym minimum 90% węglowodany złożone), tłuszczów 3,5g-4g/ 100ml (min. 34% En); zawartość DHA+EPA nie mniej niż 30 mg/100 ml, dieta zawierająca 6 naturalnych karotenoidów (min. 0,20 mg/100ml), klinicznie wolna od laktozy (&lt;0,025g/100ml), o osmolarności do 280 mOsmol/l.</t>
  </si>
  <si>
    <t>Dieta kompletna pod względem odżywczym, wspomagająca leczenie ran i odleżyn, normokaloryczna (1,04 kcal/ml), zawartość: białka 5,5 g/100ml (22% En; źródło: kazeina i soja), węglowodanów 12,5g/100ml (47% En), tłuszczów 3,3g/100ml (28% En), bogatoresztkowa 1,5g/100ml (3% En), klinicznie wolna do laktozy, z zawartością  argininy 0,85 g/100 ml, glutaminy 1,1g/100 ml,  o osmolarności 315 mosmol/l.</t>
  </si>
  <si>
    <t>Dieta kompletna pod względem odżywczym normalizująca glikemię, normokaloryczna (1-1,1kcal/ml), zawartość: białka 4-4,5g/100ml (16-18% En; źródło: białko sojowe), węglowodanów 9,5-11,5g/100ml (max. 43% En) tłuszczów 4-4,5g/100ml (max 38% En), zawierająca 6 rodzajów błonnika 1,5 g/100ml (min. 3% En) i 6 naturalnych karotenoidów (0,2mg/100ml), klinicznie wolna od laktozy (0,006g/ 100ml), o osmolarności max. 300 mOsm/l.</t>
  </si>
  <si>
    <t>Dieta kompletna pod względem odżywczym o smaku waniliowym, normalizująca glikemię, o niskim indeksie glikemicznym, hiperkaloryczna (1,5 kcal/ml), bogatobiałkowa (7,7g/100 ml; 21%En, źródło: białko sojowe i kazeina w proporcjach 40:60), węglowodany 11,7g/ 100ml (31% En; ponad 58% węglowodany złożone), tłuszcze 7,7g/ 100ml (46% En), zawierająca 6 rodzajów błonnika rozpuszczalnego i nierozpuszczalnego w proporcjach 80:20, zawartość błonnika 1,5g/100 ml (2% En), obniżony współczynnik oddechowy (powyżej 46% energii z tłuszczu), dieta z zawartością oleju rybiego,  6 naturalnych karotenoidów (0,30 mg/100ml), klinicznie wolna od laktozy (&lt;0,025g/100ml), bez zawartości fruktozy, o osmolarności 395 mOsmol/l.</t>
  </si>
  <si>
    <t>Dieta bezresztkowa hiperkaloryczna (1,5 kcal/ml), zawartość: białka 6-7g/100 ml (min. 16% En; źródło: białka serwatkowe, kazeiny, białka soi i grochu), węglowodanów 18,5-19g/100ml (maksymalnie 50% En, w tym ponad 90% węglowodanów złożonych), tłuszczów 5,5-6g/ 100ml (min. 35% En); zawartość DHA+EPA nie mniej niż 30mg/100 ml, dieta zawierająca 6 naturalnych karotenoidów (min. 0,30mg/100ml), klinicznie wolna od laktozy (&lt;0,025g/100ml), o osmolarności do 400mOsmol/l.</t>
  </si>
  <si>
    <t>128kcal/100ml</t>
  </si>
  <si>
    <t>Dieta do postępowania w niedożywieniu związanym z chorobą u pacjentów w stresie metabolicznym. Kompletna, wysokoenergetyczna (1,28 kcal/ml), wysokobiałkowa (7,5g/100 ml - 24% En; źródło - białka serewatkowe,kazeiny, grochu i soi), zawartość tłuszczy 3,7g/100ml (zawiera m.in. MCT z oleju kokosowego i ziaren palmowych, EPA i DHA z oleju rybiego), bogatoresztkowa (1,5 g błonnika/100ml; 6 rodzajów błonnika 80% rozpuszczalnego, 20% nierozpuszczalnego), bezglutenowa, nie zawiera laktozy, zawartość glutaminy 1,56g/100ml. Osmolalność 270 mOsmol/l.</t>
  </si>
  <si>
    <t>126kcal/100ml</t>
  </si>
  <si>
    <t>Dieta kompletna pod względem odżywczym, hiperkaloryczna (1,26 kcal/ml), wysokobiałkowa (10g/100ml, 32% En, źródło (pełne białko): serwatka, kazeina, groch, soja), węglowodany 10,4g/100ml (33% En), tłuszcze 4,9g/100ml (35% En; PUFA+MUFA = 3,56g/100ml), zawartość glutaminy 2,04g/100ml, bezresztkowa, wolna od laktozy (&lt;0,025g/100ml), o osmolarności 275 mOsmol/l, w opakowaniu 500ml.</t>
  </si>
  <si>
    <t>Dieta kompletna pod względem odżywczym,  hiperkaloryczna (1,25 kcal/ml), wysokobiałkowa (20% En; 6,3 g /100ml, źródło: 35% serwatkowych, 25% kazeiny, 20% białek soi, 20% białek grochu), węglowodany 14,2g/ 100ml (45% En; ponad 92% węglowodanów złożonych), dieta zawierająca 6 naturalnych karotenoidów (0,25 mg/100ml), bezresztkowa, klinicznie wolna od laktozy (&lt;0,025g/ 100ml), o osmolarności 275 mOsmol/l.</t>
  </si>
  <si>
    <t>368kcal/100g</t>
  </si>
  <si>
    <t>Dieta niekompletna, doustna w proszku będąca żródłem białka i wapnia, 95% energii pochodzi z białka, wapń 1350mg/100g, bezglutenowa,stanowiąca dodatkowe żródło białka w przypadku pacjentów, których dieta nie pokrywa całkowitego zapotrzebowania na jego wartość, przy oparzeniach, odleżynach, utrudnionym gojeniu ran,nadmiernej utraty białka z wydzielinami i wydalinami ustrojowymi.</t>
  </si>
  <si>
    <t>wyrób medyczny</t>
  </si>
  <si>
    <t>maść</t>
  </si>
  <si>
    <t>Wyrób medyczny w postaci maści zawierającej naturalną, rafinowaną żywicę świerku norweskiego (Picea abies), w której znajdują się związki przyspieszające gojenie się ran. Maść nie zawiera antybiotyku i nie wywołuje odporności.
Preparat przeznaczony do stosowania miejscowego, na zakażone i niezakażone rany.
Skład: Petrolatum, Paraffinum Liquidum, Norway Spruce (Picea abies) Resin, Alcohol Denat., Cera Microcristallina, Sorbitan Oleate, Cera Alba, Hydrogenated Castor Oil, Stearic Acid.</t>
  </si>
  <si>
    <t>Biguanid poliaminopropylu (poliheksanid) 0,1%</t>
  </si>
  <si>
    <t>aerozol</t>
  </si>
  <si>
    <t>50ml</t>
  </si>
  <si>
    <t>Prep. złożony: 0,1 % poliheksanidyna + subst. pomocnicze. Areozol na rany przeznaczony jest do oczyszczania, irygacji oraz nawilżania ran i oparzeń 1. i 2. stopnia.</t>
  </si>
  <si>
    <t>Biguanid poliaminopropylu (poliheksanid) 0.1%</t>
  </si>
  <si>
    <t>250ml</t>
  </si>
  <si>
    <t>Prep. złożony: 0,1 % poliheksanidyna + subst. pomocnicze. Płyn na rany przeznaczony jest do oczyszczania, irygacji oraz nawilżania ran i oparzeń 1. i 2. stopnia.</t>
  </si>
  <si>
    <t>żel</t>
  </si>
  <si>
    <t>100ml</t>
  </si>
  <si>
    <t>Prep. złożony: 0,1 % poliheksanidyna + subst. pomocnicze. Hydrożel na rany przeznaczony jest do oczyszczania, irygacji oraz nawilżania ran i oparzeń 1. i 2. stopnia.</t>
  </si>
  <si>
    <t>30ml</t>
  </si>
  <si>
    <t>Natrii tetraboras</t>
  </si>
  <si>
    <t>płyn na śluzówkę jamy ustnej</t>
  </si>
  <si>
    <t>200 mg/g</t>
  </si>
  <si>
    <t>1g roztworu zawiera 200mg boraksu. Produkt leczniczy stosowany jest w leczeniu pleśniawek – zakażeń drożdżakowych błony śluzowej jamy ustnej, zakażeń bakteriami Gram-dodatnimi,</t>
  </si>
  <si>
    <t xml:space="preserve">Proszek do sporządzania roztworu doustnego, w saszetce. Preparat złożony: Makrogol 4000 = 64,000g, Sodu siarczan bezwodny = 5,700g, Sodu wodorowęglan = 1,680g, Sodu chlorek = 1,460g, Potasu chlorek = 0,750g. </t>
  </si>
  <si>
    <t>300kal/78g</t>
  </si>
  <si>
    <t>Dieta kompletna pod względem odżywczym o składzie dostosowanym do stanu lub ryzyka niedożywienia oraz okresów okołooperacyjnych: przed zabiegami i po urazach, która w przypadku stosowania zgodnie z instrukcjami producenta może stanowić wyłączne źródło pożywienia dla osób, dla których jest przeznaczona. Zawiera kompozycję niezbędnych składników pokarmowych – białek, węglowodanów, tłuszczów, witamin, mikro- i makroelementów, a także kwasy omega-3, L-argininę i beta-1,3/1,6 glukan. Skład w 1porcji (78g): tłuszcz 8g, węglowodany 39g, białko 18g, sol 0,15g, witaminy. Osmolarność: 325mOsm/l.</t>
  </si>
  <si>
    <t>Kalii chloridum</t>
  </si>
  <si>
    <t>2 mEq K+/ml</t>
  </si>
  <si>
    <t>Preparat mlekozastępczy, hipoalergiczny do żywienia początkowego od urodzenia niemowląt (uczulonych na białko krowie oraz z zaburzeniem trawienia  i wchłaniania), pozbawiony sacharozy, laktozy i galaktozy.  Preparat zawiera specjalną kompozycję peptydów oraz probiotyczne bakterie Lactobacillus GG, wzbogacony w L-cystynę, L-tyrozynę, L-tryptofan, L-karnitynę i taurynę. Osmolarność  mieszanki 270 mOsm/L wody, wartość energetyczna 2098kJ/501kcal) na 100g proszku, skład: białko 14%, tłuszcze 25%, węglowodany 55%, składniki mineralne, witaminy.</t>
  </si>
  <si>
    <t>produkt kosmetyczny</t>
  </si>
  <si>
    <t>Produkt kosmetyczny</t>
  </si>
  <si>
    <t>Płyn do pielęgnacji skóry narażonej na ucisk i otarcia z wyciągiem z kwiatów rumianku, wyciągiem z nasion kasztanowca pospolitego i z dekspantenolem do stosowania na skórę, wspomagajacy skórę obciążoną długotrwałym siedzeniem, leżeniem lub noszeniem protez. Płyn łatwy w dozowaniu, szybko się wchłania, nie pozostawia tłustego filmu i nie zatyka porów.</t>
  </si>
  <si>
    <t>Coffeini citras</t>
  </si>
  <si>
    <t>20mg/ml</t>
  </si>
  <si>
    <t>roztwór do stosowania zewnętrznego</t>
  </si>
  <si>
    <t>9mg/ml</t>
  </si>
  <si>
    <t>Roztwór do irygacji. Sterylny i wolny od endotoksyn bakteryjnych. Skład: Chlorek sodu 0,9g, Woda do wstrzykiwań do 100ml. Do przedoperacyjnego, śródoperacyjnego lub pooperacyjnego stosowania w przemywaniu ran, przepłukiwaniu lub opatrywaniu ran, płukaniu materiałów poprzez zanurzanie lub polewanie. Opakowanie - butelka polipropylenowa.</t>
  </si>
  <si>
    <t>Sevofluranum</t>
  </si>
  <si>
    <t>płyn do anestezji wziewnej</t>
  </si>
  <si>
    <t xml:space="preserve">Butelka z aluminium, pokrytego od wewnątrz żywicą epoksyfenolową, ze zintegrownym systemem napełniania parowników. </t>
  </si>
  <si>
    <t>Dodatkowe wymagania:</t>
  </si>
  <si>
    <t>PODSUMOWANIE</t>
  </si>
  <si>
    <t>SUMA</t>
  </si>
  <si>
    <t>wartość netto</t>
  </si>
  <si>
    <t>wartość vat</t>
  </si>
  <si>
    <t>wartość brutto</t>
  </si>
  <si>
    <t>Załącznik nr 1 do SWZ Przedmiot zamówienia/Szczegółowy formularz cenowy. Dostawa produktów leczniczych, środków specjalnego przeznaczenia żywieniowego, wyrobów medycznych.</t>
  </si>
  <si>
    <t>Nazwa grupy</t>
  </si>
  <si>
    <t>grupa</t>
  </si>
  <si>
    <t>Cena netto za szt.</t>
  </si>
  <si>
    <t>Nazwa handlowa oferowanego produktu, postać, dawka, wielkość opakowania</t>
  </si>
  <si>
    <t xml:space="preserve">     * tabletki na tabletki powlekane lub na kapsułki, lub na drażetki,</t>
  </si>
  <si>
    <t xml:space="preserve">     * tabletki, tabletki powlekane, kapsułki o powolnym uwalnianiu  na  tabletki, lub na tabletki powlekane, lub na kapsułki o przedłużonym lub o zmodyfikowanym uwalnianiu,</t>
  </si>
  <si>
    <t xml:space="preserve">     * fiolki na ampułki,</t>
  </si>
  <si>
    <t xml:space="preserve">     * flakony na butelki, lub na pojemniki, lub na worki.</t>
  </si>
  <si>
    <r>
      <t xml:space="preserve">3. Zamawiający </t>
    </r>
    <r>
      <rPr>
        <u/>
        <sz val="12"/>
        <rFont val="Calibri"/>
        <family val="2"/>
        <charset val="238"/>
        <scheme val="minor"/>
      </rPr>
      <t xml:space="preserve">dopuszcza oferowanie </t>
    </r>
    <r>
      <rPr>
        <b/>
        <u/>
        <sz val="12"/>
        <rFont val="Calibri"/>
        <family val="2"/>
        <charset val="238"/>
        <scheme val="minor"/>
      </rPr>
      <t>innej postaci produktu leczniczego w obrębie danej drogi podania</t>
    </r>
    <r>
      <rPr>
        <sz val="12"/>
        <rFont val="Calibri"/>
        <family val="2"/>
        <charset val="238"/>
        <scheme val="minor"/>
      </rPr>
      <t xml:space="preserve">: </t>
    </r>
  </si>
  <si>
    <r>
      <t xml:space="preserve">4. Każdorazowa w/w zamiana postaci produktu leczniczego lub ilości wymaganej przez Zamawiającego </t>
    </r>
    <r>
      <rPr>
        <u/>
        <sz val="12"/>
        <rFont val="Calibri"/>
        <family val="2"/>
        <charset val="238"/>
        <scheme val="minor"/>
      </rPr>
      <t>musi być zaznaczona</t>
    </r>
    <r>
      <rPr>
        <sz val="12"/>
        <rFont val="Calibri"/>
        <family val="2"/>
        <charset val="238"/>
        <scheme val="minor"/>
      </rPr>
      <t xml:space="preserve"> w formularzu asortymentowo-cenowym wytłuszczeniem, bądź kursywą.</t>
    </r>
  </si>
  <si>
    <t>2. Minimalny okres przydatności do użycia zaoferowanych produktów to 12 miesięcy od momentu dostawy do Zamawiającego dla produktów leczniczych, wyrobów medycznych i kosmetycznych dla żywności specjalnego przeznaczenia medycznego to 6 miesięcy (grupa 1 poz. 38-58; grupa 2 poz. 1-18, grupa 3 poz. 1-21, grupa 7 poz. 1, grupa 9 poz. 1) od momentu dostawy do Zamawiającego.</t>
  </si>
  <si>
    <t>fiol. 20 ml</t>
  </si>
  <si>
    <t>poj. 250 ml</t>
  </si>
  <si>
    <t>Pojemność sztuki</t>
  </si>
  <si>
    <t>poj. 100 ml</t>
  </si>
  <si>
    <t>fiol. 100 ml</t>
  </si>
  <si>
    <t>5000 ml</t>
  </si>
  <si>
    <t>butelka 500 ml (szkło)</t>
  </si>
  <si>
    <t>poj.1000ml</t>
  </si>
  <si>
    <t>poj. 500 ml</t>
  </si>
  <si>
    <t>fl. 100 ml</t>
  </si>
  <si>
    <t>fl. 50 ml</t>
  </si>
  <si>
    <t>butelka 500 ml</t>
  </si>
  <si>
    <t>amp. 10 ml</t>
  </si>
  <si>
    <t>worek 493 ml.</t>
  </si>
  <si>
    <t>worek 986 ml</t>
  </si>
  <si>
    <t>worek 1477ml</t>
  </si>
  <si>
    <t>worek 1970ml</t>
  </si>
  <si>
    <t>worek 1477 ml</t>
  </si>
  <si>
    <t>worek 506 ml</t>
  </si>
  <si>
    <t>worek 1012 ml</t>
  </si>
  <si>
    <t xml:space="preserve"> worek 2025 ml</t>
  </si>
  <si>
    <t>worek 1518ml</t>
  </si>
  <si>
    <t>worek 1206ml</t>
  </si>
  <si>
    <t>worek 1448ml</t>
  </si>
  <si>
    <t>fl. 250ml</t>
  </si>
  <si>
    <t>fiol. s.subst. 10 ml</t>
  </si>
  <si>
    <t>op. 1000ml</t>
  </si>
  <si>
    <t>op. 500 ml</t>
  </si>
  <si>
    <t>op. 500ml</t>
  </si>
  <si>
    <t>op. 200ml</t>
  </si>
  <si>
    <t>but. 200ml</t>
  </si>
  <si>
    <t>op. 126g</t>
  </si>
  <si>
    <t>op. 237 ml</t>
  </si>
  <si>
    <t>op. 400 g</t>
  </si>
  <si>
    <t>saszetek 1g</t>
  </si>
  <si>
    <t>op. 200 ml</t>
  </si>
  <si>
    <t>sasz. 5g</t>
  </si>
  <si>
    <t>puszka 400g</t>
  </si>
  <si>
    <t>torebka 1g</t>
  </si>
  <si>
    <t>puszka 450 g</t>
  </si>
  <si>
    <t>puszka a 400g</t>
  </si>
  <si>
    <t>but. 125ml</t>
  </si>
  <si>
    <t>op. 175.00g</t>
  </si>
  <si>
    <t>op. 125 ml</t>
  </si>
  <si>
    <t>fl. 500 ml</t>
  </si>
  <si>
    <t>fl. 1000 ml</t>
  </si>
  <si>
    <t>poj. 1000 ml</t>
  </si>
  <si>
    <t>but. 500ml</t>
  </si>
  <si>
    <t>puszka 225 g</t>
  </si>
  <si>
    <t>tuba 15g</t>
  </si>
  <si>
    <t>but. 50ml</t>
  </si>
  <si>
    <t>but.250ml</t>
  </si>
  <si>
    <t>op. 100 ml</t>
  </si>
  <si>
    <t>op.30ml</t>
  </si>
  <si>
    <t>fl. 10 g</t>
  </si>
  <si>
    <t>sasz. 74g</t>
  </si>
  <si>
    <t>780g</t>
  </si>
  <si>
    <t>puszka 400 g</t>
  </si>
  <si>
    <t>op. 100.00 ml</t>
  </si>
  <si>
    <t>amp. 1 ml</t>
  </si>
  <si>
    <t>op. 250 ml</t>
  </si>
  <si>
    <t>Specjalne produkty odżywcze CPV: 15880000-0</t>
  </si>
  <si>
    <t>Wyroby farmaceutyczne CPV: 33690000-0</t>
  </si>
  <si>
    <t>Różne produkty lecznicze CPV: 33690000-3</t>
  </si>
  <si>
    <t>Produkty do pielęgnacji ciała CPV: 33700000-7</t>
  </si>
  <si>
    <t xml:space="preserve">Wyroby farmaceutyczne CPV: 33690000-0 </t>
  </si>
  <si>
    <t>Specjalne produkty odżywcze CPV: 15880000-0                                                           Specjalne produkty odżywcze CPV: 15880000-0</t>
  </si>
  <si>
    <t>Specjalne produkty odżywcze CPV: 15880000-0                                                               Specjalne produkty odżywcze CPV: 15880000-0                                                                                                              Specjalne produkty odżywcze CPV: 15880000-0</t>
  </si>
  <si>
    <t xml:space="preserve">Różne produkty lecznicze CPV: 33690000-3 </t>
  </si>
  <si>
    <t>X</t>
  </si>
  <si>
    <t>Zamawiający w opisie przedmiotu zamówienia określił standardy jakościowe odnoszące się do rodzaju dostawy, ustalił zasady realizacji zamówienia oraz narzucił wymogi jakie Wykonawca musi spełniać.</t>
  </si>
  <si>
    <t>Miejsce realizacji zamówienia: Apteka Szpitalna w siedzibie Zamawiającego  przy ul. Ujejskiego 75 w godzinach od 8:00 – 14.00 w dni robocze.</t>
  </si>
  <si>
    <t>Załatwienie reklamacji jakościowej nastąpi najpóźniej w ciągu 5 dni roboczych.</t>
  </si>
  <si>
    <t>Przedmiot zamówienia musi być zrealizowany w całości w okresie 24 miesięcy od dnia podpisania umowy.</t>
  </si>
  <si>
    <t>Dostawa przedmiotu zamówienia w zakresie dostaw bieżących odbywać się będzie na każdorazowe zamówienie Zamawiającego w terminie do 2 dni roboczych od momentu jego złożenia</t>
  </si>
  <si>
    <t>Różne produkty lecznicze CPV: 33690000-3, Specjalne produkty odżywcze CPV: 15880000-0                                                          Różne produkty lecznicze CPV: 33690000-3, Specjalne produkty odżywcze CPV: 15880000-0                                                                                                     Rózne produkty lecznicze CPV: 33690000-3, Specjalne produkty odżywcze CPV: 158800000                                                          Różne produkty lecznicze CPV: 33690000-3, Specjalne produkty odżywcze CPV: 15880000-0</t>
  </si>
  <si>
    <t>Kod GTIN/EAN lub inny jednoznacznie identyfikujący produkt - np. numer katalogowy</t>
  </si>
  <si>
    <t xml:space="preserve">1. Zamawiający wymaga w zakresie produktów leczniczych, środkiów specjalnego przeznaczenia żywieniowego podania kodu GTIN / EAN lub innego jednoznacznie identyfikującego produkt, w przypadku braku kodu EAN należy załączyć Kartę charakterystyki produktu leczniczego i/lub ulotkę w języku polskim.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</si>
</sst>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_-* #,##0.00\ [$zł-415]_-;\-* #,##0.00\ [$zł-415]_-;_-* &quot;-&quot;??\ [$zł-415]_-;_-@_-"/>
  </numFmts>
  <fonts count="26">
    <font>
      <sz val="11"/>
      <color theme="1"/>
      <name val="Czcionka tekstu podstawowego"/>
      <family val="2"/>
      <charset val="238"/>
    </font>
    <font>
      <b/>
      <sz val="10"/>
      <name val="Arial"/>
      <family val="2"/>
      <charset val="238"/>
    </font>
    <font>
      <sz val="9.75"/>
      <color indexed="8"/>
      <name val="Microsoft Sans Serif"/>
    </font>
    <font>
      <sz val="9.75"/>
      <color indexed="8"/>
      <name val="Microsoft Sans Serif"/>
      <family val="2"/>
      <charset val="238"/>
    </font>
    <font>
      <sz val="9.75"/>
      <name val="Microsoft Sans Serif"/>
      <family val="2"/>
      <charset val="238"/>
    </font>
    <font>
      <b/>
      <sz val="22"/>
      <color indexed="8"/>
      <name val="Arial"/>
      <family val="2"/>
      <charset val="238"/>
    </font>
    <font>
      <sz val="11"/>
      <color theme="1"/>
      <name val="Czcionka tekstu podstawowego"/>
      <family val="2"/>
      <charset val="238"/>
    </font>
    <font>
      <sz val="11"/>
      <name val="Calibri"/>
      <family val="2"/>
      <charset val="238"/>
      <scheme val="minor"/>
    </font>
    <font>
      <b/>
      <sz val="12"/>
      <name val="Calibri"/>
      <family val="2"/>
      <charset val="238"/>
      <scheme val="minor"/>
    </font>
    <font>
      <sz val="12"/>
      <name val="Calibri"/>
      <family val="2"/>
      <charset val="238"/>
      <scheme val="minor"/>
    </font>
    <font>
      <b/>
      <sz val="14"/>
      <color theme="1"/>
      <name val="Czcionka tekstu podstawowego"/>
      <charset val="238"/>
    </font>
    <font>
      <b/>
      <sz val="11"/>
      <color theme="1"/>
      <name val="Czcionka tekstu podstawowego"/>
      <charset val="238"/>
    </font>
    <font>
      <b/>
      <sz val="12"/>
      <color theme="1"/>
      <name val="Czcionka tekstu podstawowego"/>
      <charset val="238"/>
    </font>
    <font>
      <sz val="14"/>
      <color theme="1"/>
      <name val="Calibri"/>
      <family val="2"/>
      <charset val="238"/>
      <scheme val="minor"/>
    </font>
    <font>
      <b/>
      <sz val="10"/>
      <color indexed="8"/>
      <name val="Microsoft Sans Serif"/>
      <family val="2"/>
      <charset val="238"/>
    </font>
    <font>
      <u/>
      <sz val="12"/>
      <name val="Calibri"/>
      <family val="2"/>
      <charset val="238"/>
      <scheme val="minor"/>
    </font>
    <font>
      <b/>
      <u/>
      <sz val="12"/>
      <name val="Calibri"/>
      <family val="2"/>
      <charset val="238"/>
      <scheme val="minor"/>
    </font>
    <font>
      <sz val="8"/>
      <name val="Czcionka tekstu podstawowego"/>
      <family val="2"/>
      <charset val="238"/>
    </font>
    <font>
      <sz val="12"/>
      <color rgb="FFFF0000"/>
      <name val="Calibri"/>
      <family val="2"/>
      <charset val="238"/>
      <scheme val="minor"/>
    </font>
    <font>
      <b/>
      <sz val="16"/>
      <color indexed="8"/>
      <name val="Arial"/>
      <family val="2"/>
      <charset val="238"/>
    </font>
    <font>
      <b/>
      <sz val="12"/>
      <color indexed="8"/>
      <name val="Arial"/>
      <family val="2"/>
      <charset val="238"/>
    </font>
    <font>
      <b/>
      <sz val="18"/>
      <color theme="1"/>
      <name val="Calibri"/>
      <family val="2"/>
      <charset val="238"/>
      <scheme val="minor"/>
    </font>
    <font>
      <b/>
      <sz val="18"/>
      <color theme="1"/>
      <name val="Czcionka tekstu podstawowego"/>
      <charset val="238"/>
    </font>
    <font>
      <b/>
      <sz val="20"/>
      <color indexed="8"/>
      <name val="Arial"/>
      <family val="2"/>
      <charset val="238"/>
    </font>
    <font>
      <b/>
      <sz val="16"/>
      <color rgb="FF000000"/>
      <name val="Arial"/>
      <family val="2"/>
      <charset val="238"/>
    </font>
    <font>
      <sz val="11"/>
      <color rgb="FFFF0000"/>
      <name val="Czcionka tekstu podstawowego"/>
      <family val="2"/>
      <charset val="238"/>
    </font>
  </fonts>
  <fills count="4">
    <fill>
      <patternFill patternType="none"/>
    </fill>
    <fill>
      <patternFill patternType="gray125"/>
    </fill>
    <fill>
      <patternFill patternType="solid">
        <fgColor theme="0" tint="-0.249977111117893"/>
        <bgColor indexed="64"/>
      </patternFill>
    </fill>
    <fill>
      <patternFill patternType="solid">
        <fgColor theme="1" tint="4.9989318521683403E-2"/>
        <bgColor indexed="64"/>
      </patternFill>
    </fill>
  </fills>
  <borders count="9">
    <border>
      <left/>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6" fillId="0" borderId="0"/>
  </cellStyleXfs>
  <cellXfs count="81">
    <xf numFmtId="0" fontId="0" fillId="0" borderId="0" xfId="0"/>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right" vertical="center"/>
    </xf>
    <xf numFmtId="164" fontId="7" fillId="0" borderId="0" xfId="0" applyNumberFormat="1" applyFont="1" applyAlignment="1">
      <alignment horizontal="righ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justify" vertical="center" wrapText="1"/>
    </xf>
    <xf numFmtId="3" fontId="0" fillId="0" borderId="0" xfId="0" applyNumberFormat="1" applyAlignment="1">
      <alignment horizontal="right" vertical="center" wrapText="1"/>
    </xf>
    <xf numFmtId="164" fontId="0" fillId="0" borderId="0" xfId="0" applyNumberFormat="1" applyAlignment="1">
      <alignment horizontal="right" vertical="center" wrapText="1"/>
    </xf>
    <xf numFmtId="9" fontId="0" fillId="0" borderId="0" xfId="0" applyNumberFormat="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alignment vertical="center" wrapText="1"/>
    </xf>
    <xf numFmtId="0" fontId="1" fillId="0" borderId="0" xfId="0" applyFont="1" applyFill="1" applyAlignment="1">
      <alignment vertical="center" wrapText="1"/>
    </xf>
    <xf numFmtId="0" fontId="0" fillId="0" borderId="0" xfId="0" applyFill="1" applyAlignment="1">
      <alignment horizontal="center" vertical="center" wrapText="1"/>
    </xf>
    <xf numFmtId="0" fontId="0" fillId="0" borderId="0" xfId="0" applyFill="1" applyAlignment="1">
      <alignment horizontal="justify" vertical="center" wrapText="1"/>
    </xf>
    <xf numFmtId="3" fontId="0" fillId="0" borderId="0" xfId="0" applyNumberFormat="1" applyFill="1" applyAlignment="1">
      <alignment horizontal="right" vertical="center" wrapText="1"/>
    </xf>
    <xf numFmtId="164" fontId="0" fillId="0" borderId="0" xfId="0" applyNumberFormat="1" applyFill="1" applyAlignment="1">
      <alignment horizontal="right" vertical="center" wrapText="1"/>
    </xf>
    <xf numFmtId="9" fontId="0" fillId="0" borderId="0" xfId="0" applyNumberFormat="1" applyFill="1" applyAlignment="1">
      <alignment horizontal="center" vertical="center" wrapText="1"/>
    </xf>
    <xf numFmtId="165" fontId="0" fillId="0" borderId="0" xfId="0" applyNumberFormat="1"/>
    <xf numFmtId="165" fontId="11" fillId="2" borderId="0" xfId="0" applyNumberFormat="1" applyFont="1" applyFill="1"/>
    <xf numFmtId="0" fontId="0" fillId="0" borderId="0" xfId="0" applyAlignment="1">
      <alignment horizontal="right" vertical="center"/>
    </xf>
    <xf numFmtId="0" fontId="12" fillId="2" borderId="0" xfId="0" applyFont="1" applyFill="1" applyAlignment="1">
      <alignment horizontal="center" vertical="center" wrapText="1"/>
    </xf>
    <xf numFmtId="0" fontId="11" fillId="2" borderId="0" xfId="0" applyFont="1" applyFill="1" applyAlignment="1">
      <alignment horizontal="righ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3" fontId="1" fillId="0" borderId="0" xfId="0" applyNumberFormat="1" applyFont="1" applyFill="1" applyBorder="1" applyAlignment="1">
      <alignment horizontal="right" vertical="center" wrapText="1"/>
    </xf>
    <xf numFmtId="164" fontId="1" fillId="0" borderId="0" xfId="0" applyNumberFormat="1" applyFont="1" applyFill="1" applyBorder="1" applyAlignment="1">
      <alignment horizontal="right" vertical="center" wrapText="1"/>
    </xf>
    <xf numFmtId="9" fontId="1" fillId="0" borderId="0" xfId="0" applyNumberFormat="1" applyFont="1" applyFill="1" applyBorder="1" applyAlignment="1">
      <alignment horizontal="center" vertical="center" wrapText="1"/>
    </xf>
    <xf numFmtId="0" fontId="13" fillId="0" borderId="0" xfId="0" applyFont="1"/>
    <xf numFmtId="0" fontId="12" fillId="2" borderId="0" xfId="0" applyFont="1" applyFill="1" applyAlignment="1">
      <alignment horizontal="center" vertical="center"/>
    </xf>
    <xf numFmtId="164" fontId="1" fillId="0" borderId="1"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3" fontId="1" fillId="0" borderId="1" xfId="0" applyNumberFormat="1" applyFont="1" applyFill="1" applyBorder="1" applyAlignment="1">
      <alignment horizontal="right" vertical="center" wrapText="1"/>
    </xf>
    <xf numFmtId="9" fontId="1" fillId="0" borderId="1" xfId="0" applyNumberFormat="1" applyFont="1" applyFill="1" applyBorder="1" applyAlignment="1">
      <alignment horizontal="center" vertical="center" wrapText="1"/>
    </xf>
    <xf numFmtId="1" fontId="2"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justify" vertical="center" wrapText="1"/>
    </xf>
    <xf numFmtId="3" fontId="2" fillId="0" borderId="2" xfId="0" applyNumberFormat="1" applyFont="1" applyFill="1" applyBorder="1" applyAlignment="1" applyProtection="1">
      <alignment horizontal="right" vertical="center" wrapText="1"/>
    </xf>
    <xf numFmtId="164" fontId="2" fillId="0" borderId="2" xfId="0" applyNumberFormat="1" applyFont="1" applyFill="1" applyBorder="1" applyAlignment="1" applyProtection="1">
      <alignment horizontal="right" vertical="center" wrapText="1"/>
    </xf>
    <xf numFmtId="9" fontId="2"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justify" vertical="center" wrapText="1"/>
    </xf>
    <xf numFmtId="9" fontId="2" fillId="0" borderId="2"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justify" vertical="center" wrapText="1"/>
    </xf>
    <xf numFmtId="0" fontId="20" fillId="0" borderId="2" xfId="0" applyNumberFormat="1" applyFont="1" applyFill="1" applyBorder="1" applyAlignment="1" applyProtection="1">
      <alignment horizontal="center" vertical="center" textRotation="90" wrapText="1"/>
    </xf>
    <xf numFmtId="1" fontId="4" fillId="0" borderId="2"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3" fontId="14" fillId="0" borderId="3" xfId="0" applyNumberFormat="1" applyFont="1" applyFill="1" applyBorder="1" applyAlignment="1" applyProtection="1">
      <alignment horizontal="center" vertical="center" wrapText="1"/>
    </xf>
    <xf numFmtId="164" fontId="14" fillId="0" borderId="3" xfId="0" applyNumberFormat="1" applyFont="1" applyFill="1" applyBorder="1" applyAlignment="1" applyProtection="1">
      <alignment horizontal="center" vertical="center" wrapText="1"/>
    </xf>
    <xf numFmtId="9" fontId="14" fillId="0" borderId="3" xfId="0" applyNumberFormat="1"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22" fillId="3"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8" fillId="0" borderId="0" xfId="0" applyFont="1" applyAlignment="1">
      <alignment horizontal="left" vertical="center" wrapText="1"/>
    </xf>
    <xf numFmtId="0" fontId="25" fillId="0" borderId="0" xfId="0" applyFont="1" applyAlignment="1">
      <alignment vertical="center" wrapText="1"/>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3" fillId="0" borderId="2" xfId="0" applyNumberFormat="1" applyFont="1" applyFill="1" applyBorder="1" applyAlignment="1" applyProtection="1">
      <alignment horizontal="center" textRotation="90" wrapText="1"/>
    </xf>
    <xf numFmtId="0" fontId="19" fillId="0" borderId="2" xfId="0" applyNumberFormat="1" applyFont="1" applyFill="1" applyBorder="1" applyAlignment="1" applyProtection="1">
      <alignment horizontal="center" vertical="center" textRotation="90" wrapText="1"/>
    </xf>
    <xf numFmtId="0" fontId="18" fillId="0" borderId="0" xfId="0" applyFont="1" applyAlignment="1">
      <alignment horizontal="left" vertical="center" wrapText="1"/>
    </xf>
    <xf numFmtId="0" fontId="24" fillId="0" borderId="7" xfId="0" applyNumberFormat="1" applyFont="1" applyFill="1" applyBorder="1" applyAlignment="1" applyProtection="1">
      <alignment horizontal="center" vertical="center" textRotation="90" wrapText="1"/>
    </xf>
    <xf numFmtId="0" fontId="19" fillId="0" borderId="8" xfId="0" applyNumberFormat="1" applyFont="1" applyFill="1" applyBorder="1" applyAlignment="1" applyProtection="1">
      <alignment horizontal="center" vertical="center" textRotation="90" wrapText="1"/>
    </xf>
    <xf numFmtId="0" fontId="19" fillId="0" borderId="3" xfId="0" applyNumberFormat="1" applyFont="1" applyFill="1" applyBorder="1" applyAlignment="1" applyProtection="1">
      <alignment horizontal="center" vertical="center" textRotation="90" wrapText="1"/>
    </xf>
    <xf numFmtId="0" fontId="9" fillId="0" borderId="0" xfId="0" applyFont="1" applyAlignment="1">
      <alignment horizontal="left" vertical="center" wrapText="1"/>
    </xf>
    <xf numFmtId="0" fontId="8" fillId="0" borderId="0" xfId="0" applyFont="1" applyAlignment="1">
      <alignment horizontal="left" vertical="center"/>
    </xf>
    <xf numFmtId="0" fontId="9" fillId="0" borderId="0" xfId="1" applyFont="1" applyAlignment="1">
      <alignment horizontal="left" vertical="center" wrapText="1"/>
    </xf>
    <xf numFmtId="0" fontId="5" fillId="0" borderId="2" xfId="0" applyNumberFormat="1" applyFont="1" applyFill="1" applyBorder="1" applyAlignment="1" applyProtection="1">
      <alignment horizontal="center" vertical="center" textRotation="90" wrapText="1"/>
    </xf>
    <xf numFmtId="0" fontId="10" fillId="2" borderId="0" xfId="0" applyFont="1" applyFill="1" applyAlignment="1">
      <alignment horizontal="center"/>
    </xf>
  </cellXfs>
  <cellStyles count="2">
    <cellStyle name="Normalny" xfId="0" builtinId="0"/>
    <cellStyle name="Normalny 3" xfId="1" xr:uid="{00000000-0005-0000-0000-000001000000}"/>
  </cellStyles>
  <dxfs count="1">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7"/>
  <sheetViews>
    <sheetView tabSelected="1" zoomScale="80" zoomScaleNormal="80" workbookViewId="0">
      <selection activeCell="G140" sqref="G140"/>
    </sheetView>
  </sheetViews>
  <sheetFormatPr defaultRowHeight="14.25" outlineLevelCol="1"/>
  <cols>
    <col min="1" max="1" width="7.75" style="7" customWidth="1"/>
    <col min="2" max="2" width="7.375" style="7" customWidth="1"/>
    <col min="3" max="3" width="14.625" style="7" bestFit="1" customWidth="1" collapsed="1"/>
    <col min="4" max="4" width="16.375" style="8" customWidth="1" outlineLevel="1"/>
    <col min="5" max="5" width="16.625" style="8" customWidth="1" outlineLevel="1"/>
    <col min="6" max="6" width="11.875" style="8" customWidth="1"/>
    <col min="7" max="7" width="17.625" style="8" customWidth="1"/>
    <col min="8" max="8" width="16.5" style="8" customWidth="1"/>
    <col min="9" max="9" width="44.625" style="8" customWidth="1"/>
    <col min="10" max="10" width="6.5" style="8" customWidth="1"/>
    <col min="11" max="11" width="9" style="9" customWidth="1"/>
    <col min="12" max="12" width="11.875" style="8" customWidth="1"/>
    <col min="13" max="13" width="9.375" style="10" customWidth="1"/>
    <col min="14" max="14" width="10.625" style="11" bestFit="1" customWidth="1"/>
    <col min="15" max="15" width="13" style="11" bestFit="1" customWidth="1"/>
    <col min="16" max="16" width="9.5" style="12" customWidth="1"/>
    <col min="17" max="17" width="21.5" style="11" customWidth="1"/>
    <col min="18" max="18" width="13.625" style="8" bestFit="1" customWidth="1"/>
    <col min="19" max="16384" width="9" style="8"/>
  </cols>
  <sheetData>
    <row r="1" spans="1:18" s="33" customFormat="1" ht="84" customHeight="1" thickBot="1">
      <c r="A1" s="67" t="s">
        <v>226</v>
      </c>
      <c r="B1" s="68"/>
      <c r="C1" s="68"/>
      <c r="D1" s="68"/>
      <c r="E1" s="68"/>
      <c r="F1" s="68"/>
      <c r="G1" s="68"/>
      <c r="H1" s="68"/>
      <c r="I1" s="68"/>
      <c r="J1" s="68"/>
      <c r="K1" s="68"/>
      <c r="L1" s="68"/>
      <c r="M1" s="68"/>
      <c r="N1" s="68"/>
      <c r="O1" s="68"/>
      <c r="P1" s="68"/>
      <c r="Q1" s="68"/>
      <c r="R1" s="69"/>
    </row>
    <row r="2" spans="1:18" s="13" customFormat="1" ht="93.75" customHeight="1">
      <c r="A2" s="58" t="s">
        <v>0</v>
      </c>
      <c r="B2" s="58" t="s">
        <v>227</v>
      </c>
      <c r="C2" s="58" t="s">
        <v>1</v>
      </c>
      <c r="D2" s="58" t="s">
        <v>2</v>
      </c>
      <c r="E2" s="58" t="s">
        <v>3</v>
      </c>
      <c r="F2" s="58" t="s">
        <v>4</v>
      </c>
      <c r="G2" s="58" t="s">
        <v>5</v>
      </c>
      <c r="H2" s="58" t="s">
        <v>240</v>
      </c>
      <c r="I2" s="58" t="s">
        <v>6</v>
      </c>
      <c r="J2" s="58" t="s">
        <v>7</v>
      </c>
      <c r="K2" s="59" t="s">
        <v>8</v>
      </c>
      <c r="L2" s="60" t="s">
        <v>229</v>
      </c>
      <c r="M2" s="60" t="s">
        <v>9</v>
      </c>
      <c r="N2" s="61" t="s">
        <v>10</v>
      </c>
      <c r="O2" s="60" t="s">
        <v>11</v>
      </c>
      <c r="P2" s="60" t="s">
        <v>12</v>
      </c>
      <c r="Q2" s="62" t="s">
        <v>230</v>
      </c>
      <c r="R2" s="62" t="s">
        <v>314</v>
      </c>
    </row>
    <row r="3" spans="1:18" s="14" customFormat="1" ht="66" customHeight="1">
      <c r="A3" s="44">
        <v>1</v>
      </c>
      <c r="B3" s="73" t="s">
        <v>313</v>
      </c>
      <c r="C3" s="45">
        <v>1</v>
      </c>
      <c r="D3" s="46" t="s">
        <v>13</v>
      </c>
      <c r="E3" s="46" t="s">
        <v>14</v>
      </c>
      <c r="F3" s="46" t="s">
        <v>15</v>
      </c>
      <c r="G3" s="46" t="s">
        <v>16</v>
      </c>
      <c r="H3" s="47" t="s">
        <v>238</v>
      </c>
      <c r="I3" s="48" t="s">
        <v>17</v>
      </c>
      <c r="J3" s="46" t="s">
        <v>18</v>
      </c>
      <c r="K3" s="49">
        <v>350</v>
      </c>
      <c r="L3" s="50">
        <v>0</v>
      </c>
      <c r="M3" s="50">
        <f t="shared" ref="M3:M11" si="0">L3*K3</f>
        <v>0</v>
      </c>
      <c r="N3" s="51"/>
      <c r="O3" s="50">
        <f>M3*N3</f>
        <v>0</v>
      </c>
      <c r="P3" s="50">
        <f t="shared" ref="P3:P11" si="1">M3+O3</f>
        <v>0</v>
      </c>
      <c r="Q3" s="36"/>
      <c r="R3" s="36"/>
    </row>
    <row r="4" spans="1:18" s="14" customFormat="1" ht="54.75" customHeight="1">
      <c r="A4" s="44">
        <v>1</v>
      </c>
      <c r="B4" s="74"/>
      <c r="C4" s="45">
        <v>2</v>
      </c>
      <c r="D4" s="46" t="s">
        <v>13</v>
      </c>
      <c r="E4" s="46" t="s">
        <v>19</v>
      </c>
      <c r="F4" s="46" t="s">
        <v>20</v>
      </c>
      <c r="G4" s="46" t="s">
        <v>21</v>
      </c>
      <c r="H4" s="47" t="s">
        <v>239</v>
      </c>
      <c r="I4" s="52" t="s">
        <v>22</v>
      </c>
      <c r="J4" s="46" t="s">
        <v>18</v>
      </c>
      <c r="K4" s="49">
        <v>750</v>
      </c>
      <c r="L4" s="50">
        <v>0</v>
      </c>
      <c r="M4" s="50">
        <f t="shared" si="0"/>
        <v>0</v>
      </c>
      <c r="N4" s="51"/>
      <c r="O4" s="50">
        <f t="shared" ref="O4:O11" si="2">M4*N4</f>
        <v>0</v>
      </c>
      <c r="P4" s="50">
        <f t="shared" si="1"/>
        <v>0</v>
      </c>
      <c r="Q4" s="36"/>
      <c r="R4" s="36"/>
    </row>
    <row r="5" spans="1:18" s="14" customFormat="1" ht="25.5" customHeight="1">
      <c r="A5" s="44">
        <v>1</v>
      </c>
      <c r="B5" s="74"/>
      <c r="C5" s="45">
        <v>3</v>
      </c>
      <c r="D5" s="46" t="s">
        <v>13</v>
      </c>
      <c r="E5" s="46" t="s">
        <v>23</v>
      </c>
      <c r="F5" s="46" t="s">
        <v>15</v>
      </c>
      <c r="G5" s="46" t="s">
        <v>24</v>
      </c>
      <c r="H5" s="47" t="s">
        <v>238</v>
      </c>
      <c r="I5" s="48" t="str">
        <f>$E$5</f>
        <v>Natrii glycerophosphas</v>
      </c>
      <c r="J5" s="46" t="s">
        <v>18</v>
      </c>
      <c r="K5" s="49">
        <v>2300</v>
      </c>
      <c r="L5" s="50">
        <v>0</v>
      </c>
      <c r="M5" s="50">
        <f t="shared" si="0"/>
        <v>0</v>
      </c>
      <c r="N5" s="51"/>
      <c r="O5" s="50">
        <f t="shared" si="2"/>
        <v>0</v>
      </c>
      <c r="P5" s="50">
        <f t="shared" si="1"/>
        <v>0</v>
      </c>
      <c r="Q5" s="36"/>
      <c r="R5" s="36"/>
    </row>
    <row r="6" spans="1:18" s="14" customFormat="1" ht="12.75" customHeight="1">
      <c r="A6" s="44">
        <v>1</v>
      </c>
      <c r="B6" s="74"/>
      <c r="C6" s="45">
        <v>4</v>
      </c>
      <c r="D6" s="46" t="s">
        <v>13</v>
      </c>
      <c r="E6" s="46" t="s">
        <v>25</v>
      </c>
      <c r="F6" s="46" t="s">
        <v>20</v>
      </c>
      <c r="G6" s="46" t="s">
        <v>26</v>
      </c>
      <c r="H6" s="47" t="s">
        <v>241</v>
      </c>
      <c r="I6" s="48" t="str">
        <f>$E$6</f>
        <v>Metronidazolum</v>
      </c>
      <c r="J6" s="46" t="s">
        <v>18</v>
      </c>
      <c r="K6" s="49">
        <v>20000</v>
      </c>
      <c r="L6" s="50">
        <v>0</v>
      </c>
      <c r="M6" s="50">
        <f t="shared" si="0"/>
        <v>0</v>
      </c>
      <c r="N6" s="51"/>
      <c r="O6" s="50">
        <f t="shared" si="2"/>
        <v>0</v>
      </c>
      <c r="P6" s="50">
        <f t="shared" si="1"/>
        <v>0</v>
      </c>
      <c r="Q6" s="36"/>
      <c r="R6" s="36"/>
    </row>
    <row r="7" spans="1:18" s="14" customFormat="1" ht="12.75" customHeight="1">
      <c r="A7" s="44">
        <v>1</v>
      </c>
      <c r="B7" s="74"/>
      <c r="C7" s="45">
        <v>5</v>
      </c>
      <c r="D7" s="46" t="s">
        <v>13</v>
      </c>
      <c r="E7" s="47" t="s">
        <v>27</v>
      </c>
      <c r="F7" s="46" t="s">
        <v>20</v>
      </c>
      <c r="G7" s="47" t="s">
        <v>28</v>
      </c>
      <c r="H7" s="47" t="s">
        <v>242</v>
      </c>
      <c r="I7" s="48" t="str">
        <f>$E$7</f>
        <v>Paracetamol</v>
      </c>
      <c r="J7" s="46" t="s">
        <v>18</v>
      </c>
      <c r="K7" s="49">
        <v>10000</v>
      </c>
      <c r="L7" s="50">
        <v>0</v>
      </c>
      <c r="M7" s="50">
        <f t="shared" si="0"/>
        <v>0</v>
      </c>
      <c r="N7" s="51"/>
      <c r="O7" s="50">
        <f t="shared" si="2"/>
        <v>0</v>
      </c>
      <c r="P7" s="50">
        <f t="shared" si="1"/>
        <v>0</v>
      </c>
      <c r="Q7" s="36"/>
      <c r="R7" s="36"/>
    </row>
    <row r="8" spans="1:18" s="14" customFormat="1" ht="76.5" customHeight="1">
      <c r="A8" s="44">
        <v>1</v>
      </c>
      <c r="B8" s="74"/>
      <c r="C8" s="45">
        <v>6</v>
      </c>
      <c r="D8" s="46" t="s">
        <v>13</v>
      </c>
      <c r="E8" s="46" t="s">
        <v>29</v>
      </c>
      <c r="F8" s="46" t="s">
        <v>30</v>
      </c>
      <c r="G8" s="46" t="s">
        <v>31</v>
      </c>
      <c r="H8" s="47" t="s">
        <v>243</v>
      </c>
      <c r="I8" s="48" t="s">
        <v>32</v>
      </c>
      <c r="J8" s="46" t="s">
        <v>18</v>
      </c>
      <c r="K8" s="49">
        <v>1000</v>
      </c>
      <c r="L8" s="50">
        <v>0</v>
      </c>
      <c r="M8" s="50">
        <f t="shared" si="0"/>
        <v>0</v>
      </c>
      <c r="N8" s="51"/>
      <c r="O8" s="50">
        <f t="shared" si="2"/>
        <v>0</v>
      </c>
      <c r="P8" s="50">
        <f t="shared" si="1"/>
        <v>0</v>
      </c>
      <c r="Q8" s="36"/>
      <c r="R8" s="36"/>
    </row>
    <row r="9" spans="1:18" s="14" customFormat="1" ht="25.5" customHeight="1">
      <c r="A9" s="44">
        <v>1</v>
      </c>
      <c r="B9" s="74"/>
      <c r="C9" s="45">
        <v>7</v>
      </c>
      <c r="D9" s="46" t="s">
        <v>13</v>
      </c>
      <c r="E9" s="46" t="s">
        <v>33</v>
      </c>
      <c r="F9" s="46" t="s">
        <v>20</v>
      </c>
      <c r="G9" s="46" t="s">
        <v>34</v>
      </c>
      <c r="H9" s="47" t="s">
        <v>244</v>
      </c>
      <c r="I9" s="48" t="str">
        <f>$E$9</f>
        <v>Natrii chloridum</v>
      </c>
      <c r="J9" s="46" t="s">
        <v>18</v>
      </c>
      <c r="K9" s="49">
        <v>100</v>
      </c>
      <c r="L9" s="50">
        <v>0</v>
      </c>
      <c r="M9" s="50">
        <f t="shared" si="0"/>
        <v>0</v>
      </c>
      <c r="N9" s="51"/>
      <c r="O9" s="50">
        <f t="shared" si="2"/>
        <v>0</v>
      </c>
      <c r="P9" s="50">
        <f t="shared" si="1"/>
        <v>0</v>
      </c>
      <c r="Q9" s="36"/>
      <c r="R9" s="36"/>
    </row>
    <row r="10" spans="1:18" s="14" customFormat="1" ht="12.75" customHeight="1">
      <c r="A10" s="44">
        <v>1</v>
      </c>
      <c r="B10" s="74"/>
      <c r="C10" s="45">
        <v>8</v>
      </c>
      <c r="D10" s="46" t="s">
        <v>13</v>
      </c>
      <c r="E10" s="46" t="s">
        <v>33</v>
      </c>
      <c r="F10" s="46" t="s">
        <v>20</v>
      </c>
      <c r="G10" s="46" t="s">
        <v>34</v>
      </c>
      <c r="H10" s="47" t="s">
        <v>239</v>
      </c>
      <c r="I10" s="48" t="str">
        <f>$E$9</f>
        <v>Natrii chloridum</v>
      </c>
      <c r="J10" s="46" t="s">
        <v>18</v>
      </c>
      <c r="K10" s="49">
        <v>80000</v>
      </c>
      <c r="L10" s="50">
        <v>0</v>
      </c>
      <c r="M10" s="50">
        <f t="shared" si="0"/>
        <v>0</v>
      </c>
      <c r="N10" s="51"/>
      <c r="O10" s="50">
        <f t="shared" si="2"/>
        <v>0</v>
      </c>
      <c r="P10" s="50">
        <f t="shared" si="1"/>
        <v>0</v>
      </c>
      <c r="Q10" s="36"/>
      <c r="R10" s="36"/>
    </row>
    <row r="11" spans="1:18" s="14" customFormat="1" ht="12.75" customHeight="1">
      <c r="A11" s="44">
        <v>1</v>
      </c>
      <c r="B11" s="74"/>
      <c r="C11" s="45">
        <v>9</v>
      </c>
      <c r="D11" s="46" t="s">
        <v>13</v>
      </c>
      <c r="E11" s="46" t="s">
        <v>33</v>
      </c>
      <c r="F11" s="46" t="s">
        <v>20</v>
      </c>
      <c r="G11" s="46" t="s">
        <v>34</v>
      </c>
      <c r="H11" s="47" t="s">
        <v>241</v>
      </c>
      <c r="I11" s="48" t="str">
        <f>$E$9</f>
        <v>Natrii chloridum</v>
      </c>
      <c r="J11" s="46" t="s">
        <v>18</v>
      </c>
      <c r="K11" s="49">
        <v>200000</v>
      </c>
      <c r="L11" s="50">
        <v>0</v>
      </c>
      <c r="M11" s="50">
        <f t="shared" si="0"/>
        <v>0</v>
      </c>
      <c r="N11" s="51"/>
      <c r="O11" s="50">
        <f t="shared" si="2"/>
        <v>0</v>
      </c>
      <c r="P11" s="50">
        <f t="shared" si="1"/>
        <v>0</v>
      </c>
      <c r="Q11" s="36"/>
      <c r="R11" s="36"/>
    </row>
    <row r="12" spans="1:18" s="14" customFormat="1" ht="178.5" customHeight="1">
      <c r="A12" s="44">
        <v>1</v>
      </c>
      <c r="B12" s="74"/>
      <c r="C12" s="45">
        <v>10</v>
      </c>
      <c r="D12" s="46" t="s">
        <v>13</v>
      </c>
      <c r="E12" s="46" t="s">
        <v>14</v>
      </c>
      <c r="F12" s="46" t="s">
        <v>20</v>
      </c>
      <c r="G12" s="46" t="s">
        <v>35</v>
      </c>
      <c r="H12" s="47" t="s">
        <v>245</v>
      </c>
      <c r="I12" s="52" t="s">
        <v>36</v>
      </c>
      <c r="J12" s="46" t="s">
        <v>18</v>
      </c>
      <c r="K12" s="49">
        <v>1600</v>
      </c>
      <c r="L12" s="50">
        <v>0</v>
      </c>
      <c r="M12" s="50">
        <f>L12*K12</f>
        <v>0</v>
      </c>
      <c r="N12" s="51"/>
      <c r="O12" s="50">
        <f>M12*N12</f>
        <v>0</v>
      </c>
      <c r="P12" s="50">
        <f>M12+O12</f>
        <v>0</v>
      </c>
      <c r="Q12" s="36"/>
      <c r="R12" s="36"/>
    </row>
    <row r="13" spans="1:18" ht="38.25" customHeight="1">
      <c r="A13" s="44">
        <v>1</v>
      </c>
      <c r="B13" s="74"/>
      <c r="C13" s="45">
        <v>11</v>
      </c>
      <c r="D13" s="46" t="s">
        <v>13</v>
      </c>
      <c r="E13" s="46" t="s">
        <v>37</v>
      </c>
      <c r="F13" s="46" t="s">
        <v>20</v>
      </c>
      <c r="G13" s="53">
        <v>0.08</v>
      </c>
      <c r="H13" s="47" t="s">
        <v>246</v>
      </c>
      <c r="I13" s="48" t="s">
        <v>38</v>
      </c>
      <c r="J13" s="46" t="s">
        <v>18</v>
      </c>
      <c r="K13" s="49">
        <v>300</v>
      </c>
      <c r="L13" s="50">
        <v>0</v>
      </c>
      <c r="M13" s="50">
        <f>L13*K13</f>
        <v>0</v>
      </c>
      <c r="N13" s="51"/>
      <c r="O13" s="50">
        <f>M13*N13</f>
        <v>0</v>
      </c>
      <c r="P13" s="50">
        <f>M13+O13</f>
        <v>0</v>
      </c>
      <c r="Q13" s="37"/>
      <c r="R13" s="37"/>
    </row>
    <row r="14" spans="1:18" ht="38.25" customHeight="1">
      <c r="A14" s="44">
        <v>1</v>
      </c>
      <c r="B14" s="74"/>
      <c r="C14" s="45">
        <v>12</v>
      </c>
      <c r="D14" s="46" t="s">
        <v>13</v>
      </c>
      <c r="E14" s="46" t="s">
        <v>37</v>
      </c>
      <c r="F14" s="46" t="s">
        <v>20</v>
      </c>
      <c r="G14" s="53">
        <v>0.1</v>
      </c>
      <c r="H14" s="47" t="s">
        <v>241</v>
      </c>
      <c r="I14" s="48" t="s">
        <v>39</v>
      </c>
      <c r="J14" s="46" t="s">
        <v>18</v>
      </c>
      <c r="K14" s="49">
        <v>400</v>
      </c>
      <c r="L14" s="50">
        <v>0</v>
      </c>
      <c r="M14" s="50">
        <f>L14*K14</f>
        <v>0</v>
      </c>
      <c r="N14" s="51"/>
      <c r="O14" s="50">
        <f>M14*N14</f>
        <v>0</v>
      </c>
      <c r="P14" s="50">
        <f>M14+O14</f>
        <v>0</v>
      </c>
      <c r="Q14" s="37"/>
      <c r="R14" s="37"/>
    </row>
    <row r="15" spans="1:18" ht="38.25" customHeight="1">
      <c r="A15" s="44">
        <v>1</v>
      </c>
      <c r="B15" s="74"/>
      <c r="C15" s="45">
        <v>13</v>
      </c>
      <c r="D15" s="46" t="s">
        <v>13</v>
      </c>
      <c r="E15" s="46" t="s">
        <v>37</v>
      </c>
      <c r="F15" s="46" t="s">
        <v>20</v>
      </c>
      <c r="G15" s="53">
        <v>0.1</v>
      </c>
      <c r="H15" s="47" t="s">
        <v>239</v>
      </c>
      <c r="I15" s="48" t="s">
        <v>39</v>
      </c>
      <c r="J15" s="46" t="s">
        <v>18</v>
      </c>
      <c r="K15" s="49">
        <v>800</v>
      </c>
      <c r="L15" s="50">
        <v>0</v>
      </c>
      <c r="M15" s="50">
        <f>L15*K15</f>
        <v>0</v>
      </c>
      <c r="N15" s="51"/>
      <c r="O15" s="50">
        <f>M15*N15</f>
        <v>0</v>
      </c>
      <c r="P15" s="50">
        <f>M15+O15</f>
        <v>0</v>
      </c>
      <c r="Q15" s="37"/>
      <c r="R15" s="37"/>
    </row>
    <row r="16" spans="1:18" ht="63.75" customHeight="1">
      <c r="A16" s="44">
        <v>1</v>
      </c>
      <c r="B16" s="74"/>
      <c r="C16" s="45">
        <v>14</v>
      </c>
      <c r="D16" s="46" t="s">
        <v>13</v>
      </c>
      <c r="E16" s="46" t="s">
        <v>40</v>
      </c>
      <c r="F16" s="46" t="s">
        <v>41</v>
      </c>
      <c r="G16" s="46" t="s">
        <v>42</v>
      </c>
      <c r="H16" s="47" t="s">
        <v>247</v>
      </c>
      <c r="I16" s="48" t="s">
        <v>43</v>
      </c>
      <c r="J16" s="46" t="s">
        <v>18</v>
      </c>
      <c r="K16" s="49">
        <v>200</v>
      </c>
      <c r="L16" s="50">
        <v>0</v>
      </c>
      <c r="M16" s="50">
        <f t="shared" ref="M16:M56" si="3">L16*K16</f>
        <v>0</v>
      </c>
      <c r="N16" s="51"/>
      <c r="O16" s="50">
        <f t="shared" ref="O16:O79" si="4">M16*N16</f>
        <v>0</v>
      </c>
      <c r="P16" s="50">
        <f t="shared" ref="P16:P79" si="5">M16+O16</f>
        <v>0</v>
      </c>
      <c r="Q16" s="37"/>
      <c r="R16" s="37"/>
    </row>
    <row r="17" spans="1:18" ht="63.75" customHeight="1">
      <c r="A17" s="44">
        <v>1</v>
      </c>
      <c r="B17" s="74"/>
      <c r="C17" s="45">
        <v>15</v>
      </c>
      <c r="D17" s="46" t="s">
        <v>13</v>
      </c>
      <c r="E17" s="46" t="s">
        <v>40</v>
      </c>
      <c r="F17" s="46" t="s">
        <v>41</v>
      </c>
      <c r="G17" s="46" t="s">
        <v>42</v>
      </c>
      <c r="H17" s="47" t="s">
        <v>248</v>
      </c>
      <c r="I17" s="48" t="s">
        <v>43</v>
      </c>
      <c r="J17" s="46" t="s">
        <v>18</v>
      </c>
      <c r="K17" s="49">
        <v>20</v>
      </c>
      <c r="L17" s="50">
        <v>0</v>
      </c>
      <c r="M17" s="50">
        <f t="shared" si="3"/>
        <v>0</v>
      </c>
      <c r="N17" s="51"/>
      <c r="O17" s="50">
        <f t="shared" si="4"/>
        <v>0</v>
      </c>
      <c r="P17" s="50">
        <f t="shared" si="5"/>
        <v>0</v>
      </c>
      <c r="Q17" s="37"/>
      <c r="R17" s="37"/>
    </row>
    <row r="18" spans="1:18" ht="204" customHeight="1">
      <c r="A18" s="44">
        <v>1</v>
      </c>
      <c r="B18" s="74"/>
      <c r="C18" s="45">
        <v>16</v>
      </c>
      <c r="D18" s="46" t="s">
        <v>13</v>
      </c>
      <c r="E18" s="47" t="s">
        <v>44</v>
      </c>
      <c r="F18" s="46" t="s">
        <v>20</v>
      </c>
      <c r="G18" s="46" t="s">
        <v>45</v>
      </c>
      <c r="H18" s="47" t="s">
        <v>249</v>
      </c>
      <c r="I18" s="48" t="s">
        <v>46</v>
      </c>
      <c r="J18" s="46" t="s">
        <v>18</v>
      </c>
      <c r="K18" s="49">
        <v>20</v>
      </c>
      <c r="L18" s="50">
        <v>0</v>
      </c>
      <c r="M18" s="50">
        <f t="shared" si="3"/>
        <v>0</v>
      </c>
      <c r="N18" s="51"/>
      <c r="O18" s="50">
        <f t="shared" si="4"/>
        <v>0</v>
      </c>
      <c r="P18" s="50">
        <f t="shared" si="5"/>
        <v>0</v>
      </c>
      <c r="Q18" s="37"/>
      <c r="R18" s="37"/>
    </row>
    <row r="19" spans="1:18" ht="229.5" customHeight="1">
      <c r="A19" s="44">
        <v>1</v>
      </c>
      <c r="B19" s="74"/>
      <c r="C19" s="45">
        <v>17</v>
      </c>
      <c r="D19" s="46" t="s">
        <v>13</v>
      </c>
      <c r="E19" s="46" t="s">
        <v>47</v>
      </c>
      <c r="F19" s="46" t="s">
        <v>41</v>
      </c>
      <c r="G19" s="46" t="s">
        <v>48</v>
      </c>
      <c r="H19" s="47" t="s">
        <v>247</v>
      </c>
      <c r="I19" s="52" t="s">
        <v>49</v>
      </c>
      <c r="J19" s="46" t="s">
        <v>18</v>
      </c>
      <c r="K19" s="49">
        <v>80</v>
      </c>
      <c r="L19" s="50">
        <v>0</v>
      </c>
      <c r="M19" s="50">
        <f t="shared" si="3"/>
        <v>0</v>
      </c>
      <c r="N19" s="51"/>
      <c r="O19" s="50">
        <f t="shared" si="4"/>
        <v>0</v>
      </c>
      <c r="P19" s="50">
        <f t="shared" si="5"/>
        <v>0</v>
      </c>
      <c r="Q19" s="37"/>
      <c r="R19" s="37"/>
    </row>
    <row r="20" spans="1:18" ht="102" customHeight="1">
      <c r="A20" s="44">
        <v>1</v>
      </c>
      <c r="B20" s="74"/>
      <c r="C20" s="45">
        <v>18</v>
      </c>
      <c r="D20" s="46" t="s">
        <v>13</v>
      </c>
      <c r="E20" s="46" t="s">
        <v>50</v>
      </c>
      <c r="F20" s="46" t="s">
        <v>15</v>
      </c>
      <c r="G20" s="46"/>
      <c r="H20" s="47" t="s">
        <v>250</v>
      </c>
      <c r="I20" s="48" t="s">
        <v>51</v>
      </c>
      <c r="J20" s="46" t="s">
        <v>18</v>
      </c>
      <c r="K20" s="49">
        <v>1000</v>
      </c>
      <c r="L20" s="50">
        <v>0</v>
      </c>
      <c r="M20" s="50">
        <f t="shared" si="3"/>
        <v>0</v>
      </c>
      <c r="N20" s="51"/>
      <c r="O20" s="50">
        <f t="shared" si="4"/>
        <v>0</v>
      </c>
      <c r="P20" s="50">
        <f t="shared" si="5"/>
        <v>0</v>
      </c>
      <c r="Q20" s="37"/>
      <c r="R20" s="37"/>
    </row>
    <row r="21" spans="1:18" ht="89.25" customHeight="1">
      <c r="A21" s="44">
        <v>1</v>
      </c>
      <c r="B21" s="74"/>
      <c r="C21" s="45">
        <v>19</v>
      </c>
      <c r="D21" s="46" t="s">
        <v>13</v>
      </c>
      <c r="E21" s="46" t="s">
        <v>52</v>
      </c>
      <c r="F21" s="46" t="s">
        <v>53</v>
      </c>
      <c r="G21" s="46" t="s">
        <v>54</v>
      </c>
      <c r="H21" s="47" t="s">
        <v>251</v>
      </c>
      <c r="I21" s="48" t="s">
        <v>55</v>
      </c>
      <c r="J21" s="46" t="s">
        <v>18</v>
      </c>
      <c r="K21" s="49">
        <v>198</v>
      </c>
      <c r="L21" s="50">
        <v>0</v>
      </c>
      <c r="M21" s="50">
        <f t="shared" si="3"/>
        <v>0</v>
      </c>
      <c r="N21" s="51"/>
      <c r="O21" s="50">
        <f t="shared" si="4"/>
        <v>0</v>
      </c>
      <c r="P21" s="50">
        <f t="shared" si="5"/>
        <v>0</v>
      </c>
      <c r="Q21" s="37"/>
      <c r="R21" s="37"/>
    </row>
    <row r="22" spans="1:18" ht="89.25" customHeight="1">
      <c r="A22" s="44">
        <v>1</v>
      </c>
      <c r="B22" s="74"/>
      <c r="C22" s="45">
        <v>20</v>
      </c>
      <c r="D22" s="46" t="s">
        <v>13</v>
      </c>
      <c r="E22" s="46" t="s">
        <v>52</v>
      </c>
      <c r="F22" s="46" t="s">
        <v>53</v>
      </c>
      <c r="G22" s="46" t="s">
        <v>56</v>
      </c>
      <c r="H22" s="47" t="s">
        <v>252</v>
      </c>
      <c r="I22" s="48" t="s">
        <v>57</v>
      </c>
      <c r="J22" s="46" t="s">
        <v>18</v>
      </c>
      <c r="K22" s="49">
        <v>1000</v>
      </c>
      <c r="L22" s="50">
        <v>0</v>
      </c>
      <c r="M22" s="50">
        <f t="shared" si="3"/>
        <v>0</v>
      </c>
      <c r="N22" s="51"/>
      <c r="O22" s="50">
        <f t="shared" si="4"/>
        <v>0</v>
      </c>
      <c r="P22" s="50">
        <f t="shared" si="5"/>
        <v>0</v>
      </c>
      <c r="Q22" s="37"/>
      <c r="R22" s="37"/>
    </row>
    <row r="23" spans="1:18" ht="89.25" customHeight="1">
      <c r="A23" s="44">
        <v>1</v>
      </c>
      <c r="B23" s="74"/>
      <c r="C23" s="45">
        <v>21</v>
      </c>
      <c r="D23" s="46" t="s">
        <v>13</v>
      </c>
      <c r="E23" s="46" t="s">
        <v>52</v>
      </c>
      <c r="F23" s="46" t="s">
        <v>53</v>
      </c>
      <c r="G23" s="46" t="s">
        <v>58</v>
      </c>
      <c r="H23" s="47" t="s">
        <v>253</v>
      </c>
      <c r="I23" s="48" t="s">
        <v>59</v>
      </c>
      <c r="J23" s="46" t="s">
        <v>18</v>
      </c>
      <c r="K23" s="49">
        <v>500</v>
      </c>
      <c r="L23" s="50">
        <v>0</v>
      </c>
      <c r="M23" s="50">
        <f t="shared" si="3"/>
        <v>0</v>
      </c>
      <c r="N23" s="51"/>
      <c r="O23" s="50">
        <f t="shared" si="4"/>
        <v>0</v>
      </c>
      <c r="P23" s="50">
        <f t="shared" si="5"/>
        <v>0</v>
      </c>
      <c r="Q23" s="37"/>
      <c r="R23" s="37"/>
    </row>
    <row r="24" spans="1:18" ht="89.25" customHeight="1">
      <c r="A24" s="44">
        <v>1</v>
      </c>
      <c r="B24" s="74"/>
      <c r="C24" s="45">
        <v>22</v>
      </c>
      <c r="D24" s="46" t="s">
        <v>13</v>
      </c>
      <c r="E24" s="46" t="s">
        <v>52</v>
      </c>
      <c r="F24" s="46" t="s">
        <v>53</v>
      </c>
      <c r="G24" s="46" t="s">
        <v>60</v>
      </c>
      <c r="H24" s="47" t="s">
        <v>254</v>
      </c>
      <c r="I24" s="48" t="s">
        <v>61</v>
      </c>
      <c r="J24" s="46" t="s">
        <v>18</v>
      </c>
      <c r="K24" s="49">
        <v>40</v>
      </c>
      <c r="L24" s="50">
        <v>0</v>
      </c>
      <c r="M24" s="50">
        <f t="shared" si="3"/>
        <v>0</v>
      </c>
      <c r="N24" s="51"/>
      <c r="O24" s="50">
        <f t="shared" si="4"/>
        <v>0</v>
      </c>
      <c r="P24" s="50">
        <f t="shared" si="5"/>
        <v>0</v>
      </c>
      <c r="Q24" s="37"/>
      <c r="R24" s="37"/>
    </row>
    <row r="25" spans="1:18" ht="89.25" customHeight="1">
      <c r="A25" s="44">
        <v>1</v>
      </c>
      <c r="B25" s="74"/>
      <c r="C25" s="45">
        <v>23</v>
      </c>
      <c r="D25" s="46" t="s">
        <v>13</v>
      </c>
      <c r="E25" s="46" t="s">
        <v>52</v>
      </c>
      <c r="F25" s="46" t="s">
        <v>53</v>
      </c>
      <c r="G25" s="46" t="s">
        <v>56</v>
      </c>
      <c r="H25" s="47" t="s">
        <v>252</v>
      </c>
      <c r="I25" s="48" t="s">
        <v>62</v>
      </c>
      <c r="J25" s="46" t="s">
        <v>18</v>
      </c>
      <c r="K25" s="49">
        <v>148</v>
      </c>
      <c r="L25" s="50">
        <v>0</v>
      </c>
      <c r="M25" s="50">
        <f t="shared" si="3"/>
        <v>0</v>
      </c>
      <c r="N25" s="51"/>
      <c r="O25" s="50">
        <f t="shared" si="4"/>
        <v>0</v>
      </c>
      <c r="P25" s="50">
        <f t="shared" si="5"/>
        <v>0</v>
      </c>
      <c r="Q25" s="37"/>
      <c r="R25" s="37"/>
    </row>
    <row r="26" spans="1:18" ht="89.25" customHeight="1">
      <c r="A26" s="44">
        <v>1</v>
      </c>
      <c r="B26" s="74"/>
      <c r="C26" s="45">
        <v>24</v>
      </c>
      <c r="D26" s="46" t="s">
        <v>13</v>
      </c>
      <c r="E26" s="46" t="s">
        <v>52</v>
      </c>
      <c r="F26" s="46" t="s">
        <v>53</v>
      </c>
      <c r="G26" s="46" t="s">
        <v>58</v>
      </c>
      <c r="H26" s="47" t="s">
        <v>255</v>
      </c>
      <c r="I26" s="48" t="s">
        <v>63</v>
      </c>
      <c r="J26" s="46" t="s">
        <v>18</v>
      </c>
      <c r="K26" s="49">
        <v>150</v>
      </c>
      <c r="L26" s="50">
        <v>0</v>
      </c>
      <c r="M26" s="50">
        <f t="shared" si="3"/>
        <v>0</v>
      </c>
      <c r="N26" s="51"/>
      <c r="O26" s="50">
        <f t="shared" si="4"/>
        <v>0</v>
      </c>
      <c r="P26" s="50">
        <f t="shared" si="5"/>
        <v>0</v>
      </c>
      <c r="Q26" s="37"/>
      <c r="R26" s="37"/>
    </row>
    <row r="27" spans="1:18" ht="76.5" customHeight="1">
      <c r="A27" s="44">
        <v>1</v>
      </c>
      <c r="B27" s="74"/>
      <c r="C27" s="45">
        <v>25</v>
      </c>
      <c r="D27" s="46" t="s">
        <v>13</v>
      </c>
      <c r="E27" s="46" t="s">
        <v>52</v>
      </c>
      <c r="F27" s="46" t="s">
        <v>53</v>
      </c>
      <c r="G27" s="46" t="s">
        <v>64</v>
      </c>
      <c r="H27" s="47" t="s">
        <v>256</v>
      </c>
      <c r="I27" s="48" t="s">
        <v>65</v>
      </c>
      <c r="J27" s="46" t="s">
        <v>18</v>
      </c>
      <c r="K27" s="49">
        <v>18</v>
      </c>
      <c r="L27" s="50">
        <v>0</v>
      </c>
      <c r="M27" s="50">
        <f t="shared" si="3"/>
        <v>0</v>
      </c>
      <c r="N27" s="51"/>
      <c r="O27" s="50">
        <f t="shared" si="4"/>
        <v>0</v>
      </c>
      <c r="P27" s="50">
        <f t="shared" si="5"/>
        <v>0</v>
      </c>
      <c r="Q27" s="37"/>
      <c r="R27" s="37"/>
    </row>
    <row r="28" spans="1:18" ht="102" customHeight="1">
      <c r="A28" s="44">
        <v>1</v>
      </c>
      <c r="B28" s="74"/>
      <c r="C28" s="45">
        <v>26</v>
      </c>
      <c r="D28" s="46" t="s">
        <v>13</v>
      </c>
      <c r="E28" s="46" t="s">
        <v>52</v>
      </c>
      <c r="F28" s="46" t="s">
        <v>53</v>
      </c>
      <c r="G28" s="46" t="s">
        <v>66</v>
      </c>
      <c r="H28" s="47" t="s">
        <v>257</v>
      </c>
      <c r="I28" s="48" t="s">
        <v>67</v>
      </c>
      <c r="J28" s="46" t="s">
        <v>18</v>
      </c>
      <c r="K28" s="49">
        <v>20</v>
      </c>
      <c r="L28" s="50">
        <v>0</v>
      </c>
      <c r="M28" s="50">
        <f t="shared" si="3"/>
        <v>0</v>
      </c>
      <c r="N28" s="51"/>
      <c r="O28" s="50">
        <f t="shared" si="4"/>
        <v>0</v>
      </c>
      <c r="P28" s="50">
        <f t="shared" si="5"/>
        <v>0</v>
      </c>
      <c r="Q28" s="37"/>
      <c r="R28" s="37"/>
    </row>
    <row r="29" spans="1:18" ht="102" customHeight="1">
      <c r="A29" s="44">
        <v>1</v>
      </c>
      <c r="B29" s="74"/>
      <c r="C29" s="45">
        <v>27</v>
      </c>
      <c r="D29" s="46" t="s">
        <v>13</v>
      </c>
      <c r="E29" s="46" t="s">
        <v>52</v>
      </c>
      <c r="F29" s="46" t="s">
        <v>53</v>
      </c>
      <c r="G29" s="46" t="s">
        <v>68</v>
      </c>
      <c r="H29" s="47" t="s">
        <v>258</v>
      </c>
      <c r="I29" s="48" t="s">
        <v>69</v>
      </c>
      <c r="J29" s="46" t="s">
        <v>18</v>
      </c>
      <c r="K29" s="49">
        <v>20</v>
      </c>
      <c r="L29" s="50">
        <v>0</v>
      </c>
      <c r="M29" s="50">
        <f t="shared" si="3"/>
        <v>0</v>
      </c>
      <c r="N29" s="51"/>
      <c r="O29" s="50">
        <f t="shared" si="4"/>
        <v>0</v>
      </c>
      <c r="P29" s="50">
        <f t="shared" si="5"/>
        <v>0</v>
      </c>
      <c r="Q29" s="37"/>
      <c r="R29" s="37"/>
    </row>
    <row r="30" spans="1:18" ht="102" customHeight="1">
      <c r="A30" s="44">
        <v>1</v>
      </c>
      <c r="B30" s="74"/>
      <c r="C30" s="45">
        <v>28</v>
      </c>
      <c r="D30" s="46" t="s">
        <v>13</v>
      </c>
      <c r="E30" s="46" t="s">
        <v>52</v>
      </c>
      <c r="F30" s="46" t="s">
        <v>53</v>
      </c>
      <c r="G30" s="46" t="s">
        <v>70</v>
      </c>
      <c r="H30" s="47" t="s">
        <v>259</v>
      </c>
      <c r="I30" s="48" t="s">
        <v>71</v>
      </c>
      <c r="J30" s="46" t="s">
        <v>18</v>
      </c>
      <c r="K30" s="49">
        <v>20</v>
      </c>
      <c r="L30" s="50">
        <v>0</v>
      </c>
      <c r="M30" s="50">
        <f t="shared" si="3"/>
        <v>0</v>
      </c>
      <c r="N30" s="51"/>
      <c r="O30" s="50">
        <f t="shared" si="4"/>
        <v>0</v>
      </c>
      <c r="P30" s="50">
        <f t="shared" si="5"/>
        <v>0</v>
      </c>
      <c r="Q30" s="37"/>
      <c r="R30" s="37"/>
    </row>
    <row r="31" spans="1:18" ht="89.25" customHeight="1">
      <c r="A31" s="44">
        <v>1</v>
      </c>
      <c r="B31" s="74"/>
      <c r="C31" s="45">
        <v>29</v>
      </c>
      <c r="D31" s="46" t="s">
        <v>13</v>
      </c>
      <c r="E31" s="46" t="s">
        <v>52</v>
      </c>
      <c r="F31" s="46" t="s">
        <v>53</v>
      </c>
      <c r="G31" s="47" t="s">
        <v>72</v>
      </c>
      <c r="H31" s="47" t="s">
        <v>260</v>
      </c>
      <c r="I31" s="48" t="s">
        <v>73</v>
      </c>
      <c r="J31" s="46" t="s">
        <v>18</v>
      </c>
      <c r="K31" s="49">
        <v>148</v>
      </c>
      <c r="L31" s="50">
        <v>0</v>
      </c>
      <c r="M31" s="50">
        <f t="shared" si="3"/>
        <v>0</v>
      </c>
      <c r="N31" s="51"/>
      <c r="O31" s="50">
        <f t="shared" si="4"/>
        <v>0</v>
      </c>
      <c r="P31" s="50">
        <f t="shared" si="5"/>
        <v>0</v>
      </c>
      <c r="Q31" s="37"/>
      <c r="R31" s="37"/>
    </row>
    <row r="32" spans="1:18" ht="89.25" customHeight="1">
      <c r="A32" s="44">
        <v>1</v>
      </c>
      <c r="B32" s="74"/>
      <c r="C32" s="45">
        <v>30</v>
      </c>
      <c r="D32" s="46" t="s">
        <v>13</v>
      </c>
      <c r="E32" s="46" t="s">
        <v>52</v>
      </c>
      <c r="F32" s="46" t="s">
        <v>53</v>
      </c>
      <c r="G32" s="47" t="s">
        <v>74</v>
      </c>
      <c r="H32" s="47" t="s">
        <v>261</v>
      </c>
      <c r="I32" s="48" t="s">
        <v>75</v>
      </c>
      <c r="J32" s="46" t="s">
        <v>18</v>
      </c>
      <c r="K32" s="49">
        <v>80</v>
      </c>
      <c r="L32" s="50">
        <v>0</v>
      </c>
      <c r="M32" s="50">
        <f t="shared" si="3"/>
        <v>0</v>
      </c>
      <c r="N32" s="51"/>
      <c r="O32" s="50">
        <f t="shared" si="4"/>
        <v>0</v>
      </c>
      <c r="P32" s="50">
        <f t="shared" si="5"/>
        <v>0</v>
      </c>
      <c r="Q32" s="37"/>
      <c r="R32" s="37"/>
    </row>
    <row r="33" spans="1:18" ht="89.25" customHeight="1">
      <c r="A33" s="44">
        <v>1</v>
      </c>
      <c r="B33" s="74"/>
      <c r="C33" s="45">
        <v>31</v>
      </c>
      <c r="D33" s="46" t="s">
        <v>13</v>
      </c>
      <c r="E33" s="46" t="s">
        <v>47</v>
      </c>
      <c r="F33" s="46" t="s">
        <v>41</v>
      </c>
      <c r="G33" s="46" t="s">
        <v>76</v>
      </c>
      <c r="H33" s="47" t="s">
        <v>247</v>
      </c>
      <c r="I33" s="48" t="s">
        <v>77</v>
      </c>
      <c r="J33" s="46" t="s">
        <v>18</v>
      </c>
      <c r="K33" s="49">
        <v>500</v>
      </c>
      <c r="L33" s="50">
        <v>0</v>
      </c>
      <c r="M33" s="50">
        <f t="shared" si="3"/>
        <v>0</v>
      </c>
      <c r="N33" s="51"/>
      <c r="O33" s="50">
        <f t="shared" si="4"/>
        <v>0</v>
      </c>
      <c r="P33" s="50">
        <f t="shared" si="5"/>
        <v>0</v>
      </c>
      <c r="Q33" s="37"/>
      <c r="R33" s="37"/>
    </row>
    <row r="34" spans="1:18" ht="89.25" customHeight="1">
      <c r="A34" s="44">
        <v>1</v>
      </c>
      <c r="B34" s="74"/>
      <c r="C34" s="45">
        <v>32</v>
      </c>
      <c r="D34" s="46" t="s">
        <v>13</v>
      </c>
      <c r="E34" s="46" t="s">
        <v>47</v>
      </c>
      <c r="F34" s="46" t="s">
        <v>41</v>
      </c>
      <c r="G34" s="46" t="s">
        <v>76</v>
      </c>
      <c r="H34" s="47" t="s">
        <v>262</v>
      </c>
      <c r="I34" s="48" t="s">
        <v>77</v>
      </c>
      <c r="J34" s="46" t="s">
        <v>18</v>
      </c>
      <c r="K34" s="49">
        <v>150</v>
      </c>
      <c r="L34" s="50">
        <v>0</v>
      </c>
      <c r="M34" s="50">
        <f t="shared" si="3"/>
        <v>0</v>
      </c>
      <c r="N34" s="51"/>
      <c r="O34" s="50">
        <f t="shared" si="4"/>
        <v>0</v>
      </c>
      <c r="P34" s="50">
        <f t="shared" si="5"/>
        <v>0</v>
      </c>
      <c r="Q34" s="37"/>
      <c r="R34" s="37"/>
    </row>
    <row r="35" spans="1:18" ht="178.5" customHeight="1">
      <c r="A35" s="44">
        <v>1</v>
      </c>
      <c r="B35" s="74"/>
      <c r="C35" s="45">
        <v>33</v>
      </c>
      <c r="D35" s="46" t="s">
        <v>13</v>
      </c>
      <c r="E35" s="46" t="s">
        <v>78</v>
      </c>
      <c r="F35" s="46" t="s">
        <v>79</v>
      </c>
      <c r="G35" s="46" t="s">
        <v>80</v>
      </c>
      <c r="H35" s="47" t="s">
        <v>263</v>
      </c>
      <c r="I35" s="48" t="s">
        <v>81</v>
      </c>
      <c r="J35" s="46" t="s">
        <v>18</v>
      </c>
      <c r="K35" s="49">
        <v>3000</v>
      </c>
      <c r="L35" s="50">
        <v>0</v>
      </c>
      <c r="M35" s="50">
        <f t="shared" si="3"/>
        <v>0</v>
      </c>
      <c r="N35" s="51"/>
      <c r="O35" s="50">
        <f t="shared" si="4"/>
        <v>0</v>
      </c>
      <c r="P35" s="50">
        <f t="shared" si="5"/>
        <v>0</v>
      </c>
      <c r="Q35" s="37"/>
      <c r="R35" s="37"/>
    </row>
    <row r="36" spans="1:18" ht="127.5" customHeight="1">
      <c r="A36" s="44">
        <v>1</v>
      </c>
      <c r="B36" s="74"/>
      <c r="C36" s="45">
        <v>34</v>
      </c>
      <c r="D36" s="46" t="s">
        <v>13</v>
      </c>
      <c r="E36" s="46" t="s">
        <v>82</v>
      </c>
      <c r="F36" s="46" t="s">
        <v>15</v>
      </c>
      <c r="G36" s="46" t="s">
        <v>80</v>
      </c>
      <c r="H36" s="47" t="s">
        <v>250</v>
      </c>
      <c r="I36" s="48" t="s">
        <v>83</v>
      </c>
      <c r="J36" s="46" t="s">
        <v>18</v>
      </c>
      <c r="K36" s="49">
        <v>3000</v>
      </c>
      <c r="L36" s="50">
        <v>0</v>
      </c>
      <c r="M36" s="50">
        <f t="shared" si="3"/>
        <v>0</v>
      </c>
      <c r="N36" s="51"/>
      <c r="O36" s="50">
        <f t="shared" si="4"/>
        <v>0</v>
      </c>
      <c r="P36" s="50">
        <f t="shared" si="5"/>
        <v>0</v>
      </c>
      <c r="Q36" s="37"/>
      <c r="R36" s="37"/>
    </row>
    <row r="37" spans="1:18" ht="89.25" customHeight="1">
      <c r="A37" s="44">
        <v>1</v>
      </c>
      <c r="B37" s="74"/>
      <c r="C37" s="45">
        <v>35</v>
      </c>
      <c r="D37" s="46" t="s">
        <v>13</v>
      </c>
      <c r="E37" s="46" t="s">
        <v>47</v>
      </c>
      <c r="F37" s="46" t="s">
        <v>84</v>
      </c>
      <c r="G37" s="46"/>
      <c r="H37" s="47" t="s">
        <v>249</v>
      </c>
      <c r="I37" s="48" t="s">
        <v>85</v>
      </c>
      <c r="J37" s="46" t="s">
        <v>18</v>
      </c>
      <c r="K37" s="49">
        <v>100</v>
      </c>
      <c r="L37" s="50">
        <v>0</v>
      </c>
      <c r="M37" s="50">
        <f t="shared" si="3"/>
        <v>0</v>
      </c>
      <c r="N37" s="51"/>
      <c r="O37" s="50">
        <f t="shared" si="4"/>
        <v>0</v>
      </c>
      <c r="P37" s="50">
        <f t="shared" si="5"/>
        <v>0</v>
      </c>
      <c r="Q37" s="37"/>
      <c r="R37" s="37"/>
    </row>
    <row r="38" spans="1:18" ht="127.5" customHeight="1">
      <c r="A38" s="44">
        <v>1</v>
      </c>
      <c r="B38" s="74"/>
      <c r="C38" s="45">
        <v>36</v>
      </c>
      <c r="D38" s="46" t="s">
        <v>13</v>
      </c>
      <c r="E38" s="46" t="s">
        <v>47</v>
      </c>
      <c r="F38" s="46" t="s">
        <v>86</v>
      </c>
      <c r="G38" s="46"/>
      <c r="H38" s="47" t="s">
        <v>250</v>
      </c>
      <c r="I38" s="48" t="s">
        <v>87</v>
      </c>
      <c r="J38" s="46" t="s">
        <v>18</v>
      </c>
      <c r="K38" s="49">
        <v>1500</v>
      </c>
      <c r="L38" s="50">
        <v>0</v>
      </c>
      <c r="M38" s="50">
        <f t="shared" si="3"/>
        <v>0</v>
      </c>
      <c r="N38" s="51"/>
      <c r="O38" s="50">
        <f t="shared" si="4"/>
        <v>0</v>
      </c>
      <c r="P38" s="50">
        <f t="shared" si="5"/>
        <v>0</v>
      </c>
      <c r="Q38" s="37"/>
      <c r="R38" s="37"/>
    </row>
    <row r="39" spans="1:18" ht="140.25" customHeight="1">
      <c r="A39" s="44">
        <v>1</v>
      </c>
      <c r="B39" s="74"/>
      <c r="C39" s="45">
        <v>37</v>
      </c>
      <c r="D39" s="46" t="s">
        <v>13</v>
      </c>
      <c r="E39" s="46" t="s">
        <v>47</v>
      </c>
      <c r="F39" s="46" t="s">
        <v>86</v>
      </c>
      <c r="G39" s="46"/>
      <c r="H39" s="47" t="s">
        <v>250</v>
      </c>
      <c r="I39" s="48" t="s">
        <v>88</v>
      </c>
      <c r="J39" s="46" t="s">
        <v>18</v>
      </c>
      <c r="K39" s="49">
        <v>2000</v>
      </c>
      <c r="L39" s="50">
        <v>0</v>
      </c>
      <c r="M39" s="50">
        <f t="shared" si="3"/>
        <v>0</v>
      </c>
      <c r="N39" s="51"/>
      <c r="O39" s="50">
        <f t="shared" si="4"/>
        <v>0</v>
      </c>
      <c r="P39" s="50">
        <f t="shared" si="5"/>
        <v>0</v>
      </c>
      <c r="Q39" s="37"/>
      <c r="R39" s="37"/>
    </row>
    <row r="40" spans="1:18" ht="96" customHeight="1">
      <c r="A40" s="44">
        <v>1</v>
      </c>
      <c r="B40" s="74"/>
      <c r="C40" s="45">
        <v>38</v>
      </c>
      <c r="D40" s="46" t="s">
        <v>89</v>
      </c>
      <c r="E40" s="46" t="s">
        <v>90</v>
      </c>
      <c r="F40" s="46" t="s">
        <v>91</v>
      </c>
      <c r="G40" s="46" t="s">
        <v>92</v>
      </c>
      <c r="H40" s="47" t="s">
        <v>264</v>
      </c>
      <c r="I40" s="48" t="s">
        <v>93</v>
      </c>
      <c r="J40" s="46" t="s">
        <v>18</v>
      </c>
      <c r="K40" s="49">
        <v>1200</v>
      </c>
      <c r="L40" s="50">
        <v>0</v>
      </c>
      <c r="M40" s="50">
        <f t="shared" si="3"/>
        <v>0</v>
      </c>
      <c r="N40" s="51"/>
      <c r="O40" s="50">
        <f t="shared" si="4"/>
        <v>0</v>
      </c>
      <c r="P40" s="50">
        <f t="shared" si="5"/>
        <v>0</v>
      </c>
      <c r="Q40" s="37"/>
      <c r="R40" s="63"/>
    </row>
    <row r="41" spans="1:18" ht="96" customHeight="1">
      <c r="A41" s="44">
        <v>1</v>
      </c>
      <c r="B41" s="74"/>
      <c r="C41" s="45">
        <v>39</v>
      </c>
      <c r="D41" s="46" t="s">
        <v>89</v>
      </c>
      <c r="E41" s="46" t="s">
        <v>90</v>
      </c>
      <c r="F41" s="46" t="s">
        <v>91</v>
      </c>
      <c r="G41" s="46" t="s">
        <v>92</v>
      </c>
      <c r="H41" s="47" t="s">
        <v>265</v>
      </c>
      <c r="I41" s="48" t="s">
        <v>93</v>
      </c>
      <c r="J41" s="46" t="s">
        <v>18</v>
      </c>
      <c r="K41" s="49">
        <v>1200</v>
      </c>
      <c r="L41" s="50">
        <v>0</v>
      </c>
      <c r="M41" s="50">
        <f t="shared" si="3"/>
        <v>0</v>
      </c>
      <c r="N41" s="51"/>
      <c r="O41" s="50">
        <f t="shared" si="4"/>
        <v>0</v>
      </c>
      <c r="P41" s="50">
        <f t="shared" si="5"/>
        <v>0</v>
      </c>
      <c r="Q41" s="37"/>
      <c r="R41" s="63"/>
    </row>
    <row r="42" spans="1:18" ht="89.25">
      <c r="A42" s="44">
        <v>1</v>
      </c>
      <c r="B42" s="74"/>
      <c r="C42" s="45">
        <v>40</v>
      </c>
      <c r="D42" s="46" t="s">
        <v>89</v>
      </c>
      <c r="E42" s="46" t="s">
        <v>90</v>
      </c>
      <c r="F42" s="46" t="s">
        <v>91</v>
      </c>
      <c r="G42" s="46" t="s">
        <v>94</v>
      </c>
      <c r="H42" s="47" t="s">
        <v>266</v>
      </c>
      <c r="I42" s="48" t="s">
        <v>95</v>
      </c>
      <c r="J42" s="46" t="s">
        <v>18</v>
      </c>
      <c r="K42" s="49">
        <v>750</v>
      </c>
      <c r="L42" s="50">
        <v>0</v>
      </c>
      <c r="M42" s="50">
        <f t="shared" si="3"/>
        <v>0</v>
      </c>
      <c r="N42" s="51"/>
      <c r="O42" s="50">
        <f t="shared" si="4"/>
        <v>0</v>
      </c>
      <c r="P42" s="50">
        <f t="shared" si="5"/>
        <v>0</v>
      </c>
      <c r="Q42" s="37"/>
      <c r="R42" s="63"/>
    </row>
    <row r="43" spans="1:18" ht="89.25">
      <c r="A43" s="44">
        <v>1</v>
      </c>
      <c r="B43" s="74"/>
      <c r="C43" s="45">
        <v>41</v>
      </c>
      <c r="D43" s="46" t="s">
        <v>89</v>
      </c>
      <c r="E43" s="46" t="s">
        <v>90</v>
      </c>
      <c r="F43" s="46" t="s">
        <v>91</v>
      </c>
      <c r="G43" s="46" t="s">
        <v>94</v>
      </c>
      <c r="H43" s="47" t="s">
        <v>264</v>
      </c>
      <c r="I43" s="48" t="s">
        <v>95</v>
      </c>
      <c r="J43" s="46" t="s">
        <v>18</v>
      </c>
      <c r="K43" s="49">
        <v>1400</v>
      </c>
      <c r="L43" s="50">
        <v>0</v>
      </c>
      <c r="M43" s="50">
        <f t="shared" si="3"/>
        <v>0</v>
      </c>
      <c r="N43" s="51"/>
      <c r="O43" s="50">
        <f t="shared" si="4"/>
        <v>0</v>
      </c>
      <c r="P43" s="50">
        <f t="shared" si="5"/>
        <v>0</v>
      </c>
      <c r="Q43" s="37"/>
      <c r="R43" s="63"/>
    </row>
    <row r="44" spans="1:18" ht="76.5">
      <c r="A44" s="44">
        <v>1</v>
      </c>
      <c r="B44" s="74"/>
      <c r="C44" s="45">
        <v>42</v>
      </c>
      <c r="D44" s="46" t="s">
        <v>89</v>
      </c>
      <c r="E44" s="46" t="s">
        <v>90</v>
      </c>
      <c r="F44" s="46" t="s">
        <v>91</v>
      </c>
      <c r="G44" s="46" t="s">
        <v>96</v>
      </c>
      <c r="H44" s="47" t="s">
        <v>264</v>
      </c>
      <c r="I44" s="48" t="s">
        <v>97</v>
      </c>
      <c r="J44" s="46" t="s">
        <v>18</v>
      </c>
      <c r="K44" s="49">
        <v>30</v>
      </c>
      <c r="L44" s="50">
        <v>0</v>
      </c>
      <c r="M44" s="50">
        <f t="shared" si="3"/>
        <v>0</v>
      </c>
      <c r="N44" s="51"/>
      <c r="O44" s="50">
        <f t="shared" si="4"/>
        <v>0</v>
      </c>
      <c r="P44" s="50">
        <f t="shared" si="5"/>
        <v>0</v>
      </c>
      <c r="Q44" s="37"/>
      <c r="R44" s="63"/>
    </row>
    <row r="45" spans="1:18" ht="63.75">
      <c r="A45" s="44">
        <v>1</v>
      </c>
      <c r="B45" s="74"/>
      <c r="C45" s="45">
        <v>43</v>
      </c>
      <c r="D45" s="47" t="s">
        <v>89</v>
      </c>
      <c r="E45" s="46" t="s">
        <v>90</v>
      </c>
      <c r="F45" s="46" t="s">
        <v>91</v>
      </c>
      <c r="G45" s="46" t="s">
        <v>98</v>
      </c>
      <c r="H45" s="47" t="s">
        <v>267</v>
      </c>
      <c r="I45" s="48" t="s">
        <v>99</v>
      </c>
      <c r="J45" s="46" t="s">
        <v>18</v>
      </c>
      <c r="K45" s="49">
        <v>1000</v>
      </c>
      <c r="L45" s="50">
        <v>0</v>
      </c>
      <c r="M45" s="50">
        <f t="shared" si="3"/>
        <v>0</v>
      </c>
      <c r="N45" s="51"/>
      <c r="O45" s="50">
        <f t="shared" si="4"/>
        <v>0</v>
      </c>
      <c r="P45" s="50">
        <f t="shared" si="5"/>
        <v>0</v>
      </c>
      <c r="Q45" s="37"/>
      <c r="R45" s="63"/>
    </row>
    <row r="46" spans="1:18" ht="76.5">
      <c r="A46" s="44">
        <v>1</v>
      </c>
      <c r="B46" s="74"/>
      <c r="C46" s="45">
        <v>44</v>
      </c>
      <c r="D46" s="46" t="s">
        <v>89</v>
      </c>
      <c r="E46" s="46" t="s">
        <v>90</v>
      </c>
      <c r="F46" s="46" t="s">
        <v>91</v>
      </c>
      <c r="G46" s="46" t="s">
        <v>98</v>
      </c>
      <c r="H46" s="47" t="s">
        <v>266</v>
      </c>
      <c r="I46" s="48" t="s">
        <v>100</v>
      </c>
      <c r="J46" s="46" t="s">
        <v>18</v>
      </c>
      <c r="K46" s="49">
        <v>30</v>
      </c>
      <c r="L46" s="50">
        <v>0</v>
      </c>
      <c r="M46" s="50">
        <f t="shared" si="3"/>
        <v>0</v>
      </c>
      <c r="N46" s="51"/>
      <c r="O46" s="50">
        <f t="shared" si="4"/>
        <v>0</v>
      </c>
      <c r="P46" s="50">
        <f t="shared" si="5"/>
        <v>0</v>
      </c>
      <c r="Q46" s="37"/>
      <c r="R46" s="63"/>
    </row>
    <row r="47" spans="1:18" ht="76.5">
      <c r="A47" s="44">
        <v>1</v>
      </c>
      <c r="B47" s="74"/>
      <c r="C47" s="45">
        <v>45</v>
      </c>
      <c r="D47" s="46" t="s">
        <v>89</v>
      </c>
      <c r="E47" s="46" t="s">
        <v>90</v>
      </c>
      <c r="F47" s="46" t="s">
        <v>91</v>
      </c>
      <c r="G47" s="46" t="s">
        <v>98</v>
      </c>
      <c r="H47" s="47" t="s">
        <v>266</v>
      </c>
      <c r="I47" s="48" t="s">
        <v>101</v>
      </c>
      <c r="J47" s="46" t="s">
        <v>18</v>
      </c>
      <c r="K47" s="49">
        <v>150</v>
      </c>
      <c r="L47" s="50">
        <v>0</v>
      </c>
      <c r="M47" s="50">
        <f t="shared" si="3"/>
        <v>0</v>
      </c>
      <c r="N47" s="51"/>
      <c r="O47" s="50">
        <f t="shared" si="4"/>
        <v>0</v>
      </c>
      <c r="P47" s="50">
        <f t="shared" si="5"/>
        <v>0</v>
      </c>
      <c r="Q47" s="37"/>
      <c r="R47" s="63"/>
    </row>
    <row r="48" spans="1:18" ht="63.75">
      <c r="A48" s="44">
        <v>1</v>
      </c>
      <c r="B48" s="74"/>
      <c r="C48" s="45">
        <v>46</v>
      </c>
      <c r="D48" s="46" t="s">
        <v>89</v>
      </c>
      <c r="E48" s="46" t="s">
        <v>90</v>
      </c>
      <c r="F48" s="46" t="s">
        <v>91</v>
      </c>
      <c r="G48" s="46" t="s">
        <v>94</v>
      </c>
      <c r="H48" s="47" t="s">
        <v>267</v>
      </c>
      <c r="I48" s="48" t="s">
        <v>102</v>
      </c>
      <c r="J48" s="46" t="s">
        <v>18</v>
      </c>
      <c r="K48" s="49">
        <v>300</v>
      </c>
      <c r="L48" s="50">
        <v>0</v>
      </c>
      <c r="M48" s="50">
        <f t="shared" si="3"/>
        <v>0</v>
      </c>
      <c r="N48" s="51"/>
      <c r="O48" s="50">
        <f t="shared" si="4"/>
        <v>0</v>
      </c>
      <c r="P48" s="50">
        <f t="shared" si="5"/>
        <v>0</v>
      </c>
      <c r="Q48" s="37"/>
      <c r="R48" s="63"/>
    </row>
    <row r="49" spans="1:18" ht="89.25">
      <c r="A49" s="44">
        <v>1</v>
      </c>
      <c r="B49" s="74"/>
      <c r="C49" s="45">
        <v>47</v>
      </c>
      <c r="D49" s="46" t="s">
        <v>89</v>
      </c>
      <c r="E49" s="46" t="s">
        <v>90</v>
      </c>
      <c r="F49" s="46" t="s">
        <v>103</v>
      </c>
      <c r="G49" s="46" t="s">
        <v>94</v>
      </c>
      <c r="H49" s="47" t="s">
        <v>246</v>
      </c>
      <c r="I49" s="48" t="s">
        <v>104</v>
      </c>
      <c r="J49" s="46" t="s">
        <v>18</v>
      </c>
      <c r="K49" s="49">
        <v>350</v>
      </c>
      <c r="L49" s="50">
        <v>0</v>
      </c>
      <c r="M49" s="50">
        <f t="shared" si="3"/>
        <v>0</v>
      </c>
      <c r="N49" s="51"/>
      <c r="O49" s="50">
        <f t="shared" si="4"/>
        <v>0</v>
      </c>
      <c r="P49" s="50">
        <f t="shared" si="5"/>
        <v>0</v>
      </c>
      <c r="Q49" s="37"/>
      <c r="R49" s="63"/>
    </row>
    <row r="50" spans="1:18" ht="89.25">
      <c r="A50" s="44">
        <v>1</v>
      </c>
      <c r="B50" s="74"/>
      <c r="C50" s="45">
        <v>48</v>
      </c>
      <c r="D50" s="46" t="s">
        <v>89</v>
      </c>
      <c r="E50" s="46" t="s">
        <v>90</v>
      </c>
      <c r="F50" s="46" t="s">
        <v>91</v>
      </c>
      <c r="G50" s="46" t="s">
        <v>105</v>
      </c>
      <c r="H50" s="47" t="s">
        <v>267</v>
      </c>
      <c r="I50" s="48" t="s">
        <v>106</v>
      </c>
      <c r="J50" s="46" t="s">
        <v>18</v>
      </c>
      <c r="K50" s="49">
        <v>1200</v>
      </c>
      <c r="L50" s="50">
        <v>0</v>
      </c>
      <c r="M50" s="50">
        <f t="shared" si="3"/>
        <v>0</v>
      </c>
      <c r="N50" s="51"/>
      <c r="O50" s="50">
        <f t="shared" si="4"/>
        <v>0</v>
      </c>
      <c r="P50" s="50">
        <f t="shared" si="5"/>
        <v>0</v>
      </c>
      <c r="Q50" s="37"/>
      <c r="R50" s="63"/>
    </row>
    <row r="51" spans="1:18" ht="51">
      <c r="A51" s="44">
        <v>1</v>
      </c>
      <c r="B51" s="74"/>
      <c r="C51" s="45">
        <v>49</v>
      </c>
      <c r="D51" s="46" t="s">
        <v>89</v>
      </c>
      <c r="E51" s="46" t="s">
        <v>90</v>
      </c>
      <c r="F51" s="46" t="s">
        <v>91</v>
      </c>
      <c r="G51" s="46" t="s">
        <v>94</v>
      </c>
      <c r="H51" s="47" t="s">
        <v>267</v>
      </c>
      <c r="I51" s="48" t="s">
        <v>107</v>
      </c>
      <c r="J51" s="46" t="s">
        <v>18</v>
      </c>
      <c r="K51" s="49">
        <v>100</v>
      </c>
      <c r="L51" s="50">
        <v>0</v>
      </c>
      <c r="M51" s="50">
        <f t="shared" si="3"/>
        <v>0</v>
      </c>
      <c r="N51" s="51"/>
      <c r="O51" s="50">
        <f t="shared" si="4"/>
        <v>0</v>
      </c>
      <c r="P51" s="50">
        <f t="shared" si="5"/>
        <v>0</v>
      </c>
      <c r="Q51" s="37"/>
      <c r="R51" s="63"/>
    </row>
    <row r="52" spans="1:18" ht="127.5">
      <c r="A52" s="44">
        <v>1</v>
      </c>
      <c r="B52" s="74"/>
      <c r="C52" s="45">
        <v>50</v>
      </c>
      <c r="D52" s="46" t="s">
        <v>89</v>
      </c>
      <c r="E52" s="46" t="s">
        <v>90</v>
      </c>
      <c r="F52" s="46" t="s">
        <v>91</v>
      </c>
      <c r="G52" s="46" t="s">
        <v>94</v>
      </c>
      <c r="H52" s="47" t="s">
        <v>268</v>
      </c>
      <c r="I52" s="48" t="s">
        <v>108</v>
      </c>
      <c r="J52" s="46" t="s">
        <v>18</v>
      </c>
      <c r="K52" s="49">
        <v>80</v>
      </c>
      <c r="L52" s="50">
        <v>0</v>
      </c>
      <c r="M52" s="50">
        <f t="shared" si="3"/>
        <v>0</v>
      </c>
      <c r="N52" s="51"/>
      <c r="O52" s="50">
        <f t="shared" si="4"/>
        <v>0</v>
      </c>
      <c r="P52" s="50">
        <f t="shared" si="5"/>
        <v>0</v>
      </c>
      <c r="Q52" s="37"/>
      <c r="R52" s="63"/>
    </row>
    <row r="53" spans="1:18" ht="63.75">
      <c r="A53" s="44">
        <v>1</v>
      </c>
      <c r="B53" s="74"/>
      <c r="C53" s="45">
        <v>51</v>
      </c>
      <c r="D53" s="46" t="s">
        <v>89</v>
      </c>
      <c r="E53" s="46" t="s">
        <v>90</v>
      </c>
      <c r="F53" s="46" t="s">
        <v>91</v>
      </c>
      <c r="G53" s="46" t="s">
        <v>94</v>
      </c>
      <c r="H53" s="47" t="s">
        <v>267</v>
      </c>
      <c r="I53" s="48" t="s">
        <v>109</v>
      </c>
      <c r="J53" s="46" t="s">
        <v>18</v>
      </c>
      <c r="K53" s="49">
        <v>300</v>
      </c>
      <c r="L53" s="50">
        <v>0</v>
      </c>
      <c r="M53" s="50">
        <f t="shared" si="3"/>
        <v>0</v>
      </c>
      <c r="N53" s="51"/>
      <c r="O53" s="50">
        <f t="shared" si="4"/>
        <v>0</v>
      </c>
      <c r="P53" s="50">
        <f t="shared" si="5"/>
        <v>0</v>
      </c>
      <c r="Q53" s="37"/>
      <c r="R53" s="63"/>
    </row>
    <row r="54" spans="1:18" ht="114.75">
      <c r="A54" s="44">
        <v>1</v>
      </c>
      <c r="B54" s="74"/>
      <c r="C54" s="45">
        <v>52</v>
      </c>
      <c r="D54" s="46" t="s">
        <v>89</v>
      </c>
      <c r="E54" s="46" t="s">
        <v>90</v>
      </c>
      <c r="F54" s="46" t="s">
        <v>91</v>
      </c>
      <c r="G54" s="46" t="s">
        <v>98</v>
      </c>
      <c r="H54" s="47" t="s">
        <v>267</v>
      </c>
      <c r="I54" s="48" t="s">
        <v>110</v>
      </c>
      <c r="J54" s="46" t="s">
        <v>18</v>
      </c>
      <c r="K54" s="49">
        <v>3000</v>
      </c>
      <c r="L54" s="50">
        <v>0</v>
      </c>
      <c r="M54" s="50">
        <f t="shared" si="3"/>
        <v>0</v>
      </c>
      <c r="N54" s="51"/>
      <c r="O54" s="50">
        <f t="shared" si="4"/>
        <v>0</v>
      </c>
      <c r="P54" s="50">
        <f t="shared" si="5"/>
        <v>0</v>
      </c>
      <c r="Q54" s="37"/>
      <c r="R54" s="63"/>
    </row>
    <row r="55" spans="1:18" ht="89.25">
      <c r="A55" s="44">
        <v>1</v>
      </c>
      <c r="B55" s="74"/>
      <c r="C55" s="45">
        <v>53</v>
      </c>
      <c r="D55" s="46" t="s">
        <v>89</v>
      </c>
      <c r="E55" s="46" t="s">
        <v>90</v>
      </c>
      <c r="F55" s="46" t="s">
        <v>91</v>
      </c>
      <c r="G55" s="46" t="s">
        <v>111</v>
      </c>
      <c r="H55" s="47" t="s">
        <v>266</v>
      </c>
      <c r="I55" s="48" t="s">
        <v>112</v>
      </c>
      <c r="J55" s="46" t="s">
        <v>18</v>
      </c>
      <c r="K55" s="49">
        <v>200</v>
      </c>
      <c r="L55" s="50">
        <v>0</v>
      </c>
      <c r="M55" s="50">
        <f t="shared" si="3"/>
        <v>0</v>
      </c>
      <c r="N55" s="51"/>
      <c r="O55" s="50">
        <f t="shared" si="4"/>
        <v>0</v>
      </c>
      <c r="P55" s="50">
        <f t="shared" si="5"/>
        <v>0</v>
      </c>
      <c r="Q55" s="37"/>
      <c r="R55" s="63"/>
    </row>
    <row r="56" spans="1:18" ht="140.25">
      <c r="A56" s="44">
        <v>1</v>
      </c>
      <c r="B56" s="74"/>
      <c r="C56" s="45">
        <v>54</v>
      </c>
      <c r="D56" s="46" t="s">
        <v>89</v>
      </c>
      <c r="E56" s="46" t="s">
        <v>90</v>
      </c>
      <c r="F56" s="46" t="s">
        <v>91</v>
      </c>
      <c r="G56" s="46" t="s">
        <v>111</v>
      </c>
      <c r="H56" s="47" t="s">
        <v>266</v>
      </c>
      <c r="I56" s="48" t="s">
        <v>113</v>
      </c>
      <c r="J56" s="46" t="s">
        <v>18</v>
      </c>
      <c r="K56" s="49">
        <v>200</v>
      </c>
      <c r="L56" s="50">
        <v>0</v>
      </c>
      <c r="M56" s="50">
        <f t="shared" si="3"/>
        <v>0</v>
      </c>
      <c r="N56" s="51"/>
      <c r="O56" s="50">
        <f t="shared" si="4"/>
        <v>0</v>
      </c>
      <c r="P56" s="50">
        <f t="shared" si="5"/>
        <v>0</v>
      </c>
      <c r="Q56" s="37"/>
      <c r="R56" s="63"/>
    </row>
    <row r="57" spans="1:18" ht="114.75" customHeight="1">
      <c r="A57" s="44">
        <v>1</v>
      </c>
      <c r="B57" s="74"/>
      <c r="C57" s="45">
        <v>55</v>
      </c>
      <c r="D57" s="46" t="s">
        <v>89</v>
      </c>
      <c r="E57" s="46" t="s">
        <v>90</v>
      </c>
      <c r="F57" s="46" t="s">
        <v>91</v>
      </c>
      <c r="G57" s="46" t="s">
        <v>114</v>
      </c>
      <c r="H57" s="47" t="s">
        <v>267</v>
      </c>
      <c r="I57" s="48" t="s">
        <v>115</v>
      </c>
      <c r="J57" s="46" t="s">
        <v>18</v>
      </c>
      <c r="K57" s="49">
        <v>100</v>
      </c>
      <c r="L57" s="50">
        <v>0</v>
      </c>
      <c r="M57" s="50">
        <f t="shared" ref="M57:M112" si="6">L57*K57</f>
        <v>0</v>
      </c>
      <c r="N57" s="51"/>
      <c r="O57" s="50">
        <f t="shared" si="4"/>
        <v>0</v>
      </c>
      <c r="P57" s="50">
        <f t="shared" si="5"/>
        <v>0</v>
      </c>
      <c r="Q57" s="37"/>
      <c r="R57" s="63"/>
    </row>
    <row r="58" spans="1:18" ht="102" customHeight="1">
      <c r="A58" s="44">
        <v>1</v>
      </c>
      <c r="B58" s="74"/>
      <c r="C58" s="45">
        <v>56</v>
      </c>
      <c r="D58" s="46" t="s">
        <v>89</v>
      </c>
      <c r="E58" s="46" t="s">
        <v>90</v>
      </c>
      <c r="F58" s="46" t="s">
        <v>91</v>
      </c>
      <c r="G58" s="46" t="s">
        <v>35</v>
      </c>
      <c r="H58" s="47" t="s">
        <v>264</v>
      </c>
      <c r="I58" s="48" t="s">
        <v>116</v>
      </c>
      <c r="J58" s="46" t="s">
        <v>18</v>
      </c>
      <c r="K58" s="49">
        <v>100</v>
      </c>
      <c r="L58" s="50">
        <v>0</v>
      </c>
      <c r="M58" s="50">
        <f t="shared" si="6"/>
        <v>0</v>
      </c>
      <c r="N58" s="51"/>
      <c r="O58" s="50">
        <f t="shared" si="4"/>
        <v>0</v>
      </c>
      <c r="P58" s="50">
        <f t="shared" si="5"/>
        <v>0</v>
      </c>
      <c r="Q58" s="37"/>
      <c r="R58" s="63"/>
    </row>
    <row r="59" spans="1:18" ht="102" customHeight="1">
      <c r="A59" s="44">
        <v>1</v>
      </c>
      <c r="B59" s="74"/>
      <c r="C59" s="45">
        <v>57</v>
      </c>
      <c r="D59" s="46" t="s">
        <v>89</v>
      </c>
      <c r="E59" s="46" t="s">
        <v>90</v>
      </c>
      <c r="F59" s="46" t="s">
        <v>91</v>
      </c>
      <c r="G59" s="46" t="s">
        <v>111</v>
      </c>
      <c r="H59" s="47" t="s">
        <v>266</v>
      </c>
      <c r="I59" s="48" t="s">
        <v>116</v>
      </c>
      <c r="J59" s="46" t="s">
        <v>18</v>
      </c>
      <c r="K59" s="49">
        <v>100</v>
      </c>
      <c r="L59" s="50">
        <v>0</v>
      </c>
      <c r="M59" s="50">
        <f t="shared" si="6"/>
        <v>0</v>
      </c>
      <c r="N59" s="51"/>
      <c r="O59" s="50">
        <f t="shared" si="4"/>
        <v>0</v>
      </c>
      <c r="P59" s="50">
        <f t="shared" si="5"/>
        <v>0</v>
      </c>
      <c r="Q59" s="37"/>
      <c r="R59" s="63"/>
    </row>
    <row r="60" spans="1:18" s="15" customFormat="1" ht="89.25">
      <c r="A60" s="44">
        <v>1</v>
      </c>
      <c r="B60" s="75"/>
      <c r="C60" s="45">
        <v>58</v>
      </c>
      <c r="D60" s="46" t="s">
        <v>89</v>
      </c>
      <c r="E60" s="46" t="s">
        <v>117</v>
      </c>
      <c r="F60" s="46" t="s">
        <v>118</v>
      </c>
      <c r="G60" s="46" t="s">
        <v>119</v>
      </c>
      <c r="H60" s="47" t="s">
        <v>269</v>
      </c>
      <c r="I60" s="48" t="s">
        <v>120</v>
      </c>
      <c r="J60" s="46" t="s">
        <v>18</v>
      </c>
      <c r="K60" s="49">
        <v>50</v>
      </c>
      <c r="L60" s="50">
        <v>0</v>
      </c>
      <c r="M60" s="50">
        <f t="shared" si="6"/>
        <v>0</v>
      </c>
      <c r="N60" s="51"/>
      <c r="O60" s="50">
        <f t="shared" si="4"/>
        <v>0</v>
      </c>
      <c r="P60" s="50">
        <f t="shared" si="5"/>
        <v>0</v>
      </c>
      <c r="Q60" s="38"/>
      <c r="R60" s="63"/>
    </row>
    <row r="61" spans="1:18" s="15" customFormat="1" ht="89.25" customHeight="1">
      <c r="A61" s="44">
        <v>2</v>
      </c>
      <c r="B61" s="79" t="s">
        <v>304</v>
      </c>
      <c r="C61" s="54">
        <v>1</v>
      </c>
      <c r="D61" s="46" t="s">
        <v>89</v>
      </c>
      <c r="E61" s="46" t="s">
        <v>90</v>
      </c>
      <c r="F61" s="46" t="s">
        <v>91</v>
      </c>
      <c r="G61" s="46" t="s">
        <v>121</v>
      </c>
      <c r="H61" s="47" t="s">
        <v>246</v>
      </c>
      <c r="I61" s="48" t="s">
        <v>122</v>
      </c>
      <c r="J61" s="46" t="s">
        <v>18</v>
      </c>
      <c r="K61" s="49">
        <v>500</v>
      </c>
      <c r="L61" s="50">
        <v>0</v>
      </c>
      <c r="M61" s="50">
        <f t="shared" si="6"/>
        <v>0</v>
      </c>
      <c r="N61" s="51"/>
      <c r="O61" s="50">
        <f t="shared" si="4"/>
        <v>0</v>
      </c>
      <c r="P61" s="50">
        <f t="shared" si="5"/>
        <v>0</v>
      </c>
      <c r="Q61" s="38"/>
      <c r="R61" s="64"/>
    </row>
    <row r="62" spans="1:18" s="15" customFormat="1" ht="51">
      <c r="A62" s="44">
        <v>2</v>
      </c>
      <c r="B62" s="79"/>
      <c r="C62" s="54">
        <v>2</v>
      </c>
      <c r="D62" s="46" t="s">
        <v>89</v>
      </c>
      <c r="E62" s="46" t="s">
        <v>90</v>
      </c>
      <c r="F62" s="46" t="s">
        <v>91</v>
      </c>
      <c r="G62" s="46" t="s">
        <v>123</v>
      </c>
      <c r="H62" s="47" t="s">
        <v>270</v>
      </c>
      <c r="I62" s="48" t="s">
        <v>124</v>
      </c>
      <c r="J62" s="46" t="s">
        <v>18</v>
      </c>
      <c r="K62" s="49">
        <v>700</v>
      </c>
      <c r="L62" s="50">
        <v>0</v>
      </c>
      <c r="M62" s="50">
        <f t="shared" si="6"/>
        <v>0</v>
      </c>
      <c r="N62" s="51"/>
      <c r="O62" s="50">
        <f t="shared" si="4"/>
        <v>0</v>
      </c>
      <c r="P62" s="50">
        <f t="shared" si="5"/>
        <v>0</v>
      </c>
      <c r="Q62" s="38"/>
      <c r="R62" s="64"/>
    </row>
    <row r="63" spans="1:18" s="15" customFormat="1" ht="114.75">
      <c r="A63" s="44">
        <v>2</v>
      </c>
      <c r="B63" s="79"/>
      <c r="C63" s="54">
        <v>3</v>
      </c>
      <c r="D63" s="46" t="s">
        <v>89</v>
      </c>
      <c r="E63" s="46" t="s">
        <v>90</v>
      </c>
      <c r="F63" s="46" t="s">
        <v>103</v>
      </c>
      <c r="G63" s="46" t="s">
        <v>98</v>
      </c>
      <c r="H63" s="47" t="s">
        <v>246</v>
      </c>
      <c r="I63" s="48" t="s">
        <v>125</v>
      </c>
      <c r="J63" s="46" t="s">
        <v>18</v>
      </c>
      <c r="K63" s="49">
        <v>200</v>
      </c>
      <c r="L63" s="50">
        <v>0</v>
      </c>
      <c r="M63" s="50">
        <f t="shared" si="6"/>
        <v>0</v>
      </c>
      <c r="N63" s="51"/>
      <c r="O63" s="50">
        <f t="shared" si="4"/>
        <v>0</v>
      </c>
      <c r="P63" s="50">
        <f t="shared" si="5"/>
        <v>0</v>
      </c>
      <c r="Q63" s="38"/>
      <c r="R63" s="64"/>
    </row>
    <row r="64" spans="1:18" s="15" customFormat="1" ht="127.5">
      <c r="A64" s="44">
        <v>2</v>
      </c>
      <c r="B64" s="79"/>
      <c r="C64" s="54">
        <v>4</v>
      </c>
      <c r="D64" s="46" t="s">
        <v>89</v>
      </c>
      <c r="E64" s="46" t="s">
        <v>90</v>
      </c>
      <c r="F64" s="46" t="s">
        <v>103</v>
      </c>
      <c r="G64" s="46" t="s">
        <v>98</v>
      </c>
      <c r="H64" s="47" t="s">
        <v>246</v>
      </c>
      <c r="I64" s="48" t="s">
        <v>126</v>
      </c>
      <c r="J64" s="46" t="s">
        <v>18</v>
      </c>
      <c r="K64" s="49">
        <v>20</v>
      </c>
      <c r="L64" s="50">
        <v>0</v>
      </c>
      <c r="M64" s="50">
        <f t="shared" si="6"/>
        <v>0</v>
      </c>
      <c r="N64" s="51"/>
      <c r="O64" s="50">
        <f t="shared" si="4"/>
        <v>0</v>
      </c>
      <c r="P64" s="50">
        <f t="shared" si="5"/>
        <v>0</v>
      </c>
      <c r="Q64" s="38"/>
      <c r="R64" s="64"/>
    </row>
    <row r="65" spans="1:18" s="15" customFormat="1" ht="89.25">
      <c r="A65" s="44">
        <v>2</v>
      </c>
      <c r="B65" s="79"/>
      <c r="C65" s="54">
        <v>5</v>
      </c>
      <c r="D65" s="46" t="s">
        <v>89</v>
      </c>
      <c r="E65" s="46" t="s">
        <v>90</v>
      </c>
      <c r="F65" s="46" t="s">
        <v>103</v>
      </c>
      <c r="G65" s="46" t="s">
        <v>127</v>
      </c>
      <c r="H65" s="47" t="s">
        <v>246</v>
      </c>
      <c r="I65" s="48" t="s">
        <v>128</v>
      </c>
      <c r="J65" s="46" t="s">
        <v>18</v>
      </c>
      <c r="K65" s="49">
        <v>600</v>
      </c>
      <c r="L65" s="50">
        <v>0</v>
      </c>
      <c r="M65" s="50">
        <f t="shared" si="6"/>
        <v>0</v>
      </c>
      <c r="N65" s="51"/>
      <c r="O65" s="50">
        <f t="shared" si="4"/>
        <v>0</v>
      </c>
      <c r="P65" s="50">
        <f t="shared" si="5"/>
        <v>0</v>
      </c>
      <c r="Q65" s="38"/>
      <c r="R65" s="64"/>
    </row>
    <row r="66" spans="1:18" s="15" customFormat="1" ht="76.5">
      <c r="A66" s="44">
        <v>2</v>
      </c>
      <c r="B66" s="79"/>
      <c r="C66" s="54">
        <v>6</v>
      </c>
      <c r="D66" s="46" t="s">
        <v>89</v>
      </c>
      <c r="E66" s="46" t="s">
        <v>90</v>
      </c>
      <c r="F66" s="46" t="s">
        <v>103</v>
      </c>
      <c r="G66" s="46" t="s">
        <v>105</v>
      </c>
      <c r="H66" s="47" t="s">
        <v>246</v>
      </c>
      <c r="I66" s="48" t="s">
        <v>129</v>
      </c>
      <c r="J66" s="46" t="s">
        <v>18</v>
      </c>
      <c r="K66" s="49">
        <v>600</v>
      </c>
      <c r="L66" s="50">
        <v>0</v>
      </c>
      <c r="M66" s="50">
        <f t="shared" si="6"/>
        <v>0</v>
      </c>
      <c r="N66" s="51"/>
      <c r="O66" s="50">
        <f t="shared" si="4"/>
        <v>0</v>
      </c>
      <c r="P66" s="50">
        <f t="shared" si="5"/>
        <v>0</v>
      </c>
      <c r="Q66" s="38"/>
      <c r="R66" s="64"/>
    </row>
    <row r="67" spans="1:18" s="15" customFormat="1" ht="216.75">
      <c r="A67" s="44">
        <v>2</v>
      </c>
      <c r="B67" s="79"/>
      <c r="C67" s="54">
        <v>7</v>
      </c>
      <c r="D67" s="46" t="s">
        <v>89</v>
      </c>
      <c r="E67" s="46" t="s">
        <v>90</v>
      </c>
      <c r="F67" s="46" t="s">
        <v>103</v>
      </c>
      <c r="G67" s="46" t="s">
        <v>92</v>
      </c>
      <c r="H67" s="47" t="s">
        <v>246</v>
      </c>
      <c r="I67" s="48" t="s">
        <v>130</v>
      </c>
      <c r="J67" s="46" t="s">
        <v>18</v>
      </c>
      <c r="K67" s="49">
        <v>50</v>
      </c>
      <c r="L67" s="50">
        <v>0</v>
      </c>
      <c r="M67" s="50">
        <f t="shared" si="6"/>
        <v>0</v>
      </c>
      <c r="N67" s="51"/>
      <c r="O67" s="50">
        <f t="shared" si="4"/>
        <v>0</v>
      </c>
      <c r="P67" s="50">
        <f t="shared" si="5"/>
        <v>0</v>
      </c>
      <c r="Q67" s="38"/>
      <c r="R67" s="64"/>
    </row>
    <row r="68" spans="1:18" s="15" customFormat="1" ht="76.5">
      <c r="A68" s="44">
        <v>2</v>
      </c>
      <c r="B68" s="79"/>
      <c r="C68" s="54">
        <v>8</v>
      </c>
      <c r="D68" s="46" t="s">
        <v>89</v>
      </c>
      <c r="E68" s="46" t="s">
        <v>90</v>
      </c>
      <c r="F68" s="46" t="s">
        <v>131</v>
      </c>
      <c r="G68" s="46" t="s">
        <v>92</v>
      </c>
      <c r="H68" s="47" t="s">
        <v>271</v>
      </c>
      <c r="I68" s="48" t="s">
        <v>132</v>
      </c>
      <c r="J68" s="46" t="s">
        <v>18</v>
      </c>
      <c r="K68" s="49">
        <v>250</v>
      </c>
      <c r="L68" s="50">
        <v>0</v>
      </c>
      <c r="M68" s="50">
        <f t="shared" si="6"/>
        <v>0</v>
      </c>
      <c r="N68" s="51"/>
      <c r="O68" s="50">
        <f t="shared" si="4"/>
        <v>0</v>
      </c>
      <c r="P68" s="50">
        <f t="shared" si="5"/>
        <v>0</v>
      </c>
      <c r="Q68" s="38"/>
      <c r="R68" s="64"/>
    </row>
    <row r="69" spans="1:18" s="15" customFormat="1" ht="191.25">
      <c r="A69" s="44">
        <v>2</v>
      </c>
      <c r="B69" s="79"/>
      <c r="C69" s="54">
        <v>9</v>
      </c>
      <c r="D69" s="46" t="s">
        <v>89</v>
      </c>
      <c r="E69" s="46" t="s">
        <v>90</v>
      </c>
      <c r="F69" s="46" t="s">
        <v>103</v>
      </c>
      <c r="G69" s="46" t="s">
        <v>133</v>
      </c>
      <c r="H69" s="47" t="s">
        <v>246</v>
      </c>
      <c r="I69" s="48" t="s">
        <v>134</v>
      </c>
      <c r="J69" s="46" t="s">
        <v>18</v>
      </c>
      <c r="K69" s="49">
        <v>200</v>
      </c>
      <c r="L69" s="50">
        <v>0</v>
      </c>
      <c r="M69" s="50">
        <f t="shared" si="6"/>
        <v>0</v>
      </c>
      <c r="N69" s="51"/>
      <c r="O69" s="50">
        <f t="shared" si="4"/>
        <v>0</v>
      </c>
      <c r="P69" s="50">
        <f t="shared" si="5"/>
        <v>0</v>
      </c>
      <c r="Q69" s="38"/>
      <c r="R69" s="64"/>
    </row>
    <row r="70" spans="1:18" s="15" customFormat="1" ht="102">
      <c r="A70" s="44">
        <v>2</v>
      </c>
      <c r="B70" s="79"/>
      <c r="C70" s="54">
        <v>10</v>
      </c>
      <c r="D70" s="46" t="s">
        <v>89</v>
      </c>
      <c r="E70" s="46" t="s">
        <v>90</v>
      </c>
      <c r="F70" s="46" t="s">
        <v>103</v>
      </c>
      <c r="G70" s="46" t="s">
        <v>135</v>
      </c>
      <c r="H70" s="47" t="s">
        <v>246</v>
      </c>
      <c r="I70" s="48" t="s">
        <v>136</v>
      </c>
      <c r="J70" s="46" t="s">
        <v>18</v>
      </c>
      <c r="K70" s="49">
        <v>500</v>
      </c>
      <c r="L70" s="50">
        <v>0</v>
      </c>
      <c r="M70" s="50">
        <f t="shared" si="6"/>
        <v>0</v>
      </c>
      <c r="N70" s="51"/>
      <c r="O70" s="50">
        <f t="shared" si="4"/>
        <v>0</v>
      </c>
      <c r="P70" s="50">
        <f t="shared" si="5"/>
        <v>0</v>
      </c>
      <c r="Q70" s="38"/>
      <c r="R70" s="64"/>
    </row>
    <row r="71" spans="1:18" s="15" customFormat="1" ht="127.5">
      <c r="A71" s="44">
        <v>2</v>
      </c>
      <c r="B71" s="79"/>
      <c r="C71" s="54">
        <v>11</v>
      </c>
      <c r="D71" s="46" t="s">
        <v>89</v>
      </c>
      <c r="E71" s="46" t="s">
        <v>90</v>
      </c>
      <c r="F71" s="46" t="s">
        <v>91</v>
      </c>
      <c r="G71" s="46" t="s">
        <v>92</v>
      </c>
      <c r="H71" s="47" t="s">
        <v>246</v>
      </c>
      <c r="I71" s="48" t="s">
        <v>137</v>
      </c>
      <c r="J71" s="46" t="s">
        <v>18</v>
      </c>
      <c r="K71" s="49">
        <v>2000</v>
      </c>
      <c r="L71" s="50">
        <v>0</v>
      </c>
      <c r="M71" s="50">
        <f t="shared" si="6"/>
        <v>0</v>
      </c>
      <c r="N71" s="51"/>
      <c r="O71" s="50">
        <f t="shared" si="4"/>
        <v>0</v>
      </c>
      <c r="P71" s="50">
        <f t="shared" si="5"/>
        <v>0</v>
      </c>
      <c r="Q71" s="38"/>
      <c r="R71" s="64"/>
    </row>
    <row r="72" spans="1:18" s="15" customFormat="1" ht="51">
      <c r="A72" s="44">
        <v>2</v>
      </c>
      <c r="B72" s="79"/>
      <c r="C72" s="54">
        <v>12</v>
      </c>
      <c r="D72" s="46" t="s">
        <v>89</v>
      </c>
      <c r="E72" s="46" t="s">
        <v>90</v>
      </c>
      <c r="F72" s="46" t="s">
        <v>103</v>
      </c>
      <c r="G72" s="46" t="s">
        <v>92</v>
      </c>
      <c r="H72" s="47" t="s">
        <v>246</v>
      </c>
      <c r="I72" s="48" t="s">
        <v>138</v>
      </c>
      <c r="J72" s="46" t="s">
        <v>18</v>
      </c>
      <c r="K72" s="49">
        <v>2000</v>
      </c>
      <c r="L72" s="50">
        <v>0</v>
      </c>
      <c r="M72" s="50">
        <f t="shared" si="6"/>
        <v>0</v>
      </c>
      <c r="N72" s="51"/>
      <c r="O72" s="50">
        <f t="shared" si="4"/>
        <v>0</v>
      </c>
      <c r="P72" s="50">
        <f t="shared" si="5"/>
        <v>0</v>
      </c>
      <c r="Q72" s="38"/>
      <c r="R72" s="64"/>
    </row>
    <row r="73" spans="1:18" s="15" customFormat="1" ht="76.5">
      <c r="A73" s="44">
        <v>2</v>
      </c>
      <c r="B73" s="79"/>
      <c r="C73" s="54">
        <v>13</v>
      </c>
      <c r="D73" s="46" t="s">
        <v>89</v>
      </c>
      <c r="E73" s="46" t="s">
        <v>90</v>
      </c>
      <c r="F73" s="46" t="s">
        <v>139</v>
      </c>
      <c r="G73" s="46" t="s">
        <v>140</v>
      </c>
      <c r="H73" s="47" t="s">
        <v>272</v>
      </c>
      <c r="I73" s="48" t="s">
        <v>141</v>
      </c>
      <c r="J73" s="46" t="s">
        <v>18</v>
      </c>
      <c r="K73" s="49">
        <v>216</v>
      </c>
      <c r="L73" s="50">
        <v>0</v>
      </c>
      <c r="M73" s="50">
        <f t="shared" si="6"/>
        <v>0</v>
      </c>
      <c r="N73" s="51"/>
      <c r="O73" s="50">
        <f t="shared" si="4"/>
        <v>0</v>
      </c>
      <c r="P73" s="50">
        <f t="shared" si="5"/>
        <v>0</v>
      </c>
      <c r="Q73" s="38"/>
      <c r="R73" s="64"/>
    </row>
    <row r="74" spans="1:18" s="15" customFormat="1" ht="63.75">
      <c r="A74" s="44">
        <v>2</v>
      </c>
      <c r="B74" s="79"/>
      <c r="C74" s="54">
        <v>14</v>
      </c>
      <c r="D74" s="46" t="s">
        <v>89</v>
      </c>
      <c r="E74" s="46" t="s">
        <v>90</v>
      </c>
      <c r="F74" s="46" t="s">
        <v>91</v>
      </c>
      <c r="G74" s="46" t="s">
        <v>98</v>
      </c>
      <c r="H74" s="47" t="s">
        <v>273</v>
      </c>
      <c r="I74" s="48" t="s">
        <v>142</v>
      </c>
      <c r="J74" s="46" t="s">
        <v>18</v>
      </c>
      <c r="K74" s="49">
        <v>1500</v>
      </c>
      <c r="L74" s="50">
        <v>0</v>
      </c>
      <c r="M74" s="50">
        <f t="shared" si="6"/>
        <v>0</v>
      </c>
      <c r="N74" s="51"/>
      <c r="O74" s="50">
        <f t="shared" si="4"/>
        <v>0</v>
      </c>
      <c r="P74" s="50">
        <f t="shared" si="5"/>
        <v>0</v>
      </c>
      <c r="Q74" s="38"/>
      <c r="R74" s="64"/>
    </row>
    <row r="75" spans="1:18" s="15" customFormat="1" ht="51">
      <c r="A75" s="44">
        <v>2</v>
      </c>
      <c r="B75" s="79"/>
      <c r="C75" s="54">
        <v>15</v>
      </c>
      <c r="D75" s="46" t="s">
        <v>89</v>
      </c>
      <c r="E75" s="46" t="s">
        <v>90</v>
      </c>
      <c r="F75" s="46" t="s">
        <v>131</v>
      </c>
      <c r="G75" s="46" t="s">
        <v>143</v>
      </c>
      <c r="H75" s="47" t="s">
        <v>274</v>
      </c>
      <c r="I75" s="48" t="s">
        <v>144</v>
      </c>
      <c r="J75" s="46" t="s">
        <v>18</v>
      </c>
      <c r="K75" s="49">
        <v>1200</v>
      </c>
      <c r="L75" s="50">
        <v>0</v>
      </c>
      <c r="M75" s="50">
        <f t="shared" si="6"/>
        <v>0</v>
      </c>
      <c r="N75" s="51"/>
      <c r="O75" s="50">
        <f t="shared" si="4"/>
        <v>0</v>
      </c>
      <c r="P75" s="50">
        <f t="shared" si="5"/>
        <v>0</v>
      </c>
      <c r="Q75" s="38"/>
      <c r="R75" s="64"/>
    </row>
    <row r="76" spans="1:18" s="15" customFormat="1" ht="114.75">
      <c r="A76" s="44">
        <v>2</v>
      </c>
      <c r="B76" s="79"/>
      <c r="C76" s="54">
        <v>16</v>
      </c>
      <c r="D76" s="46" t="s">
        <v>89</v>
      </c>
      <c r="E76" s="46" t="s">
        <v>90</v>
      </c>
      <c r="F76" s="46" t="s">
        <v>131</v>
      </c>
      <c r="G76" s="46" t="s">
        <v>145</v>
      </c>
      <c r="H76" s="47" t="s">
        <v>275</v>
      </c>
      <c r="I76" s="48" t="s">
        <v>146</v>
      </c>
      <c r="J76" s="46" t="s">
        <v>18</v>
      </c>
      <c r="K76" s="49">
        <v>400</v>
      </c>
      <c r="L76" s="50">
        <v>0</v>
      </c>
      <c r="M76" s="50">
        <f t="shared" si="6"/>
        <v>0</v>
      </c>
      <c r="N76" s="51"/>
      <c r="O76" s="50">
        <f t="shared" si="4"/>
        <v>0</v>
      </c>
      <c r="P76" s="50">
        <f t="shared" si="5"/>
        <v>0</v>
      </c>
      <c r="Q76" s="38"/>
      <c r="R76" s="64"/>
    </row>
    <row r="77" spans="1:18" s="15" customFormat="1" ht="63.75">
      <c r="A77" s="44">
        <v>2</v>
      </c>
      <c r="B77" s="79"/>
      <c r="C77" s="54">
        <v>17</v>
      </c>
      <c r="D77" s="46" t="s">
        <v>89</v>
      </c>
      <c r="E77" s="46" t="s">
        <v>90</v>
      </c>
      <c r="F77" s="46" t="s">
        <v>91</v>
      </c>
      <c r="G77" s="46" t="s">
        <v>147</v>
      </c>
      <c r="H77" s="47" t="s">
        <v>273</v>
      </c>
      <c r="I77" s="48" t="s">
        <v>148</v>
      </c>
      <c r="J77" s="46" t="s">
        <v>18</v>
      </c>
      <c r="K77" s="49">
        <v>2000</v>
      </c>
      <c r="L77" s="50">
        <v>0</v>
      </c>
      <c r="M77" s="50">
        <f t="shared" si="6"/>
        <v>0</v>
      </c>
      <c r="N77" s="51"/>
      <c r="O77" s="50">
        <f t="shared" si="4"/>
        <v>0</v>
      </c>
      <c r="P77" s="50">
        <f t="shared" si="5"/>
        <v>0</v>
      </c>
      <c r="Q77" s="38"/>
      <c r="R77" s="64"/>
    </row>
    <row r="78" spans="1:18" s="15" customFormat="1" ht="125.25" customHeight="1">
      <c r="A78" s="44">
        <v>2</v>
      </c>
      <c r="B78" s="79"/>
      <c r="C78" s="54">
        <v>18</v>
      </c>
      <c r="D78" s="46" t="s">
        <v>89</v>
      </c>
      <c r="E78" s="46" t="s">
        <v>90</v>
      </c>
      <c r="F78" s="46" t="s">
        <v>91</v>
      </c>
      <c r="G78" s="47" t="s">
        <v>98</v>
      </c>
      <c r="H78" s="47" t="s">
        <v>265</v>
      </c>
      <c r="I78" s="52" t="s">
        <v>149</v>
      </c>
      <c r="J78" s="46" t="s">
        <v>18</v>
      </c>
      <c r="K78" s="49">
        <v>160</v>
      </c>
      <c r="L78" s="50">
        <v>0</v>
      </c>
      <c r="M78" s="50">
        <f t="shared" si="6"/>
        <v>0</v>
      </c>
      <c r="N78" s="51"/>
      <c r="O78" s="50">
        <f t="shared" si="4"/>
        <v>0</v>
      </c>
      <c r="P78" s="50">
        <f t="shared" si="5"/>
        <v>0</v>
      </c>
      <c r="Q78" s="38"/>
      <c r="R78" s="64"/>
    </row>
    <row r="79" spans="1:18" s="15" customFormat="1" ht="140.25">
      <c r="A79" s="44">
        <v>3</v>
      </c>
      <c r="B79" s="70" t="s">
        <v>305</v>
      </c>
      <c r="C79" s="54">
        <v>1</v>
      </c>
      <c r="D79" s="46" t="s">
        <v>89</v>
      </c>
      <c r="E79" s="46" t="s">
        <v>90</v>
      </c>
      <c r="F79" s="46" t="s">
        <v>139</v>
      </c>
      <c r="G79" s="46" t="s">
        <v>150</v>
      </c>
      <c r="H79" s="47" t="s">
        <v>276</v>
      </c>
      <c r="I79" s="48" t="s">
        <v>151</v>
      </c>
      <c r="J79" s="46" t="s">
        <v>18</v>
      </c>
      <c r="K79" s="49">
        <v>3000</v>
      </c>
      <c r="L79" s="50">
        <v>0</v>
      </c>
      <c r="M79" s="50">
        <f t="shared" si="6"/>
        <v>0</v>
      </c>
      <c r="N79" s="51"/>
      <c r="O79" s="50">
        <f t="shared" si="4"/>
        <v>0</v>
      </c>
      <c r="P79" s="50">
        <f t="shared" si="5"/>
        <v>0</v>
      </c>
      <c r="Q79" s="38"/>
      <c r="R79" s="63"/>
    </row>
    <row r="80" spans="1:18" s="15" customFormat="1" ht="140.25">
      <c r="A80" s="44">
        <v>3</v>
      </c>
      <c r="B80" s="70"/>
      <c r="C80" s="54">
        <v>2</v>
      </c>
      <c r="D80" s="46" t="s">
        <v>89</v>
      </c>
      <c r="E80" s="46" t="s">
        <v>90</v>
      </c>
      <c r="F80" s="46" t="s">
        <v>152</v>
      </c>
      <c r="G80" s="46" t="s">
        <v>153</v>
      </c>
      <c r="H80" s="47" t="s">
        <v>277</v>
      </c>
      <c r="I80" s="48" t="s">
        <v>154</v>
      </c>
      <c r="J80" s="46" t="s">
        <v>18</v>
      </c>
      <c r="K80" s="49">
        <v>60</v>
      </c>
      <c r="L80" s="50">
        <v>0</v>
      </c>
      <c r="M80" s="50">
        <f t="shared" si="6"/>
        <v>0</v>
      </c>
      <c r="N80" s="51"/>
      <c r="O80" s="50">
        <f t="shared" ref="O80:O112" si="7">M80*N80</f>
        <v>0</v>
      </c>
      <c r="P80" s="50">
        <f t="shared" ref="P80:P112" si="8">M80+O80</f>
        <v>0</v>
      </c>
      <c r="Q80" s="38"/>
      <c r="R80" s="63"/>
    </row>
    <row r="81" spans="1:18" s="15" customFormat="1" ht="140.25">
      <c r="A81" s="44">
        <v>3</v>
      </c>
      <c r="B81" s="70"/>
      <c r="C81" s="54">
        <v>3</v>
      </c>
      <c r="D81" s="46" t="s">
        <v>89</v>
      </c>
      <c r="E81" s="46" t="s">
        <v>90</v>
      </c>
      <c r="F81" s="46" t="s">
        <v>152</v>
      </c>
      <c r="G81" s="46" t="s">
        <v>153</v>
      </c>
      <c r="H81" s="47" t="s">
        <v>278</v>
      </c>
      <c r="I81" s="48" t="s">
        <v>155</v>
      </c>
      <c r="J81" s="46" t="s">
        <v>18</v>
      </c>
      <c r="K81" s="49">
        <v>30</v>
      </c>
      <c r="L81" s="50">
        <v>0</v>
      </c>
      <c r="M81" s="50">
        <f t="shared" si="6"/>
        <v>0</v>
      </c>
      <c r="N81" s="51"/>
      <c r="O81" s="50">
        <f t="shared" si="7"/>
        <v>0</v>
      </c>
      <c r="P81" s="50">
        <f t="shared" si="8"/>
        <v>0</v>
      </c>
      <c r="Q81" s="38"/>
      <c r="R81" s="63"/>
    </row>
    <row r="82" spans="1:18" s="15" customFormat="1" ht="89.25">
      <c r="A82" s="44">
        <v>3</v>
      </c>
      <c r="B82" s="70"/>
      <c r="C82" s="54">
        <v>4</v>
      </c>
      <c r="D82" s="46" t="s">
        <v>89</v>
      </c>
      <c r="E82" s="46" t="s">
        <v>90</v>
      </c>
      <c r="F82" s="46" t="s">
        <v>91</v>
      </c>
      <c r="G82" s="46" t="s">
        <v>156</v>
      </c>
      <c r="H82" s="47" t="s">
        <v>273</v>
      </c>
      <c r="I82" s="48" t="s">
        <v>157</v>
      </c>
      <c r="J82" s="46" t="s">
        <v>18</v>
      </c>
      <c r="K82" s="49">
        <v>1200</v>
      </c>
      <c r="L82" s="50">
        <v>0</v>
      </c>
      <c r="M82" s="50">
        <f t="shared" si="6"/>
        <v>0</v>
      </c>
      <c r="N82" s="51"/>
      <c r="O82" s="50">
        <f t="shared" si="7"/>
        <v>0</v>
      </c>
      <c r="P82" s="50">
        <f t="shared" si="8"/>
        <v>0</v>
      </c>
      <c r="Q82" s="38"/>
      <c r="R82" s="63"/>
    </row>
    <row r="83" spans="1:18" s="15" customFormat="1" ht="140.25">
      <c r="A83" s="44">
        <v>3</v>
      </c>
      <c r="B83" s="70"/>
      <c r="C83" s="54">
        <v>5</v>
      </c>
      <c r="D83" s="46" t="s">
        <v>89</v>
      </c>
      <c r="E83" s="46" t="s">
        <v>90</v>
      </c>
      <c r="F83" s="46" t="s">
        <v>158</v>
      </c>
      <c r="G83" s="46" t="s">
        <v>159</v>
      </c>
      <c r="H83" s="47" t="s">
        <v>279</v>
      </c>
      <c r="I83" s="48" t="s">
        <v>160</v>
      </c>
      <c r="J83" s="46" t="s">
        <v>18</v>
      </c>
      <c r="K83" s="49">
        <v>288</v>
      </c>
      <c r="L83" s="50">
        <v>0</v>
      </c>
      <c r="M83" s="50">
        <f t="shared" si="6"/>
        <v>0</v>
      </c>
      <c r="N83" s="51"/>
      <c r="O83" s="50">
        <f t="shared" si="7"/>
        <v>0</v>
      </c>
      <c r="P83" s="50">
        <f t="shared" si="8"/>
        <v>0</v>
      </c>
      <c r="Q83" s="38"/>
      <c r="R83" s="63"/>
    </row>
    <row r="84" spans="1:18" s="15" customFormat="1" ht="191.25">
      <c r="A84" s="44">
        <v>3</v>
      </c>
      <c r="B84" s="70"/>
      <c r="C84" s="54">
        <v>6</v>
      </c>
      <c r="D84" s="46" t="s">
        <v>89</v>
      </c>
      <c r="E84" s="46" t="s">
        <v>90</v>
      </c>
      <c r="F84" s="46" t="s">
        <v>118</v>
      </c>
      <c r="G84" s="46" t="s">
        <v>161</v>
      </c>
      <c r="H84" s="47" t="s">
        <v>280</v>
      </c>
      <c r="I84" s="48" t="s">
        <v>162</v>
      </c>
      <c r="J84" s="46" t="s">
        <v>18</v>
      </c>
      <c r="K84" s="49">
        <v>30</v>
      </c>
      <c r="L84" s="50">
        <v>0</v>
      </c>
      <c r="M84" s="50">
        <f t="shared" si="6"/>
        <v>0</v>
      </c>
      <c r="N84" s="51"/>
      <c r="O84" s="50">
        <f t="shared" si="7"/>
        <v>0</v>
      </c>
      <c r="P84" s="50">
        <f t="shared" si="8"/>
        <v>0</v>
      </c>
      <c r="Q84" s="38"/>
      <c r="R84" s="63"/>
    </row>
    <row r="85" spans="1:18" s="15" customFormat="1" ht="51">
      <c r="A85" s="44">
        <v>3</v>
      </c>
      <c r="B85" s="70"/>
      <c r="C85" s="54">
        <v>7</v>
      </c>
      <c r="D85" s="46" t="s">
        <v>89</v>
      </c>
      <c r="E85" s="46" t="s">
        <v>90</v>
      </c>
      <c r="F85" s="46" t="s">
        <v>91</v>
      </c>
      <c r="G85" s="46" t="s">
        <v>163</v>
      </c>
      <c r="H85" s="47" t="s">
        <v>281</v>
      </c>
      <c r="I85" s="48" t="s">
        <v>164</v>
      </c>
      <c r="J85" s="46" t="s">
        <v>18</v>
      </c>
      <c r="K85" s="49">
        <v>1500</v>
      </c>
      <c r="L85" s="50">
        <v>0</v>
      </c>
      <c r="M85" s="50">
        <f t="shared" si="6"/>
        <v>0</v>
      </c>
      <c r="N85" s="51"/>
      <c r="O85" s="50">
        <f t="shared" si="7"/>
        <v>0</v>
      </c>
      <c r="P85" s="50">
        <f t="shared" si="8"/>
        <v>0</v>
      </c>
      <c r="Q85" s="38"/>
      <c r="R85" s="63"/>
    </row>
    <row r="86" spans="1:18" s="15" customFormat="1" ht="89.25">
      <c r="A86" s="44">
        <v>3</v>
      </c>
      <c r="B86" s="70"/>
      <c r="C86" s="54">
        <v>8</v>
      </c>
      <c r="D86" s="46" t="s">
        <v>89</v>
      </c>
      <c r="E86" s="46" t="s">
        <v>90</v>
      </c>
      <c r="F86" s="46" t="s">
        <v>91</v>
      </c>
      <c r="G86" s="46" t="s">
        <v>94</v>
      </c>
      <c r="H86" s="47" t="s">
        <v>273</v>
      </c>
      <c r="I86" s="48" t="s">
        <v>165</v>
      </c>
      <c r="J86" s="46" t="s">
        <v>18</v>
      </c>
      <c r="K86" s="49">
        <v>1000</v>
      </c>
      <c r="L86" s="50">
        <v>0</v>
      </c>
      <c r="M86" s="50">
        <f t="shared" si="6"/>
        <v>0</v>
      </c>
      <c r="N86" s="51"/>
      <c r="O86" s="50">
        <f t="shared" si="7"/>
        <v>0</v>
      </c>
      <c r="P86" s="50">
        <f t="shared" si="8"/>
        <v>0</v>
      </c>
      <c r="Q86" s="38"/>
      <c r="R86" s="63"/>
    </row>
    <row r="87" spans="1:18" s="15" customFormat="1" ht="76.5">
      <c r="A87" s="44">
        <v>3</v>
      </c>
      <c r="B87" s="70"/>
      <c r="C87" s="54">
        <v>9</v>
      </c>
      <c r="D87" s="46" t="s">
        <v>89</v>
      </c>
      <c r="E87" s="46" t="s">
        <v>90</v>
      </c>
      <c r="F87" s="46" t="s">
        <v>91</v>
      </c>
      <c r="G87" s="46" t="s">
        <v>163</v>
      </c>
      <c r="H87" s="47" t="s">
        <v>281</v>
      </c>
      <c r="I87" s="48" t="s">
        <v>166</v>
      </c>
      <c r="J87" s="46" t="s">
        <v>18</v>
      </c>
      <c r="K87" s="49">
        <v>10000</v>
      </c>
      <c r="L87" s="50">
        <v>0</v>
      </c>
      <c r="M87" s="50">
        <f t="shared" si="6"/>
        <v>0</v>
      </c>
      <c r="N87" s="51"/>
      <c r="O87" s="50">
        <f t="shared" si="7"/>
        <v>0</v>
      </c>
      <c r="P87" s="50">
        <f t="shared" si="8"/>
        <v>0</v>
      </c>
      <c r="Q87" s="38"/>
      <c r="R87" s="63"/>
    </row>
    <row r="88" spans="1:18" s="15" customFormat="1" ht="102">
      <c r="A88" s="44">
        <v>3</v>
      </c>
      <c r="B88" s="70"/>
      <c r="C88" s="54">
        <v>10</v>
      </c>
      <c r="D88" s="46" t="s">
        <v>89</v>
      </c>
      <c r="E88" s="46" t="s">
        <v>90</v>
      </c>
      <c r="F88" s="46" t="s">
        <v>91</v>
      </c>
      <c r="G88" s="46" t="s">
        <v>167</v>
      </c>
      <c r="H88" s="47" t="s">
        <v>281</v>
      </c>
      <c r="I88" s="48" t="s">
        <v>168</v>
      </c>
      <c r="J88" s="46" t="s">
        <v>18</v>
      </c>
      <c r="K88" s="49">
        <v>1500</v>
      </c>
      <c r="L88" s="50">
        <v>0</v>
      </c>
      <c r="M88" s="50">
        <f t="shared" si="6"/>
        <v>0</v>
      </c>
      <c r="N88" s="51"/>
      <c r="O88" s="50">
        <f t="shared" si="7"/>
        <v>0</v>
      </c>
      <c r="P88" s="50">
        <f t="shared" si="8"/>
        <v>0</v>
      </c>
      <c r="Q88" s="38"/>
      <c r="R88" s="63"/>
    </row>
    <row r="89" spans="1:18" s="15" customFormat="1" ht="127.5">
      <c r="A89" s="44">
        <v>3</v>
      </c>
      <c r="B89" s="70"/>
      <c r="C89" s="54">
        <v>11</v>
      </c>
      <c r="D89" s="46" t="s">
        <v>89</v>
      </c>
      <c r="E89" s="46" t="s">
        <v>90</v>
      </c>
      <c r="F89" s="46" t="s">
        <v>91</v>
      </c>
      <c r="G89" s="46" t="s">
        <v>169</v>
      </c>
      <c r="H89" s="47" t="s">
        <v>267</v>
      </c>
      <c r="I89" s="48" t="s">
        <v>170</v>
      </c>
      <c r="J89" s="46" t="s">
        <v>18</v>
      </c>
      <c r="K89" s="49">
        <v>2700</v>
      </c>
      <c r="L89" s="50">
        <v>0</v>
      </c>
      <c r="M89" s="50">
        <f t="shared" si="6"/>
        <v>0</v>
      </c>
      <c r="N89" s="51"/>
      <c r="O89" s="50">
        <f t="shared" si="7"/>
        <v>0</v>
      </c>
      <c r="P89" s="50">
        <f t="shared" si="8"/>
        <v>0</v>
      </c>
      <c r="Q89" s="38"/>
      <c r="R89" s="63"/>
    </row>
    <row r="90" spans="1:18" s="15" customFormat="1" ht="127.5">
      <c r="A90" s="44">
        <v>3</v>
      </c>
      <c r="B90" s="70"/>
      <c r="C90" s="54">
        <v>12</v>
      </c>
      <c r="D90" s="46" t="s">
        <v>89</v>
      </c>
      <c r="E90" s="46" t="s">
        <v>90</v>
      </c>
      <c r="F90" s="46" t="s">
        <v>103</v>
      </c>
      <c r="G90" s="46" t="s">
        <v>171</v>
      </c>
      <c r="H90" s="47" t="s">
        <v>282</v>
      </c>
      <c r="I90" s="55" t="s">
        <v>172</v>
      </c>
      <c r="J90" s="46" t="s">
        <v>18</v>
      </c>
      <c r="K90" s="49">
        <v>40</v>
      </c>
      <c r="L90" s="50">
        <v>0</v>
      </c>
      <c r="M90" s="50">
        <f t="shared" si="6"/>
        <v>0</v>
      </c>
      <c r="N90" s="51"/>
      <c r="O90" s="50">
        <f t="shared" si="7"/>
        <v>0</v>
      </c>
      <c r="P90" s="50">
        <f t="shared" si="8"/>
        <v>0</v>
      </c>
      <c r="Q90" s="38"/>
      <c r="R90" s="63"/>
    </row>
    <row r="91" spans="1:18" s="15" customFormat="1" ht="127.5">
      <c r="A91" s="44">
        <v>3</v>
      </c>
      <c r="B91" s="70"/>
      <c r="C91" s="54">
        <v>13</v>
      </c>
      <c r="D91" s="46" t="s">
        <v>89</v>
      </c>
      <c r="E91" s="46" t="s">
        <v>90</v>
      </c>
      <c r="F91" s="46" t="s">
        <v>103</v>
      </c>
      <c r="G91" s="46" t="s">
        <v>171</v>
      </c>
      <c r="H91" s="47" t="s">
        <v>283</v>
      </c>
      <c r="I91" s="55" t="s">
        <v>173</v>
      </c>
      <c r="J91" s="46" t="s">
        <v>18</v>
      </c>
      <c r="K91" s="49">
        <v>230</v>
      </c>
      <c r="L91" s="50">
        <v>0</v>
      </c>
      <c r="M91" s="50">
        <f t="shared" si="6"/>
        <v>0</v>
      </c>
      <c r="N91" s="51"/>
      <c r="O91" s="50">
        <f t="shared" si="7"/>
        <v>0</v>
      </c>
      <c r="P91" s="50">
        <f t="shared" si="8"/>
        <v>0</v>
      </c>
      <c r="Q91" s="38"/>
      <c r="R91" s="63"/>
    </row>
    <row r="92" spans="1:18" s="15" customFormat="1" ht="102">
      <c r="A92" s="44">
        <v>3</v>
      </c>
      <c r="B92" s="70"/>
      <c r="C92" s="54">
        <v>14</v>
      </c>
      <c r="D92" s="46" t="s">
        <v>89</v>
      </c>
      <c r="E92" s="46" t="s">
        <v>90</v>
      </c>
      <c r="F92" s="46" t="s">
        <v>103</v>
      </c>
      <c r="G92" s="46" t="s">
        <v>156</v>
      </c>
      <c r="H92" s="47" t="s">
        <v>284</v>
      </c>
      <c r="I92" s="48" t="s">
        <v>174</v>
      </c>
      <c r="J92" s="46" t="s">
        <v>18</v>
      </c>
      <c r="K92" s="49">
        <v>1000</v>
      </c>
      <c r="L92" s="50">
        <v>0</v>
      </c>
      <c r="M92" s="50">
        <f t="shared" si="6"/>
        <v>0</v>
      </c>
      <c r="N92" s="51"/>
      <c r="O92" s="50">
        <f t="shared" si="7"/>
        <v>0</v>
      </c>
      <c r="P92" s="50">
        <f t="shared" si="8"/>
        <v>0</v>
      </c>
      <c r="Q92" s="38"/>
      <c r="R92" s="63"/>
    </row>
    <row r="93" spans="1:18" s="15" customFormat="1" ht="126" customHeight="1">
      <c r="A93" s="44">
        <v>3</v>
      </c>
      <c r="B93" s="70"/>
      <c r="C93" s="54">
        <v>15</v>
      </c>
      <c r="D93" s="46" t="s">
        <v>89</v>
      </c>
      <c r="E93" s="46" t="s">
        <v>90</v>
      </c>
      <c r="F93" s="46" t="s">
        <v>103</v>
      </c>
      <c r="G93" s="46" t="s">
        <v>171</v>
      </c>
      <c r="H93" s="47" t="s">
        <v>284</v>
      </c>
      <c r="I93" s="52" t="s">
        <v>175</v>
      </c>
      <c r="J93" s="46" t="s">
        <v>18</v>
      </c>
      <c r="K93" s="49">
        <v>1800</v>
      </c>
      <c r="L93" s="50">
        <v>0</v>
      </c>
      <c r="M93" s="50">
        <f t="shared" si="6"/>
        <v>0</v>
      </c>
      <c r="N93" s="51"/>
      <c r="O93" s="50">
        <f t="shared" si="7"/>
        <v>0</v>
      </c>
      <c r="P93" s="50">
        <f t="shared" si="8"/>
        <v>0</v>
      </c>
      <c r="Q93" s="38"/>
      <c r="R93" s="63"/>
    </row>
    <row r="94" spans="1:18" s="15" customFormat="1" ht="191.25">
      <c r="A94" s="44">
        <v>3</v>
      </c>
      <c r="B94" s="70"/>
      <c r="C94" s="54">
        <v>16</v>
      </c>
      <c r="D94" s="46" t="s">
        <v>89</v>
      </c>
      <c r="E94" s="46" t="s">
        <v>90</v>
      </c>
      <c r="F94" s="46" t="s">
        <v>103</v>
      </c>
      <c r="G94" s="46" t="s">
        <v>94</v>
      </c>
      <c r="H94" s="47" t="s">
        <v>284</v>
      </c>
      <c r="I94" s="48" t="s">
        <v>176</v>
      </c>
      <c r="J94" s="46" t="s">
        <v>18</v>
      </c>
      <c r="K94" s="49">
        <v>1000</v>
      </c>
      <c r="L94" s="50">
        <v>0</v>
      </c>
      <c r="M94" s="50">
        <f t="shared" si="6"/>
        <v>0</v>
      </c>
      <c r="N94" s="51"/>
      <c r="O94" s="50">
        <f t="shared" si="7"/>
        <v>0</v>
      </c>
      <c r="P94" s="50">
        <f t="shared" si="8"/>
        <v>0</v>
      </c>
      <c r="Q94" s="38"/>
      <c r="R94" s="63"/>
    </row>
    <row r="95" spans="1:18" s="15" customFormat="1" ht="132" customHeight="1">
      <c r="A95" s="44">
        <v>3</v>
      </c>
      <c r="B95" s="70"/>
      <c r="C95" s="54">
        <v>17</v>
      </c>
      <c r="D95" s="46" t="s">
        <v>89</v>
      </c>
      <c r="E95" s="46" t="s">
        <v>90</v>
      </c>
      <c r="F95" s="46" t="s">
        <v>103</v>
      </c>
      <c r="G95" s="46" t="s">
        <v>94</v>
      </c>
      <c r="H95" s="47" t="s">
        <v>282</v>
      </c>
      <c r="I95" s="48" t="s">
        <v>177</v>
      </c>
      <c r="J95" s="46" t="s">
        <v>18</v>
      </c>
      <c r="K95" s="49">
        <v>60</v>
      </c>
      <c r="L95" s="50">
        <v>0</v>
      </c>
      <c r="M95" s="50">
        <f t="shared" si="6"/>
        <v>0</v>
      </c>
      <c r="N95" s="51"/>
      <c r="O95" s="50">
        <f t="shared" si="7"/>
        <v>0</v>
      </c>
      <c r="P95" s="50">
        <f t="shared" si="8"/>
        <v>0</v>
      </c>
      <c r="Q95" s="38"/>
      <c r="R95" s="63"/>
    </row>
    <row r="96" spans="1:18" s="15" customFormat="1" ht="153">
      <c r="A96" s="44">
        <v>3</v>
      </c>
      <c r="B96" s="70"/>
      <c r="C96" s="54">
        <v>18</v>
      </c>
      <c r="D96" s="46" t="s">
        <v>89</v>
      </c>
      <c r="E96" s="46" t="s">
        <v>90</v>
      </c>
      <c r="F96" s="46" t="s">
        <v>103</v>
      </c>
      <c r="G96" s="46" t="s">
        <v>178</v>
      </c>
      <c r="H96" s="47" t="s">
        <v>246</v>
      </c>
      <c r="I96" s="48" t="s">
        <v>179</v>
      </c>
      <c r="J96" s="46" t="s">
        <v>18</v>
      </c>
      <c r="K96" s="49">
        <v>1000</v>
      </c>
      <c r="L96" s="50">
        <v>0</v>
      </c>
      <c r="M96" s="50">
        <f t="shared" si="6"/>
        <v>0</v>
      </c>
      <c r="N96" s="51"/>
      <c r="O96" s="50">
        <f t="shared" si="7"/>
        <v>0</v>
      </c>
      <c r="P96" s="50">
        <f t="shared" si="8"/>
        <v>0</v>
      </c>
      <c r="Q96" s="38"/>
      <c r="R96" s="63"/>
    </row>
    <row r="97" spans="1:18" s="15" customFormat="1" ht="102">
      <c r="A97" s="44">
        <v>3</v>
      </c>
      <c r="B97" s="70"/>
      <c r="C97" s="54">
        <v>19</v>
      </c>
      <c r="D97" s="46" t="s">
        <v>89</v>
      </c>
      <c r="E97" s="46" t="s">
        <v>90</v>
      </c>
      <c r="F97" s="46" t="s">
        <v>103</v>
      </c>
      <c r="G97" s="46" t="s">
        <v>180</v>
      </c>
      <c r="H97" s="47" t="s">
        <v>285</v>
      </c>
      <c r="I97" s="48" t="s">
        <v>181</v>
      </c>
      <c r="J97" s="46" t="s">
        <v>18</v>
      </c>
      <c r="K97" s="49">
        <v>1800</v>
      </c>
      <c r="L97" s="50">
        <v>0</v>
      </c>
      <c r="M97" s="50">
        <f t="shared" si="6"/>
        <v>0</v>
      </c>
      <c r="N97" s="51"/>
      <c r="O97" s="50">
        <f t="shared" si="7"/>
        <v>0</v>
      </c>
      <c r="P97" s="50">
        <f t="shared" si="8"/>
        <v>0</v>
      </c>
      <c r="Q97" s="38"/>
      <c r="R97" s="63"/>
    </row>
    <row r="98" spans="1:18" s="15" customFormat="1" ht="114.75">
      <c r="A98" s="44">
        <v>3</v>
      </c>
      <c r="B98" s="70"/>
      <c r="C98" s="54">
        <v>20</v>
      </c>
      <c r="D98" s="46" t="s">
        <v>89</v>
      </c>
      <c r="E98" s="46" t="s">
        <v>90</v>
      </c>
      <c r="F98" s="46" t="s">
        <v>103</v>
      </c>
      <c r="G98" s="46" t="s">
        <v>147</v>
      </c>
      <c r="H98" s="47" t="s">
        <v>284</v>
      </c>
      <c r="I98" s="48" t="s">
        <v>182</v>
      </c>
      <c r="J98" s="46" t="s">
        <v>18</v>
      </c>
      <c r="K98" s="49">
        <v>500</v>
      </c>
      <c r="L98" s="50">
        <v>0</v>
      </c>
      <c r="M98" s="50">
        <f t="shared" si="6"/>
        <v>0</v>
      </c>
      <c r="N98" s="51"/>
      <c r="O98" s="50">
        <f t="shared" si="7"/>
        <v>0</v>
      </c>
      <c r="P98" s="50">
        <f t="shared" si="8"/>
        <v>0</v>
      </c>
      <c r="Q98" s="38"/>
      <c r="R98" s="63"/>
    </row>
    <row r="99" spans="1:18" s="15" customFormat="1" ht="102">
      <c r="A99" s="44">
        <v>3</v>
      </c>
      <c r="B99" s="70"/>
      <c r="C99" s="54">
        <v>21</v>
      </c>
      <c r="D99" s="46" t="s">
        <v>89</v>
      </c>
      <c r="E99" s="46" t="s">
        <v>90</v>
      </c>
      <c r="F99" s="46" t="s">
        <v>152</v>
      </c>
      <c r="G99" s="46" t="s">
        <v>183</v>
      </c>
      <c r="H99" s="47" t="s">
        <v>286</v>
      </c>
      <c r="I99" s="48" t="s">
        <v>184</v>
      </c>
      <c r="J99" s="46" t="s">
        <v>18</v>
      </c>
      <c r="K99" s="49">
        <v>500</v>
      </c>
      <c r="L99" s="50">
        <v>0</v>
      </c>
      <c r="M99" s="50">
        <f t="shared" si="6"/>
        <v>0</v>
      </c>
      <c r="N99" s="51"/>
      <c r="O99" s="50">
        <f t="shared" si="7"/>
        <v>0</v>
      </c>
      <c r="P99" s="50">
        <f t="shared" si="8"/>
        <v>0</v>
      </c>
      <c r="Q99" s="38"/>
      <c r="R99" s="63"/>
    </row>
    <row r="100" spans="1:18" s="15" customFormat="1" ht="140.25">
      <c r="A100" s="44">
        <v>4</v>
      </c>
      <c r="B100" s="71" t="s">
        <v>300</v>
      </c>
      <c r="C100" s="54">
        <v>1</v>
      </c>
      <c r="D100" s="46" t="s">
        <v>185</v>
      </c>
      <c r="E100" s="46" t="s">
        <v>47</v>
      </c>
      <c r="F100" s="46" t="s">
        <v>186</v>
      </c>
      <c r="G100" s="53">
        <v>0.1</v>
      </c>
      <c r="H100" s="47" t="s">
        <v>287</v>
      </c>
      <c r="I100" s="48" t="s">
        <v>187</v>
      </c>
      <c r="J100" s="46" t="s">
        <v>18</v>
      </c>
      <c r="K100" s="49">
        <v>50</v>
      </c>
      <c r="L100" s="50">
        <v>0</v>
      </c>
      <c r="M100" s="50">
        <f t="shared" si="6"/>
        <v>0</v>
      </c>
      <c r="N100" s="51"/>
      <c r="O100" s="50">
        <f t="shared" si="7"/>
        <v>0</v>
      </c>
      <c r="P100" s="50">
        <f t="shared" si="8"/>
        <v>0</v>
      </c>
      <c r="Q100" s="38"/>
      <c r="R100" s="64"/>
    </row>
    <row r="101" spans="1:18" s="15" customFormat="1" ht="51">
      <c r="A101" s="44">
        <v>4</v>
      </c>
      <c r="B101" s="71"/>
      <c r="C101" s="54">
        <v>2</v>
      </c>
      <c r="D101" s="46" t="s">
        <v>185</v>
      </c>
      <c r="E101" s="46" t="s">
        <v>188</v>
      </c>
      <c r="F101" s="46" t="s">
        <v>189</v>
      </c>
      <c r="G101" s="46" t="s">
        <v>190</v>
      </c>
      <c r="H101" s="47" t="s">
        <v>288</v>
      </c>
      <c r="I101" s="48" t="s">
        <v>191</v>
      </c>
      <c r="J101" s="46" t="s">
        <v>18</v>
      </c>
      <c r="K101" s="49">
        <v>10</v>
      </c>
      <c r="L101" s="50">
        <v>0</v>
      </c>
      <c r="M101" s="50">
        <f t="shared" si="6"/>
        <v>0</v>
      </c>
      <c r="N101" s="51"/>
      <c r="O101" s="50">
        <f t="shared" si="7"/>
        <v>0</v>
      </c>
      <c r="P101" s="50">
        <f t="shared" si="8"/>
        <v>0</v>
      </c>
      <c r="Q101" s="38"/>
      <c r="R101" s="64"/>
    </row>
    <row r="102" spans="1:18" s="15" customFormat="1" ht="51">
      <c r="A102" s="44">
        <v>4</v>
      </c>
      <c r="B102" s="71"/>
      <c r="C102" s="54">
        <v>3</v>
      </c>
      <c r="D102" s="46" t="s">
        <v>185</v>
      </c>
      <c r="E102" s="46" t="s">
        <v>192</v>
      </c>
      <c r="F102" s="46" t="s">
        <v>91</v>
      </c>
      <c r="G102" s="46" t="s">
        <v>193</v>
      </c>
      <c r="H102" s="47" t="s">
        <v>289</v>
      </c>
      <c r="I102" s="48" t="s">
        <v>194</v>
      </c>
      <c r="J102" s="46" t="s">
        <v>18</v>
      </c>
      <c r="K102" s="49">
        <v>100</v>
      </c>
      <c r="L102" s="50">
        <v>0</v>
      </c>
      <c r="M102" s="50">
        <f t="shared" si="6"/>
        <v>0</v>
      </c>
      <c r="N102" s="51"/>
      <c r="O102" s="50">
        <f t="shared" si="7"/>
        <v>0</v>
      </c>
      <c r="P102" s="50">
        <f t="shared" si="8"/>
        <v>0</v>
      </c>
      <c r="Q102" s="38"/>
      <c r="R102" s="64"/>
    </row>
    <row r="103" spans="1:18" s="15" customFormat="1" ht="51">
      <c r="A103" s="44">
        <v>4</v>
      </c>
      <c r="B103" s="71"/>
      <c r="C103" s="54">
        <v>4</v>
      </c>
      <c r="D103" s="46" t="s">
        <v>185</v>
      </c>
      <c r="E103" s="46" t="s">
        <v>188</v>
      </c>
      <c r="F103" s="46" t="s">
        <v>195</v>
      </c>
      <c r="G103" s="46" t="s">
        <v>196</v>
      </c>
      <c r="H103" s="47" t="s">
        <v>290</v>
      </c>
      <c r="I103" s="48" t="s">
        <v>197</v>
      </c>
      <c r="J103" s="46" t="s">
        <v>18</v>
      </c>
      <c r="K103" s="49">
        <v>25</v>
      </c>
      <c r="L103" s="50">
        <v>0</v>
      </c>
      <c r="M103" s="50">
        <f t="shared" si="6"/>
        <v>0</v>
      </c>
      <c r="N103" s="51"/>
      <c r="O103" s="50">
        <f t="shared" si="7"/>
        <v>0</v>
      </c>
      <c r="P103" s="50">
        <f t="shared" si="8"/>
        <v>0</v>
      </c>
      <c r="Q103" s="38"/>
      <c r="R103" s="64"/>
    </row>
    <row r="104" spans="1:18" s="15" customFormat="1" ht="68.25" customHeight="1">
      <c r="A104" s="44">
        <v>4</v>
      </c>
      <c r="B104" s="71"/>
      <c r="C104" s="54">
        <v>5</v>
      </c>
      <c r="D104" s="46" t="s">
        <v>185</v>
      </c>
      <c r="E104" s="46" t="s">
        <v>192</v>
      </c>
      <c r="F104" s="46" t="s">
        <v>195</v>
      </c>
      <c r="G104" s="46" t="s">
        <v>198</v>
      </c>
      <c r="H104" s="47" t="s">
        <v>291</v>
      </c>
      <c r="I104" s="48" t="s">
        <v>197</v>
      </c>
      <c r="J104" s="46" t="s">
        <v>18</v>
      </c>
      <c r="K104" s="49">
        <v>50</v>
      </c>
      <c r="L104" s="50">
        <v>0</v>
      </c>
      <c r="M104" s="50">
        <f t="shared" si="6"/>
        <v>0</v>
      </c>
      <c r="N104" s="51"/>
      <c r="O104" s="50">
        <f t="shared" si="7"/>
        <v>0</v>
      </c>
      <c r="P104" s="50">
        <f t="shared" si="8"/>
        <v>0</v>
      </c>
      <c r="Q104" s="38"/>
      <c r="R104" s="64"/>
    </row>
    <row r="105" spans="1:18" s="15" customFormat="1" ht="159.75">
      <c r="A105" s="44">
        <v>5</v>
      </c>
      <c r="B105" s="56" t="s">
        <v>301</v>
      </c>
      <c r="C105" s="54">
        <v>1</v>
      </c>
      <c r="D105" s="46" t="s">
        <v>13</v>
      </c>
      <c r="E105" s="46" t="s">
        <v>199</v>
      </c>
      <c r="F105" s="46" t="s">
        <v>200</v>
      </c>
      <c r="G105" s="46" t="s">
        <v>201</v>
      </c>
      <c r="H105" s="47" t="s">
        <v>292</v>
      </c>
      <c r="I105" s="48" t="s">
        <v>202</v>
      </c>
      <c r="J105" s="46" t="s">
        <v>18</v>
      </c>
      <c r="K105" s="49">
        <v>3000</v>
      </c>
      <c r="L105" s="50">
        <v>0</v>
      </c>
      <c r="M105" s="50">
        <f t="shared" si="6"/>
        <v>0</v>
      </c>
      <c r="N105" s="51"/>
      <c r="O105" s="50">
        <f t="shared" si="7"/>
        <v>0</v>
      </c>
      <c r="P105" s="50">
        <f t="shared" si="8"/>
        <v>0</v>
      </c>
      <c r="Q105" s="38"/>
      <c r="R105" s="38"/>
    </row>
    <row r="106" spans="1:18" s="15" customFormat="1" ht="159.75">
      <c r="A106" s="44">
        <v>6</v>
      </c>
      <c r="B106" s="56" t="s">
        <v>301</v>
      </c>
      <c r="C106" s="54">
        <v>2</v>
      </c>
      <c r="D106" s="46" t="s">
        <v>13</v>
      </c>
      <c r="E106" s="46" t="s">
        <v>47</v>
      </c>
      <c r="F106" s="46" t="s">
        <v>131</v>
      </c>
      <c r="G106" s="46"/>
      <c r="H106" s="47" t="s">
        <v>293</v>
      </c>
      <c r="I106" s="52" t="s">
        <v>203</v>
      </c>
      <c r="J106" s="46" t="s">
        <v>18</v>
      </c>
      <c r="K106" s="49">
        <v>1000</v>
      </c>
      <c r="L106" s="50">
        <v>0</v>
      </c>
      <c r="M106" s="50">
        <f t="shared" si="6"/>
        <v>0</v>
      </c>
      <c r="N106" s="51"/>
      <c r="O106" s="50">
        <f t="shared" si="7"/>
        <v>0</v>
      </c>
      <c r="P106" s="50">
        <f t="shared" si="8"/>
        <v>0</v>
      </c>
      <c r="Q106" s="38"/>
      <c r="R106" s="38"/>
    </row>
    <row r="107" spans="1:18" s="15" customFormat="1" ht="169.5">
      <c r="A107" s="44">
        <v>7</v>
      </c>
      <c r="B107" s="56" t="s">
        <v>299</v>
      </c>
      <c r="C107" s="54">
        <v>1</v>
      </c>
      <c r="D107" s="46" t="s">
        <v>89</v>
      </c>
      <c r="E107" s="46" t="s">
        <v>90</v>
      </c>
      <c r="F107" s="46" t="s">
        <v>152</v>
      </c>
      <c r="G107" s="46" t="s">
        <v>204</v>
      </c>
      <c r="H107" s="47" t="s">
        <v>294</v>
      </c>
      <c r="I107" s="48" t="s">
        <v>205</v>
      </c>
      <c r="J107" s="46" t="s">
        <v>18</v>
      </c>
      <c r="K107" s="49">
        <v>150</v>
      </c>
      <c r="L107" s="50">
        <v>0</v>
      </c>
      <c r="M107" s="50">
        <f t="shared" si="6"/>
        <v>0</v>
      </c>
      <c r="N107" s="51"/>
      <c r="O107" s="50">
        <f t="shared" si="7"/>
        <v>0</v>
      </c>
      <c r="P107" s="50">
        <f t="shared" si="8"/>
        <v>0</v>
      </c>
      <c r="Q107" s="38"/>
      <c r="R107" s="63" t="s">
        <v>307</v>
      </c>
    </row>
    <row r="108" spans="1:18" s="15" customFormat="1" ht="159.75">
      <c r="A108" s="57">
        <v>8</v>
      </c>
      <c r="B108" s="56" t="s">
        <v>301</v>
      </c>
      <c r="C108" s="54">
        <v>1</v>
      </c>
      <c r="D108" s="46" t="s">
        <v>13</v>
      </c>
      <c r="E108" s="46" t="s">
        <v>206</v>
      </c>
      <c r="F108" s="46" t="s">
        <v>41</v>
      </c>
      <c r="G108" s="46" t="s">
        <v>207</v>
      </c>
      <c r="H108" s="47" t="s">
        <v>238</v>
      </c>
      <c r="I108" s="48" t="str">
        <f>$E$108</f>
        <v>Kalii chloridum</v>
      </c>
      <c r="J108" s="46" t="s">
        <v>18</v>
      </c>
      <c r="K108" s="49">
        <v>30000</v>
      </c>
      <c r="L108" s="50">
        <v>0</v>
      </c>
      <c r="M108" s="50">
        <f t="shared" si="6"/>
        <v>0</v>
      </c>
      <c r="N108" s="51"/>
      <c r="O108" s="50">
        <f t="shared" si="7"/>
        <v>0</v>
      </c>
      <c r="P108" s="50">
        <f t="shared" si="8"/>
        <v>0</v>
      </c>
      <c r="Q108" s="38"/>
      <c r="R108" s="38"/>
    </row>
    <row r="109" spans="1:18" s="15" customFormat="1" ht="169.5">
      <c r="A109" s="44">
        <v>9</v>
      </c>
      <c r="B109" s="56" t="s">
        <v>299</v>
      </c>
      <c r="C109" s="54">
        <v>1</v>
      </c>
      <c r="D109" s="46" t="s">
        <v>89</v>
      </c>
      <c r="E109" s="46" t="s">
        <v>90</v>
      </c>
      <c r="F109" s="46" t="s">
        <v>118</v>
      </c>
      <c r="G109" s="46" t="s">
        <v>150</v>
      </c>
      <c r="H109" s="47" t="s">
        <v>295</v>
      </c>
      <c r="I109" s="48" t="s">
        <v>208</v>
      </c>
      <c r="J109" s="46" t="s">
        <v>18</v>
      </c>
      <c r="K109" s="49">
        <v>5</v>
      </c>
      <c r="L109" s="50">
        <v>0</v>
      </c>
      <c r="M109" s="50">
        <f t="shared" si="6"/>
        <v>0</v>
      </c>
      <c r="N109" s="51"/>
      <c r="O109" s="50">
        <f t="shared" si="7"/>
        <v>0</v>
      </c>
      <c r="P109" s="50">
        <f t="shared" si="8"/>
        <v>0</v>
      </c>
      <c r="Q109" s="38"/>
      <c r="R109" s="63" t="s">
        <v>307</v>
      </c>
    </row>
    <row r="110" spans="1:18" s="15" customFormat="1" ht="144.75">
      <c r="A110" s="44">
        <v>10</v>
      </c>
      <c r="B110" s="56" t="s">
        <v>302</v>
      </c>
      <c r="C110" s="54">
        <v>1</v>
      </c>
      <c r="D110" s="46" t="s">
        <v>209</v>
      </c>
      <c r="E110" s="46" t="s">
        <v>210</v>
      </c>
      <c r="F110" s="46" t="s">
        <v>91</v>
      </c>
      <c r="G110" s="46" t="s">
        <v>196</v>
      </c>
      <c r="H110" s="47" t="s">
        <v>296</v>
      </c>
      <c r="I110" s="48" t="s">
        <v>211</v>
      </c>
      <c r="J110" s="46" t="s">
        <v>18</v>
      </c>
      <c r="K110" s="49">
        <v>2800</v>
      </c>
      <c r="L110" s="50">
        <v>0</v>
      </c>
      <c r="M110" s="50">
        <f t="shared" si="6"/>
        <v>0</v>
      </c>
      <c r="N110" s="51"/>
      <c r="O110" s="50">
        <f t="shared" si="7"/>
        <v>0</v>
      </c>
      <c r="P110" s="50">
        <f t="shared" si="8"/>
        <v>0</v>
      </c>
      <c r="Q110" s="38"/>
      <c r="R110" s="64"/>
    </row>
    <row r="111" spans="1:18" s="15" customFormat="1" ht="159.75">
      <c r="A111" s="44">
        <v>11</v>
      </c>
      <c r="B111" s="56" t="s">
        <v>301</v>
      </c>
      <c r="C111" s="54">
        <v>1</v>
      </c>
      <c r="D111" s="46" t="s">
        <v>13</v>
      </c>
      <c r="E111" s="46" t="s">
        <v>212</v>
      </c>
      <c r="F111" s="46" t="s">
        <v>84</v>
      </c>
      <c r="G111" s="46" t="s">
        <v>213</v>
      </c>
      <c r="H111" s="47" t="s">
        <v>297</v>
      </c>
      <c r="I111" s="48" t="str">
        <f>$E$111</f>
        <v>Coffeini citras</v>
      </c>
      <c r="J111" s="46" t="s">
        <v>18</v>
      </c>
      <c r="K111" s="49">
        <v>60</v>
      </c>
      <c r="L111" s="50">
        <v>0</v>
      </c>
      <c r="M111" s="50">
        <f t="shared" si="6"/>
        <v>0</v>
      </c>
      <c r="N111" s="51"/>
      <c r="O111" s="50">
        <f t="shared" si="7"/>
        <v>0</v>
      </c>
      <c r="P111" s="50">
        <f t="shared" si="8"/>
        <v>0</v>
      </c>
      <c r="Q111" s="38"/>
      <c r="R111" s="38"/>
    </row>
    <row r="112" spans="1:18" s="15" customFormat="1" ht="148.5">
      <c r="A112" s="44">
        <v>12</v>
      </c>
      <c r="B112" s="56" t="s">
        <v>303</v>
      </c>
      <c r="C112" s="54">
        <v>1</v>
      </c>
      <c r="D112" s="46" t="s">
        <v>185</v>
      </c>
      <c r="E112" s="46" t="s">
        <v>33</v>
      </c>
      <c r="F112" s="46" t="s">
        <v>214</v>
      </c>
      <c r="G112" s="46" t="s">
        <v>215</v>
      </c>
      <c r="H112" s="47" t="s">
        <v>246</v>
      </c>
      <c r="I112" s="48" t="s">
        <v>216</v>
      </c>
      <c r="J112" s="46" t="s">
        <v>18</v>
      </c>
      <c r="K112" s="49">
        <v>10000</v>
      </c>
      <c r="L112" s="50">
        <v>0</v>
      </c>
      <c r="M112" s="50">
        <f t="shared" si="6"/>
        <v>0</v>
      </c>
      <c r="N112" s="51"/>
      <c r="O112" s="50">
        <f t="shared" si="7"/>
        <v>0</v>
      </c>
      <c r="P112" s="50">
        <f t="shared" si="8"/>
        <v>0</v>
      </c>
      <c r="Q112" s="38"/>
      <c r="R112" s="64"/>
    </row>
    <row r="113" spans="1:18" s="15" customFormat="1" ht="159.75">
      <c r="A113" s="44">
        <v>13</v>
      </c>
      <c r="B113" s="56" t="s">
        <v>306</v>
      </c>
      <c r="C113" s="54">
        <v>1</v>
      </c>
      <c r="D113" s="46" t="s">
        <v>13</v>
      </c>
      <c r="E113" s="46" t="s">
        <v>217</v>
      </c>
      <c r="F113" s="46" t="s">
        <v>218</v>
      </c>
      <c r="G113" s="53">
        <v>1</v>
      </c>
      <c r="H113" s="47" t="s">
        <v>298</v>
      </c>
      <c r="I113" s="48" t="s">
        <v>219</v>
      </c>
      <c r="J113" s="46" t="s">
        <v>18</v>
      </c>
      <c r="K113" s="49">
        <v>160</v>
      </c>
      <c r="L113" s="50">
        <v>0</v>
      </c>
      <c r="M113" s="50">
        <f>L113*K113</f>
        <v>0</v>
      </c>
      <c r="N113" s="51"/>
      <c r="O113" s="50">
        <f>M113*N113</f>
        <v>0</v>
      </c>
      <c r="P113" s="50">
        <f>M113+O113</f>
        <v>0</v>
      </c>
      <c r="Q113" s="38"/>
      <c r="R113" s="38"/>
    </row>
    <row r="114" spans="1:18" s="16" customFormat="1" ht="12.75">
      <c r="A114" s="39"/>
      <c r="B114" s="39"/>
      <c r="C114" s="39"/>
      <c r="D114" s="40"/>
      <c r="E114" s="40"/>
      <c r="F114" s="40"/>
      <c r="G114" s="40"/>
      <c r="H114" s="40"/>
      <c r="I114" s="40"/>
      <c r="J114" s="40"/>
      <c r="K114" s="41"/>
      <c r="L114" s="40"/>
      <c r="M114" s="42"/>
      <c r="N114" s="35"/>
      <c r="O114" s="35"/>
      <c r="P114" s="43"/>
      <c r="Q114" s="35"/>
    </row>
    <row r="115" spans="1:18" s="16" customFormat="1" ht="12.75">
      <c r="A115" s="27"/>
      <c r="B115" s="27"/>
      <c r="C115" s="27"/>
      <c r="D115" s="28"/>
      <c r="E115" s="28"/>
      <c r="F115" s="28"/>
      <c r="G115" s="28"/>
      <c r="H115" s="28"/>
      <c r="I115" s="28"/>
      <c r="J115" s="28"/>
      <c r="K115" s="29"/>
      <c r="L115" s="28"/>
      <c r="M115" s="30"/>
      <c r="N115" s="31"/>
      <c r="O115" s="31"/>
      <c r="P115" s="32"/>
      <c r="Q115" s="31"/>
    </row>
    <row r="116" spans="1:18" s="16" customFormat="1" ht="12.75">
      <c r="A116" s="27"/>
      <c r="B116" s="27"/>
      <c r="C116" s="27"/>
      <c r="D116" s="28"/>
      <c r="E116" s="28"/>
      <c r="F116" s="28"/>
      <c r="G116" s="28"/>
      <c r="H116" s="28"/>
      <c r="I116" s="28"/>
      <c r="J116" s="28"/>
      <c r="K116" s="29"/>
      <c r="L116" s="28"/>
      <c r="M116" s="30"/>
      <c r="N116" s="31"/>
      <c r="O116" s="31"/>
      <c r="P116" s="32"/>
      <c r="Q116" s="31"/>
    </row>
    <row r="117" spans="1:18" s="15" customFormat="1">
      <c r="A117" s="17"/>
      <c r="B117" s="17"/>
      <c r="C117" s="17"/>
      <c r="K117" s="18"/>
      <c r="M117" s="19"/>
      <c r="N117" s="20"/>
      <c r="O117" s="20"/>
      <c r="P117" s="21"/>
      <c r="Q117" s="20"/>
    </row>
    <row r="118" spans="1:18" ht="15.75">
      <c r="A118" s="77" t="s">
        <v>220</v>
      </c>
      <c r="B118" s="77"/>
      <c r="C118" s="77"/>
      <c r="D118" s="77"/>
      <c r="E118" s="77"/>
      <c r="F118" s="77"/>
      <c r="G118" s="77"/>
      <c r="H118" s="77"/>
      <c r="I118" s="77"/>
      <c r="J118" s="77"/>
      <c r="K118" s="77"/>
      <c r="L118" s="77"/>
      <c r="M118" s="77"/>
      <c r="N118" s="77"/>
      <c r="O118" s="77"/>
      <c r="P118" s="77"/>
      <c r="Q118" s="77"/>
      <c r="R118" s="77"/>
    </row>
    <row r="119" spans="1:18" ht="15.75" customHeight="1">
      <c r="A119" s="78" t="s">
        <v>315</v>
      </c>
      <c r="B119" s="78"/>
      <c r="C119" s="78"/>
      <c r="D119" s="78"/>
      <c r="E119" s="78"/>
      <c r="F119" s="78"/>
      <c r="G119" s="78"/>
      <c r="H119" s="78"/>
      <c r="I119" s="78"/>
      <c r="J119" s="78"/>
      <c r="K119" s="78"/>
      <c r="L119" s="78"/>
      <c r="M119" s="78"/>
      <c r="N119" s="78"/>
      <c r="O119" s="78"/>
      <c r="P119" s="78"/>
      <c r="Q119" s="78"/>
      <c r="R119" s="78"/>
    </row>
    <row r="120" spans="1:18" ht="37.5" customHeight="1">
      <c r="A120" s="76" t="s">
        <v>237</v>
      </c>
      <c r="B120" s="76"/>
      <c r="C120" s="76"/>
      <c r="D120" s="76"/>
      <c r="E120" s="76"/>
      <c r="F120" s="76"/>
      <c r="G120" s="76"/>
      <c r="H120" s="76"/>
      <c r="I120" s="76"/>
      <c r="J120" s="76"/>
      <c r="K120" s="76"/>
      <c r="L120" s="76"/>
      <c r="M120" s="76"/>
      <c r="N120" s="76"/>
      <c r="O120" s="76"/>
      <c r="P120" s="76"/>
      <c r="Q120" s="76"/>
      <c r="R120" s="76"/>
    </row>
    <row r="121" spans="1:18" ht="15.75" customHeight="1">
      <c r="A121" s="76" t="s">
        <v>235</v>
      </c>
      <c r="B121" s="76"/>
      <c r="C121" s="76"/>
      <c r="D121" s="76"/>
      <c r="E121" s="76"/>
      <c r="F121" s="76"/>
      <c r="G121" s="76"/>
      <c r="H121" s="76"/>
      <c r="I121" s="76"/>
      <c r="J121" s="76"/>
      <c r="K121" s="76"/>
      <c r="L121" s="76"/>
      <c r="M121" s="76"/>
      <c r="N121" s="76"/>
      <c r="O121" s="76"/>
      <c r="P121" s="76"/>
      <c r="Q121" s="76"/>
      <c r="R121" s="76"/>
    </row>
    <row r="122" spans="1:18" ht="15.75" customHeight="1">
      <c r="A122" s="76" t="s">
        <v>231</v>
      </c>
      <c r="B122" s="76"/>
      <c r="C122" s="76"/>
      <c r="D122" s="76"/>
      <c r="E122" s="76"/>
      <c r="F122" s="76"/>
      <c r="G122" s="76"/>
      <c r="H122" s="76"/>
      <c r="I122" s="76"/>
      <c r="J122" s="76"/>
      <c r="K122" s="76"/>
      <c r="L122" s="76"/>
      <c r="M122" s="76"/>
      <c r="N122" s="76"/>
      <c r="O122" s="76"/>
      <c r="P122" s="76"/>
      <c r="Q122" s="76"/>
      <c r="R122" s="76"/>
    </row>
    <row r="123" spans="1:18" ht="18" customHeight="1">
      <c r="A123" s="76" t="s">
        <v>232</v>
      </c>
      <c r="B123" s="76"/>
      <c r="C123" s="76"/>
      <c r="D123" s="76"/>
      <c r="E123" s="76"/>
      <c r="F123" s="76"/>
      <c r="G123" s="76"/>
      <c r="H123" s="76"/>
      <c r="I123" s="76"/>
      <c r="J123" s="76"/>
      <c r="K123" s="76"/>
      <c r="L123" s="76"/>
      <c r="M123" s="76"/>
      <c r="N123" s="76"/>
      <c r="O123" s="76"/>
      <c r="P123" s="76"/>
      <c r="Q123" s="76"/>
      <c r="R123" s="76"/>
    </row>
    <row r="124" spans="1:18" ht="15.75" customHeight="1">
      <c r="A124" s="76" t="s">
        <v>233</v>
      </c>
      <c r="B124" s="76"/>
      <c r="C124" s="76"/>
      <c r="D124" s="76"/>
      <c r="E124" s="76"/>
      <c r="F124" s="76"/>
      <c r="G124" s="76"/>
      <c r="H124" s="76"/>
      <c r="I124" s="76"/>
      <c r="J124" s="76"/>
      <c r="K124" s="76"/>
      <c r="L124" s="76"/>
      <c r="M124" s="76"/>
      <c r="N124" s="76"/>
      <c r="O124" s="76"/>
      <c r="P124" s="76"/>
      <c r="Q124" s="76"/>
      <c r="R124" s="76"/>
    </row>
    <row r="125" spans="1:18" ht="15.75" customHeight="1">
      <c r="A125" s="76" t="s">
        <v>234</v>
      </c>
      <c r="B125" s="76"/>
      <c r="C125" s="76"/>
      <c r="D125" s="76"/>
      <c r="E125" s="76"/>
      <c r="F125" s="76"/>
      <c r="G125" s="76"/>
      <c r="H125" s="76"/>
      <c r="I125" s="76"/>
      <c r="J125" s="76"/>
      <c r="K125" s="76"/>
      <c r="L125" s="76"/>
      <c r="M125" s="76"/>
      <c r="N125" s="76"/>
      <c r="O125" s="76"/>
      <c r="P125" s="76"/>
      <c r="Q125" s="76"/>
      <c r="R125" s="76"/>
    </row>
    <row r="126" spans="1:18" ht="16.5" customHeight="1">
      <c r="A126" s="76" t="s">
        <v>236</v>
      </c>
      <c r="B126" s="76"/>
      <c r="C126" s="76"/>
      <c r="D126" s="76"/>
      <c r="E126" s="76"/>
      <c r="F126" s="76"/>
      <c r="G126" s="76"/>
      <c r="H126" s="76"/>
      <c r="I126" s="76"/>
      <c r="J126" s="76"/>
      <c r="K126" s="76"/>
      <c r="L126" s="76"/>
      <c r="M126" s="76"/>
      <c r="N126" s="76"/>
      <c r="O126" s="76"/>
      <c r="P126" s="76"/>
      <c r="Q126" s="76"/>
      <c r="R126" s="76"/>
    </row>
    <row r="127" spans="1:18" s="66" customFormat="1" ht="15.75" customHeight="1">
      <c r="A127" s="72"/>
      <c r="B127" s="72"/>
      <c r="C127" s="72"/>
      <c r="D127" s="72"/>
      <c r="E127" s="72"/>
      <c r="F127" s="72"/>
      <c r="G127" s="72"/>
      <c r="H127" s="72"/>
      <c r="I127" s="72"/>
      <c r="J127" s="72"/>
      <c r="K127" s="72"/>
      <c r="L127" s="72"/>
      <c r="M127" s="72"/>
      <c r="N127" s="72"/>
      <c r="O127" s="72"/>
      <c r="P127" s="72"/>
      <c r="Q127" s="72"/>
      <c r="R127" s="72"/>
    </row>
    <row r="128" spans="1:18" ht="15.75" customHeight="1">
      <c r="A128" s="76" t="s">
        <v>308</v>
      </c>
      <c r="B128" s="76"/>
      <c r="C128" s="76"/>
      <c r="D128" s="76"/>
      <c r="E128" s="76"/>
      <c r="F128" s="76"/>
      <c r="G128" s="76"/>
      <c r="H128" s="76"/>
      <c r="I128" s="76"/>
      <c r="J128" s="76"/>
      <c r="K128" s="76"/>
      <c r="L128" s="76"/>
      <c r="M128" s="76"/>
      <c r="N128" s="76"/>
      <c r="O128" s="76"/>
      <c r="P128" s="76"/>
      <c r="Q128" s="76"/>
      <c r="R128" s="76"/>
    </row>
    <row r="129" spans="1:18" ht="15.75" customHeight="1">
      <c r="A129" s="76" t="s">
        <v>311</v>
      </c>
      <c r="B129" s="76"/>
      <c r="C129" s="76"/>
      <c r="D129" s="76"/>
      <c r="E129" s="76"/>
      <c r="F129" s="76"/>
      <c r="G129" s="76"/>
      <c r="H129" s="76"/>
      <c r="I129" s="76"/>
      <c r="J129" s="76"/>
      <c r="K129" s="76"/>
      <c r="L129" s="76"/>
      <c r="M129" s="76"/>
      <c r="N129" s="76"/>
      <c r="O129" s="76"/>
      <c r="P129" s="76"/>
      <c r="Q129" s="76"/>
      <c r="R129" s="76"/>
    </row>
    <row r="130" spans="1:18" ht="15.75" customHeight="1">
      <c r="A130" s="76" t="s">
        <v>309</v>
      </c>
      <c r="B130" s="76"/>
      <c r="C130" s="76"/>
      <c r="D130" s="76"/>
      <c r="E130" s="76"/>
      <c r="F130" s="76"/>
      <c r="G130" s="76"/>
      <c r="H130" s="76"/>
      <c r="I130" s="76"/>
      <c r="J130" s="76"/>
      <c r="K130" s="76"/>
      <c r="L130" s="76"/>
      <c r="M130" s="76"/>
      <c r="N130" s="76"/>
      <c r="O130" s="76"/>
      <c r="P130" s="76"/>
      <c r="Q130" s="76"/>
      <c r="R130" s="76"/>
    </row>
    <row r="131" spans="1:18" ht="15.75" customHeight="1">
      <c r="A131" s="76" t="s">
        <v>312</v>
      </c>
      <c r="B131" s="76"/>
      <c r="C131" s="76"/>
      <c r="D131" s="76"/>
      <c r="E131" s="76"/>
      <c r="F131" s="76"/>
      <c r="G131" s="76"/>
      <c r="H131" s="76"/>
      <c r="I131" s="76"/>
      <c r="J131" s="76"/>
      <c r="K131" s="76"/>
      <c r="L131" s="76"/>
      <c r="M131" s="76"/>
      <c r="N131" s="76"/>
      <c r="O131" s="76"/>
      <c r="P131" s="76"/>
      <c r="Q131" s="76"/>
      <c r="R131" s="76"/>
    </row>
    <row r="132" spans="1:18" ht="15.75" customHeight="1">
      <c r="A132" s="76" t="s">
        <v>310</v>
      </c>
      <c r="B132" s="76"/>
      <c r="C132" s="76"/>
      <c r="D132" s="76"/>
      <c r="E132" s="76"/>
      <c r="F132" s="76"/>
      <c r="G132" s="76"/>
      <c r="H132" s="76"/>
      <c r="I132" s="76"/>
      <c r="J132" s="76"/>
      <c r="K132" s="76"/>
      <c r="L132" s="76"/>
      <c r="M132" s="76"/>
      <c r="N132" s="76"/>
      <c r="O132" s="76"/>
      <c r="P132" s="76"/>
      <c r="Q132" s="76"/>
      <c r="R132" s="76"/>
    </row>
    <row r="133" spans="1:18" ht="15.75" customHeight="1">
      <c r="A133" s="65"/>
      <c r="B133" s="65"/>
      <c r="C133" s="65"/>
      <c r="D133" s="65"/>
      <c r="E133" s="65"/>
      <c r="F133" s="65"/>
      <c r="G133" s="65"/>
      <c r="H133" s="65"/>
      <c r="I133" s="65"/>
      <c r="J133" s="65"/>
      <c r="K133" s="65"/>
      <c r="L133" s="65"/>
      <c r="M133" s="65"/>
      <c r="N133" s="65"/>
      <c r="O133" s="65"/>
      <c r="P133" s="65"/>
      <c r="Q133" s="65"/>
      <c r="R133" s="65"/>
    </row>
    <row r="134" spans="1:18" ht="12" customHeight="1">
      <c r="F134" s="3"/>
      <c r="G134" s="3"/>
      <c r="H134" s="6"/>
      <c r="I134" s="2"/>
      <c r="J134" s="4"/>
      <c r="K134" s="5"/>
      <c r="L134" s="1"/>
      <c r="M134" s="1"/>
      <c r="N134" s="5"/>
      <c r="O134" s="2"/>
      <c r="P134" s="2"/>
      <c r="Q134" s="2"/>
    </row>
    <row r="135" spans="1:18" ht="21.75" customHeight="1">
      <c r="B135" s="80" t="s">
        <v>221</v>
      </c>
      <c r="C135" s="80"/>
      <c r="D135" s="80"/>
      <c r="E135" s="80"/>
    </row>
    <row r="136" spans="1:18" ht="14.25" customHeight="1">
      <c r="B136" s="34" t="s">
        <v>228</v>
      </c>
      <c r="C136" s="25" t="s">
        <v>223</v>
      </c>
      <c r="D136" s="25" t="s">
        <v>224</v>
      </c>
      <c r="E136" s="25" t="s">
        <v>225</v>
      </c>
    </row>
    <row r="137" spans="1:18" ht="14.25" customHeight="1">
      <c r="B137" s="24">
        <v>1</v>
      </c>
      <c r="C137" s="22">
        <f>SUMIF($A:$A,$B137,$M:$M)</f>
        <v>0</v>
      </c>
      <c r="D137" s="22">
        <f>SUMIF($A:$A,$B137,$O:$O)</f>
        <v>0</v>
      </c>
      <c r="E137" s="22">
        <f>SUMIF($A:$A,$B137,$P:$P)</f>
        <v>0</v>
      </c>
    </row>
    <row r="138" spans="1:18" ht="14.25" customHeight="1">
      <c r="B138" s="24">
        <v>2</v>
      </c>
      <c r="C138" s="22">
        <f>SUMIF($A:$A,$B138,$M:$M)</f>
        <v>0</v>
      </c>
      <c r="D138" s="22">
        <f>SUMIF($A:$A,$B138,$O:$O)</f>
        <v>0</v>
      </c>
      <c r="E138" s="22">
        <f>SUMIF($A:$A,$B138,$P:$P)</f>
        <v>0</v>
      </c>
    </row>
    <row r="139" spans="1:18" ht="14.25" customHeight="1">
      <c r="B139" s="24">
        <v>3</v>
      </c>
      <c r="C139" s="22">
        <f>SUMIF($A:$A,$B139,$M:$M)</f>
        <v>0</v>
      </c>
      <c r="D139" s="22">
        <f>SUMIF($A:$A,$B139,$O:$O)</f>
        <v>0</v>
      </c>
      <c r="E139" s="22">
        <f>SUMIF($A:$A,$B139,$P:$P)</f>
        <v>0</v>
      </c>
    </row>
    <row r="140" spans="1:18" ht="14.25" customHeight="1">
      <c r="B140" s="24">
        <v>4</v>
      </c>
      <c r="C140" s="22">
        <f>SUMIF($A:$A,$B140,$M:$M)</f>
        <v>0</v>
      </c>
      <c r="D140" s="22">
        <f>SUMIF($A:$A,$B140,$O:$O)</f>
        <v>0</v>
      </c>
      <c r="E140" s="22">
        <f>SUMIF($A:$A,$B140,$P:$P)</f>
        <v>0</v>
      </c>
    </row>
    <row r="141" spans="1:18" ht="14.25" customHeight="1">
      <c r="B141" s="24">
        <v>5</v>
      </c>
      <c r="C141" s="22">
        <f>SUMIF($A:$A,$B141,$M:$M)</f>
        <v>0</v>
      </c>
      <c r="D141" s="22">
        <f>SUMIF($A:$A,$B141,$O:$O)</f>
        <v>0</v>
      </c>
      <c r="E141" s="22">
        <f>SUMIF($A:$A,$B141,$P:$P)</f>
        <v>0</v>
      </c>
    </row>
    <row r="142" spans="1:18" ht="14.25" customHeight="1">
      <c r="B142" s="24">
        <v>6</v>
      </c>
      <c r="C142" s="22">
        <f>SUMIF($A:$A,$B142,$M:$M)</f>
        <v>0</v>
      </c>
      <c r="D142" s="22">
        <f>SUMIF($A:$A,$B142,$O:$O)</f>
        <v>0</v>
      </c>
      <c r="E142" s="22">
        <f>SUMIF($A:$A,$B142,$P:$P)</f>
        <v>0</v>
      </c>
    </row>
    <row r="143" spans="1:18">
      <c r="B143" s="24">
        <v>7</v>
      </c>
      <c r="C143" s="22">
        <f>SUMIF($A:$A,$B143,$M:$M)</f>
        <v>0</v>
      </c>
      <c r="D143" s="22">
        <f>SUMIF($A:$A,$B143,$O:$O)</f>
        <v>0</v>
      </c>
      <c r="E143" s="22">
        <f>SUMIF($A:$A,$B143,$P:$P)</f>
        <v>0</v>
      </c>
    </row>
    <row r="144" spans="1:18">
      <c r="B144" s="24">
        <v>8</v>
      </c>
      <c r="C144" s="22">
        <f>SUMIF($A:$A,$B144,$M:$M)</f>
        <v>0</v>
      </c>
      <c r="D144" s="22">
        <f>SUMIF($A:$A,$B144,$O:$O)</f>
        <v>0</v>
      </c>
      <c r="E144" s="22">
        <f>SUMIF($A:$A,$B144,$P:$P)</f>
        <v>0</v>
      </c>
    </row>
    <row r="145" spans="2:5">
      <c r="B145" s="24">
        <v>9</v>
      </c>
      <c r="C145" s="22">
        <f>SUMIF($A:$A,$B145,$M:$M)</f>
        <v>0</v>
      </c>
      <c r="D145" s="22">
        <f>SUMIF($A:$A,$B145,$O:$O)</f>
        <v>0</v>
      </c>
      <c r="E145" s="22">
        <f>SUMIF($A:$A,$B145,$P:$P)</f>
        <v>0</v>
      </c>
    </row>
    <row r="146" spans="2:5">
      <c r="B146" s="24">
        <v>10</v>
      </c>
      <c r="C146" s="22">
        <f>SUMIF($A:$A,$B146,$M:$M)</f>
        <v>0</v>
      </c>
      <c r="D146" s="22">
        <f>SUMIF($A:$A,$B146,$O:$O)</f>
        <v>0</v>
      </c>
      <c r="E146" s="22">
        <f>SUMIF($A:$A,$B146,$P:$P)</f>
        <v>0</v>
      </c>
    </row>
    <row r="147" spans="2:5">
      <c r="B147" s="24">
        <v>11</v>
      </c>
      <c r="C147" s="22">
        <f>SUMIF($A:$A,$B147,$M:$M)</f>
        <v>0</v>
      </c>
      <c r="D147" s="22">
        <f>SUMIF($A:$A,$B147,$O:$O)</f>
        <v>0</v>
      </c>
      <c r="E147" s="22">
        <f>SUMIF($A:$A,$B147,$P:$P)</f>
        <v>0</v>
      </c>
    </row>
    <row r="148" spans="2:5">
      <c r="B148" s="24">
        <v>12</v>
      </c>
      <c r="C148" s="22">
        <f>SUMIF($A:$A,$B148,$M:$M)</f>
        <v>0</v>
      </c>
      <c r="D148" s="22">
        <f>SUMIF($A:$A,$B148,$O:$O)</f>
        <v>0</v>
      </c>
      <c r="E148" s="22">
        <f>SUMIF($A:$A,$B148,$P:$P)</f>
        <v>0</v>
      </c>
    </row>
    <row r="149" spans="2:5">
      <c r="B149" s="24">
        <v>13</v>
      </c>
      <c r="C149" s="22">
        <f>SUMIF($A:$A,$B149,$M:$M)</f>
        <v>0</v>
      </c>
      <c r="D149" s="22">
        <f>SUMIF($A:$A,$B149,$O:$O)</f>
        <v>0</v>
      </c>
      <c r="E149" s="22">
        <f>SUMIF($A:$A,$B149,$P:$P)</f>
        <v>0</v>
      </c>
    </row>
    <row r="150" spans="2:5" ht="15">
      <c r="B150" s="26" t="s">
        <v>222</v>
      </c>
      <c r="C150" s="23">
        <f>SUM(C137:C149)</f>
        <v>0</v>
      </c>
      <c r="D150" s="23">
        <f>SUM(D137:D149)</f>
        <v>0</v>
      </c>
      <c r="E150" s="23">
        <f>SUM(E137:E149)</f>
        <v>0</v>
      </c>
    </row>
    <row r="195" spans="6:6">
      <c r="F195" s="8" t="str">
        <f>IF(A62=1,M62,"")</f>
        <v/>
      </c>
    </row>
    <row r="196" spans="6:6">
      <c r="F196" s="8" t="str">
        <f>IF(A63=1,M63,"")</f>
        <v/>
      </c>
    </row>
    <row r="197" spans="6:6">
      <c r="F197" s="8" t="str">
        <f>IF(A64=1,M64,"")</f>
        <v/>
      </c>
    </row>
    <row r="198" spans="6:6">
      <c r="F198" s="8" t="str">
        <f>IF(A65=1,M65,"")</f>
        <v/>
      </c>
    </row>
    <row r="199" spans="6:6">
      <c r="F199" s="8" t="str">
        <f>IF(A66=1,M66,"")</f>
        <v/>
      </c>
    </row>
    <row r="200" spans="6:6">
      <c r="F200" s="8" t="str">
        <f>IF(A67=1,M67,"")</f>
        <v/>
      </c>
    </row>
    <row r="201" spans="6:6">
      <c r="F201" s="8" t="str">
        <f>IF(A68=1,M68,"")</f>
        <v/>
      </c>
    </row>
    <row r="202" spans="6:6">
      <c r="F202" s="8" t="str">
        <f>IF(A69=1,M69,"")</f>
        <v/>
      </c>
    </row>
    <row r="203" spans="6:6">
      <c r="F203" s="8" t="str">
        <f>IF(A70=1,M70,"")</f>
        <v/>
      </c>
    </row>
    <row r="204" spans="6:6">
      <c r="F204" s="8" t="str">
        <f>IF(A71=1,M71,"")</f>
        <v/>
      </c>
    </row>
    <row r="205" spans="6:6">
      <c r="F205" s="8" t="str">
        <f>IF(A72=1,M72,"")</f>
        <v/>
      </c>
    </row>
    <row r="206" spans="6:6">
      <c r="F206" s="8" t="str">
        <f>IF(A73=1,M73,"")</f>
        <v/>
      </c>
    </row>
    <row r="207" spans="6:6">
      <c r="F207" s="8" t="str">
        <f>IF(A74=1,M74,"")</f>
        <v/>
      </c>
    </row>
  </sheetData>
  <autoFilter ref="A2:R113" xr:uid="{00000000-0009-0000-0000-000000000000}"/>
  <mergeCells count="21">
    <mergeCell ref="B135:E135"/>
    <mergeCell ref="A126:R126"/>
    <mergeCell ref="A127:R127"/>
    <mergeCell ref="A128:R128"/>
    <mergeCell ref="A129:R129"/>
    <mergeCell ref="A130:R130"/>
    <mergeCell ref="A131:R131"/>
    <mergeCell ref="A132:R132"/>
    <mergeCell ref="A1:R1"/>
    <mergeCell ref="B79:B99"/>
    <mergeCell ref="B100:B104"/>
    <mergeCell ref="B3:B60"/>
    <mergeCell ref="A123:R123"/>
    <mergeCell ref="A124:R124"/>
    <mergeCell ref="A125:R125"/>
    <mergeCell ref="A118:R118"/>
    <mergeCell ref="A119:R119"/>
    <mergeCell ref="A120:R120"/>
    <mergeCell ref="A121:R121"/>
    <mergeCell ref="A122:R122"/>
    <mergeCell ref="B61:B78"/>
  </mergeCells>
  <phoneticPr fontId="17" type="noConversion"/>
  <conditionalFormatting sqref="A3:R113">
    <cfRule type="expression" dxfId="0" priority="1" stopIfTrue="1">
      <formula>MOD($A3,2)&lt;&gt;0</formula>
    </cfRule>
  </conditionalFormatting>
  <pageMargins left="0.7" right="0.7" top="0.75" bottom="0.75" header="0.3" footer="0.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Justyna Wiśniewska</dc:creator>
  <cp:lastModifiedBy>Przemysław Błaszczyk</cp:lastModifiedBy>
  <cp:lastPrinted>2024-11-07T07:28:10Z</cp:lastPrinted>
  <dcterms:created xsi:type="dcterms:W3CDTF">2024-09-12T11:19:26Z</dcterms:created>
  <dcterms:modified xsi:type="dcterms:W3CDTF">2024-11-08T10:39:52Z</dcterms:modified>
</cp:coreProperties>
</file>