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wieliczka\PS2-Wieliczka\2025\"/>
    </mc:Choice>
  </mc:AlternateContent>
  <xr:revisionPtr revIDLastSave="0" documentId="13_ncr:1_{53B84CD3-02F0-4F67-BCDA-4E26A3A91CF4}" xr6:coauthVersionLast="47" xr6:coauthVersionMax="47" xr10:uidLastSave="{00000000-0000-0000-0000-000000000000}"/>
  <bookViews>
    <workbookView xWindow="-96" yWindow="0" windowWidth="11712" windowHeight="12336" tabRatio="821" activeTab="2" xr2:uid="{00000000-000D-0000-FFFF-FFFF00000000}"/>
  </bookViews>
  <sheets>
    <sheet name="Formularz oferty" sheetId="12" r:id="rId1"/>
    <sheet name="Cz. 1 pieczywo i art. cuki." sheetId="1" r:id="rId2"/>
    <sheet name="Cz. 2 Warzywa i owoce" sheetId="2" r:id="rId3"/>
    <sheet name="Cz. 3 Mięso i wędliny" sheetId="4" r:id="rId4"/>
    <sheet name="Cz. 4 Nabiał" sheetId="8" r:id="rId5"/>
    <sheet name="Cz. 5 Suche" sheetId="9" r:id="rId6"/>
    <sheet name="Cz. 6 Mrożonki" sheetId="10" r:id="rId7"/>
    <sheet name="Cz. 7 jajka kurze" sheetId="11" r:id="rId8"/>
  </sheets>
  <definedNames>
    <definedName name="_xlnm.Print_Area" localSheetId="1">'Cz. 1 pieczywo i art. cuki.'!$A$1:$H$27</definedName>
    <definedName name="_xlnm.Print_Area" localSheetId="2">'Cz. 2 Warzywa i owoce'!$A$1:$H$81</definedName>
    <definedName name="_xlnm.Print_Area" localSheetId="3">'Cz. 3 Mięso i wędliny'!$A$1:$I$33</definedName>
    <definedName name="_xlnm.Print_Area" localSheetId="4">'Cz. 4 Nabiał'!$A$1:$H$39</definedName>
    <definedName name="_xlnm.Print_Area" localSheetId="5">'Cz. 5 Suche'!$A$1:$I$109</definedName>
    <definedName name="_xlnm.Print_Area" localSheetId="6">'Cz. 6 Mrożonki'!$A$1:$H$34</definedName>
    <definedName name="_xlnm.Print_Area" localSheetId="7">'Cz. 7 jajka kurze'!$A$1:$G$14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G10" i="10"/>
  <c r="H10" i="10"/>
  <c r="F10" i="11"/>
  <c r="G10" i="11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H83" i="9"/>
  <c r="I83" i="9"/>
  <c r="H84" i="9"/>
  <c r="I84" i="9"/>
  <c r="H85" i="9"/>
  <c r="I85" i="9"/>
  <c r="H86" i="9"/>
  <c r="I86" i="9"/>
  <c r="H87" i="9"/>
  <c r="I87" i="9"/>
  <c r="H88" i="9"/>
  <c r="I88" i="9"/>
  <c r="H89" i="9"/>
  <c r="I89" i="9"/>
  <c r="H90" i="9"/>
  <c r="I90" i="9"/>
  <c r="H91" i="9"/>
  <c r="I91" i="9"/>
  <c r="H92" i="9"/>
  <c r="I92" i="9"/>
  <c r="H93" i="9"/>
  <c r="I93" i="9"/>
  <c r="H94" i="9"/>
  <c r="I94" i="9"/>
  <c r="H95" i="9"/>
  <c r="I95" i="9"/>
  <c r="H96" i="9"/>
  <c r="I96" i="9"/>
  <c r="H97" i="9"/>
  <c r="I97" i="9"/>
  <c r="H98" i="9"/>
  <c r="I98" i="9"/>
  <c r="H99" i="9"/>
  <c r="I99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" i="9"/>
  <c r="I10" i="9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10" i="8"/>
  <c r="H10" i="8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10" i="4"/>
  <c r="I10" i="4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H22" i="1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10" i="2"/>
  <c r="H10" i="2"/>
  <c r="G68" i="12"/>
  <c r="H30" i="10"/>
  <c r="G65" i="12"/>
  <c r="I106" i="9"/>
  <c r="G62" i="12"/>
  <c r="H33" i="8"/>
  <c r="G59" i="12"/>
  <c r="I33" i="4"/>
  <c r="G56" i="12"/>
  <c r="H76" i="2"/>
  <c r="G53" i="12"/>
  <c r="G50" i="12"/>
  <c r="B6" i="1"/>
  <c r="A6" i="11"/>
  <c r="G30" i="10"/>
  <c r="B6" i="10"/>
  <c r="H106" i="9"/>
  <c r="B6" i="9"/>
  <c r="B6" i="8"/>
  <c r="G33" i="8"/>
  <c r="G22" i="1"/>
  <c r="B6" i="4"/>
  <c r="H33" i="4"/>
  <c r="B6" i="2"/>
  <c r="G76" i="2"/>
</calcChain>
</file>

<file path=xl/sharedStrings.xml><?xml version="1.0" encoding="utf-8"?>
<sst xmlns="http://schemas.openxmlformats.org/spreadsheetml/2006/main" count="731" uniqueCount="369">
  <si>
    <t>L.p.</t>
  </si>
  <si>
    <t>Nazwa produktu</t>
  </si>
  <si>
    <t>Jednostka miary/wagi</t>
  </si>
  <si>
    <t>Ilość</t>
  </si>
  <si>
    <t>kg</t>
  </si>
  <si>
    <t>szt</t>
  </si>
  <si>
    <t>L.p</t>
  </si>
  <si>
    <t>pęczek</t>
  </si>
  <si>
    <t>szt.</t>
  </si>
  <si>
    <t>Pomidor koktajlowy</t>
  </si>
  <si>
    <t>Bazylia świeża, w doniczkach, pakowana w folię</t>
  </si>
  <si>
    <t>borówka ogrodowa świeża gat. I</t>
  </si>
  <si>
    <t>szt,</t>
  </si>
  <si>
    <t>Melon miodowy świeży, bez oznak zepsucia, dojrzały</t>
  </si>
  <si>
    <t xml:space="preserve">Proszek do pieczenia 30g </t>
  </si>
  <si>
    <t xml:space="preserve">Budyń w proszku o smaku waniliowym bez cukru, opakowanie: 35-45g, skrobia kukurydziana, skrobia ziemniaczana, aromaty, barwnik (karoteny), ekstrakt wanilii </t>
  </si>
  <si>
    <t xml:space="preserve">Budyń w proszku o smaku czekoladowym bez cukru, opakowanie: 35-45g, skrobia kukurydziana, skrobia ziemniaczana, kakao o obniżonej zawartości tłuszczu, 1,1% czekolada w proszku (kakao w proszku, cukier, dekstroza), aromat  kukurydziana, skrobia ziemniaczana, aromaty, barwnik (karoteny), ekstrakt wanilii </t>
  </si>
  <si>
    <t>kaszka kuskus 100% (semolina z pszenicy durum), opakowanie 1,0 kg</t>
  </si>
  <si>
    <t>cukier puder, opakowanie 400-500g</t>
  </si>
  <si>
    <t>soczewica czerwona opakowanie 1,0 kg</t>
  </si>
  <si>
    <t>Brzoskwinie połówki w zalewie 680-900g, w pojemniku szklanym</t>
  </si>
  <si>
    <t xml:space="preserve">Przyprawa curry, opakowanie 20g, skład: kurkuma , sól, cebula, papryka słodka, cynamon, cukier, czosnek, kmin rzymski, korzeń lubczyku, kardamon, kozieradka, goździk, nasiona kolendry , chili, imbir,  pieprz czarny </t>
  </si>
  <si>
    <t>Kukurydza konserwowa w zalewie, skład: kukurydza, woda, cukier, sól, opakowanie szklane o pojemności 370-400 g</t>
  </si>
  <si>
    <t>Wartość brutto w zł</t>
  </si>
  <si>
    <t>szczypiorek (pęczek) - świeży, zielony, bez oznak więdnięcia</t>
  </si>
  <si>
    <t xml:space="preserve">Twaróg mielony wiadro bez zagęszczaczy i barwników o wadze 1 kg o zawartości 6 % tłuszczu powinien składać się jedynie z sera twarogowego, ale dopuszczalny jest dodatek śmietanki lub mleka i naturalnych kultur bakterii. </t>
  </si>
  <si>
    <t>Serek mascarpone o wadze 500 g</t>
  </si>
  <si>
    <t>ziemniaki wczesne</t>
  </si>
  <si>
    <t>lubczyk donica</t>
  </si>
  <si>
    <t>rozmaryn donica</t>
  </si>
  <si>
    <t>tymianek donica</t>
  </si>
  <si>
    <t>rzepa japońska</t>
  </si>
  <si>
    <t>opakowanie</t>
  </si>
  <si>
    <t>Koncentrat pomidorowy  o zawartości ekstraktu30%, +/- 2%, produkt pasteryzowany (opakowanie szklane, pojemność  900g)</t>
  </si>
  <si>
    <t>soda oczyszczona 100g</t>
  </si>
  <si>
    <t>Naturalny sok z cytryny pojemność 500 g</t>
  </si>
  <si>
    <t>czekolada deserowa 100 g</t>
  </si>
  <si>
    <t>fasola konserwowa biała 400 g</t>
  </si>
  <si>
    <t>cukier trzcinowy</t>
  </si>
  <si>
    <t>Cukier z prawdziwą wanilią: puder, wanilia w proszku (6%), naturalny aromat waniliowy (1%) wanilią, opakowanie 10g</t>
  </si>
  <si>
    <t>Biszkopty tradycyjne w kształcie paluszków, opakowanie zbiorcze o wadze 500 g</t>
  </si>
  <si>
    <t>przyprawa kurkuma mielona w opakowaniu 20 g</t>
  </si>
  <si>
    <t>przyprawa kminek mielony w opakowaniu 20 g</t>
  </si>
  <si>
    <t>kasza bulgur waga 1000 g</t>
  </si>
  <si>
    <t>bułka tarta bezglutenowa 350 g</t>
  </si>
  <si>
    <t>groszek ptysiowy bezglutenowy 50 g</t>
  </si>
  <si>
    <t>przyprawa imbir mielony pakowany po 15 g</t>
  </si>
  <si>
    <t>żelatyna spożywcza o wadze 50 g</t>
  </si>
  <si>
    <t>mleczko kokosowe bio, o zawartości tłuszczu 20-22 %, o pojemności 400 ml</t>
  </si>
  <si>
    <t>przyprawa gałka muszkatołowa mielona w opakowaniu 10 g</t>
  </si>
  <si>
    <t>przyprawa zioła prowansalskie w opakowaniu o wadze 250 g</t>
  </si>
  <si>
    <t>przyprawa oregano suszona w opakowaniu 10 g</t>
  </si>
  <si>
    <t>orzeszki pini 100 g</t>
  </si>
  <si>
    <t>Skrobia kukurydziana Bio w opakowaniu 500 g</t>
  </si>
  <si>
    <t>Nierafinowany olej kokosowy  500 g</t>
  </si>
  <si>
    <t>Przedszkole Samorządowe nr 2 w Wieliczce</t>
  </si>
  <si>
    <t>ul. Adama Asnyka 40</t>
  </si>
  <si>
    <t>32-020 Wieliczka</t>
  </si>
  <si>
    <t>Tel: (12) 278-36-77</t>
  </si>
  <si>
    <t>II.	ZAŁĄCZNIK NR 2 DO SWZ - Formularz Oferty</t>
  </si>
  <si>
    <t>NAZWA WYKONAWCY</t>
  </si>
  <si>
    <t>SIEDZIBA WYKONAWCY</t>
  </si>
  <si>
    <t>Województwo</t>
  </si>
  <si>
    <t>Miejscowość</t>
  </si>
  <si>
    <t>Kod Pocztowy</t>
  </si>
  <si>
    <t>Ulica</t>
  </si>
  <si>
    <t>nr budynku</t>
  </si>
  <si>
    <t>Nr lokalu</t>
  </si>
  <si>
    <t>INFORMACJE DODATKOWE</t>
  </si>
  <si>
    <t>NIP</t>
  </si>
  <si>
    <t>REGON</t>
  </si>
  <si>
    <t>Nr tel.</t>
  </si>
  <si>
    <t>adres e-mail</t>
  </si>
  <si>
    <t xml:space="preserve">Składamy niniejszą ofertę: </t>
  </si>
  <si>
    <t xml:space="preserve">☐ </t>
  </si>
  <si>
    <t xml:space="preserve">w imieniu własnym* </t>
  </si>
  <si>
    <t>jako Wykonawcy wspólnie ubiegający się o udzielenie zamówienia*, oświadczając jednocześnie, że będziemy odpowiadać solidarnie za wykonanie niniejszego zamówienia.</t>
  </si>
  <si>
    <t>* proszę zaznaczyć jedną właściwą odpowiedź</t>
  </si>
  <si>
    <t>Oświadczam/y, że zgodnie z art. 118 ust. 1 ustawy P.z.p. (zaznaczyć właściwe):</t>
  </si>
  <si>
    <t>polegam/y*,</t>
  </si>
  <si>
    <t>nie polegam/y*</t>
  </si>
  <si>
    <t>na zdolnościach technicznych* / zdolnościach zawodowych* podmiotu udostępniającego zasoby, co potwierdza załączone do oferty ZOBOWIĄZANIE PODMIOTU udostępniającego zasoby.</t>
  </si>
  <si>
    <t>Podmiot udostępniający będzie brał udział w realizacji zamówienia w zakresie określonym w zobowiązaniu.</t>
  </si>
  <si>
    <t>Oświadczamy, że zamówienie zamierzamy wykonać:</t>
  </si>
  <si>
    <t>samodzielnie*</t>
  </si>
  <si>
    <t>przy udziale podwykonawców*, w zakresie niżej opisanych części zamówienia:</t>
  </si>
  <si>
    <t>Rodzaj Wykonawcy:</t>
  </si>
  <si>
    <t>mikroprzedsiębiorstwo*</t>
  </si>
  <si>
    <t>małe przedsiębiorstwo*</t>
  </si>
  <si>
    <t>średnie przedsiębiorstwo*</t>
  </si>
  <si>
    <t>jednoosobowa działalnością gospodarczą*</t>
  </si>
  <si>
    <t>osoba fizyczna nieprowadząca działalności gospodarczej*</t>
  </si>
  <si>
    <t>inny rodzaj*</t>
  </si>
  <si>
    <t xml:space="preserve">* proszę zaznaczyć jedną właściwą odpowiedź </t>
  </si>
  <si>
    <t>UWAGA: Na potrzeby odpowiedzi na to pytanie należy skorzystać z definicji zawartych w zaleceniu Komisji z dnia 6 maja 2003 r. dotyczącym definicji mikroprzedsiębiorstw oraz małych i średnich przedsiębiorstw (Dz. Urz. UE L 124 z 20.5.2003, str. 36). Mikroprzedsiębiorstwo: przedsiębiorstwo, które zatrudnia mniej niż 10 osób i którego roczny obrót lub roczna suma bilansowa nie przekracza 2 milionów EUR. Małe przedsiębiorstwo: przedsiębiorstwo, które zatrudnia mniej niż 50 osób i którego roczny obrót lub roczna suma bilansowa nie przekracza 10 milionów EUR. Średnie przedsiębiorstwa: przedsiębiorstwa, które nie są mikroprzedsiębiorstwami ani małymi przedsiębiorstwami i które zatrudniają mniej niż 250 osób i których roczny obrót nie przekracza 50 milionów EUR lub roczna suma bilansowa nie przekracza 43 milionów EUR.</t>
  </si>
  <si>
    <t>OSOBA UPOWAŻNIANIA DO KONTAKTOWANIA SIĘ Z ZAMAWIAJĄCYM</t>
  </si>
  <si>
    <t>Imię i nazwisko</t>
  </si>
  <si>
    <t>nr telefonu</t>
  </si>
  <si>
    <t>Adres e-mail</t>
  </si>
  <si>
    <t>UWAGA!
Wykonawca wypełnia jedynie komórki zaznaczone kolorem żółtym.</t>
  </si>
  <si>
    <t>wybór niniejszej oferty nie będzie prowadzić do powstania u Zamawiającego obowiązku podatkowego zgodnie z ustawą z dnia 11 marca 2004 r. o podatku od towarów i usług (Dz.U. z 2021 r., poz. 685 z późn. zm.)</t>
  </si>
  <si>
    <t>wybór niniejszej oferty będzie prowadzić do powstania u Zamawiającego obowiązku podatkowego zgodnie z ustawą z dnia 11 marca 2004 r. o podatku od towarów i usług (Dz.U. z 2021 r., poz. 685 z późn. zm.), oraz:</t>
  </si>
  <si>
    <t xml:space="preserve">1) wskazuję nazwę (rodzaj) towaru lub usługi, których dostawa lub świadczenie będzie prowadzić do powstania u Zamawiającego obowiązku podatkowego: 
</t>
  </si>
  <si>
    <t>…......................................................................................................................................................</t>
  </si>
  <si>
    <t>2) wskazuję wartość towaru lub usługi objętego obowiązkiem podatkowym zamawiającego, bez kwoty podatku:</t>
  </si>
  <si>
    <t>3) wskazuję stawkę podatku od towaru i usług, która zgodnie z wiedzą wykonawcy, będzie miała zastosowanie:</t>
  </si>
  <si>
    <t xml:space="preserve">***)  Proszę zaznaczyć odpowiednie pole wyboru. Uwaga – niewskazanie żadnej z ww. treści oświadczenia i niewypełnienie powyższych danych – Zamawiający uzna, że wybór przedmiotowej oferty nie będzie prowadzić do powstania u Zamawiającego obowiązku podatkowego. </t>
  </si>
  <si>
    <t xml:space="preserve">Dokument należy wypełnić i podpisać kwalifikowanym podpisem elektronicznym, podpisem zaufanym lub podpisem osobistym . Zamawiający zaleca zapisanie dokumentu w formacie PDF. </t>
  </si>
  <si>
    <t>Część 1 Pieczywo i art. cukiernicze</t>
  </si>
  <si>
    <t>Część 2 warzywa i owoce</t>
  </si>
  <si>
    <t>Część 3 mięso i wędliny</t>
  </si>
  <si>
    <t>Część 4 nabiał</t>
  </si>
  <si>
    <t>Część 5 produkty tzw. suche</t>
  </si>
  <si>
    <t>sałata lodowa główka</t>
  </si>
  <si>
    <t>susz buraczany opakowanie 100 g</t>
  </si>
  <si>
    <t>opakowania</t>
  </si>
  <si>
    <t>malina świeża kl. I sezonowo (czerwiec -październik)</t>
  </si>
  <si>
    <t>sałata strzępiasta główki</t>
  </si>
  <si>
    <t>sałata rukola opakowanie 100 g</t>
  </si>
  <si>
    <t>Drożdże świeże pakowane jednostkowo po 100g, termin ważności minimum 14 dni</t>
  </si>
  <si>
    <t>Ser typu mozzarella w zalewie 150g</t>
  </si>
  <si>
    <t>Serek homo z kawałkami czekolady 150 g typu staciatella</t>
  </si>
  <si>
    <t>Część 6 mrożonki (warzywa owoce ryby)</t>
  </si>
  <si>
    <t>Makaron bezglutenowy, ryżowy opakowanie 200 g różne kształty</t>
  </si>
  <si>
    <t xml:space="preserve">musztarda delikatesowa opakowanie szklane ( 170-200g), skład: woda, ocet spirytusowy, gorczyca, cukier, sól, przyprawy </t>
  </si>
  <si>
    <t>Mieszanka mąki bezglutenowej 1 kg</t>
  </si>
  <si>
    <t>kasza jaglana opakowanie 1 kg</t>
  </si>
  <si>
    <t>ciasteczka wafelki w czekoladzie pakowane pojedynczo o wadze 50 g pirincy polo</t>
  </si>
  <si>
    <t>soczki owocowe 100 % soku w opakowaniu 200-250 ml w kartonie</t>
  </si>
  <si>
    <t>orzechy włoskie  łuskane 100 g</t>
  </si>
  <si>
    <t>Sernik wiedeński 1000 g</t>
  </si>
  <si>
    <t>Pączek z nadzieniem z marmolady 80 g</t>
  </si>
  <si>
    <t>Drożdżówka różne smaki 80 g</t>
  </si>
  <si>
    <t>RAZEM</t>
  </si>
  <si>
    <t>Buraki ćwikłowe, klasa jakości I, korzeń okrągły
opakowanie - worek</t>
  </si>
  <si>
    <t>Cebula biała, klasa jakości I, opakowanie - worek</t>
  </si>
  <si>
    <t>Cukinia młoda długości 15-20 cm klasa jakości I,</t>
  </si>
  <si>
    <t>Cytryny klasa jakości I, kod wielkości 5/6</t>
  </si>
  <si>
    <t>Czosnek świeży – główki min. 4,5 cm klasa extra 1 główka =  1 szt. kraj pochodzenia: Polska</t>
  </si>
  <si>
    <t>Gruszki, luzem, klasa jakości I, (jedną z odmian) Lukasówka, Konferencja, Faworytka, Erika, Paten, Paryżanka, Bonkreta Williamsa</t>
  </si>
  <si>
    <t>Kalafior z liśćmi przyciętymi, klasa jakości I,</t>
  </si>
  <si>
    <t>Kapusta biała (głowiasta), klasa jakości I, opakowanie worek</t>
  </si>
  <si>
    <t>Kapusta czerwona (głowiasta), klasa jakości I, opakowanie worek</t>
  </si>
  <si>
    <t>Kapusta kiszona z beczki (utrwalona naturalnie bez dodatkowego kwasu octowego, mlekowego)</t>
  </si>
  <si>
    <t>Koper zielony, klasa jakości I,</t>
  </si>
  <si>
    <t>Mandarynki bezpestkowe, słodkie, luzem klasa jakości I,</t>
  </si>
  <si>
    <t>Marchew, klasa jakości I, opakowanie - worek</t>
  </si>
  <si>
    <t>Ogórki kiszone  z beczki (utrwalona naturalnie bez dodatkowego kwasu octowego, mlekowego), opakowanie beczka</t>
  </si>
  <si>
    <t>Ogórki zielone gruntowe, klasa jakości I, opakowanie worek</t>
  </si>
  <si>
    <t>Ogórki zielone z upraw pod osłonami, klasa jakości I,</t>
  </si>
  <si>
    <t>Papryka świeża, czerwona, klasa jakości I,</t>
  </si>
  <si>
    <t>Pietruszka (korzeń), klasa jakości I, opakowanie worek</t>
  </si>
  <si>
    <t>Pietruszka zielona (natka ), klasa jakości I,</t>
  </si>
  <si>
    <t>Pomarańcze luzem klasa jakości I,</t>
  </si>
  <si>
    <t>Pomidory spod osłon, odmiany "pomidor malinowy" klasa jakości I,</t>
  </si>
  <si>
    <t>Por (kraj) wiązka klasa jakości I,</t>
  </si>
  <si>
    <t>Rzodkiewka, klasa jakości I,</t>
  </si>
  <si>
    <t>Seler korzeń, klasa jakości I,</t>
  </si>
  <si>
    <t xml:space="preserve">Ziemniaki jadalne odmiany „Soraja”lub "Gala" ,(workowane 15 kg)
( w miesiącach I-VII) ze zbiorów w 2023 r. albo (w miesiącach VIII-XII) 2024 r. 
</t>
  </si>
  <si>
    <t>Barszcz biały bez konserwantów na zakwasie z dodatkiem świeżego czosnku( w opakowaniu szklanym, butelka- 0.5 litra)</t>
  </si>
  <si>
    <t>mango świeże, klasa jakości I,</t>
  </si>
  <si>
    <t>kalarepka świeża (średniej wielkości, jędrna, niezdrewniała), klasa jakości I,</t>
  </si>
  <si>
    <t>truskawka świeża sezonowa (czerwiec-sierpień), klasa jakości I,</t>
  </si>
  <si>
    <t>ananas świeży cały, klasa jakości I,</t>
  </si>
  <si>
    <t>kiwi świeże, klasa jakości I,</t>
  </si>
  <si>
    <t>brzoskwinie świeże, klasa jakości I,</t>
  </si>
  <si>
    <t>brokuł świezy bez liści, klasa jakości I,</t>
  </si>
  <si>
    <t>kapusta młoda biała, świeża klasa jakości I,</t>
  </si>
  <si>
    <t>owoc granatu świeży klasa jakości I,</t>
  </si>
  <si>
    <t>owoc kaki, świezy klasa jakości I,</t>
  </si>
  <si>
    <t>morele świerzy sezonowe (lipiec -wrzesień) świeże klasa jakości I,</t>
  </si>
  <si>
    <t>pomidor gruntowy (tzw. polny) sezonowy (VIII-X) klasa jakości I,</t>
  </si>
  <si>
    <t>śliwki świeże, klasa jakości I, różne odmiany np. węgierka, blufre, dąbrowicka, lubaszka, diana, lepotica, president silvia (odmina musi charakteryzować się łatwością oddzielenia pestki)</t>
  </si>
  <si>
    <t>Razem</t>
  </si>
  <si>
    <t>arbuz świeży, klasa jakości I,</t>
  </si>
  <si>
    <t xml:space="preserve">Udko z kurczaka ze skórą – świeże, bez nastrzyku waga 1 szt. 150-200 g
(mięso drobiowe uzyskane z tuszek kurcząt, zawierające udo i podudzie bez kości grzbietowej). </t>
  </si>
  <si>
    <r>
      <t xml:space="preserve">Podudzie z kurczaka ze skórą – świeże, bez nastrzyku waga 1 szt. 120 - 150 g
(mięso drobiowe uzyskane z tuszek kurcząt, </t>
    </r>
    <r>
      <rPr>
        <sz val="11"/>
        <rFont val="Calibri"/>
        <family val="2"/>
        <charset val="238"/>
        <scheme val="minor"/>
      </rPr>
      <t xml:space="preserve">zawierające podudzie </t>
    </r>
    <r>
      <rPr>
        <sz val="11"/>
        <color rgb="FF000000"/>
        <rFont val="Calibri"/>
        <family val="2"/>
        <charset val="238"/>
        <scheme val="minor"/>
      </rPr>
      <t>).</t>
    </r>
  </si>
  <si>
    <t>Karczek wieprzowy świeży, klasy I, bez nastrzyku</t>
  </si>
  <si>
    <t>noga z kaczki, świeża, klasy I, bez nastrzyku</t>
  </si>
  <si>
    <t>cielęcina z kością na rosół, świeża, klasy I, bez nastrzyku</t>
  </si>
  <si>
    <t>Filet z indyka – świeży, bez nastrzyku (mięso z tuszek indyków zawierające mięśnie piersiowe, bez skóry, kości klatki piersiowej, grzbietu i ścięgien).</t>
  </si>
  <si>
    <t>Szynka wieprzowa surowa świeża  klasy I, bez nastrzyku ( tkanka mięsna przerośnięta tłuszczem i tkanką łączną).</t>
  </si>
  <si>
    <t>Łopatka wieprzowa świeża bez kości klasy I, bez nastrzyku (mięśnie głębokie poprzerastane tkanką łączną z zewnątrz pokryte warstwą tłuszczu, bez fałdu skóry).</t>
  </si>
  <si>
    <t>Schab wieprzowy świeży bez kości klasy I, bez nastrzyku (najdłuższy mięsień grzbietu z odcinka piersiowo-lędźwiowego półtuszy bez słoniny).</t>
  </si>
  <si>
    <t>Wołowina świeża(cielęcina) bez kości -zrazowa górna klasa I „extra”, bez nastrzyku
(mięso z bydła młodego, górna zrazowa, bez ścięgien i widocznego tłuszczu.</t>
  </si>
  <si>
    <t>Kiełbasa wiejska ( mięso wieprzowe z dodatkiem mięsa cielęcego, z dodatkiem przypraw naturalnych). Termin przydatności do spożycia 14 dni od daty dostawy.</t>
  </si>
  <si>
    <t>Śmietana UHT 30% (0,5 l)Produkt o jednolitej, gęstej, konsystencji, smak słodki, barwa biała z odcieniem jasnokremowym. Termin przydatności do spożycia 30 dni od daty dostawy.</t>
  </si>
  <si>
    <t>Jogurt naturalny typu greckiego (w opak. 350 - 400g)Opakowanie: kubek z tworzywa polietylowego, zamknięty platynką, smak i zapach łagodny, czysty, bez obcych posmaków i zapachów. Konsystencja jednolita, gęsta, kremowa. Termin przydatności do spożycia 20 dni od daty dostawy.</t>
  </si>
  <si>
    <t>Jogurt naturalny 2 % tłuszczu (w opak. 370 - 400g)Opakowanie: kubek z tworzywa polietylowego, zamknięty platynką, smak i zapach łagodny, czysty, charakterystyczny bez obcych posmaków i zapachów. Konsystencja jednolita, gęsta , bez grudek, kremowa. Termin przydatności do spożycia 20 dni od daty dostawy.</t>
  </si>
  <si>
    <t>Masło klarowane 500 g</t>
  </si>
  <si>
    <t>Ser typu feta opakowanie 150-200 g krojony w kostkę w zalewie</t>
  </si>
  <si>
    <t>Serek homogenizowany - różne smaki (w opak. 150g) Opakowanie: kubek zamknięty platynką, smak i zapach łagodny, charakterystyczny dla dodanego składnika smakowego. Konsystencja jednolita, zwarta, bez grudek, lekko luźna. Termin przydatności do spożycia14 dni od daty dostawy.</t>
  </si>
  <si>
    <t>Mleko uht 2 % karton 1 litr</t>
  </si>
  <si>
    <t>Śmietana homogenizowana 18% (w opak. 400g) Produkt o jednolitej gęstej kremowej konsystencji, smak lekko kwaskowy, barwa biała z odcieniem jasnokremowym. Termin przydatności do spożycia 10 dni od daty dostawy.</t>
  </si>
  <si>
    <t>Konfitura wiśniowa, niskosłodzona o zawartości owoców 70g na 100 g produktu, cukier, substancja żelująca - pektyny, substancje zagęszczające, regulator kwasowości - kwas cytrynowy.- opakowanie o gramaturze netto 240 g , np. Łowicz lub równoważne, za równoważy zostanie uznany produkt, którego 100 g zostało wyprodukowane z co najmniej 70 g owoców</t>
  </si>
  <si>
    <t>Konfitura brzoskwiniowa, niskosłodzona o zawartości owoców 70g na 100 g produktu, cukier, substancja żelująca - pektyny, substancje zagęszczające, regulator kwasowości - kwas cytrynowy.- opakowanie o gramaturze netto 240 g   np. Łowicz lub równoważne, za równoważy zostanie uznany produkt, którego 100 g zostało wyprodukowane z co najmniej 70 g owoców</t>
  </si>
  <si>
    <t>Olej rzepakowy rafinowany o zawartości kwasów jedno nienasyconych nie mniej niż 63g w 100g (opak. 0,9 - 1,0 litr)</t>
  </si>
  <si>
    <t>Bazylia suszona 100% opak.10g</t>
  </si>
  <si>
    <t>Cukier biały kategorii 2 (opak. 1,0 kg)</t>
  </si>
  <si>
    <t>Cynamon mielony o zawartości olejków eterycznych w suchej masie min.1,2% (ml/100g)opak 15-20 g</t>
  </si>
  <si>
    <t>Kakao naturalne „ekstra” ciemne o zawartości tłuszczu kakaowego 10-12% w 100g masy (opak. 100-200g)</t>
  </si>
  <si>
    <t>Kasza gryczana biała (opak. 1 kg)</t>
  </si>
  <si>
    <t>Kasza jęczmienna średnia (mazurska) (opak. 1 kg)</t>
  </si>
  <si>
    <t>Kasza manna (opak. 1 kg)(tzw. grysik)</t>
  </si>
  <si>
    <t>Majeranek suszony opak.150g</t>
  </si>
  <si>
    <t>Liść laurowy cały (uszkodzone liście max 10%, patyczki i inne zanieczyszczenia pochodzące z rośliny max 1%) opak. 100g</t>
  </si>
  <si>
    <t>Makaron drobny jajeczny z mąki makaronowej pszennej rodzaj: zacierka, ryż, gwiazdki, krajanka, nitka, krajaneczka( 1,0 kg)</t>
  </si>
  <si>
    <t>Mąka pszenna tortowa  typ 450 (opak. 1 kg)</t>
  </si>
  <si>
    <t>Pieprz biały mielony, opak. 15-20g</t>
  </si>
  <si>
    <t>Płatki owsiane górskie błyskawiczne(opak. 0,40 kg)</t>
  </si>
  <si>
    <t>Ryż biały paraboliczny (opak. 1kg)</t>
  </si>
  <si>
    <t>Skrobia ziemniaczana (opak. 1kg)</t>
  </si>
  <si>
    <t>Słonecznik łuskany niesolony (opak.  0,3kg)</t>
  </si>
  <si>
    <t>ziele angielskie całe o zawartości olejków eterycznych w suchej masie min.1,6% (ml/100g) opak. 1000 g</t>
  </si>
  <si>
    <t>Ryż biały jaśminowy (opak. 1kg)</t>
  </si>
  <si>
    <t>Filet z makreli w sosie pomidorowym konserwa –zawartość makreli min.65% (150-180 gram)</t>
  </si>
  <si>
    <t>Filet z makreli w oleju, konserwa –zawartość makreli min.65% (150-180 gram)</t>
  </si>
  <si>
    <t>Ryż biały długoziarnisty (opak. 1kg)</t>
  </si>
  <si>
    <t>herbatniki maślane 220 g</t>
  </si>
  <si>
    <t>Fasolka szparagowa żółta cięta, mrożona. Gatunek I. Termin przydatności do spożycia: min. 4 miesiące (opakowanie 2,5 kg)</t>
  </si>
  <si>
    <t>Bułka tarta (w opak. 0,40 – 0,50 kg ) Otrzymywana z wysuszonego pieczywa pszennego zwykłego, drobno mielona, sypka, bez dodatku nasion, nadzień, grudek. Na opakowaniu określony termin przydatności do spożycia.</t>
  </si>
  <si>
    <t>Chleb mieszany krojony, pakowany 0,550-0,6 kg (opak. dopuszczone do kontaktu z żywnością). Skład: mąka pszenna min. 60%,mąka żytnia min. 25%, na kwasie z dodatkiem drożdży lub na drożdżach z dodatkiem soli. Dopuszcza się zawartość płatków ziemniaczanych do 5%. Bochenek podłużny o gładkiej lub lekko chropowatej skórce, opakowany w folię. Niedopuszczalne jest stosowanie do produkcji półproduktów.</t>
  </si>
  <si>
    <t>Banany, klasa jakości I, (długość paluszka min.20 cm)</t>
  </si>
  <si>
    <t>Jabłka, luzem, klasa jakości I, o średnicy 6,5 – 8,00 cm (jedną z odmian) Ligol, Cortland,  Jonagored, Gala, Rubinstar, Champion</t>
  </si>
  <si>
    <t>Kapusta pekińska, klasa jakości I</t>
  </si>
  <si>
    <t>Sałata zielona, masłowa, klasa jakości I</t>
  </si>
  <si>
    <t>halibut mrożony (max ilość glazury 20%) opakowanie do 5 kg</t>
  </si>
  <si>
    <t>Brokuły różyczki, gatunek I mrożone. Termin przydatności do spożycia: min. 4 miesiące(opakowanie 2,5 kg)</t>
  </si>
  <si>
    <t>Dynia, mrożona, gatunek  I, Termin przydatności do spożycia: min. 4 miesiące
(opakowanie 2,5 kg)</t>
  </si>
  <si>
    <t>Kalafior różyczki, mrożony, gatunek I, Termin przydatności do spożycia: min. 4 miesiące (opakowanie 2,5  kg)</t>
  </si>
  <si>
    <t>Maliny, mrożone, całe, gatunek I, Termin przydatności do spożycia: min. 4 miesiące
(opakowanie 2,5 kg  )</t>
  </si>
  <si>
    <t>Mieszanka warzywna paski(marchewka, seler, pietruszka, por), mrożona, gatunek  I, Termin przydatności do spożycia: min. 4 miesiące (opakowanie 2,5  kg)</t>
  </si>
  <si>
    <t>Mini marchewki, mrożone, gatunek I, Termin przydatności do spożycia: min. 4 miesiące (opakowanie 2,5  kg)</t>
  </si>
  <si>
    <t>sandacz filet ze skórą mrożony (max ilość glazury 20%) opakowanie 5 kg</t>
  </si>
  <si>
    <t>Szpinak mielony brykiet , mrożony, gatunek  I, Termin przydatności do spożycia: min. 4 miesiące (opakowanie 2,5 kg)</t>
  </si>
  <si>
    <t>Truskawki, mrożone, gatunek I, Termin przydatności do spożycia: min. 4 miesiące
(opakowanie 2,5 kg )</t>
  </si>
  <si>
    <t>Wiśnie bez pestek, gatunek I, mrożone. Termin przydatności do spożycia: min. 4 miesiące (opakowanie 2,5 kg  )</t>
  </si>
  <si>
    <t>filet z kaczki, świeży ze skórą, klasy I, bez nastrzyku</t>
  </si>
  <si>
    <t>Weka krojona, pszenna 100% mąki pszennej typ 500, na  drożdżach z dodatkiem soli (300g)</t>
  </si>
  <si>
    <t>Chleb tostowy pszenny krojony 400g</t>
  </si>
  <si>
    <t>Chleb graham  krojony (0,350 – 0,450 kg) Skład: mąka pszenna graham min. 60%,mąka pszenna min. 25%, na kwasie z dodatkiem drożdży lub na drożdżach z dodatkiem soli. Dopuszcza się zawartość płatków ziemniaczanych do 5%. Bochenek podłużny o gładkiej lub lekko chropowatej skórce. Niedopuszczalne jest stosowanie do produkcji półproduktów.</t>
  </si>
  <si>
    <t>seler naciowy, świeży, klasa jakości I</t>
  </si>
  <si>
    <t>Cena jednostkowa netto</t>
  </si>
  <si>
    <t xml:space="preserve">  Stawka VAT w %  </t>
  </si>
  <si>
    <t>Wartość netto (zł)</t>
  </si>
  <si>
    <t>Ceny poszczególnych części zostaną uzupełnione automatycznie po wypełnieniu przez wykonawcę właściwego wykazu znajdującego się na osobnych zakładkach (każda cześć na osobnej zakładce).</t>
  </si>
  <si>
    <t>części 1 postępowania obejmujące dostawę pieczywa i art. Cukierniczych zgodnie z wypełnionym wykazem za cenę brutto :*</t>
  </si>
  <si>
    <t>Dostawa części 1 zamówienia będzie realizowana codziennie od poniedziałku do piątku z wyłączeniem dni ustawowo wolnych od pracy w godzinach:</t>
  </si>
  <si>
    <t>części 2 postępowania obejmujące dostawę warzyw i owoców zgodnie z wypełnionym wykazem za cenę brutto:*</t>
  </si>
  <si>
    <t>Dostawa części 2 zamówienia będzie realizowana codziennie od poniedziałku do piątku z wyłączeniem dni ustawowo wolnych od pracy w godzinach:</t>
  </si>
  <si>
    <t>części 3 postępowania obejmujące dostawę mięsa i wędlin zgodnie z wypełnionym wykazem za cenę brutto:*</t>
  </si>
  <si>
    <t>Dostawa części 3 zamówienia będzie realizowana codziennie od poniedziałku do piątku z wyłączeniem dni ustawowo wolnych od pracy w godzinach:</t>
  </si>
  <si>
    <t>części 4 postępowania obejmujące dostawę nabiału zgodnie z wypełnionym wykazem za cenę brutto:*</t>
  </si>
  <si>
    <t>Dostawa części 4 zamówienia będzie realizowana codziennie od poniedziałku do piątku z wyłączeniem dni ustawowo wolnych od pracy w godzinach:</t>
  </si>
  <si>
    <t>części 5 postępowania obejmujące dostawę tzw. produktów suchych zgodnie z wypełnionym wykazem za cenę brutto: *</t>
  </si>
  <si>
    <t>Dostawa części 5 zamówienia będzie realizowana codziennie od poniedziałku do piątku z wyłączeniem dni ustawowo wolnych od pracy w godzinach:</t>
  </si>
  <si>
    <t>części 6 postępowania obejmujące dostawę mrożonek zgodnie z wypełnionym wykazem za cenę brutto:*</t>
  </si>
  <si>
    <t>Dostawa części 6 zamówienia będzie realizowana codziennie od poniedziałku do piątku z wyłączeniem dni ustawowo wolnych od pracy w godzinach:</t>
  </si>
  <si>
    <t>Dostawa części 7 zamówienia będzie realizowana codziennie od poniedziałku do piątku z wyłączeniem dni ustawowo wolnych od pracy w godzinach:</t>
  </si>
  <si>
    <t>* - niepotrzebne skreślić lub usunąć</t>
  </si>
  <si>
    <t>** - należy wskazać jedną z dwóch godzin dostawy albo 7:00-7:30 albo 7:30-8:00, wpisanie innych wartości będzie skutkować odrzuceniem oferty.</t>
  </si>
  <si>
    <t>Bułka słodka  tzw. "czwórka" (200g), skład: mąka pszenna, drożdże, mleko w proszku, jaja</t>
  </si>
  <si>
    <t>Chałka(350g), skład: mąka pszenna, drożdże, mleko w proszku, jaja</t>
  </si>
  <si>
    <t xml:space="preserve">część filetu z indyka - medaliony, świeże, klasy I, bez nastrzyku </t>
  </si>
  <si>
    <t>Kiełbasa cienka z fileta drobiowego(o zawartości mięsa wieprzowego min. 90%)Termin przydatności do spożycia 10 dni od daty dostawy.</t>
  </si>
  <si>
    <t>Kiełbasa krakowska sucha w 100g produktu min.120g mięsa wieprzowego. Termin przydatności do spożycia 14 dni od daty dostawy.</t>
  </si>
  <si>
    <t>Pieczeń wołowa udziec wołowy zrazowa, świeża klasy I, bez nastrzyku</t>
  </si>
  <si>
    <t>Szynka wieprzowa wędzona, gotowana z bobrownik ze spichrza lub równoważna za równoważny zostanie uznany produkt, którego 100 g zostało wyprodukowane z 130-140 g mięsa szynki Termin przydatności do spożycia 14 dni od daty dostawy. Bez alergenów</t>
  </si>
  <si>
    <t>Kefir (w opak. - 400 g)Opakowanie: kubek z tworzywa polietylowego lub karton, smak i zapach łagodny, czysty, charakterystyczny dla dodanego owocu, bez obcych posmaków i zapachów. Konsystencja jednolita, gęsta , bez grudek, kremowa. Termin przydatności do spożycia 20 dni od daty dostawy.</t>
  </si>
  <si>
    <t>Mleko pasteryzowane 2%, pakowane jednostkowo w woreczku foliowym 0,9 litra</t>
  </si>
  <si>
    <t>Serek twarogowy kremowy (śmietankowy o min. zawartości tłuszczu 20g w 100g produktu w opak. 150 g) - różne smaki. Opakowanie: kubek zamknięty platynką, smak i zapach czysty, łagodny, naturalny lub charakterystyczny dla dodanego składnika smakowego, lekko kwaskowy. Konsystencja jednolita, kremowa. Termin przydatności do spożycia 20 dni od daty dostawy.</t>
  </si>
  <si>
    <t>ciasteczka biszkoptowe z nadzieniem czekoladowym, w kształcie misia, pakowane oddzielnie o wadze 30 g</t>
  </si>
  <si>
    <t>czysty syrop klonowy w opakowaniu szklanym o pojemności 150-200 ml</t>
  </si>
  <si>
    <t>Filet z tuńczyka w oliwie z oliwek 300 g, w opakowaniu szklanym 66% gocciad`oro lub równoważny, jako równoważny zostanie uznany produkt, którego zawartość tuńczyka w całej wadze produktu jest nie mniejsza niż 66% oraz produkt zawiera duże kawałki tuńczyka (mięso nie jest rozdrobnione).</t>
  </si>
  <si>
    <t>groszek ptysiowy tradycyjny 300 g np. Ciasteczka z Krakowa lub równoważny, za równoważny zostanie uznany produkt, którego wartość energetyczna w 100 g wynosi 508kcal, zaś zawartość tłuszczu w 100 g produktu nie przekracza 27 % (27g), a cukru 16% (16g).</t>
  </si>
  <si>
    <t>Herbata czarna expressowa pakowana po 100 szt., Lipton lub równoważna, za równoważny zostanie uznany produkt, który na opakowaniu zawiera wykaz wszystkich rodzajów herbat użytych do wyprodukowania mieszanki.</t>
  </si>
  <si>
    <t>Kawa  zbożowa skład: zboża nie mniej niż 72% (jęczmień, żyto), cykoria, burak cukrowy – prażone. (opak. 500g) np. Kujwawianka lub równoważna , za równoważny zostanie uznany produkt w którego składniki wynoszą: 60% żyto, 20% jęczmień, 20% cykoria, burak cukrowy prażony, a wartość odżywcza w 100 ml. naparu wynosi 5-10 kcal.</t>
  </si>
  <si>
    <t>Ketchup (łagodny) o zawartości koncentratu min. 62%,(opak. pet. 0,48 - 0,7 kg)np. Pudliszki lub równoważny zostanie uznany produkt, zawartość koncentratu jest nie mniejsza niż 62 % oraz nie zawiera  substancji konserwujących</t>
  </si>
  <si>
    <t>lubczyk suszony, opakowanie o pojemności 135 g</t>
  </si>
  <si>
    <t>Majonez wysokotłuszczowy bez konserwantów o zawartości tłuszczu nie mniej niż 70%, żółtka jaja kurzego nie mniej niż 6%(opak. 0,5 kg), np. Kielecki lub równoważny, za równoważny zostanie uznany produkt wysokotłuszczowy bez konserwantów o zawartości tłuszczu nie mniej niż 70%, żółtka jaja kurzego nie mniej niż 6%</t>
  </si>
  <si>
    <t>Makaron średni z pszenicy gold durum 100%,rodzaj: świderek, kokardka duża, spaghetti, kolanka z falbanką, wstążka długa, piórka(rurki penne),</t>
  </si>
  <si>
    <t>Miód naturalny wielokwiatowy (opak. Szklane 400g)</t>
  </si>
  <si>
    <t>Płatki kukurydziane: grys kukurydziany, cukier, sól, syrop cukru inwertowanego, regulator kwasowości (fosforany sodu), melasa, substancje wzbogacające: witaminy (B3, B5, B2, B6, B9), opakowanie 1000 g. 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</si>
  <si>
    <t>Płatki śniadaniowe pełnoziarniste różne smaki wzbogacone o witaminy; opakowanie 500 g. Z uwagi na przepisy ustawy z dnia 13 kwietnia 2022 r.  o szczególnych rozwiązaniach w zakresie przeciwdziałania wspieraniu agresji na Ukrainę oraz służących ochronie bezpieczeństwa narodowego Zamawiający nie dopuszcza zaoferowania produktu marki Nestle lub innych producentów naruszających przepisy ww. ustawy, bądź wypełnia przesłanki wykluczenia z postępowania o udzielenie zamówienia publicznego</t>
  </si>
  <si>
    <t xml:space="preserve">Pomidory krojone w soku pomidorowym bez skórki, pojemność 2400-2550 g pomidory 65%, sok pomidorowy 34,9%, regulator kwasowości (kwas cytrynowy) </t>
  </si>
  <si>
    <t>soki owocowe 100 % soku w opakowaniu o pojemności 1 litr w kartonie</t>
  </si>
  <si>
    <t>Sól jodowana morska warzona o obniżonej zawartości sodu w opak. 1 kg</t>
  </si>
  <si>
    <t>Wafel ryżowy naturalne (opak. 110 g) np. sante lub równoważne, za równoważny zostanie uznany produkt wyprodukowany w 100% z ziaren ryżu i wartości energetycznej w 100 g produktu wynoszącej 370 kcal</t>
  </si>
  <si>
    <t>Groszek zielony, mrożony, gatunek I, Termin przydatności do spożycia: min. 4 miesiące
(opakowanie 2,5 kg)</t>
  </si>
  <si>
    <t>części 7 jajka kurze</t>
  </si>
  <si>
    <t>świeże jajka kurze z wolnego wybiegu  rozmiar l 63-73 g. na świetlone promieniami UV, ferma wolna od salmonelli. (Na żądanie zamawiającego należy przedłożyć wraz z dostawą dokument potwierdzający wprowadzenie w zakładzie produkcyjnym procedury HACCP)</t>
  </si>
  <si>
    <t xml:space="preserve"> </t>
  </si>
  <si>
    <t>Filet z kurczaka – świeży, bez nastrzyku (mięso z tuszek kurcząt zawierające mięśnie piersiowe, bez skóry, kości klatki piersiowej, grzbietu i ścięgien).</t>
  </si>
  <si>
    <t>kurczak tuszka świeży klasy I, bez nastrzyku</t>
  </si>
  <si>
    <t>mięso z nogi kurczaka bez kości i skóry</t>
  </si>
  <si>
    <t>szynka z indyka zawartość mięsa 95% -  97 %, bez dodatku glutenu, wzmacniaczy smaku, azotynu sodu, stabilizatorów, zagęszczaczy i skrobi modyfikowanej</t>
  </si>
  <si>
    <t>parówki  z szynki  95 % mięsa gat. I</t>
  </si>
  <si>
    <t xml:space="preserve">kiełbasa żywiecka ,  125 g mięsa na 100 g produktu, </t>
  </si>
  <si>
    <t>kapusta włoska</t>
  </si>
  <si>
    <t>komosa ryżowa</t>
  </si>
  <si>
    <t>Bułka graham 60g) Skład: zawartość mąki pszennej graham min. 60%, na kwasie z dodatkiem soli. Kształt podłużny lub okrągły. Niedopuszczalne jest stosowanie do produkcji półproduktów.</t>
  </si>
  <si>
    <t>bułka kukurydziana 60 g</t>
  </si>
  <si>
    <t>mango mrożone kostki pakowane po 2,5 kg gatunek I, termin do spożycia min 4 miesiące</t>
  </si>
  <si>
    <t>mieszanka kompotowa owoców leśnych(jagoda, jeżyna, malina, żurawina, aronia) gat I, minimalny termin przydatności 4 miesiące, pakowany w opakowaniu 2,5 kg;</t>
  </si>
  <si>
    <t>Polędwiczki z dorsza, mrożone, bez ości, opakowanie 5000g -6000g (max ilość glazury 10%);( nie czarniak);bez dodatku chemii z certyfikatem- karta produktu do wglądu;</t>
  </si>
  <si>
    <t>Filet z miruny bez skóry, mrożony (mrożony szokowo SHP) waga opakowania 5-7 kg(waga 1 fileta 170 g +);( produkcja morska);</t>
  </si>
  <si>
    <t>Łosoś atlantycki filet mrożony (mrożony szokowo SHP), ze skórą, pakowany pojedynczo(waga fileta 1500g - 2000 g)</t>
  </si>
  <si>
    <t>Mieszanka kompotowa 5-cio składnikowa, mrożona, gatunek  I, Termin przydatności do spożycia: min. 4 miesiące, (opakowanie 2,5  kg); bez jabłka i bea rabarbaru</t>
  </si>
  <si>
    <t>słomki ptysiowe 200 g sład: bez oleju palmowego i syropu glukozowo-fruktozowego</t>
  </si>
  <si>
    <t>lubczyk nać</t>
  </si>
  <si>
    <t>sałata roszponka opakowanie 100 g</t>
  </si>
  <si>
    <t>avocado owoc klasa I bez oznak więdnięcia</t>
  </si>
  <si>
    <t>lubczyk nać świeży</t>
  </si>
  <si>
    <t>masło orzechowe 100 % orzechów w opakowaniu pet, o wadze 900 g</t>
  </si>
  <si>
    <t>napoje roślinne bez cukrowe w kartonie o pojemności 1 litra mleko ryżowe, migdałowe owsiane</t>
  </si>
  <si>
    <t>Papryka mielona (słodka/ostra) barwa Asta100 opak.  800 g</t>
  </si>
  <si>
    <t>Pieprz naturalny mielony 100%, opak. typu pet zamykane platynką i nakrętką (minimalna zawartość piperyny 4%) 1000g</t>
  </si>
  <si>
    <t>Przecier pomidorowy klasyczny 680-750 g (passata)</t>
  </si>
  <si>
    <t>Przyprawa korzenna do piernika opak.- 20g</t>
  </si>
  <si>
    <t xml:space="preserve">Rodzynki sułtańskie (opak. 125 g) rodzynki 99,5 %, olej bawełniany i/lub słonecznikowy </t>
  </si>
  <si>
    <t>Syrop ekologiczny malina, z zawartością malin nie mniejszą niż 50%, cukier 50%; pojemność 300-500 ml</t>
  </si>
  <si>
    <t>marmolada wieloowocowa twarda 500-600 g</t>
  </si>
  <si>
    <t>nasiona chia 250g</t>
  </si>
  <si>
    <t>ananas krążki w lekkim syropie zalewie 565g</t>
  </si>
  <si>
    <t>mleko bez laktozy 1 litr karton 2%</t>
  </si>
  <si>
    <t>Ser żółty „salami” (w blokach 1,00 - 3,00 kg)Produkt pełnotłusty, konsystencja jednolita w całej masie, elastyczna, zwarta, smak łagodny, z posmakiem orzechowym, dający się łatwo kroić krajalnicą mechaniczną, nie kruszący się. Termin przydatności do spożyc</t>
  </si>
  <si>
    <t xml:space="preserve">margaryna roślinna miękka w opakowaniu plastikowym o pojemności 200-250g, bez konserwantów z dodatkiem steroli roślinnych , nie zawiera izomerów trans </t>
  </si>
  <si>
    <t>Ser żółty „Gouda” (w blokach 1,00 - 3,00 kg)Produkt pełnotłusty( zawartość tłuszczu minimum 27 %), konsystencja jednolita w całej masie, elastyczna, zwarta, smak łagodny, z posmakiem orzechowym, dający się łatwo kroić krajalnicą mechaniczną, nie kruszący się. Termin przydatności do spożycia 30 dni od daty dostawy.</t>
  </si>
  <si>
    <t>Twaróg półtłusty (4% tłuszczu), (w opak. 0,40 - 1,50 kg) Produkt jednolity, zwarty, bez grudek, lekko luźny, smak łagodny, czysty, lekko kwaskowy, wyczuwalny posmak pasteryzacji, barwa biała do lekko kremowej. skład mleko + kultury bakterii, Termin przydatności do spożycia min. 5 dni od daty dostawy.</t>
  </si>
  <si>
    <t>Znak sprawy: PSNr2/007/071-1-2024</t>
  </si>
  <si>
    <t>brzoskwinia kostka mrożona; gatunek I, minimalny termin przydatności 4 miesiące, pakowana po 2,5 kg;</t>
  </si>
  <si>
    <t>makaron lazzania (semolina z przenicy durum, nie wymagający wstępnego obgotowywania</t>
  </si>
  <si>
    <t>Oliwa z oliwek op. 1 litr  z pierwszego tłoczenia</t>
  </si>
  <si>
    <t>groch łuskany, połówki, opakowanie 400 g</t>
  </si>
  <si>
    <t>Masło osełka „extra” w kostkach (300g) o zawartości tłuszczu mlecznego 83%, produkt jednolity, zwarty, smarowny, dopuszcza się lekko twardą lub lekko mazistą, powierzchnia gładka, sucha, smak lekko kwaskowy, czysty. Termin przydatności do spożycia 21 dni od daty dostawy.</t>
  </si>
  <si>
    <t>Winogrona zielone, bez pestkowe, import, klasa jakości I,</t>
  </si>
  <si>
    <t>…**</t>
  </si>
  <si>
    <t>Termin realizacja dostawy</t>
  </si>
  <si>
    <t>….***</t>
  </si>
  <si>
    <t>części 7 postępowania obejmujące dostawę jajek zgodnie z wypełnionym wykazem za cenę brutto:*</t>
  </si>
  <si>
    <r>
      <rPr>
        <b/>
        <u/>
        <sz val="11"/>
        <color rgb="FF000000"/>
        <rFont val="Calibri"/>
        <family val="2"/>
        <charset val="238"/>
      </rPr>
      <t>Oświadczam ponadto, że:</t>
    </r>
    <r>
      <rPr>
        <b/>
        <sz val="11"/>
        <color rgb="FF000000"/>
        <rFont val="Calibri"/>
        <family val="2"/>
        <charset val="238"/>
      </rPr>
      <t xml:space="preserve"> </t>
    </r>
  </si>
  <si>
    <r>
      <rPr>
        <b/>
        <u/>
        <sz val="11"/>
        <color rgb="FF000000"/>
        <rFont val="Calibri"/>
        <family val="2"/>
        <charset val="238"/>
      </rP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Oferta została sporządzona na podstawie opisu i wymagań przedstawionych w SWZ.</t>
    </r>
  </si>
  <si>
    <r>
      <rPr>
        <b/>
        <u/>
        <sz val="11"/>
        <color rgb="FF000000"/>
        <rFont val="Calibri"/>
        <family val="2"/>
        <charset val="238"/>
      </rP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Zapoznałem się z SWZ i nie wnoszę do niego zastrzeżeń oraz zdobyłem konieczne informacje do przygotowania oferty.</t>
    </r>
  </si>
  <si>
    <r>
      <rPr>
        <b/>
        <u/>
        <sz val="11"/>
        <color rgb="FF000000"/>
        <rFont val="Calibri"/>
        <family val="2"/>
        <charset val="238"/>
      </rP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Zobowiązuję się wykonać przedmiot zamówienia zgodnie z zapisami zawartymi w SWZ, złożoną ofertą oraz aktualnie obowiązującymi w tym zakresie przepisami prawa.</t>
    </r>
  </si>
  <si>
    <r>
      <rPr>
        <b/>
        <u/>
        <sz val="11"/>
        <color rgb="FF000000"/>
        <rFont val="Calibri"/>
        <family val="2"/>
        <charset val="238"/>
      </rPr>
      <t>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Oferta została podpisana przez osobę uprawnioną do reprezentowania Wykonawcy.</t>
    </r>
  </si>
  <si>
    <r>
      <rPr>
        <b/>
        <u/>
        <sz val="11"/>
        <color rgb="FF000000"/>
        <rFont val="Calibri"/>
        <family val="2"/>
        <charset val="238"/>
      </rPr>
      <t>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Jestem związany niniejszą ofertą przez okres wskazany w SWZ.</t>
    </r>
  </si>
  <si>
    <r>
      <rPr>
        <b/>
        <u/>
        <sz val="11"/>
        <color rgb="FF000000"/>
        <rFont val="Calibri"/>
        <family val="2"/>
        <charset val="238"/>
      </rPr>
      <t>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Akceptuję warunki płatności określone przez Zamawiającego.</t>
    </r>
  </si>
  <si>
    <r>
      <rPr>
        <b/>
        <u/>
        <sz val="11"/>
        <color rgb="FF000000"/>
        <rFont val="Calibri"/>
        <family val="2"/>
        <charset val="238"/>
      </rPr>
      <t>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Akceptuję projektowane postanowienia umowy i zobowiązuję się w przypadku wyboru mojej oferty do zawarcia umowy na tych warunkach, w miejscu i terminie wyznaczonym przez Zamawiającego.</t>
    </r>
  </si>
  <si>
    <r>
      <rPr>
        <b/>
        <u/>
        <sz val="11"/>
        <color rgb="FF000000"/>
        <rFont val="Calibri"/>
        <family val="2"/>
        <charset val="238"/>
      </rPr>
      <t>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Calibri"/>
        <family val="2"/>
        <charset val="238"/>
        <scheme val="minor"/>
      </rPr>
      <t>Uprzedzony o odpowiedzialności karnej za składanie nieprawdziwych informacji stwierdzam, że dane podane w ofercie są zgodne ze stanem faktycznym.</t>
    </r>
  </si>
  <si>
    <r>
      <rPr>
        <b/>
        <u/>
        <sz val="11"/>
        <color rgb="FF000000"/>
        <rFont val="Calibri"/>
        <family val="2"/>
        <charset val="238"/>
      </rPr>
      <t>9.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</rPr>
      <t xml:space="preserve">Wypełniłem obowiązki informacyjne przewidziane w art. 13 lub art. 14 RODO </t>
    </r>
    <r>
      <rPr>
        <vertAlign val="superscript"/>
        <sz val="11"/>
        <color rgb="FF000000"/>
        <rFont val="Calibri"/>
        <family val="2"/>
        <charset val="238"/>
      </rPr>
      <t>1)</t>
    </r>
    <r>
      <rPr>
        <sz val="11"/>
        <color rgb="FF000000"/>
        <rFont val="Calibri"/>
        <family val="2"/>
        <charset val="238"/>
      </rPr>
      <t xml:space="preserve"> wobec osób fizycznych, od których dane osobowe bezpośrednio lub pośrednio pozyskałem w celu ubiegania się o udzielenie zamówienia publicznego w niniejszym postępowaniu.</t>
    </r>
  </si>
  <si>
    <r>
      <t>10.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>Jeżeli nie wskazałam/em w niniejszej ofercie innych godzin dostawy, to dostawa będzie realizowana w godzinach 7:30-8:00.</t>
    </r>
  </si>
  <si>
    <r>
      <t>11.</t>
    </r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Calibri"/>
        <family val="2"/>
        <charset val="238"/>
        <scheme val="minor"/>
      </rPr>
      <t>Jeżeli nie wskazałam/em w niniejszej ofercie innego terminu dostawy, to dostawy będą realizowane najpóźniej w 4 dniu po złożeniu zamówienia, a jeżeli termin ten przypadnie na dzień ustawowo wolny od pracy, to w pierwszym dniu roboczym następującym po dniu wolnym.</t>
    </r>
  </si>
  <si>
    <r>
      <t xml:space="preserve">12. </t>
    </r>
    <r>
      <rPr>
        <sz val="11"/>
        <color rgb="FF000000"/>
        <rFont val="Calibri"/>
        <family val="2"/>
        <charset val="238"/>
      </rPr>
      <t xml:space="preserve">Zgodnie z treścią art. 225 ust. 2 ustawy Pzp informuję, że***:  </t>
    </r>
  </si>
  <si>
    <t>X</t>
  </si>
  <si>
    <t>7:00 - 7:30</t>
  </si>
  <si>
    <t>7:30 - 8:00</t>
  </si>
  <si>
    <t>Znak sprawy: PS Nr2/007/071-1-2024</t>
  </si>
  <si>
    <t>UWAGA! Wykonawca wypełnia jedynie komórki zaznaczone kolorem żółtym.</t>
  </si>
  <si>
    <t>*- W powyższej tabeli asortymentowej  Wykonawca zobowiązany jest oprócz ceny i stawki podatku VAT wpisać również w wyznaczonych rubrykach nazwę i producenta oferowanego produktu spożywczego równoważnego i dołączyć jego kare katalogową albo inny dokument potwierdzający spełnię cech równoważności. W przypadku gdy Wykonawca nie wskaże produktu, Zamawiający uzna, że został zaoferowany opisany przez zamawiającego produkt referencyjny i taki produkt Wykonawca zobowiązany jest dostarczać zamawiającemu pod rygorem zastosowania kar umownych. W przypadku nie wskazania producenta i nazwy produktu równoważnego i w konsekwencji zaoferowania produktu referencyjnego wykonawca nie jest zobowiązany dostarczać kart katalogowych albo innych dokumentów potwierdzających spełnienie cech równoważności.</t>
  </si>
  <si>
    <t>Nazwa równowaznego produktu i producent*</t>
  </si>
  <si>
    <t>Ser długo dojrzewający typu parmezan  (w opak.  200g-250g). Termin przydatności do spożycia 30 dni od daty dostawy.</t>
  </si>
  <si>
    <t>Nazwa równowaznego produktu i jego producent*</t>
  </si>
  <si>
    <t>w dniu złożenia zamówienia</t>
  </si>
  <si>
    <t>w dniu następnym po dniu złożeniu zamówienia.</t>
  </si>
  <si>
    <t>drugiego dnia po dniu złożeniu zamówienia.</t>
  </si>
  <si>
    <t>trzeciego dnia po dniu złożeniu zamówienia.</t>
  </si>
  <si>
    <t>czwartego dnia po dniu złożeniu zamówienia.</t>
  </si>
  <si>
    <t>*** - należy wskazać czy dostawa nastąpi tego samego dnia co złożenie zamówienia albo następnego dnia po złożeniu zamówienia, albo w dwa dni po złożeniu zamówienia albo w 3 dni po złożeniu zamówienia albo w cztery dni po złożeniu zamówienia.</t>
  </si>
  <si>
    <r>
      <t xml:space="preserve">Składając ofertę w postępowaniu nr </t>
    </r>
    <r>
      <rPr>
        <b/>
        <sz val="11"/>
        <color rgb="FF000000"/>
        <rFont val="Calibri"/>
        <family val="2"/>
        <charset val="238"/>
      </rPr>
      <t>PS Nr2/007/071-1-2024</t>
    </r>
    <r>
      <rPr>
        <sz val="11"/>
        <color rgb="FF000000"/>
        <rFont val="Calibri"/>
        <family val="2"/>
        <charset val="238"/>
      </rPr>
      <t xml:space="preserve"> o udzielenie zamówienia publicznego w trybie podstawowym bez negocjacji, którego przedmiotem zamówienia jest </t>
    </r>
    <r>
      <rPr>
        <b/>
        <sz val="11"/>
        <color rgb="FF000000"/>
        <rFont val="Calibri"/>
        <family val="2"/>
        <charset val="238"/>
      </rPr>
      <t>sukcesywna dostawa artykułów spożywczych w roku 2025</t>
    </r>
    <r>
      <rPr>
        <sz val="11"/>
        <color rgb="FF000000"/>
        <rFont val="Calibri"/>
        <family val="2"/>
        <charset val="238"/>
      </rPr>
      <t>, oświadczam że wykonam zamówienie dotyczące: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</si>
</sst>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2"/>
      <color rgb="FF000000"/>
      <name val="Calibri Light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7"/>
      <color rgb="FF000000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1">
    <xf numFmtId="0" fontId="0" fillId="0" borderId="0"/>
  </cellStyleXfs>
  <cellXfs count="22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8" fillId="0" borderId="3" xfId="0" applyFont="1" applyBorder="1" applyAlignment="1">
      <alignment vertical="top"/>
    </xf>
    <xf numFmtId="0" fontId="8" fillId="2" borderId="3" xfId="0" applyFont="1" applyFill="1" applyBorder="1" applyAlignment="1">
      <alignment vertical="top" wrapText="1"/>
    </xf>
    <xf numFmtId="0" fontId="0" fillId="0" borderId="24" xfId="0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44" fontId="15" fillId="0" borderId="5" xfId="0" applyNumberFormat="1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16" fillId="0" borderId="3" xfId="0" applyFont="1" applyBorder="1" applyAlignment="1">
      <alignment vertical="top" wrapText="1" shrinkToFit="1"/>
    </xf>
    <xf numFmtId="0" fontId="16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44" fontId="0" fillId="0" borderId="3" xfId="0" applyNumberFormat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44" fontId="0" fillId="4" borderId="5" xfId="0" applyNumberFormat="1" applyFill="1" applyBorder="1" applyAlignment="1">
      <alignment horizontal="center" vertical="center"/>
    </xf>
    <xf numFmtId="44" fontId="15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/>
    </xf>
    <xf numFmtId="0" fontId="0" fillId="0" borderId="26" xfId="0" applyBorder="1"/>
    <xf numFmtId="0" fontId="2" fillId="0" borderId="26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8" fillId="3" borderId="2" xfId="0" applyFont="1" applyFill="1" applyBorder="1" applyAlignment="1">
      <alignment horizontal="left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4" fontId="15" fillId="4" borderId="5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wrapText="1"/>
    </xf>
    <xf numFmtId="0" fontId="15" fillId="0" borderId="26" xfId="0" applyFont="1" applyBorder="1" applyAlignment="1">
      <alignment horizontal="center"/>
    </xf>
    <xf numFmtId="0" fontId="0" fillId="0" borderId="27" xfId="0" applyBorder="1"/>
    <xf numFmtId="0" fontId="11" fillId="0" borderId="0" xfId="0" applyFont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4" fontId="11" fillId="4" borderId="5" xfId="0" applyNumberFormat="1" applyFont="1" applyFill="1" applyBorder="1" applyAlignment="1">
      <alignment horizontal="center" vertical="center"/>
    </xf>
    <xf numFmtId="9" fontId="11" fillId="4" borderId="3" xfId="0" applyNumberFormat="1" applyFont="1" applyFill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3" xfId="0" applyFont="1" applyBorder="1" applyAlignment="1">
      <alignment vertical="top" wrapText="1"/>
    </xf>
    <xf numFmtId="44" fontId="18" fillId="0" borderId="1" xfId="0" applyNumberFormat="1" applyFont="1" applyBorder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1" fillId="0" borderId="28" xfId="0" quotePrefix="1" applyFont="1" applyBorder="1" applyAlignment="1">
      <alignment horizontal="center" vertical="center"/>
    </xf>
    <xf numFmtId="0" fontId="11" fillId="0" borderId="27" xfId="0" applyFont="1" applyBorder="1"/>
    <xf numFmtId="0" fontId="0" fillId="0" borderId="3" xfId="0" applyBorder="1" applyAlignment="1">
      <alignment vertical="center"/>
    </xf>
    <xf numFmtId="0" fontId="15" fillId="0" borderId="3" xfId="0" applyFont="1" applyBorder="1" applyAlignment="1">
      <alignment horizontal="center"/>
    </xf>
    <xf numFmtId="0" fontId="0" fillId="0" borderId="4" xfId="0" quotePrefix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4" borderId="5" xfId="0" applyNumberFormat="1" applyFill="1" applyBorder="1" applyAlignment="1">
      <alignment horizontal="center" vertical="center" wrapText="1"/>
    </xf>
    <xf numFmtId="9" fontId="0" fillId="4" borderId="3" xfId="0" applyNumberFormat="1" applyFill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quotePrefix="1" applyBorder="1" applyAlignment="1">
      <alignment horizontal="center" wrapText="1"/>
    </xf>
    <xf numFmtId="0" fontId="0" fillId="2" borderId="4" xfId="0" quotePrefix="1" applyFill="1" applyBorder="1" applyAlignment="1">
      <alignment horizontal="center" wrapText="1"/>
    </xf>
    <xf numFmtId="0" fontId="0" fillId="0" borderId="25" xfId="0" quotePrefix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2" fontId="0" fillId="0" borderId="3" xfId="0" applyNumberForma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wrapText="1"/>
    </xf>
    <xf numFmtId="1" fontId="16" fillId="0" borderId="3" xfId="0" applyNumberFormat="1" applyFont="1" applyBorder="1" applyAlignment="1">
      <alignment horizontal="center" wrapText="1"/>
    </xf>
    <xf numFmtId="164" fontId="0" fillId="2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7" fontId="16" fillId="4" borderId="5" xfId="0" applyNumberFormat="1" applyFont="1" applyFill="1" applyBorder="1" applyAlignment="1">
      <alignment horizontal="center" wrapText="1"/>
    </xf>
    <xf numFmtId="0" fontId="0" fillId="0" borderId="31" xfId="0" applyBorder="1"/>
    <xf numFmtId="44" fontId="2" fillId="0" borderId="5" xfId="0" applyNumberFormat="1" applyFont="1" applyBorder="1" applyAlignment="1">
      <alignment horizontal="center"/>
    </xf>
    <xf numFmtId="44" fontId="0" fillId="0" borderId="3" xfId="0" applyNumberFormat="1" applyBorder="1"/>
    <xf numFmtId="0" fontId="15" fillId="0" borderId="4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44" fontId="0" fillId="0" borderId="32" xfId="0" applyNumberFormat="1" applyBorder="1"/>
    <xf numFmtId="0" fontId="18" fillId="0" borderId="25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4" fontId="11" fillId="0" borderId="32" xfId="0" applyNumberFormat="1" applyFont="1" applyBorder="1"/>
    <xf numFmtId="0" fontId="0" fillId="0" borderId="25" xfId="0" quotePrefix="1" applyBorder="1" applyAlignment="1">
      <alignment horizontal="center" vertical="center"/>
    </xf>
    <xf numFmtId="44" fontId="0" fillId="4" borderId="35" xfId="0" applyNumberForma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quotePrefix="1" applyBorder="1" applyAlignment="1">
      <alignment horizontal="center" vertical="center"/>
    </xf>
    <xf numFmtId="44" fontId="0" fillId="0" borderId="5" xfId="0" applyNumberFormat="1" applyBorder="1"/>
    <xf numFmtId="0" fontId="0" fillId="0" borderId="3" xfId="0" applyBorder="1"/>
    <xf numFmtId="44" fontId="16" fillId="0" borderId="3" xfId="0" applyNumberFormat="1" applyFont="1" applyBorder="1" applyAlignment="1">
      <alignment horizontal="center" wrapText="1"/>
    </xf>
    <xf numFmtId="44" fontId="16" fillId="0" borderId="5" xfId="0" applyNumberFormat="1" applyFont="1" applyBorder="1" applyAlignment="1">
      <alignment horizontal="center" wrapText="1"/>
    </xf>
    <xf numFmtId="0" fontId="8" fillId="2" borderId="11" xfId="0" applyFont="1" applyFill="1" applyBorder="1" applyAlignment="1">
      <alignment wrapText="1"/>
    </xf>
    <xf numFmtId="0" fontId="11" fillId="0" borderId="25" xfId="0" quotePrefix="1" applyFont="1" applyBorder="1" applyAlignment="1">
      <alignment horizontal="center" vertical="center"/>
    </xf>
    <xf numFmtId="0" fontId="0" fillId="0" borderId="3" xfId="0" quotePrefix="1" applyBorder="1" applyAlignment="1">
      <alignment horizontal="center" wrapText="1"/>
    </xf>
    <xf numFmtId="0" fontId="0" fillId="2" borderId="1" xfId="0" quotePrefix="1" applyFill="1" applyBorder="1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/>
    </xf>
    <xf numFmtId="44" fontId="0" fillId="2" borderId="3" xfId="0" applyNumberForma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1" fontId="16" fillId="2" borderId="3" xfId="0" applyNumberFormat="1" applyFont="1" applyFill="1" applyBorder="1" applyAlignment="1">
      <alignment horizontal="center" wrapText="1"/>
    </xf>
    <xf numFmtId="0" fontId="8" fillId="4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9" fillId="5" borderId="40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left" vertical="top" wrapText="1"/>
    </xf>
    <xf numFmtId="0" fontId="19" fillId="5" borderId="23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wrapText="1"/>
    </xf>
    <xf numFmtId="0" fontId="22" fillId="0" borderId="37" xfId="0" applyFont="1" applyBorder="1" applyAlignment="1">
      <alignment horizontal="left" vertical="top" wrapText="1"/>
    </xf>
    <xf numFmtId="0" fontId="19" fillId="0" borderId="23" xfId="0" applyFont="1" applyBorder="1" applyAlignment="1">
      <alignment vertical="top"/>
    </xf>
    <xf numFmtId="0" fontId="19" fillId="0" borderId="21" xfId="0" applyFont="1" applyBorder="1" applyAlignment="1">
      <alignment horizontal="left" vertical="top" wrapText="1"/>
    </xf>
    <xf numFmtId="0" fontId="19" fillId="0" borderId="41" xfId="0" applyFont="1" applyBorder="1" applyAlignment="1">
      <alignment horizontal="left" vertical="top" wrapText="1"/>
    </xf>
    <xf numFmtId="0" fontId="22" fillId="0" borderId="41" xfId="0" applyFont="1" applyBorder="1" applyAlignment="1">
      <alignment horizontal="left" vertical="top" wrapText="1"/>
    </xf>
    <xf numFmtId="0" fontId="19" fillId="0" borderId="37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4" fontId="7" fillId="4" borderId="15" xfId="0" applyNumberFormat="1" applyFont="1" applyFill="1" applyBorder="1" applyAlignment="1">
      <alignment horizontal="left" vertical="top" wrapText="1"/>
    </xf>
    <xf numFmtId="44" fontId="7" fillId="4" borderId="16" xfId="0" applyNumberFormat="1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right" vertical="top" wrapText="1"/>
    </xf>
    <xf numFmtId="0" fontId="8" fillId="0" borderId="18" xfId="0" applyFont="1" applyBorder="1" applyAlignment="1">
      <alignment horizontal="right"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44" fontId="7" fillId="4" borderId="15" xfId="0" applyNumberFormat="1" applyFont="1" applyFill="1" applyBorder="1" applyAlignment="1">
      <alignment horizontal="left" vertical="center" wrapText="1"/>
    </xf>
    <xf numFmtId="44" fontId="7" fillId="4" borderId="16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5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44" fontId="0" fillId="4" borderId="44" xfId="0" applyNumberForma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"/>
  <sheetViews>
    <sheetView topLeftCell="A61" zoomScale="70" zoomScaleNormal="70" workbookViewId="0">
      <selection activeCell="A49" sqref="A49:I49"/>
    </sheetView>
  </sheetViews>
  <sheetFormatPr defaultRowHeight="14.4" x14ac:dyDescent="0.3"/>
  <cols>
    <col min="1" max="1" width="8.44140625" customWidth="1"/>
    <col min="2" max="2" width="15.33203125" customWidth="1"/>
    <col min="3" max="3" width="15.109375" customWidth="1"/>
    <col min="4" max="4" width="13.88671875" customWidth="1"/>
    <col min="5" max="5" width="14.109375" customWidth="1"/>
    <col min="6" max="6" width="11.5546875" bestFit="1" customWidth="1"/>
  </cols>
  <sheetData>
    <row r="1" spans="1:9" x14ac:dyDescent="0.3">
      <c r="A1" s="141" t="s">
        <v>55</v>
      </c>
      <c r="B1" s="141"/>
      <c r="C1" s="141"/>
    </row>
    <row r="2" spans="1:9" x14ac:dyDescent="0.3">
      <c r="A2" s="141" t="s">
        <v>56</v>
      </c>
      <c r="B2" s="141"/>
      <c r="C2" s="141"/>
    </row>
    <row r="3" spans="1:9" x14ac:dyDescent="0.3">
      <c r="A3" s="141" t="s">
        <v>57</v>
      </c>
      <c r="B3" s="141"/>
      <c r="C3" s="141"/>
    </row>
    <row r="4" spans="1:9" x14ac:dyDescent="0.3">
      <c r="A4" s="141" t="s">
        <v>58</v>
      </c>
      <c r="B4" s="141"/>
      <c r="C4" s="141"/>
    </row>
    <row r="6" spans="1:9" x14ac:dyDescent="0.3">
      <c r="A6" s="142" t="s">
        <v>356</v>
      </c>
      <c r="B6" s="142"/>
      <c r="C6" s="142"/>
      <c r="D6" s="142"/>
      <c r="E6" s="142"/>
      <c r="F6" s="142"/>
      <c r="G6" s="142"/>
      <c r="H6" s="142"/>
      <c r="I6" s="142"/>
    </row>
    <row r="7" spans="1:9" ht="15" thickBot="1" x14ac:dyDescent="0.35">
      <c r="A7" s="143" t="s">
        <v>59</v>
      </c>
      <c r="B7" s="143"/>
      <c r="C7" s="143"/>
      <c r="D7" s="143"/>
      <c r="E7" s="143"/>
      <c r="F7" s="143"/>
      <c r="G7" s="143"/>
      <c r="H7" s="143"/>
      <c r="I7" s="143"/>
    </row>
    <row r="8" spans="1:9" ht="14.4" customHeight="1" x14ac:dyDescent="0.3">
      <c r="A8" s="162" t="s">
        <v>60</v>
      </c>
      <c r="B8" s="162"/>
      <c r="C8" s="162"/>
      <c r="D8" s="162"/>
      <c r="E8" s="162"/>
      <c r="F8" s="162"/>
      <c r="G8" s="162"/>
      <c r="H8" s="162"/>
      <c r="I8" s="162"/>
    </row>
    <row r="9" spans="1:9" ht="14.4" customHeight="1" thickBot="1" x14ac:dyDescent="0.35">
      <c r="A9" s="163" t="s">
        <v>291</v>
      </c>
      <c r="B9" s="163"/>
      <c r="C9" s="163"/>
      <c r="D9" s="163"/>
      <c r="E9" s="163"/>
      <c r="F9" s="163"/>
      <c r="G9" s="163"/>
      <c r="H9" s="163"/>
      <c r="I9" s="163"/>
    </row>
    <row r="10" spans="1:9" ht="14.4" customHeight="1" thickBot="1" x14ac:dyDescent="0.35">
      <c r="A10" s="164" t="s">
        <v>61</v>
      </c>
      <c r="B10" s="164"/>
      <c r="C10" s="164"/>
      <c r="D10" s="164"/>
      <c r="E10" s="164"/>
      <c r="F10" s="164"/>
      <c r="G10" s="164"/>
      <c r="H10" s="164"/>
      <c r="I10" s="164"/>
    </row>
    <row r="11" spans="1:9" ht="14.4" customHeight="1" x14ac:dyDescent="0.3">
      <c r="A11" s="165" t="s">
        <v>62</v>
      </c>
      <c r="B11" s="165"/>
      <c r="C11" s="165"/>
      <c r="D11" s="165"/>
      <c r="E11" s="166" t="s">
        <v>63</v>
      </c>
      <c r="F11" s="166"/>
      <c r="G11" s="166"/>
      <c r="H11" s="167" t="s">
        <v>64</v>
      </c>
      <c r="I11" s="167"/>
    </row>
    <row r="12" spans="1:9" ht="14.4" customHeight="1" thickBot="1" x14ac:dyDescent="0.35">
      <c r="A12" s="168"/>
      <c r="B12" s="168"/>
      <c r="C12" s="168"/>
      <c r="D12" s="168"/>
      <c r="E12" s="169"/>
      <c r="F12" s="169"/>
      <c r="G12" s="169"/>
      <c r="H12" s="170"/>
      <c r="I12" s="170"/>
    </row>
    <row r="13" spans="1:9" ht="14.4" customHeight="1" x14ac:dyDescent="0.3">
      <c r="A13" s="166" t="s">
        <v>65</v>
      </c>
      <c r="B13" s="166"/>
      <c r="C13" s="166"/>
      <c r="D13" s="166"/>
      <c r="E13" s="166"/>
      <c r="F13" s="167" t="s">
        <v>66</v>
      </c>
      <c r="G13" s="167"/>
      <c r="H13" s="166" t="s">
        <v>67</v>
      </c>
      <c r="I13" s="166"/>
    </row>
    <row r="14" spans="1:9" ht="14.4" customHeight="1" thickBot="1" x14ac:dyDescent="0.35">
      <c r="A14" s="169"/>
      <c r="B14" s="169"/>
      <c r="C14" s="169"/>
      <c r="D14" s="169"/>
      <c r="E14" s="169"/>
      <c r="F14" s="170"/>
      <c r="G14" s="170"/>
      <c r="H14" s="169"/>
      <c r="I14" s="169"/>
    </row>
    <row r="15" spans="1:9" ht="14.4" customHeight="1" thickBot="1" x14ac:dyDescent="0.35">
      <c r="A15" s="164" t="s">
        <v>68</v>
      </c>
      <c r="B15" s="164"/>
      <c r="C15" s="164"/>
      <c r="D15" s="164"/>
      <c r="E15" s="164"/>
      <c r="F15" s="164"/>
      <c r="G15" s="164"/>
      <c r="H15" s="164"/>
      <c r="I15" s="164"/>
    </row>
    <row r="16" spans="1:9" ht="14.4" customHeight="1" x14ac:dyDescent="0.3">
      <c r="A16" s="171" t="s">
        <v>69</v>
      </c>
      <c r="B16" s="171"/>
      <c r="C16" s="171"/>
      <c r="D16" s="171"/>
      <c r="E16" s="171"/>
      <c r="F16" s="167" t="s">
        <v>70</v>
      </c>
      <c r="G16" s="167"/>
      <c r="H16" s="167"/>
      <c r="I16" s="167"/>
    </row>
    <row r="17" spans="1:9" ht="14.4" customHeight="1" thickBot="1" x14ac:dyDescent="0.35">
      <c r="A17" s="172"/>
      <c r="B17" s="172"/>
      <c r="C17" s="172"/>
      <c r="D17" s="172"/>
      <c r="E17" s="172"/>
      <c r="F17" s="170"/>
      <c r="G17" s="170"/>
      <c r="H17" s="170"/>
      <c r="I17" s="170"/>
    </row>
    <row r="18" spans="1:9" ht="14.4" customHeight="1" x14ac:dyDescent="0.3">
      <c r="A18" s="166" t="s">
        <v>71</v>
      </c>
      <c r="B18" s="166"/>
      <c r="C18" s="166"/>
      <c r="D18" s="166"/>
      <c r="E18" s="166" t="s">
        <v>72</v>
      </c>
      <c r="F18" s="166"/>
      <c r="G18" s="166"/>
      <c r="H18" s="166"/>
      <c r="I18" s="166"/>
    </row>
    <row r="19" spans="1:9" ht="14.4" customHeight="1" thickBot="1" x14ac:dyDescent="0.35">
      <c r="A19" s="169"/>
      <c r="B19" s="169"/>
      <c r="C19" s="169"/>
      <c r="D19" s="169"/>
      <c r="E19" s="169"/>
      <c r="F19" s="169"/>
      <c r="G19" s="169"/>
      <c r="H19" s="169"/>
      <c r="I19" s="169"/>
    </row>
    <row r="20" spans="1:9" ht="14.4" customHeight="1" x14ac:dyDescent="0.3">
      <c r="A20" s="173" t="s">
        <v>73</v>
      </c>
      <c r="B20" s="173"/>
      <c r="C20" s="173"/>
      <c r="D20" s="173"/>
      <c r="E20" s="173"/>
      <c r="F20" s="173"/>
      <c r="G20" s="173"/>
      <c r="H20" s="173"/>
      <c r="I20" s="173"/>
    </row>
    <row r="21" spans="1:9" ht="14.4" customHeight="1" x14ac:dyDescent="0.3">
      <c r="A21" s="174" t="s">
        <v>74</v>
      </c>
      <c r="B21" s="175" t="s">
        <v>75</v>
      </c>
      <c r="C21" s="175"/>
      <c r="D21" s="175"/>
      <c r="E21" s="175"/>
      <c r="F21" s="175"/>
      <c r="G21" s="175"/>
      <c r="H21" s="175"/>
      <c r="I21" s="175"/>
    </row>
    <row r="22" spans="1:9" ht="28.2" customHeight="1" x14ac:dyDescent="0.3">
      <c r="A22" s="174" t="s">
        <v>74</v>
      </c>
      <c r="B22" s="175" t="s">
        <v>76</v>
      </c>
      <c r="C22" s="175"/>
      <c r="D22" s="175"/>
      <c r="E22" s="175"/>
      <c r="F22" s="175"/>
      <c r="G22" s="175"/>
      <c r="H22" s="175"/>
      <c r="I22" s="175"/>
    </row>
    <row r="23" spans="1:9" ht="14.4" customHeight="1" thickBot="1" x14ac:dyDescent="0.35">
      <c r="A23" s="176" t="s">
        <v>77</v>
      </c>
      <c r="B23" s="176"/>
      <c r="C23" s="176"/>
      <c r="D23" s="176"/>
      <c r="E23" s="176"/>
      <c r="F23" s="176"/>
      <c r="G23" s="176"/>
      <c r="H23" s="176"/>
      <c r="I23" s="176"/>
    </row>
    <row r="24" spans="1:9" ht="14.4" customHeight="1" x14ac:dyDescent="0.3">
      <c r="A24" s="173" t="s">
        <v>78</v>
      </c>
      <c r="B24" s="173"/>
      <c r="C24" s="173"/>
      <c r="D24" s="173"/>
      <c r="E24" s="173"/>
      <c r="F24" s="173"/>
      <c r="G24" s="173"/>
      <c r="H24" s="173"/>
      <c r="I24" s="173"/>
    </row>
    <row r="25" spans="1:9" ht="14.4" customHeight="1" x14ac:dyDescent="0.3">
      <c r="A25" s="174" t="s">
        <v>74</v>
      </c>
      <c r="B25" s="175" t="s">
        <v>79</v>
      </c>
      <c r="C25" s="175"/>
      <c r="D25" s="175"/>
      <c r="E25" s="175"/>
      <c r="F25" s="175"/>
      <c r="G25" s="175"/>
      <c r="H25" s="175"/>
      <c r="I25" s="175"/>
    </row>
    <row r="26" spans="1:9" ht="14.4" customHeight="1" x14ac:dyDescent="0.3">
      <c r="A26" s="174" t="s">
        <v>74</v>
      </c>
      <c r="B26" s="175" t="s">
        <v>80</v>
      </c>
      <c r="C26" s="175"/>
      <c r="D26" s="175"/>
      <c r="E26" s="175"/>
      <c r="F26" s="175"/>
      <c r="G26" s="175"/>
      <c r="H26" s="175"/>
      <c r="I26" s="175"/>
    </row>
    <row r="27" spans="1:9" ht="28.2" customHeight="1" x14ac:dyDescent="0.3">
      <c r="A27" s="177"/>
      <c r="B27" s="178" t="s">
        <v>81</v>
      </c>
      <c r="C27" s="178"/>
      <c r="D27" s="178"/>
      <c r="E27" s="178"/>
      <c r="F27" s="178"/>
      <c r="G27" s="178"/>
      <c r="H27" s="178"/>
      <c r="I27" s="178"/>
    </row>
    <row r="28" spans="1:9" ht="14.4" customHeight="1" x14ac:dyDescent="0.3">
      <c r="A28" s="179" t="s">
        <v>82</v>
      </c>
      <c r="B28" s="179"/>
      <c r="C28" s="179"/>
      <c r="D28" s="179"/>
      <c r="E28" s="179"/>
      <c r="F28" s="179"/>
      <c r="G28" s="179"/>
      <c r="H28" s="179"/>
      <c r="I28" s="179"/>
    </row>
    <row r="29" spans="1:9" ht="14.4" customHeight="1" thickBot="1" x14ac:dyDescent="0.35">
      <c r="A29" s="176" t="s">
        <v>77</v>
      </c>
      <c r="B29" s="176"/>
      <c r="C29" s="176"/>
      <c r="D29" s="176"/>
      <c r="E29" s="176"/>
      <c r="F29" s="176"/>
      <c r="G29" s="176"/>
      <c r="H29" s="176"/>
      <c r="I29" s="176"/>
    </row>
    <row r="30" spans="1:9" ht="14.4" customHeight="1" x14ac:dyDescent="0.3">
      <c r="A30" s="173" t="s">
        <v>83</v>
      </c>
      <c r="B30" s="173"/>
      <c r="C30" s="173"/>
      <c r="D30" s="173"/>
      <c r="E30" s="173"/>
      <c r="F30" s="173"/>
      <c r="G30" s="173"/>
      <c r="H30" s="173"/>
      <c r="I30" s="173"/>
    </row>
    <row r="31" spans="1:9" ht="14.4" customHeight="1" x14ac:dyDescent="0.3">
      <c r="A31" s="174" t="s">
        <v>74</v>
      </c>
      <c r="B31" s="175" t="s">
        <v>84</v>
      </c>
      <c r="C31" s="175"/>
      <c r="D31" s="175"/>
      <c r="E31" s="175"/>
      <c r="F31" s="175"/>
      <c r="G31" s="175"/>
      <c r="H31" s="175"/>
      <c r="I31" s="175"/>
    </row>
    <row r="32" spans="1:9" ht="14.4" customHeight="1" x14ac:dyDescent="0.3">
      <c r="A32" s="174" t="s">
        <v>74</v>
      </c>
      <c r="B32" s="175" t="s">
        <v>85</v>
      </c>
      <c r="C32" s="175"/>
      <c r="D32" s="175"/>
      <c r="E32" s="175"/>
      <c r="F32" s="175"/>
      <c r="G32" s="175"/>
      <c r="H32" s="175"/>
      <c r="I32" s="175"/>
    </row>
    <row r="33" spans="1:9" ht="14.4" customHeight="1" thickBot="1" x14ac:dyDescent="0.35">
      <c r="A33" s="176" t="s">
        <v>77</v>
      </c>
      <c r="B33" s="176"/>
      <c r="C33" s="176"/>
      <c r="D33" s="176"/>
      <c r="E33" s="176"/>
      <c r="F33" s="176"/>
      <c r="G33" s="176"/>
      <c r="H33" s="176"/>
      <c r="I33" s="176"/>
    </row>
    <row r="34" spans="1:9" ht="14.4" customHeight="1" x14ac:dyDescent="0.3">
      <c r="A34" s="173" t="s">
        <v>86</v>
      </c>
      <c r="B34" s="173"/>
      <c r="C34" s="173"/>
      <c r="D34" s="173"/>
      <c r="E34" s="173"/>
      <c r="F34" s="173"/>
      <c r="G34" s="173"/>
      <c r="H34" s="173"/>
      <c r="I34" s="173"/>
    </row>
    <row r="35" spans="1:9" ht="14.4" customHeight="1" x14ac:dyDescent="0.3">
      <c r="A35" s="174" t="s">
        <v>74</v>
      </c>
      <c r="B35" s="175" t="s">
        <v>87</v>
      </c>
      <c r="C35" s="175"/>
      <c r="D35" s="175"/>
      <c r="E35" s="175"/>
      <c r="F35" s="175"/>
      <c r="G35" s="175"/>
      <c r="H35" s="175"/>
      <c r="I35" s="175"/>
    </row>
    <row r="36" spans="1:9" ht="14.4" customHeight="1" x14ac:dyDescent="0.3">
      <c r="A36" s="174" t="s">
        <v>74</v>
      </c>
      <c r="B36" s="175" t="s">
        <v>88</v>
      </c>
      <c r="C36" s="175"/>
      <c r="D36" s="175"/>
      <c r="E36" s="175"/>
      <c r="F36" s="175"/>
      <c r="G36" s="175"/>
      <c r="H36" s="175"/>
      <c r="I36" s="175"/>
    </row>
    <row r="37" spans="1:9" ht="14.4" customHeight="1" x14ac:dyDescent="0.3">
      <c r="A37" s="174" t="s">
        <v>74</v>
      </c>
      <c r="B37" s="175" t="s">
        <v>89</v>
      </c>
      <c r="C37" s="175"/>
      <c r="D37" s="175"/>
      <c r="E37" s="175"/>
      <c r="F37" s="175"/>
      <c r="G37" s="175"/>
      <c r="H37" s="175"/>
      <c r="I37" s="175"/>
    </row>
    <row r="38" spans="1:9" ht="14.4" customHeight="1" x14ac:dyDescent="0.3">
      <c r="A38" s="174" t="s">
        <v>74</v>
      </c>
      <c r="B38" s="175" t="s">
        <v>90</v>
      </c>
      <c r="C38" s="175"/>
      <c r="D38" s="175"/>
      <c r="E38" s="175"/>
      <c r="F38" s="175"/>
      <c r="G38" s="175"/>
      <c r="H38" s="175"/>
      <c r="I38" s="175"/>
    </row>
    <row r="39" spans="1:9" ht="14.4" customHeight="1" x14ac:dyDescent="0.3">
      <c r="A39" s="174" t="s">
        <v>74</v>
      </c>
      <c r="B39" s="175" t="s">
        <v>91</v>
      </c>
      <c r="C39" s="175"/>
      <c r="D39" s="175"/>
      <c r="E39" s="175"/>
      <c r="F39" s="175"/>
      <c r="G39" s="175"/>
      <c r="H39" s="175"/>
      <c r="I39" s="175"/>
    </row>
    <row r="40" spans="1:9" ht="14.4" customHeight="1" x14ac:dyDescent="0.3">
      <c r="A40" s="174" t="s">
        <v>74</v>
      </c>
      <c r="B40" s="175" t="s">
        <v>92</v>
      </c>
      <c r="C40" s="175"/>
      <c r="D40" s="175"/>
      <c r="E40" s="175"/>
      <c r="F40" s="175"/>
      <c r="G40" s="175"/>
      <c r="H40" s="175"/>
      <c r="I40" s="175"/>
    </row>
    <row r="41" spans="1:9" ht="14.4" customHeight="1" x14ac:dyDescent="0.3">
      <c r="A41" s="180" t="s">
        <v>93</v>
      </c>
      <c r="B41" s="180"/>
      <c r="C41" s="180"/>
      <c r="D41" s="180"/>
      <c r="E41" s="180"/>
      <c r="F41" s="180"/>
      <c r="G41" s="180"/>
      <c r="H41" s="180"/>
      <c r="I41" s="180"/>
    </row>
    <row r="42" spans="1:9" ht="117.6" customHeight="1" thickBot="1" x14ac:dyDescent="0.35">
      <c r="A42" s="181" t="s">
        <v>94</v>
      </c>
      <c r="B42" s="181"/>
      <c r="C42" s="181"/>
      <c r="D42" s="181"/>
      <c r="E42" s="181"/>
      <c r="F42" s="181"/>
      <c r="G42" s="181"/>
      <c r="H42" s="181"/>
      <c r="I42" s="181"/>
    </row>
    <row r="43" spans="1:9" ht="14.4" customHeight="1" thickBot="1" x14ac:dyDescent="0.35">
      <c r="A43" s="164" t="s">
        <v>95</v>
      </c>
      <c r="B43" s="164"/>
      <c r="C43" s="164"/>
      <c r="D43" s="164"/>
      <c r="E43" s="164"/>
      <c r="F43" s="164"/>
      <c r="G43" s="164"/>
      <c r="H43" s="164"/>
      <c r="I43" s="164"/>
    </row>
    <row r="44" spans="1:9" ht="14.4" customHeight="1" x14ac:dyDescent="0.3">
      <c r="A44" s="166" t="s">
        <v>96</v>
      </c>
      <c r="B44" s="166"/>
      <c r="C44" s="166"/>
      <c r="D44" s="167" t="s">
        <v>97</v>
      </c>
      <c r="E44" s="167"/>
      <c r="F44" s="166" t="s">
        <v>98</v>
      </c>
      <c r="G44" s="166"/>
      <c r="H44" s="166"/>
      <c r="I44" s="166"/>
    </row>
    <row r="45" spans="1:9" ht="14.4" customHeight="1" thickBot="1" x14ac:dyDescent="0.35">
      <c r="A45" s="169"/>
      <c r="B45" s="169"/>
      <c r="C45" s="169"/>
      <c r="D45" s="170"/>
      <c r="E45" s="170"/>
      <c r="F45" s="169"/>
      <c r="G45" s="169"/>
      <c r="H45" s="169"/>
      <c r="I45" s="169"/>
    </row>
    <row r="46" spans="1:9" ht="14.4" customHeight="1" x14ac:dyDescent="0.3">
      <c r="A46" s="182" t="s">
        <v>99</v>
      </c>
      <c r="B46" s="182"/>
      <c r="C46" s="182"/>
      <c r="D46" s="182"/>
      <c r="E46" s="182"/>
      <c r="F46" s="182"/>
      <c r="G46" s="182"/>
      <c r="H46" s="182"/>
      <c r="I46" s="182"/>
    </row>
    <row r="47" spans="1:9" ht="14.4" customHeight="1" x14ac:dyDescent="0.3">
      <c r="A47" s="182"/>
      <c r="B47" s="182"/>
      <c r="C47" s="182"/>
      <c r="D47" s="182"/>
      <c r="E47" s="182"/>
      <c r="F47" s="182"/>
      <c r="G47" s="182"/>
      <c r="H47" s="182"/>
      <c r="I47" s="182"/>
    </row>
    <row r="48" spans="1:9" ht="37.200000000000003" customHeight="1" x14ac:dyDescent="0.3">
      <c r="A48" s="183" t="s">
        <v>245</v>
      </c>
      <c r="B48" s="183"/>
      <c r="C48" s="183"/>
      <c r="D48" s="183"/>
      <c r="E48" s="183"/>
      <c r="F48" s="183"/>
      <c r="G48" s="183"/>
      <c r="H48" s="183"/>
      <c r="I48" s="183"/>
    </row>
    <row r="49" spans="1:9" ht="48" customHeight="1" thickBot="1" x14ac:dyDescent="0.35">
      <c r="A49" s="223" t="s">
        <v>368</v>
      </c>
      <c r="B49" s="223"/>
      <c r="C49" s="223"/>
      <c r="D49" s="223"/>
      <c r="E49" s="223"/>
      <c r="F49" s="223"/>
      <c r="G49" s="223"/>
      <c r="H49" s="223"/>
      <c r="I49" s="223"/>
    </row>
    <row r="50" spans="1:9" ht="28.95" customHeight="1" x14ac:dyDescent="0.3">
      <c r="A50" s="138" t="s">
        <v>246</v>
      </c>
      <c r="B50" s="139"/>
      <c r="C50" s="139"/>
      <c r="D50" s="139"/>
      <c r="E50" s="139"/>
      <c r="F50" s="139"/>
      <c r="G50" s="184">
        <f>'Cz. 1 pieczywo i art. cuki.'!H22</f>
        <v>0</v>
      </c>
      <c r="H50" s="184"/>
      <c r="I50" s="185"/>
    </row>
    <row r="51" spans="1:9" ht="28.95" customHeight="1" x14ac:dyDescent="0.3">
      <c r="A51" s="140" t="s">
        <v>247</v>
      </c>
      <c r="B51" s="134"/>
      <c r="C51" s="134"/>
      <c r="D51" s="134"/>
      <c r="E51" s="134"/>
      <c r="F51" s="134"/>
      <c r="G51" s="134"/>
      <c r="H51" s="133" t="s">
        <v>336</v>
      </c>
      <c r="I51" s="186"/>
    </row>
    <row r="52" spans="1:9" ht="14.4" customHeight="1" thickBot="1" x14ac:dyDescent="0.35">
      <c r="A52" s="187" t="s">
        <v>337</v>
      </c>
      <c r="B52" s="188"/>
      <c r="C52" s="189" t="s">
        <v>338</v>
      </c>
      <c r="D52" s="189"/>
      <c r="E52" s="189"/>
      <c r="F52" s="189"/>
      <c r="G52" s="189"/>
      <c r="H52" s="189"/>
      <c r="I52" s="222"/>
    </row>
    <row r="53" spans="1:9" ht="28.95" customHeight="1" x14ac:dyDescent="0.3">
      <c r="A53" s="190" t="s">
        <v>248</v>
      </c>
      <c r="B53" s="191"/>
      <c r="C53" s="191"/>
      <c r="D53" s="191"/>
      <c r="E53" s="191"/>
      <c r="F53" s="192"/>
      <c r="G53" s="184">
        <f>'Cz. 2 Warzywa i owoce'!H76</f>
        <v>0</v>
      </c>
      <c r="H53" s="184"/>
      <c r="I53" s="185"/>
    </row>
    <row r="54" spans="1:9" ht="27" customHeight="1" x14ac:dyDescent="0.3">
      <c r="A54" s="140" t="s">
        <v>249</v>
      </c>
      <c r="B54" s="134"/>
      <c r="C54" s="134"/>
      <c r="D54" s="134"/>
      <c r="E54" s="134"/>
      <c r="F54" s="134"/>
      <c r="G54" s="134"/>
      <c r="H54" s="133" t="s">
        <v>336</v>
      </c>
      <c r="I54" s="186"/>
    </row>
    <row r="55" spans="1:9" ht="15" thickBot="1" x14ac:dyDescent="0.35">
      <c r="A55" s="187" t="s">
        <v>337</v>
      </c>
      <c r="B55" s="188"/>
      <c r="C55" s="189" t="s">
        <v>338</v>
      </c>
      <c r="D55" s="189"/>
      <c r="E55" s="189"/>
      <c r="F55" s="189"/>
      <c r="G55" s="189"/>
      <c r="H55" s="189"/>
      <c r="I55" s="222"/>
    </row>
    <row r="56" spans="1:9" ht="28.2" customHeight="1" x14ac:dyDescent="0.3">
      <c r="A56" s="193" t="s">
        <v>250</v>
      </c>
      <c r="B56" s="194"/>
      <c r="C56" s="194"/>
      <c r="D56" s="194"/>
      <c r="E56" s="194"/>
      <c r="F56" s="194"/>
      <c r="G56" s="195">
        <f>'Cz. 3 Mięso i wędliny'!I33</f>
        <v>0</v>
      </c>
      <c r="H56" s="195"/>
      <c r="I56" s="196"/>
    </row>
    <row r="57" spans="1:9" ht="28.95" customHeight="1" x14ac:dyDescent="0.3">
      <c r="A57" s="140" t="s">
        <v>251</v>
      </c>
      <c r="B57" s="134"/>
      <c r="C57" s="134"/>
      <c r="D57" s="134"/>
      <c r="E57" s="134"/>
      <c r="F57" s="134"/>
      <c r="G57" s="134"/>
      <c r="H57" s="133" t="s">
        <v>336</v>
      </c>
      <c r="I57" s="186"/>
    </row>
    <row r="58" spans="1:9" ht="15" customHeight="1" thickBot="1" x14ac:dyDescent="0.35">
      <c r="A58" s="187" t="s">
        <v>337</v>
      </c>
      <c r="B58" s="188"/>
      <c r="C58" s="189" t="s">
        <v>338</v>
      </c>
      <c r="D58" s="189"/>
      <c r="E58" s="189"/>
      <c r="F58" s="189"/>
      <c r="G58" s="189"/>
      <c r="H58" s="189"/>
      <c r="I58" s="222"/>
    </row>
    <row r="59" spans="1:9" ht="28.95" customHeight="1" x14ac:dyDescent="0.3">
      <c r="A59" s="193" t="s">
        <v>252</v>
      </c>
      <c r="B59" s="194"/>
      <c r="C59" s="194"/>
      <c r="D59" s="194"/>
      <c r="E59" s="194"/>
      <c r="F59" s="194"/>
      <c r="G59" s="195">
        <f>'Cz. 4 Nabiał'!H33</f>
        <v>0</v>
      </c>
      <c r="H59" s="195"/>
      <c r="I59" s="196"/>
    </row>
    <row r="60" spans="1:9" ht="28.95" customHeight="1" x14ac:dyDescent="0.3">
      <c r="A60" s="140" t="s">
        <v>253</v>
      </c>
      <c r="B60" s="134"/>
      <c r="C60" s="134"/>
      <c r="D60" s="134"/>
      <c r="E60" s="134"/>
      <c r="F60" s="134"/>
      <c r="G60" s="134"/>
      <c r="H60" s="133" t="s">
        <v>336</v>
      </c>
      <c r="I60" s="186"/>
    </row>
    <row r="61" spans="1:9" ht="15" customHeight="1" thickBot="1" x14ac:dyDescent="0.35">
      <c r="A61" s="187" t="s">
        <v>337</v>
      </c>
      <c r="B61" s="188"/>
      <c r="C61" s="189" t="s">
        <v>338</v>
      </c>
      <c r="D61" s="189"/>
      <c r="E61" s="189"/>
      <c r="F61" s="189"/>
      <c r="G61" s="189"/>
      <c r="H61" s="189"/>
      <c r="I61" s="222"/>
    </row>
    <row r="62" spans="1:9" ht="28.2" customHeight="1" x14ac:dyDescent="0.3">
      <c r="A62" s="193" t="s">
        <v>254</v>
      </c>
      <c r="B62" s="194"/>
      <c r="C62" s="194"/>
      <c r="D62" s="194"/>
      <c r="E62" s="194"/>
      <c r="F62" s="194"/>
      <c r="G62" s="195">
        <f>'Cz. 5 Suche'!I106</f>
        <v>0</v>
      </c>
      <c r="H62" s="195"/>
      <c r="I62" s="196"/>
    </row>
    <row r="63" spans="1:9" ht="27.6" customHeight="1" x14ac:dyDescent="0.3">
      <c r="A63" s="140" t="s">
        <v>255</v>
      </c>
      <c r="B63" s="134"/>
      <c r="C63" s="134"/>
      <c r="D63" s="134"/>
      <c r="E63" s="134"/>
      <c r="F63" s="134"/>
      <c r="G63" s="134"/>
      <c r="H63" s="133" t="s">
        <v>336</v>
      </c>
      <c r="I63" s="186"/>
    </row>
    <row r="64" spans="1:9" ht="14.4" customHeight="1" thickBot="1" x14ac:dyDescent="0.35">
      <c r="A64" s="187" t="s">
        <v>337</v>
      </c>
      <c r="B64" s="188"/>
      <c r="C64" s="189" t="s">
        <v>338</v>
      </c>
      <c r="D64" s="189"/>
      <c r="E64" s="189"/>
      <c r="F64" s="189"/>
      <c r="G64" s="189"/>
      <c r="H64" s="189"/>
      <c r="I64" s="222"/>
    </row>
    <row r="65" spans="1:9" ht="34.950000000000003" customHeight="1" x14ac:dyDescent="0.3">
      <c r="A65" s="193" t="s">
        <v>256</v>
      </c>
      <c r="B65" s="194"/>
      <c r="C65" s="194"/>
      <c r="D65" s="194"/>
      <c r="E65" s="194"/>
      <c r="F65" s="194"/>
      <c r="G65" s="195">
        <f>'Cz. 6 Mrożonki'!H30</f>
        <v>0</v>
      </c>
      <c r="H65" s="195"/>
      <c r="I65" s="196"/>
    </row>
    <row r="66" spans="1:9" ht="28.2" customHeight="1" x14ac:dyDescent="0.3">
      <c r="A66" s="140" t="s">
        <v>257</v>
      </c>
      <c r="B66" s="134"/>
      <c r="C66" s="134"/>
      <c r="D66" s="134"/>
      <c r="E66" s="134"/>
      <c r="F66" s="134"/>
      <c r="G66" s="134"/>
      <c r="H66" s="133" t="s">
        <v>336</v>
      </c>
      <c r="I66" s="186"/>
    </row>
    <row r="67" spans="1:9" ht="14.4" customHeight="1" thickBot="1" x14ac:dyDescent="0.35">
      <c r="A67" s="136" t="s">
        <v>337</v>
      </c>
      <c r="B67" s="137"/>
      <c r="C67" s="189" t="s">
        <v>338</v>
      </c>
      <c r="D67" s="189"/>
      <c r="E67" s="189"/>
      <c r="F67" s="189"/>
      <c r="G67" s="189"/>
      <c r="H67" s="189"/>
      <c r="I67" s="222"/>
    </row>
    <row r="68" spans="1:9" ht="14.4" customHeight="1" x14ac:dyDescent="0.3">
      <c r="A68" s="193" t="s">
        <v>339</v>
      </c>
      <c r="B68" s="194"/>
      <c r="C68" s="194"/>
      <c r="D68" s="194"/>
      <c r="E68" s="194"/>
      <c r="F68" s="194"/>
      <c r="G68" s="195">
        <f>'Cz. 7 jajka kurze'!G10</f>
        <v>0</v>
      </c>
      <c r="H68" s="195"/>
      <c r="I68" s="196"/>
    </row>
    <row r="69" spans="1:9" ht="29.4" customHeight="1" x14ac:dyDescent="0.3">
      <c r="A69" s="140" t="s">
        <v>258</v>
      </c>
      <c r="B69" s="134"/>
      <c r="C69" s="134"/>
      <c r="D69" s="134"/>
      <c r="E69" s="134"/>
      <c r="F69" s="134"/>
      <c r="G69" s="134"/>
      <c r="H69" s="133" t="s">
        <v>336</v>
      </c>
      <c r="I69" s="186"/>
    </row>
    <row r="70" spans="1:9" ht="15" thickBot="1" x14ac:dyDescent="0.35">
      <c r="A70" s="187" t="s">
        <v>337</v>
      </c>
      <c r="B70" s="188"/>
      <c r="C70" s="189" t="s">
        <v>338</v>
      </c>
      <c r="D70" s="189"/>
      <c r="E70" s="189"/>
      <c r="F70" s="189"/>
      <c r="G70" s="189"/>
      <c r="H70" s="189"/>
      <c r="I70" s="222"/>
    </row>
    <row r="71" spans="1:9" ht="14.4" customHeight="1" x14ac:dyDescent="0.3">
      <c r="A71" s="197" t="s">
        <v>259</v>
      </c>
      <c r="B71" s="197"/>
      <c r="C71" s="197"/>
      <c r="D71" s="197"/>
      <c r="E71" s="197"/>
      <c r="F71" s="197"/>
      <c r="G71" s="197"/>
      <c r="H71" s="198"/>
      <c r="I71" s="199"/>
    </row>
    <row r="72" spans="1:9" ht="14.4" customHeight="1" x14ac:dyDescent="0.3">
      <c r="A72" s="197" t="s">
        <v>260</v>
      </c>
      <c r="B72" s="197"/>
      <c r="C72" s="197"/>
      <c r="D72" s="197"/>
      <c r="E72" s="197"/>
      <c r="F72" s="197"/>
      <c r="G72" s="197"/>
      <c r="H72" s="197"/>
      <c r="I72" s="197"/>
    </row>
    <row r="73" spans="1:9" ht="46.2" customHeight="1" x14ac:dyDescent="0.3">
      <c r="A73" s="197" t="s">
        <v>367</v>
      </c>
      <c r="B73" s="197"/>
      <c r="C73" s="197"/>
      <c r="D73" s="197"/>
      <c r="E73" s="197"/>
      <c r="F73" s="197"/>
      <c r="G73" s="197"/>
      <c r="H73" s="197"/>
      <c r="I73" s="197"/>
    </row>
    <row r="74" spans="1:9" x14ac:dyDescent="0.3">
      <c r="A74" s="200" t="s">
        <v>340</v>
      </c>
      <c r="B74" s="200"/>
      <c r="C74" s="200"/>
      <c r="D74" s="200"/>
      <c r="E74" s="200"/>
      <c r="F74" s="200"/>
      <c r="G74" s="200"/>
      <c r="H74" s="200"/>
      <c r="I74" s="200"/>
    </row>
    <row r="75" spans="1:9" x14ac:dyDescent="0.3">
      <c r="A75" s="200" t="s">
        <v>341</v>
      </c>
      <c r="B75" s="200"/>
      <c r="C75" s="200"/>
      <c r="D75" s="200"/>
      <c r="E75" s="200"/>
      <c r="F75" s="200"/>
      <c r="G75" s="200"/>
      <c r="H75" s="200"/>
      <c r="I75" s="200"/>
    </row>
    <row r="76" spans="1:9" x14ac:dyDescent="0.3">
      <c r="A76" s="200" t="s">
        <v>342</v>
      </c>
      <c r="B76" s="200"/>
      <c r="C76" s="200"/>
      <c r="D76" s="200"/>
      <c r="E76" s="200"/>
      <c r="F76" s="200"/>
      <c r="G76" s="200"/>
      <c r="H76" s="200"/>
      <c r="I76" s="200"/>
    </row>
    <row r="77" spans="1:9" ht="29.4" customHeight="1" x14ac:dyDescent="0.3">
      <c r="A77" s="200" t="s">
        <v>343</v>
      </c>
      <c r="B77" s="200"/>
      <c r="C77" s="200"/>
      <c r="D77" s="200"/>
      <c r="E77" s="200"/>
      <c r="F77" s="200"/>
      <c r="G77" s="200"/>
      <c r="H77" s="200"/>
      <c r="I77" s="200"/>
    </row>
    <row r="78" spans="1:9" x14ac:dyDescent="0.3">
      <c r="A78" s="200" t="s">
        <v>344</v>
      </c>
      <c r="B78" s="200"/>
      <c r="C78" s="200"/>
      <c r="D78" s="200"/>
      <c r="E78" s="200"/>
      <c r="F78" s="200"/>
      <c r="G78" s="200"/>
      <c r="H78" s="200"/>
      <c r="I78" s="200"/>
    </row>
    <row r="79" spans="1:9" x14ac:dyDescent="0.3">
      <c r="A79" s="200" t="s">
        <v>345</v>
      </c>
      <c r="B79" s="200"/>
      <c r="C79" s="200"/>
      <c r="D79" s="200"/>
      <c r="E79" s="200"/>
      <c r="F79" s="200"/>
      <c r="G79" s="200"/>
      <c r="H79" s="200"/>
      <c r="I79" s="200"/>
    </row>
    <row r="80" spans="1:9" x14ac:dyDescent="0.3">
      <c r="A80" s="200" t="s">
        <v>346</v>
      </c>
      <c r="B80" s="200"/>
      <c r="C80" s="200"/>
      <c r="D80" s="200"/>
      <c r="E80" s="200"/>
      <c r="F80" s="200"/>
      <c r="G80" s="200"/>
      <c r="H80" s="200"/>
      <c r="I80" s="200"/>
    </row>
    <row r="81" spans="1:9" ht="14.4" customHeight="1" x14ac:dyDescent="0.3">
      <c r="A81" s="200" t="s">
        <v>347</v>
      </c>
      <c r="B81" s="200"/>
      <c r="C81" s="200"/>
      <c r="D81" s="200"/>
      <c r="E81" s="200"/>
      <c r="F81" s="200"/>
      <c r="G81" s="200"/>
      <c r="H81" s="200"/>
      <c r="I81" s="200"/>
    </row>
    <row r="82" spans="1:9" ht="28.2" customHeight="1" x14ac:dyDescent="0.3">
      <c r="A82" s="200" t="s">
        <v>348</v>
      </c>
      <c r="B82" s="200"/>
      <c r="C82" s="200"/>
      <c r="D82" s="200"/>
      <c r="E82" s="200"/>
      <c r="F82" s="200"/>
      <c r="G82" s="200"/>
      <c r="H82" s="200"/>
      <c r="I82" s="200"/>
    </row>
    <row r="83" spans="1:9" ht="14.4" customHeight="1" x14ac:dyDescent="0.3">
      <c r="A83" s="200" t="s">
        <v>349</v>
      </c>
      <c r="B83" s="200"/>
      <c r="C83" s="200"/>
      <c r="D83" s="200"/>
      <c r="E83" s="200"/>
      <c r="F83" s="200"/>
      <c r="G83" s="200"/>
      <c r="H83" s="200"/>
      <c r="I83" s="200"/>
    </row>
    <row r="84" spans="1:9" ht="28.8" customHeight="1" x14ac:dyDescent="0.3">
      <c r="A84" s="200" t="s">
        <v>350</v>
      </c>
      <c r="B84" s="200"/>
      <c r="C84" s="200"/>
      <c r="D84" s="200"/>
      <c r="E84" s="200"/>
      <c r="F84" s="200"/>
      <c r="G84" s="200"/>
      <c r="H84" s="200"/>
      <c r="I84" s="200"/>
    </row>
    <row r="85" spans="1:9" ht="42.6" customHeight="1" x14ac:dyDescent="0.3">
      <c r="A85" s="200" t="s">
        <v>351</v>
      </c>
      <c r="B85" s="200"/>
      <c r="C85" s="200"/>
      <c r="D85" s="200"/>
      <c r="E85" s="200"/>
      <c r="F85" s="200"/>
      <c r="G85" s="200"/>
      <c r="H85" s="200"/>
      <c r="I85" s="200"/>
    </row>
    <row r="86" spans="1:9" x14ac:dyDescent="0.3">
      <c r="A86" s="200" t="s">
        <v>352</v>
      </c>
      <c r="B86" s="200"/>
      <c r="C86" s="200"/>
      <c r="D86" s="200"/>
      <c r="E86" s="200"/>
      <c r="F86" s="200"/>
      <c r="G86" s="200"/>
      <c r="H86" s="200"/>
      <c r="I86" s="200"/>
    </row>
    <row r="87" spans="1:9" ht="31.2" customHeight="1" x14ac:dyDescent="0.3">
      <c r="A87" s="174" t="s">
        <v>74</v>
      </c>
      <c r="B87" s="201" t="s">
        <v>100</v>
      </c>
      <c r="C87" s="201"/>
      <c r="D87" s="201"/>
      <c r="E87" s="201"/>
      <c r="F87" s="201"/>
      <c r="G87" s="201"/>
      <c r="H87" s="201"/>
      <c r="I87" s="201"/>
    </row>
    <row r="88" spans="1:9" x14ac:dyDescent="0.3">
      <c r="A88" s="174" t="s">
        <v>74</v>
      </c>
      <c r="B88" s="201" t="s">
        <v>101</v>
      </c>
      <c r="C88" s="201"/>
      <c r="D88" s="201"/>
      <c r="E88" s="201"/>
      <c r="F88" s="201"/>
      <c r="G88" s="201"/>
      <c r="H88" s="201"/>
      <c r="I88" s="201"/>
    </row>
    <row r="89" spans="1:9" x14ac:dyDescent="0.3">
      <c r="A89" s="201" t="s">
        <v>102</v>
      </c>
      <c r="B89" s="201"/>
      <c r="C89" s="201"/>
      <c r="D89" s="201"/>
      <c r="E89" s="201"/>
      <c r="F89" s="201"/>
      <c r="G89" s="201"/>
      <c r="H89" s="201"/>
      <c r="I89" s="201"/>
    </row>
    <row r="90" spans="1:9" x14ac:dyDescent="0.3">
      <c r="A90" s="202" t="s">
        <v>103</v>
      </c>
      <c r="B90" s="202"/>
      <c r="C90" s="202"/>
      <c r="D90" s="202"/>
      <c r="E90" s="202"/>
      <c r="F90" s="202"/>
      <c r="G90" s="202"/>
      <c r="H90" s="202"/>
      <c r="I90" s="202"/>
    </row>
    <row r="91" spans="1:9" x14ac:dyDescent="0.3">
      <c r="A91" s="201" t="s">
        <v>104</v>
      </c>
      <c r="B91" s="201"/>
      <c r="C91" s="201"/>
      <c r="D91" s="201"/>
      <c r="E91" s="201"/>
      <c r="F91" s="201"/>
      <c r="G91" s="201"/>
      <c r="H91" s="201"/>
      <c r="I91" s="201"/>
    </row>
    <row r="92" spans="1:9" x14ac:dyDescent="0.3">
      <c r="A92" s="202" t="s">
        <v>103</v>
      </c>
      <c r="B92" s="202"/>
      <c r="C92" s="202"/>
      <c r="D92" s="202"/>
      <c r="E92" s="202"/>
      <c r="F92" s="202"/>
      <c r="G92" s="202"/>
      <c r="H92" s="202"/>
      <c r="I92" s="202"/>
    </row>
    <row r="93" spans="1:9" x14ac:dyDescent="0.3">
      <c r="A93" s="201" t="s">
        <v>105</v>
      </c>
      <c r="B93" s="201"/>
      <c r="C93" s="201"/>
      <c r="D93" s="201"/>
      <c r="E93" s="201"/>
      <c r="F93" s="201"/>
      <c r="G93" s="201"/>
      <c r="H93" s="201"/>
      <c r="I93" s="201"/>
    </row>
    <row r="94" spans="1:9" x14ac:dyDescent="0.3">
      <c r="A94" s="202" t="s">
        <v>103</v>
      </c>
      <c r="B94" s="202"/>
      <c r="C94" s="202"/>
      <c r="D94" s="202"/>
      <c r="E94" s="202"/>
      <c r="F94" s="202"/>
      <c r="G94" s="202"/>
      <c r="H94" s="202"/>
      <c r="I94" s="202"/>
    </row>
    <row r="95" spans="1:9" x14ac:dyDescent="0.3">
      <c r="A95" s="197" t="s">
        <v>106</v>
      </c>
      <c r="B95" s="197"/>
      <c r="C95" s="197"/>
      <c r="D95" s="197"/>
      <c r="E95" s="197"/>
      <c r="F95" s="197"/>
      <c r="G95" s="197"/>
      <c r="H95" s="197"/>
      <c r="I95" s="197"/>
    </row>
    <row r="96" spans="1:9" ht="40.799999999999997" customHeight="1" x14ac:dyDescent="0.3">
      <c r="A96" s="135" t="s">
        <v>107</v>
      </c>
      <c r="B96" s="135"/>
      <c r="C96" s="135"/>
      <c r="D96" s="135"/>
      <c r="E96" s="135"/>
      <c r="F96" s="135"/>
      <c r="G96" s="135"/>
      <c r="H96" s="135"/>
      <c r="I96" s="135"/>
    </row>
    <row r="97" spans="1:8" x14ac:dyDescent="0.3">
      <c r="A97" s="203" t="s">
        <v>74</v>
      </c>
      <c r="B97" s="203" t="s">
        <v>353</v>
      </c>
      <c r="C97" s="14"/>
      <c r="D97" s="14"/>
      <c r="E97" s="13"/>
      <c r="F97" s="13"/>
      <c r="G97" s="13"/>
      <c r="H97" s="13"/>
    </row>
    <row r="98" spans="1:8" x14ac:dyDescent="0.3">
      <c r="A98" t="s">
        <v>336</v>
      </c>
      <c r="B98" t="s">
        <v>354</v>
      </c>
      <c r="C98" t="s">
        <v>355</v>
      </c>
      <c r="E98" s="13"/>
      <c r="F98" s="13"/>
      <c r="G98" s="13"/>
      <c r="H98" s="13"/>
    </row>
    <row r="99" spans="1:8" x14ac:dyDescent="0.3">
      <c r="A99" t="s">
        <v>338</v>
      </c>
      <c r="B99" t="s">
        <v>362</v>
      </c>
      <c r="C99" t="s">
        <v>363</v>
      </c>
      <c r="D99" t="s">
        <v>364</v>
      </c>
      <c r="E99" s="204" t="s">
        <v>365</v>
      </c>
      <c r="F99" t="s">
        <v>366</v>
      </c>
      <c r="G99" s="13"/>
      <c r="H99" s="13"/>
    </row>
  </sheetData>
  <mergeCells count="131">
    <mergeCell ref="A89:I89"/>
    <mergeCell ref="A90:I90"/>
    <mergeCell ref="A91:I91"/>
    <mergeCell ref="A92:I92"/>
    <mergeCell ref="A93:I93"/>
    <mergeCell ref="A94:I94"/>
    <mergeCell ref="A95:I95"/>
    <mergeCell ref="A96:I96"/>
    <mergeCell ref="C52:I52"/>
    <mergeCell ref="C55:I55"/>
    <mergeCell ref="C58:I58"/>
    <mergeCell ref="C61:I61"/>
    <mergeCell ref="C64:I64"/>
    <mergeCell ref="C67:I67"/>
    <mergeCell ref="C70:I70"/>
    <mergeCell ref="A70:B70"/>
    <mergeCell ref="A71:G71"/>
    <mergeCell ref="A72:I72"/>
    <mergeCell ref="A73:I73"/>
    <mergeCell ref="A74:I74"/>
    <mergeCell ref="A75:I75"/>
    <mergeCell ref="A76:I76"/>
    <mergeCell ref="A58:B58"/>
    <mergeCell ref="A59:F59"/>
    <mergeCell ref="G59:I59"/>
    <mergeCell ref="A60:G60"/>
    <mergeCell ref="H60:I60"/>
    <mergeCell ref="A61:B61"/>
    <mergeCell ref="A1:C1"/>
    <mergeCell ref="A2:C2"/>
    <mergeCell ref="A3:C3"/>
    <mergeCell ref="A4:C4"/>
    <mergeCell ref="A6:I6"/>
    <mergeCell ref="A7:I7"/>
    <mergeCell ref="A12:D12"/>
    <mergeCell ref="E12:G12"/>
    <mergeCell ref="H12:I12"/>
    <mergeCell ref="A13:E13"/>
    <mergeCell ref="F13:G13"/>
    <mergeCell ref="H13:I13"/>
    <mergeCell ref="A8:I8"/>
    <mergeCell ref="A9:I9"/>
    <mergeCell ref="A10:I10"/>
    <mergeCell ref="A11:D11"/>
    <mergeCell ref="E11:G11"/>
    <mergeCell ref="H11:I11"/>
    <mergeCell ref="A17:E17"/>
    <mergeCell ref="F17:I17"/>
    <mergeCell ref="A18:D18"/>
    <mergeCell ref="E18:I18"/>
    <mergeCell ref="A19:D19"/>
    <mergeCell ref="E19:I19"/>
    <mergeCell ref="A14:E14"/>
    <mergeCell ref="F14:G14"/>
    <mergeCell ref="H14:I14"/>
    <mergeCell ref="A15:I15"/>
    <mergeCell ref="A16:E16"/>
    <mergeCell ref="F16:I16"/>
    <mergeCell ref="B26:I26"/>
    <mergeCell ref="B27:I27"/>
    <mergeCell ref="A28:I28"/>
    <mergeCell ref="A29:I29"/>
    <mergeCell ref="A30:I30"/>
    <mergeCell ref="B31:I31"/>
    <mergeCell ref="A20:I20"/>
    <mergeCell ref="B21:I21"/>
    <mergeCell ref="B22:I22"/>
    <mergeCell ref="A23:I23"/>
    <mergeCell ref="A24:I24"/>
    <mergeCell ref="B25:I25"/>
    <mergeCell ref="B38:I38"/>
    <mergeCell ref="B39:I39"/>
    <mergeCell ref="B40:I40"/>
    <mergeCell ref="A41:I41"/>
    <mergeCell ref="A42:I42"/>
    <mergeCell ref="A43:I43"/>
    <mergeCell ref="B32:I32"/>
    <mergeCell ref="A33:I33"/>
    <mergeCell ref="A34:I34"/>
    <mergeCell ref="B35:I35"/>
    <mergeCell ref="B36:I36"/>
    <mergeCell ref="B37:I37"/>
    <mergeCell ref="A46:I47"/>
    <mergeCell ref="A49:I49"/>
    <mergeCell ref="A44:C44"/>
    <mergeCell ref="D44:E44"/>
    <mergeCell ref="F44:I44"/>
    <mergeCell ref="A45:C45"/>
    <mergeCell ref="D45:E45"/>
    <mergeCell ref="F45:I45"/>
    <mergeCell ref="A62:F62"/>
    <mergeCell ref="A50:F50"/>
    <mergeCell ref="G50:I50"/>
    <mergeCell ref="A48:I48"/>
    <mergeCell ref="A57:G57"/>
    <mergeCell ref="H57:I57"/>
    <mergeCell ref="A77:I77"/>
    <mergeCell ref="A78:I78"/>
    <mergeCell ref="A79:I79"/>
    <mergeCell ref="A80:I80"/>
    <mergeCell ref="A81:I81"/>
    <mergeCell ref="A82:I82"/>
    <mergeCell ref="A83:I83"/>
    <mergeCell ref="A84:I84"/>
    <mergeCell ref="A85:I85"/>
    <mergeCell ref="A86:I86"/>
    <mergeCell ref="B87:I87"/>
    <mergeCell ref="B88:I88"/>
    <mergeCell ref="A63:G63"/>
    <mergeCell ref="H63:I63"/>
    <mergeCell ref="A64:B64"/>
    <mergeCell ref="A65:F65"/>
    <mergeCell ref="G65:I65"/>
    <mergeCell ref="A66:G66"/>
    <mergeCell ref="H66:I66"/>
    <mergeCell ref="A67:B67"/>
    <mergeCell ref="A68:F68"/>
    <mergeCell ref="G68:I68"/>
    <mergeCell ref="A69:G69"/>
    <mergeCell ref="H69:I69"/>
    <mergeCell ref="G56:I56"/>
    <mergeCell ref="G62:I62"/>
    <mergeCell ref="A51:G51"/>
    <mergeCell ref="H51:I51"/>
    <mergeCell ref="A56:F56"/>
    <mergeCell ref="A52:B52"/>
    <mergeCell ref="A53:E53"/>
    <mergeCell ref="G53:I53"/>
    <mergeCell ref="A54:G54"/>
    <mergeCell ref="H54:I54"/>
    <mergeCell ref="A55:B55"/>
  </mergeCells>
  <dataValidations count="3">
    <dataValidation type="list" allowBlank="1" showInputMessage="1" showErrorMessage="1" sqref="A21:A22 A25:A26 A31:A32 A35:A40 A87:A88" xr:uid="{96A0B46E-EF30-4E14-A71D-48D9A759D6CE}">
      <formula1>$A$97:$B$97</formula1>
    </dataValidation>
    <dataValidation type="list" allowBlank="1" showInputMessage="1" showErrorMessage="1" sqref="H51:I51 H54:I54 H57:I57 H60:I60 H63:I63 H66:I66 H69:I69" xr:uid="{1142C128-23A7-48F2-B869-D5E1016505BC}">
      <formula1>$A$98:$C$98</formula1>
    </dataValidation>
    <dataValidation type="list" allowBlank="1" showInputMessage="1" showErrorMessage="1" sqref="C52 C67 C64 C61 C58 C55 C70" xr:uid="{6CCC48CE-BFD5-44E9-AAC5-48EBB425F89B}">
      <formula1>$A$99:$F$99</formula1>
    </dataValidation>
  </dataValidations>
  <pageMargins left="0.7" right="0.7" top="0.75" bottom="0.75" header="0.3" footer="0.3"/>
  <pageSetup paperSize="9" scale="83" fitToHeight="0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topLeftCell="A7" zoomScale="70" zoomScaleNormal="70" workbookViewId="0">
      <selection activeCell="E10" sqref="E10:F21"/>
    </sheetView>
  </sheetViews>
  <sheetFormatPr defaultRowHeight="14.4" x14ac:dyDescent="0.3"/>
  <cols>
    <col min="1" max="1" width="6.44140625" customWidth="1"/>
    <col min="2" max="2" width="68.88671875" customWidth="1"/>
    <col min="3" max="3" width="13" customWidth="1"/>
    <col min="4" max="4" width="10.88671875" customWidth="1"/>
    <col min="5" max="5" width="12.6640625" customWidth="1"/>
    <col min="6" max="7" width="10.88671875" customWidth="1"/>
    <col min="8" max="8" width="13.5546875" customWidth="1"/>
    <col min="9" max="9" width="18.6640625" customWidth="1"/>
  </cols>
  <sheetData>
    <row r="1" spans="1:10" x14ac:dyDescent="0.3">
      <c r="B1" s="16" t="s">
        <v>55</v>
      </c>
      <c r="C1" s="15"/>
    </row>
    <row r="2" spans="1:10" x14ac:dyDescent="0.3">
      <c r="B2" s="16" t="s">
        <v>56</v>
      </c>
      <c r="C2" s="15"/>
    </row>
    <row r="3" spans="1:10" x14ac:dyDescent="0.3">
      <c r="B3" s="16" t="s">
        <v>57</v>
      </c>
      <c r="C3" s="15"/>
    </row>
    <row r="4" spans="1:10" x14ac:dyDescent="0.3">
      <c r="B4" s="16" t="s">
        <v>58</v>
      </c>
      <c r="C4" s="15"/>
    </row>
    <row r="5" spans="1:10" x14ac:dyDescent="0.3">
      <c r="A5" s="144" t="s">
        <v>108</v>
      </c>
      <c r="B5" s="144"/>
      <c r="C5" s="144"/>
      <c r="D5" s="144"/>
      <c r="E5" s="144" t="s">
        <v>329</v>
      </c>
      <c r="F5" s="144"/>
      <c r="G5" s="144"/>
      <c r="H5" s="144"/>
      <c r="I5" s="17"/>
      <c r="J5" s="17"/>
    </row>
    <row r="6" spans="1:10" x14ac:dyDescent="0.3">
      <c r="A6" s="29"/>
      <c r="B6" s="29" t="str">
        <f>'Formularz oferty'!A9</f>
        <v xml:space="preserve"> </v>
      </c>
      <c r="C6" s="29"/>
      <c r="D6" s="29"/>
      <c r="E6" s="12"/>
      <c r="F6" s="12"/>
      <c r="G6" s="12"/>
      <c r="H6" s="12"/>
      <c r="I6" s="17"/>
      <c r="J6" s="17"/>
    </row>
    <row r="7" spans="1:10" ht="14.4" customHeight="1" x14ac:dyDescent="0.3">
      <c r="A7" s="150" t="s">
        <v>0</v>
      </c>
      <c r="B7" s="150" t="s">
        <v>1</v>
      </c>
      <c r="C7" s="152" t="s">
        <v>2</v>
      </c>
      <c r="D7" s="150" t="s">
        <v>3</v>
      </c>
      <c r="E7" s="145" t="s">
        <v>242</v>
      </c>
      <c r="F7" s="145" t="s">
        <v>243</v>
      </c>
      <c r="G7" s="145" t="s">
        <v>244</v>
      </c>
      <c r="H7" s="145" t="s">
        <v>23</v>
      </c>
    </row>
    <row r="8" spans="1:10" ht="25.2" customHeight="1" x14ac:dyDescent="0.3">
      <c r="A8" s="150"/>
      <c r="B8" s="151"/>
      <c r="C8" s="153"/>
      <c r="D8" s="154"/>
      <c r="E8" s="149"/>
      <c r="F8" s="149"/>
      <c r="G8" s="146"/>
      <c r="H8" s="149"/>
    </row>
    <row r="9" spans="1:10" x14ac:dyDescent="0.3">
      <c r="A9" s="21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</row>
    <row r="10" spans="1:10" ht="43.2" x14ac:dyDescent="0.3">
      <c r="A10" s="81">
        <v>1</v>
      </c>
      <c r="B10" s="30" t="s">
        <v>300</v>
      </c>
      <c r="C10" s="82" t="s">
        <v>8</v>
      </c>
      <c r="D10" s="82">
        <v>4000</v>
      </c>
      <c r="E10" s="83"/>
      <c r="F10" s="84"/>
      <c r="G10" s="97">
        <f>D10*E10</f>
        <v>0</v>
      </c>
      <c r="H10" s="85">
        <f>ROUND(G10*F10+G10,2)</f>
        <v>0</v>
      </c>
    </row>
    <row r="11" spans="1:10" x14ac:dyDescent="0.3">
      <c r="A11" s="81">
        <v>2</v>
      </c>
      <c r="B11" s="30" t="s">
        <v>301</v>
      </c>
      <c r="C11" s="82" t="s">
        <v>8</v>
      </c>
      <c r="D11" s="82">
        <v>400</v>
      </c>
      <c r="E11" s="83"/>
      <c r="F11" s="84"/>
      <c r="G11" s="97">
        <f>D11*E11</f>
        <v>0</v>
      </c>
      <c r="H11" s="85">
        <f t="shared" ref="H11:H21" si="0">ROUND(G11*F11+G11,2)</f>
        <v>0</v>
      </c>
    </row>
    <row r="12" spans="1:10" ht="28.8" x14ac:dyDescent="0.3">
      <c r="A12" s="86">
        <v>2</v>
      </c>
      <c r="B12" s="30" t="s">
        <v>261</v>
      </c>
      <c r="C12" s="87" t="s">
        <v>8</v>
      </c>
      <c r="D12" s="82">
        <v>160</v>
      </c>
      <c r="E12" s="83"/>
      <c r="F12" s="84"/>
      <c r="G12" s="97">
        <f t="shared" ref="G12:G21" si="1">D12*E12</f>
        <v>0</v>
      </c>
      <c r="H12" s="85">
        <f t="shared" si="0"/>
        <v>0</v>
      </c>
    </row>
    <row r="13" spans="1:10" ht="43.2" x14ac:dyDescent="0.3">
      <c r="A13" s="81">
        <v>3</v>
      </c>
      <c r="B13" s="30" t="s">
        <v>220</v>
      </c>
      <c r="C13" s="82" t="s">
        <v>8</v>
      </c>
      <c r="D13" s="82">
        <v>50</v>
      </c>
      <c r="E13" s="83"/>
      <c r="F13" s="84"/>
      <c r="G13" s="97">
        <f t="shared" si="1"/>
        <v>0</v>
      </c>
      <c r="H13" s="85">
        <f t="shared" si="0"/>
        <v>0</v>
      </c>
    </row>
    <row r="14" spans="1:10" x14ac:dyDescent="0.3">
      <c r="A14" s="81">
        <v>4</v>
      </c>
      <c r="B14" s="30" t="s">
        <v>262</v>
      </c>
      <c r="C14" s="82" t="s">
        <v>8</v>
      </c>
      <c r="D14" s="82">
        <v>90</v>
      </c>
      <c r="E14" s="83"/>
      <c r="F14" s="84"/>
      <c r="G14" s="97">
        <f t="shared" si="1"/>
        <v>0</v>
      </c>
      <c r="H14" s="85">
        <f t="shared" si="0"/>
        <v>0</v>
      </c>
    </row>
    <row r="15" spans="1:10" ht="72" x14ac:dyDescent="0.3">
      <c r="A15" s="86">
        <v>5</v>
      </c>
      <c r="B15" s="30" t="s">
        <v>240</v>
      </c>
      <c r="C15" s="82" t="s">
        <v>8</v>
      </c>
      <c r="D15" s="82">
        <v>300</v>
      </c>
      <c r="E15" s="83"/>
      <c r="F15" s="84"/>
      <c r="G15" s="97">
        <f t="shared" si="1"/>
        <v>0</v>
      </c>
      <c r="H15" s="85">
        <f t="shared" si="0"/>
        <v>0</v>
      </c>
    </row>
    <row r="16" spans="1:10" s="9" customFormat="1" ht="86.4" x14ac:dyDescent="0.3">
      <c r="A16" s="81">
        <v>6</v>
      </c>
      <c r="B16" s="30" t="s">
        <v>221</v>
      </c>
      <c r="C16" s="82" t="s">
        <v>8</v>
      </c>
      <c r="D16" s="82">
        <v>950</v>
      </c>
      <c r="E16" s="83"/>
      <c r="F16" s="84"/>
      <c r="G16" s="97">
        <f t="shared" si="1"/>
        <v>0</v>
      </c>
      <c r="H16" s="85">
        <f t="shared" si="0"/>
        <v>0</v>
      </c>
    </row>
    <row r="17" spans="1:9" x14ac:dyDescent="0.3">
      <c r="A17" s="81">
        <v>7</v>
      </c>
      <c r="B17" s="30" t="s">
        <v>239</v>
      </c>
      <c r="C17" s="82" t="s">
        <v>8</v>
      </c>
      <c r="D17" s="82">
        <v>170</v>
      </c>
      <c r="E17" s="83"/>
      <c r="F17" s="84"/>
      <c r="G17" s="97">
        <f t="shared" si="1"/>
        <v>0</v>
      </c>
      <c r="H17" s="85">
        <f t="shared" si="0"/>
        <v>0</v>
      </c>
    </row>
    <row r="18" spans="1:9" x14ac:dyDescent="0.3">
      <c r="A18" s="86">
        <v>8</v>
      </c>
      <c r="B18" s="30" t="s">
        <v>132</v>
      </c>
      <c r="C18" s="82" t="s">
        <v>8</v>
      </c>
      <c r="D18" s="82">
        <v>600</v>
      </c>
      <c r="E18" s="83"/>
      <c r="F18" s="84"/>
      <c r="G18" s="97">
        <f t="shared" si="1"/>
        <v>0</v>
      </c>
      <c r="H18" s="85">
        <f t="shared" si="0"/>
        <v>0</v>
      </c>
    </row>
    <row r="19" spans="1:9" x14ac:dyDescent="0.3">
      <c r="A19" s="81">
        <v>9</v>
      </c>
      <c r="B19" s="30" t="s">
        <v>131</v>
      </c>
      <c r="C19" s="82" t="s">
        <v>8</v>
      </c>
      <c r="D19" s="82">
        <v>260</v>
      </c>
      <c r="E19" s="83"/>
      <c r="F19" s="84"/>
      <c r="G19" s="97">
        <f t="shared" si="1"/>
        <v>0</v>
      </c>
      <c r="H19" s="85">
        <f t="shared" si="0"/>
        <v>0</v>
      </c>
    </row>
    <row r="20" spans="1:9" x14ac:dyDescent="0.3">
      <c r="A20" s="81">
        <v>10</v>
      </c>
      <c r="B20" s="31" t="s">
        <v>130</v>
      </c>
      <c r="C20" s="88" t="s">
        <v>8</v>
      </c>
      <c r="D20" s="88">
        <v>60</v>
      </c>
      <c r="E20" s="83"/>
      <c r="F20" s="84"/>
      <c r="G20" s="97">
        <f t="shared" si="1"/>
        <v>0</v>
      </c>
      <c r="H20" s="85">
        <f t="shared" si="0"/>
        <v>0</v>
      </c>
    </row>
    <row r="21" spans="1:9" ht="28.8" x14ac:dyDescent="0.3">
      <c r="A21" s="86">
        <v>11</v>
      </c>
      <c r="B21" s="30" t="s">
        <v>238</v>
      </c>
      <c r="C21" s="89" t="s">
        <v>8</v>
      </c>
      <c r="D21" s="89">
        <v>290</v>
      </c>
      <c r="E21" s="83"/>
      <c r="F21" s="84"/>
      <c r="G21" s="97">
        <f t="shared" si="1"/>
        <v>0</v>
      </c>
      <c r="H21" s="85">
        <f t="shared" si="0"/>
        <v>0</v>
      </c>
    </row>
    <row r="22" spans="1:9" ht="25.5" customHeight="1" x14ac:dyDescent="0.3">
      <c r="A22" s="5"/>
      <c r="B22" s="32"/>
      <c r="C22" s="5"/>
      <c r="D22" s="5"/>
      <c r="E22" s="90"/>
      <c r="F22" s="82" t="s">
        <v>133</v>
      </c>
      <c r="G22" s="97">
        <f>SUM(G10:G21)</f>
        <v>0</v>
      </c>
      <c r="H22" s="33">
        <f>SUM(H10:H21)</f>
        <v>0</v>
      </c>
      <c r="I22" s="98"/>
    </row>
    <row r="23" spans="1:9" x14ac:dyDescent="0.3">
      <c r="H23" s="98"/>
    </row>
    <row r="25" spans="1:9" x14ac:dyDescent="0.3">
      <c r="A25" s="147" t="s">
        <v>99</v>
      </c>
      <c r="B25" s="148"/>
      <c r="C25" s="148"/>
      <c r="D25" s="148"/>
      <c r="E25" s="148"/>
      <c r="F25" s="148"/>
      <c r="G25" s="148"/>
      <c r="H25" s="148"/>
    </row>
    <row r="26" spans="1:9" x14ac:dyDescent="0.3">
      <c r="A26" s="148"/>
      <c r="B26" s="148"/>
      <c r="C26" s="148"/>
      <c r="D26" s="148"/>
      <c r="E26" s="148"/>
      <c r="F26" s="148"/>
      <c r="G26" s="148"/>
      <c r="H26" s="148"/>
    </row>
    <row r="27" spans="1:9" x14ac:dyDescent="0.3">
      <c r="A27" s="148"/>
      <c r="B27" s="148"/>
      <c r="C27" s="148"/>
      <c r="D27" s="148"/>
      <c r="E27" s="148"/>
      <c r="F27" s="148"/>
      <c r="G27" s="148"/>
      <c r="H27" s="148"/>
    </row>
  </sheetData>
  <sortState xmlns:xlrd2="http://schemas.microsoft.com/office/spreadsheetml/2017/richdata2" ref="A10:H20">
    <sortCondition ref="B10:B20"/>
  </sortState>
  <mergeCells count="11">
    <mergeCell ref="A5:D5"/>
    <mergeCell ref="G7:G8"/>
    <mergeCell ref="E5:H5"/>
    <mergeCell ref="A25:H27"/>
    <mergeCell ref="F7:F8"/>
    <mergeCell ref="H7:H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2"/>
  <sheetViews>
    <sheetView tabSelected="1" topLeftCell="C1" zoomScaleNormal="100" workbookViewId="0">
      <selection activeCell="E10" sqref="E10:F75"/>
    </sheetView>
  </sheetViews>
  <sheetFormatPr defaultColWidth="9.109375" defaultRowHeight="14.4" x14ac:dyDescent="0.3"/>
  <cols>
    <col min="1" max="1" width="9.109375" style="5"/>
    <col min="2" max="2" width="39.44140625" style="5" customWidth="1"/>
    <col min="3" max="3" width="12.88671875" style="5" customWidth="1"/>
    <col min="4" max="8" width="17.88671875" style="5" customWidth="1"/>
    <col min="9" max="9" width="15" style="5" customWidth="1"/>
    <col min="10" max="10" width="15.109375" style="5" customWidth="1"/>
    <col min="11" max="16384" width="9.109375" style="5"/>
  </cols>
  <sheetData>
    <row r="1" spans="1:10" customFormat="1" x14ac:dyDescent="0.3">
      <c r="B1" s="16" t="s">
        <v>55</v>
      </c>
      <c r="C1" s="15"/>
    </row>
    <row r="2" spans="1:10" customFormat="1" x14ac:dyDescent="0.3">
      <c r="B2" s="16" t="s">
        <v>56</v>
      </c>
      <c r="C2" s="15"/>
    </row>
    <row r="3" spans="1:10" customFormat="1" x14ac:dyDescent="0.3">
      <c r="B3" s="16" t="s">
        <v>57</v>
      </c>
      <c r="C3" s="15"/>
    </row>
    <row r="4" spans="1:10" customFormat="1" x14ac:dyDescent="0.3">
      <c r="B4" s="16" t="s">
        <v>58</v>
      </c>
      <c r="C4" s="15"/>
    </row>
    <row r="5" spans="1:10" customFormat="1" x14ac:dyDescent="0.3">
      <c r="A5" s="144" t="s">
        <v>109</v>
      </c>
      <c r="B5" s="144"/>
      <c r="C5" s="144"/>
      <c r="D5" s="144"/>
      <c r="E5" s="12"/>
      <c r="F5" s="144" t="s">
        <v>329</v>
      </c>
      <c r="G5" s="144"/>
      <c r="H5" s="144"/>
      <c r="I5" s="17"/>
      <c r="J5" s="17"/>
    </row>
    <row r="6" spans="1:10" customFormat="1" x14ac:dyDescent="0.3">
      <c r="A6" s="29"/>
      <c r="B6" s="96" t="str">
        <f>'Formularz oferty'!A9</f>
        <v xml:space="preserve"> </v>
      </c>
      <c r="C6" s="29"/>
      <c r="D6" s="29"/>
      <c r="E6" s="12"/>
      <c r="F6" s="12"/>
      <c r="G6" s="12"/>
      <c r="H6" s="12"/>
      <c r="I6" s="17"/>
      <c r="J6" s="17"/>
    </row>
    <row r="7" spans="1:10" ht="14.4" customHeight="1" x14ac:dyDescent="0.3">
      <c r="A7" s="150" t="s">
        <v>6</v>
      </c>
      <c r="B7" s="150" t="s">
        <v>1</v>
      </c>
      <c r="C7" s="152" t="s">
        <v>2</v>
      </c>
      <c r="D7" s="150" t="s">
        <v>3</v>
      </c>
      <c r="E7" s="145" t="s">
        <v>242</v>
      </c>
      <c r="F7" s="145" t="s">
        <v>243</v>
      </c>
      <c r="G7" s="156" t="s">
        <v>244</v>
      </c>
      <c r="H7" s="155" t="s">
        <v>23</v>
      </c>
    </row>
    <row r="8" spans="1:10" x14ac:dyDescent="0.3">
      <c r="A8" s="150"/>
      <c r="B8" s="151"/>
      <c r="C8" s="153"/>
      <c r="D8" s="154"/>
      <c r="E8" s="149"/>
      <c r="F8" s="149"/>
      <c r="G8" s="157"/>
      <c r="H8" s="155"/>
    </row>
    <row r="9" spans="1:10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4">
        <v>7</v>
      </c>
      <c r="H9" s="34">
        <v>8</v>
      </c>
    </row>
    <row r="10" spans="1:10" x14ac:dyDescent="0.3">
      <c r="A10" s="91">
        <v>1</v>
      </c>
      <c r="B10" s="36" t="s">
        <v>163</v>
      </c>
      <c r="C10" s="37" t="s">
        <v>5</v>
      </c>
      <c r="D10" s="100">
        <v>15</v>
      </c>
      <c r="E10" s="103"/>
      <c r="F10" s="45"/>
      <c r="G10" s="44">
        <f>ROUND(D10*E10,2)</f>
        <v>0</v>
      </c>
      <c r="H10" s="44">
        <f>ROUND(G10*F10+G10,2)</f>
        <v>0</v>
      </c>
      <c r="I10" s="101"/>
    </row>
    <row r="11" spans="1:10" s="11" customFormat="1" ht="16.95" customHeight="1" x14ac:dyDescent="0.3">
      <c r="A11" s="92">
        <v>2</v>
      </c>
      <c r="B11" s="36" t="s">
        <v>174</v>
      </c>
      <c r="C11" s="37" t="s">
        <v>4</v>
      </c>
      <c r="D11" s="100">
        <v>150</v>
      </c>
      <c r="E11" s="103"/>
      <c r="F11" s="45"/>
      <c r="G11" s="44">
        <f t="shared" ref="G11:G75" si="0">ROUND(D11*E11,2)</f>
        <v>0</v>
      </c>
      <c r="H11" s="44">
        <f t="shared" ref="H11:H74" si="1">ROUND(G11*F11+G11,2)</f>
        <v>0</v>
      </c>
      <c r="I11" s="101"/>
    </row>
    <row r="12" spans="1:10" ht="28.95" customHeight="1" x14ac:dyDescent="0.3">
      <c r="A12" s="91">
        <v>3</v>
      </c>
      <c r="B12" s="18" t="s">
        <v>222</v>
      </c>
      <c r="C12" s="37" t="s">
        <v>4</v>
      </c>
      <c r="D12" s="100">
        <v>370</v>
      </c>
      <c r="E12" s="103"/>
      <c r="F12" s="45"/>
      <c r="G12" s="44">
        <f t="shared" si="0"/>
        <v>0</v>
      </c>
      <c r="H12" s="44">
        <f t="shared" si="1"/>
        <v>0</v>
      </c>
      <c r="I12" s="101"/>
    </row>
    <row r="13" spans="1:10" ht="43.2" x14ac:dyDescent="0.3">
      <c r="A13" s="91">
        <v>4</v>
      </c>
      <c r="B13" s="41" t="s">
        <v>159</v>
      </c>
      <c r="C13" s="37" t="s">
        <v>8</v>
      </c>
      <c r="D13" s="100">
        <v>100</v>
      </c>
      <c r="E13" s="103"/>
      <c r="F13" s="45"/>
      <c r="G13" s="44">
        <f t="shared" si="0"/>
        <v>0</v>
      </c>
      <c r="H13" s="44">
        <f t="shared" si="1"/>
        <v>0</v>
      </c>
      <c r="I13" s="101"/>
    </row>
    <row r="14" spans="1:10" ht="15" customHeight="1" x14ac:dyDescent="0.3">
      <c r="A14" s="92">
        <v>5</v>
      </c>
      <c r="B14" s="26" t="s">
        <v>10</v>
      </c>
      <c r="C14" s="37" t="s">
        <v>8</v>
      </c>
      <c r="D14" s="100">
        <v>60</v>
      </c>
      <c r="E14" s="103"/>
      <c r="F14" s="45"/>
      <c r="G14" s="44">
        <f t="shared" si="0"/>
        <v>0</v>
      </c>
      <c r="H14" s="44">
        <f t="shared" si="1"/>
        <v>0</v>
      </c>
      <c r="I14" s="101"/>
    </row>
    <row r="15" spans="1:10" ht="15.6" customHeight="1" x14ac:dyDescent="0.3">
      <c r="A15" s="91">
        <v>6</v>
      </c>
      <c r="B15" s="39" t="s">
        <v>11</v>
      </c>
      <c r="C15" s="37" t="s">
        <v>4</v>
      </c>
      <c r="D15" s="100">
        <v>60</v>
      </c>
      <c r="E15" s="103"/>
      <c r="F15" s="45"/>
      <c r="G15" s="44">
        <f t="shared" si="0"/>
        <v>0</v>
      </c>
      <c r="H15" s="44">
        <f t="shared" si="1"/>
        <v>0</v>
      </c>
      <c r="I15" s="101"/>
    </row>
    <row r="16" spans="1:10" ht="15.6" customHeight="1" x14ac:dyDescent="0.3">
      <c r="A16" s="91">
        <v>7</v>
      </c>
      <c r="B16" s="36" t="s">
        <v>166</v>
      </c>
      <c r="C16" s="37" t="s">
        <v>5</v>
      </c>
      <c r="D16" s="100">
        <v>30</v>
      </c>
      <c r="E16" s="103"/>
      <c r="F16" s="45"/>
      <c r="G16" s="44">
        <f t="shared" si="0"/>
        <v>0</v>
      </c>
      <c r="H16" s="44">
        <f t="shared" si="1"/>
        <v>0</v>
      </c>
      <c r="I16" s="101"/>
    </row>
    <row r="17" spans="1:9" ht="15" customHeight="1" x14ac:dyDescent="0.3">
      <c r="A17" s="92">
        <v>8</v>
      </c>
      <c r="B17" s="36" t="s">
        <v>165</v>
      </c>
      <c r="C17" s="37" t="s">
        <v>4</v>
      </c>
      <c r="D17" s="100">
        <v>30</v>
      </c>
      <c r="E17" s="103"/>
      <c r="F17" s="45"/>
      <c r="G17" s="44">
        <f t="shared" si="0"/>
        <v>0</v>
      </c>
      <c r="H17" s="44">
        <f t="shared" si="1"/>
        <v>0</v>
      </c>
      <c r="I17" s="101"/>
    </row>
    <row r="18" spans="1:9" ht="16.95" customHeight="1" x14ac:dyDescent="0.3">
      <c r="A18" s="91">
        <v>9</v>
      </c>
      <c r="B18" s="19" t="s">
        <v>134</v>
      </c>
      <c r="C18" s="37" t="s">
        <v>4</v>
      </c>
      <c r="D18" s="100">
        <v>240</v>
      </c>
      <c r="E18" s="103"/>
      <c r="F18" s="45"/>
      <c r="G18" s="44">
        <f t="shared" si="0"/>
        <v>0</v>
      </c>
      <c r="H18" s="44">
        <f t="shared" si="1"/>
        <v>0</v>
      </c>
      <c r="I18" s="101"/>
    </row>
    <row r="19" spans="1:9" ht="28.8" x14ac:dyDescent="0.3">
      <c r="A19" s="91">
        <v>10</v>
      </c>
      <c r="B19" s="19" t="s">
        <v>135</v>
      </c>
      <c r="C19" s="37" t="s">
        <v>4</v>
      </c>
      <c r="D19" s="100">
        <v>95</v>
      </c>
      <c r="E19" s="103"/>
      <c r="F19" s="45"/>
      <c r="G19" s="44">
        <f t="shared" si="0"/>
        <v>0</v>
      </c>
      <c r="H19" s="44">
        <f t="shared" si="1"/>
        <v>0</v>
      </c>
      <c r="I19" s="101"/>
    </row>
    <row r="20" spans="1:9" ht="14.4" customHeight="1" x14ac:dyDescent="0.3">
      <c r="A20" s="92">
        <v>11</v>
      </c>
      <c r="B20" s="19" t="s">
        <v>136</v>
      </c>
      <c r="C20" s="37" t="s">
        <v>4</v>
      </c>
      <c r="D20" s="100">
        <v>80</v>
      </c>
      <c r="E20" s="103"/>
      <c r="F20" s="45"/>
      <c r="G20" s="44">
        <f t="shared" si="0"/>
        <v>0</v>
      </c>
      <c r="H20" s="44">
        <f t="shared" si="1"/>
        <v>0</v>
      </c>
      <c r="I20" s="101"/>
    </row>
    <row r="21" spans="1:9" x14ac:dyDescent="0.3">
      <c r="A21" s="91">
        <v>12</v>
      </c>
      <c r="B21" s="19" t="s">
        <v>137</v>
      </c>
      <c r="C21" s="37" t="s">
        <v>4</v>
      </c>
      <c r="D21" s="100">
        <v>130</v>
      </c>
      <c r="E21" s="103"/>
      <c r="F21" s="45"/>
      <c r="G21" s="44">
        <f t="shared" si="0"/>
        <v>0</v>
      </c>
      <c r="H21" s="44">
        <f t="shared" si="1"/>
        <v>0</v>
      </c>
      <c r="I21" s="101"/>
    </row>
    <row r="22" spans="1:9" ht="27.6" customHeight="1" x14ac:dyDescent="0.3">
      <c r="A22" s="91">
        <v>13</v>
      </c>
      <c r="B22" s="19" t="s">
        <v>138</v>
      </c>
      <c r="C22" s="37" t="s">
        <v>8</v>
      </c>
      <c r="D22" s="100">
        <v>95</v>
      </c>
      <c r="E22" s="103"/>
      <c r="F22" s="45"/>
      <c r="G22" s="44">
        <f t="shared" si="0"/>
        <v>0</v>
      </c>
      <c r="H22" s="44">
        <f t="shared" si="1"/>
        <v>0</v>
      </c>
      <c r="I22" s="101"/>
    </row>
    <row r="23" spans="1:9" ht="43.2" x14ac:dyDescent="0.3">
      <c r="A23" s="92">
        <v>14</v>
      </c>
      <c r="B23" s="19" t="s">
        <v>139</v>
      </c>
      <c r="C23" s="37" t="s">
        <v>4</v>
      </c>
      <c r="D23" s="100">
        <v>150</v>
      </c>
      <c r="E23" s="103"/>
      <c r="F23" s="45"/>
      <c r="G23" s="44">
        <f t="shared" si="0"/>
        <v>0</v>
      </c>
      <c r="H23" s="44">
        <f t="shared" si="1"/>
        <v>0</v>
      </c>
      <c r="I23" s="101"/>
    </row>
    <row r="24" spans="1:9" ht="43.2" x14ac:dyDescent="0.3">
      <c r="A24" s="91">
        <v>15</v>
      </c>
      <c r="B24" s="19" t="s">
        <v>223</v>
      </c>
      <c r="C24" s="37" t="s">
        <v>4</v>
      </c>
      <c r="D24" s="100">
        <v>650</v>
      </c>
      <c r="E24" s="103"/>
      <c r="F24" s="45"/>
      <c r="G24" s="44">
        <f t="shared" si="0"/>
        <v>0</v>
      </c>
      <c r="H24" s="44">
        <f t="shared" si="1"/>
        <v>0</v>
      </c>
      <c r="I24" s="101"/>
    </row>
    <row r="25" spans="1:9" x14ac:dyDescent="0.3">
      <c r="A25" s="91">
        <v>16</v>
      </c>
      <c r="B25" s="19" t="s">
        <v>140</v>
      </c>
      <c r="C25" s="37" t="s">
        <v>8</v>
      </c>
      <c r="D25" s="100">
        <v>35</v>
      </c>
      <c r="E25" s="103"/>
      <c r="F25" s="45"/>
      <c r="G25" s="44">
        <f t="shared" si="0"/>
        <v>0</v>
      </c>
      <c r="H25" s="44">
        <f t="shared" si="1"/>
        <v>0</v>
      </c>
      <c r="I25" s="101"/>
    </row>
    <row r="26" spans="1:9" ht="28.8" x14ac:dyDescent="0.3">
      <c r="A26" s="92">
        <v>17</v>
      </c>
      <c r="B26" s="36" t="s">
        <v>161</v>
      </c>
      <c r="C26" s="37" t="s">
        <v>12</v>
      </c>
      <c r="D26" s="100">
        <v>130</v>
      </c>
      <c r="E26" s="103"/>
      <c r="F26" s="45"/>
      <c r="G26" s="44">
        <f t="shared" si="0"/>
        <v>0</v>
      </c>
      <c r="H26" s="44">
        <f t="shared" si="1"/>
        <v>0</v>
      </c>
      <c r="I26" s="101"/>
    </row>
    <row r="27" spans="1:9" ht="28.8" x14ac:dyDescent="0.3">
      <c r="A27" s="91">
        <v>18</v>
      </c>
      <c r="B27" s="19" t="s">
        <v>141</v>
      </c>
      <c r="C27" s="37" t="s">
        <v>4</v>
      </c>
      <c r="D27" s="100">
        <v>50</v>
      </c>
      <c r="E27" s="103"/>
      <c r="F27" s="45"/>
      <c r="G27" s="44">
        <f t="shared" si="0"/>
        <v>0</v>
      </c>
      <c r="H27" s="44">
        <f t="shared" si="1"/>
        <v>0</v>
      </c>
      <c r="I27" s="101"/>
    </row>
    <row r="28" spans="1:9" ht="28.8" x14ac:dyDescent="0.3">
      <c r="A28" s="91">
        <v>19</v>
      </c>
      <c r="B28" s="19" t="s">
        <v>142</v>
      </c>
      <c r="C28" s="37" t="s">
        <v>4</v>
      </c>
      <c r="D28" s="100">
        <v>55</v>
      </c>
      <c r="E28" s="103"/>
      <c r="F28" s="45"/>
      <c r="G28" s="44">
        <f t="shared" si="0"/>
        <v>0</v>
      </c>
      <c r="H28" s="44">
        <f t="shared" si="1"/>
        <v>0</v>
      </c>
      <c r="I28" s="101"/>
    </row>
    <row r="29" spans="1:9" ht="31.2" customHeight="1" x14ac:dyDescent="0.3">
      <c r="A29" s="92">
        <v>20</v>
      </c>
      <c r="B29" s="19" t="s">
        <v>143</v>
      </c>
      <c r="C29" s="37" t="s">
        <v>4</v>
      </c>
      <c r="D29" s="100">
        <v>15</v>
      </c>
      <c r="E29" s="103"/>
      <c r="F29" s="45"/>
      <c r="G29" s="44">
        <f t="shared" si="0"/>
        <v>0</v>
      </c>
      <c r="H29" s="44">
        <f t="shared" si="1"/>
        <v>0</v>
      </c>
      <c r="I29" s="101"/>
    </row>
    <row r="30" spans="1:9" x14ac:dyDescent="0.3">
      <c r="A30" s="91">
        <v>21</v>
      </c>
      <c r="B30" s="36" t="s">
        <v>167</v>
      </c>
      <c r="C30" s="37" t="s">
        <v>5</v>
      </c>
      <c r="D30" s="100">
        <v>15</v>
      </c>
      <c r="E30" s="103"/>
      <c r="F30" s="45"/>
      <c r="G30" s="44">
        <f t="shared" si="0"/>
        <v>0</v>
      </c>
      <c r="H30" s="44">
        <f t="shared" si="1"/>
        <v>0</v>
      </c>
      <c r="I30" s="101"/>
    </row>
    <row r="31" spans="1:9" x14ac:dyDescent="0.3">
      <c r="A31" s="91">
        <v>22</v>
      </c>
      <c r="B31" s="19" t="s">
        <v>224</v>
      </c>
      <c r="C31" s="37" t="s">
        <v>4</v>
      </c>
      <c r="D31" s="100">
        <v>60</v>
      </c>
      <c r="E31" s="103"/>
      <c r="F31" s="45"/>
      <c r="G31" s="44">
        <f t="shared" si="0"/>
        <v>0</v>
      </c>
      <c r="H31" s="44">
        <f t="shared" si="1"/>
        <v>0</v>
      </c>
      <c r="I31" s="101"/>
    </row>
    <row r="32" spans="1:9" x14ac:dyDescent="0.3">
      <c r="A32" s="92">
        <v>23</v>
      </c>
      <c r="B32" s="36" t="s">
        <v>164</v>
      </c>
      <c r="C32" s="37" t="s">
        <v>5</v>
      </c>
      <c r="D32" s="100">
        <v>850</v>
      </c>
      <c r="E32" s="103"/>
      <c r="F32" s="45"/>
      <c r="G32" s="44">
        <f t="shared" si="0"/>
        <v>0</v>
      </c>
      <c r="H32" s="44">
        <f t="shared" si="1"/>
        <v>0</v>
      </c>
      <c r="I32" s="101"/>
    </row>
    <row r="33" spans="1:9" x14ac:dyDescent="0.3">
      <c r="A33" s="91">
        <v>24</v>
      </c>
      <c r="B33" s="19" t="s">
        <v>144</v>
      </c>
      <c r="C33" s="37" t="s">
        <v>7</v>
      </c>
      <c r="D33" s="100">
        <v>80</v>
      </c>
      <c r="E33" s="103"/>
      <c r="F33" s="45"/>
      <c r="G33" s="44">
        <f t="shared" si="0"/>
        <v>0</v>
      </c>
      <c r="H33" s="44">
        <f t="shared" si="1"/>
        <v>0</v>
      </c>
      <c r="I33" s="101"/>
    </row>
    <row r="34" spans="1:9" x14ac:dyDescent="0.3">
      <c r="A34" s="91">
        <v>25</v>
      </c>
      <c r="B34" s="36" t="s">
        <v>28</v>
      </c>
      <c r="C34" s="37" t="s">
        <v>5</v>
      </c>
      <c r="D34" s="100">
        <v>45</v>
      </c>
      <c r="E34" s="103"/>
      <c r="F34" s="45"/>
      <c r="G34" s="44">
        <f t="shared" si="0"/>
        <v>0</v>
      </c>
      <c r="H34" s="44">
        <f t="shared" si="1"/>
        <v>0</v>
      </c>
      <c r="I34" s="101"/>
    </row>
    <row r="35" spans="1:9" ht="28.8" x14ac:dyDescent="0.3">
      <c r="A35" s="92">
        <v>26</v>
      </c>
      <c r="B35" s="36" t="s">
        <v>116</v>
      </c>
      <c r="C35" s="37" t="s">
        <v>4</v>
      </c>
      <c r="D35" s="100">
        <v>15</v>
      </c>
      <c r="E35" s="103"/>
      <c r="F35" s="45"/>
      <c r="G35" s="44">
        <f t="shared" si="0"/>
        <v>0</v>
      </c>
      <c r="H35" s="44">
        <f t="shared" si="1"/>
        <v>0</v>
      </c>
      <c r="I35" s="101"/>
    </row>
    <row r="36" spans="1:9" ht="28.8" x14ac:dyDescent="0.3">
      <c r="A36" s="91">
        <v>27</v>
      </c>
      <c r="B36" s="19" t="s">
        <v>145</v>
      </c>
      <c r="C36" s="37" t="s">
        <v>4</v>
      </c>
      <c r="D36" s="100">
        <v>140</v>
      </c>
      <c r="E36" s="103"/>
      <c r="F36" s="45"/>
      <c r="G36" s="44">
        <f t="shared" si="0"/>
        <v>0</v>
      </c>
      <c r="H36" s="44">
        <f t="shared" si="1"/>
        <v>0</v>
      </c>
      <c r="I36" s="101"/>
    </row>
    <row r="37" spans="1:9" x14ac:dyDescent="0.3">
      <c r="A37" s="91">
        <v>28</v>
      </c>
      <c r="B37" s="36" t="s">
        <v>160</v>
      </c>
      <c r="C37" s="37" t="s">
        <v>8</v>
      </c>
      <c r="D37" s="100">
        <v>80</v>
      </c>
      <c r="E37" s="103"/>
      <c r="F37" s="45"/>
      <c r="G37" s="44">
        <f t="shared" si="0"/>
        <v>0</v>
      </c>
      <c r="H37" s="44">
        <f t="shared" si="1"/>
        <v>0</v>
      </c>
      <c r="I37" s="101"/>
    </row>
    <row r="38" spans="1:9" x14ac:dyDescent="0.3">
      <c r="A38" s="92">
        <v>29</v>
      </c>
      <c r="B38" s="18" t="s">
        <v>146</v>
      </c>
      <c r="C38" s="37" t="s">
        <v>4</v>
      </c>
      <c r="D38" s="100">
        <v>200</v>
      </c>
      <c r="E38" s="103"/>
      <c r="F38" s="45"/>
      <c r="G38" s="44">
        <f t="shared" si="0"/>
        <v>0</v>
      </c>
      <c r="H38" s="44">
        <f t="shared" si="1"/>
        <v>0</v>
      </c>
      <c r="I38" s="101"/>
    </row>
    <row r="39" spans="1:9" ht="28.8" x14ac:dyDescent="0.3">
      <c r="A39" s="91">
        <v>30</v>
      </c>
      <c r="B39" s="19" t="s">
        <v>13</v>
      </c>
      <c r="C39" s="37" t="s">
        <v>4</v>
      </c>
      <c r="D39" s="100">
        <v>120</v>
      </c>
      <c r="E39" s="103"/>
      <c r="F39" s="45"/>
      <c r="G39" s="44">
        <f t="shared" si="0"/>
        <v>0</v>
      </c>
      <c r="H39" s="44">
        <f t="shared" si="1"/>
        <v>0</v>
      </c>
      <c r="I39" s="101"/>
    </row>
    <row r="40" spans="1:9" ht="28.8" x14ac:dyDescent="0.3">
      <c r="A40" s="91">
        <v>31</v>
      </c>
      <c r="B40" s="36" t="s">
        <v>170</v>
      </c>
      <c r="C40" s="37" t="s">
        <v>4</v>
      </c>
      <c r="D40" s="100">
        <v>20</v>
      </c>
      <c r="E40" s="103"/>
      <c r="F40" s="45"/>
      <c r="G40" s="44">
        <f t="shared" si="0"/>
        <v>0</v>
      </c>
      <c r="H40" s="44">
        <f t="shared" si="1"/>
        <v>0</v>
      </c>
      <c r="I40" s="101"/>
    </row>
    <row r="41" spans="1:9" ht="43.2" x14ac:dyDescent="0.3">
      <c r="A41" s="92">
        <v>32</v>
      </c>
      <c r="B41" s="18" t="s">
        <v>147</v>
      </c>
      <c r="C41" s="37" t="s">
        <v>4</v>
      </c>
      <c r="D41" s="100">
        <v>100</v>
      </c>
      <c r="E41" s="103"/>
      <c r="F41" s="45"/>
      <c r="G41" s="44">
        <f t="shared" si="0"/>
        <v>0</v>
      </c>
      <c r="H41" s="44">
        <f t="shared" si="1"/>
        <v>0</v>
      </c>
      <c r="I41" s="101"/>
    </row>
    <row r="42" spans="1:9" ht="28.8" x14ac:dyDescent="0.3">
      <c r="A42" s="91">
        <v>33</v>
      </c>
      <c r="B42" s="19" t="s">
        <v>148</v>
      </c>
      <c r="C42" s="37" t="s">
        <v>4</v>
      </c>
      <c r="D42" s="100">
        <v>70</v>
      </c>
      <c r="E42" s="103"/>
      <c r="F42" s="45"/>
      <c r="G42" s="44">
        <f t="shared" si="0"/>
        <v>0</v>
      </c>
      <c r="H42" s="44">
        <f t="shared" si="1"/>
        <v>0</v>
      </c>
      <c r="I42" s="101"/>
    </row>
    <row r="43" spans="1:9" ht="28.8" x14ac:dyDescent="0.3">
      <c r="A43" s="91">
        <v>34</v>
      </c>
      <c r="B43" s="19" t="s">
        <v>149</v>
      </c>
      <c r="C43" s="37" t="s">
        <v>4</v>
      </c>
      <c r="D43" s="100">
        <v>70</v>
      </c>
      <c r="E43" s="103"/>
      <c r="F43" s="45"/>
      <c r="G43" s="44">
        <f t="shared" si="0"/>
        <v>0</v>
      </c>
      <c r="H43" s="44">
        <f t="shared" si="1"/>
        <v>0</v>
      </c>
      <c r="I43" s="101"/>
    </row>
    <row r="44" spans="1:9" ht="14.4" customHeight="1" x14ac:dyDescent="0.3">
      <c r="A44" s="92">
        <v>35</v>
      </c>
      <c r="B44" s="36" t="s">
        <v>168</v>
      </c>
      <c r="C44" s="37" t="s">
        <v>5</v>
      </c>
      <c r="D44" s="100">
        <v>15</v>
      </c>
      <c r="E44" s="103"/>
      <c r="F44" s="45"/>
      <c r="G44" s="44">
        <f t="shared" si="0"/>
        <v>0</v>
      </c>
      <c r="H44" s="44">
        <f t="shared" si="1"/>
        <v>0</v>
      </c>
      <c r="I44" s="101"/>
    </row>
    <row r="45" spans="1:9" x14ac:dyDescent="0.3">
      <c r="A45" s="91">
        <v>36</v>
      </c>
      <c r="B45" s="40" t="s">
        <v>169</v>
      </c>
      <c r="C45" s="37" t="s">
        <v>5</v>
      </c>
      <c r="D45" s="100">
        <v>100</v>
      </c>
      <c r="E45" s="103"/>
      <c r="F45" s="45"/>
      <c r="G45" s="44">
        <f t="shared" si="0"/>
        <v>0</v>
      </c>
      <c r="H45" s="44">
        <f t="shared" si="1"/>
        <v>0</v>
      </c>
      <c r="I45" s="101"/>
    </row>
    <row r="46" spans="1:9" x14ac:dyDescent="0.3">
      <c r="A46" s="91">
        <v>37</v>
      </c>
      <c r="B46" s="38" t="s">
        <v>150</v>
      </c>
      <c r="C46" s="37" t="s">
        <v>4</v>
      </c>
      <c r="D46" s="100">
        <v>100</v>
      </c>
      <c r="E46" s="103"/>
      <c r="F46" s="45"/>
      <c r="G46" s="44">
        <f t="shared" si="0"/>
        <v>0</v>
      </c>
      <c r="H46" s="44">
        <f t="shared" si="1"/>
        <v>0</v>
      </c>
      <c r="I46" s="101"/>
    </row>
    <row r="47" spans="1:9" ht="28.8" x14ac:dyDescent="0.3">
      <c r="A47" s="92">
        <v>38</v>
      </c>
      <c r="B47" s="38" t="s">
        <v>151</v>
      </c>
      <c r="C47" s="37" t="s">
        <v>4</v>
      </c>
      <c r="D47" s="100">
        <v>20</v>
      </c>
      <c r="E47" s="103"/>
      <c r="F47" s="45"/>
      <c r="G47" s="44">
        <f t="shared" si="0"/>
        <v>0</v>
      </c>
      <c r="H47" s="44">
        <f t="shared" si="1"/>
        <v>0</v>
      </c>
      <c r="I47" s="101"/>
    </row>
    <row r="48" spans="1:9" ht="13.95" customHeight="1" x14ac:dyDescent="0.3">
      <c r="A48" s="91">
        <v>39</v>
      </c>
      <c r="B48" s="38" t="s">
        <v>152</v>
      </c>
      <c r="C48" s="37" t="s">
        <v>7</v>
      </c>
      <c r="D48" s="100">
        <v>85</v>
      </c>
      <c r="E48" s="103"/>
      <c r="F48" s="45"/>
      <c r="G48" s="44">
        <f t="shared" si="0"/>
        <v>0</v>
      </c>
      <c r="H48" s="44">
        <f t="shared" si="1"/>
        <v>0</v>
      </c>
      <c r="I48" s="101"/>
    </row>
    <row r="49" spans="1:9" x14ac:dyDescent="0.3">
      <c r="A49" s="91">
        <v>40</v>
      </c>
      <c r="B49" s="38" t="s">
        <v>153</v>
      </c>
      <c r="C49" s="37" t="s">
        <v>4</v>
      </c>
      <c r="D49" s="100">
        <v>200</v>
      </c>
      <c r="E49" s="103"/>
      <c r="F49" s="45"/>
      <c r="G49" s="44">
        <f t="shared" si="0"/>
        <v>0</v>
      </c>
      <c r="H49" s="44">
        <f t="shared" si="1"/>
        <v>0</v>
      </c>
      <c r="I49" s="101"/>
    </row>
    <row r="50" spans="1:9" s="11" customFormat="1" ht="28.8" x14ac:dyDescent="0.3">
      <c r="A50" s="92">
        <v>41</v>
      </c>
      <c r="B50" s="130" t="s">
        <v>171</v>
      </c>
      <c r="C50" s="131" t="s">
        <v>4</v>
      </c>
      <c r="D50" s="132">
        <v>140</v>
      </c>
      <c r="E50" s="103"/>
      <c r="F50" s="45"/>
      <c r="G50" s="128">
        <f t="shared" si="0"/>
        <v>0</v>
      </c>
      <c r="H50" s="44">
        <f t="shared" si="1"/>
        <v>0</v>
      </c>
      <c r="I50" s="101"/>
    </row>
    <row r="51" spans="1:9" x14ac:dyDescent="0.3">
      <c r="A51" s="92">
        <v>42</v>
      </c>
      <c r="B51" s="38" t="s">
        <v>9</v>
      </c>
      <c r="C51" s="37" t="s">
        <v>4</v>
      </c>
      <c r="D51" s="100">
        <v>40</v>
      </c>
      <c r="E51" s="103"/>
      <c r="F51" s="45"/>
      <c r="G51" s="44">
        <f t="shared" si="0"/>
        <v>0</v>
      </c>
      <c r="H51" s="44">
        <f t="shared" si="1"/>
        <v>0</v>
      </c>
      <c r="I51" s="101"/>
    </row>
    <row r="52" spans="1:9" ht="28.8" x14ac:dyDescent="0.3">
      <c r="A52" s="92">
        <v>43</v>
      </c>
      <c r="B52" s="43" t="s">
        <v>154</v>
      </c>
      <c r="C52" s="37" t="s">
        <v>4</v>
      </c>
      <c r="D52" s="100">
        <v>90</v>
      </c>
      <c r="E52" s="103"/>
      <c r="F52" s="45"/>
      <c r="G52" s="44">
        <f t="shared" si="0"/>
        <v>0</v>
      </c>
      <c r="H52" s="44">
        <f t="shared" si="1"/>
        <v>0</v>
      </c>
      <c r="I52" s="101"/>
    </row>
    <row r="53" spans="1:9" x14ac:dyDescent="0.3">
      <c r="A53" s="92">
        <v>44</v>
      </c>
      <c r="B53" s="38" t="s">
        <v>155</v>
      </c>
      <c r="C53" s="37" t="s">
        <v>5</v>
      </c>
      <c r="D53" s="100">
        <v>100</v>
      </c>
      <c r="E53" s="103"/>
      <c r="F53" s="45"/>
      <c r="G53" s="44">
        <f t="shared" si="0"/>
        <v>0</v>
      </c>
      <c r="H53" s="44">
        <f t="shared" si="1"/>
        <v>0</v>
      </c>
      <c r="I53" s="101"/>
    </row>
    <row r="54" spans="1:9" x14ac:dyDescent="0.3">
      <c r="A54" s="91">
        <v>45</v>
      </c>
      <c r="B54" s="23" t="s">
        <v>29</v>
      </c>
      <c r="C54" s="37" t="s">
        <v>5</v>
      </c>
      <c r="D54" s="100">
        <v>8</v>
      </c>
      <c r="E54" s="103"/>
      <c r="F54" s="45"/>
      <c r="G54" s="44">
        <f t="shared" si="0"/>
        <v>0</v>
      </c>
      <c r="H54" s="44">
        <f t="shared" si="1"/>
        <v>0</v>
      </c>
      <c r="I54" s="101"/>
    </row>
    <row r="55" spans="1:9" x14ac:dyDescent="0.3">
      <c r="A55" s="91">
        <v>46</v>
      </c>
      <c r="B55" s="23" t="s">
        <v>31</v>
      </c>
      <c r="C55" s="37" t="s">
        <v>4</v>
      </c>
      <c r="D55" s="100">
        <v>50</v>
      </c>
      <c r="E55" s="103"/>
      <c r="F55" s="45"/>
      <c r="G55" s="44">
        <f t="shared" si="0"/>
        <v>0</v>
      </c>
      <c r="H55" s="44">
        <f t="shared" si="1"/>
        <v>0</v>
      </c>
      <c r="I55" s="101"/>
    </row>
    <row r="56" spans="1:9" x14ac:dyDescent="0.3">
      <c r="A56" s="92">
        <v>47</v>
      </c>
      <c r="B56" s="38" t="s">
        <v>156</v>
      </c>
      <c r="C56" s="37" t="s">
        <v>7</v>
      </c>
      <c r="D56" s="100">
        <v>160</v>
      </c>
      <c r="E56" s="103"/>
      <c r="F56" s="45"/>
      <c r="G56" s="44">
        <f t="shared" si="0"/>
        <v>0</v>
      </c>
      <c r="H56" s="44">
        <f t="shared" si="1"/>
        <v>0</v>
      </c>
      <c r="I56" s="101"/>
    </row>
    <row r="57" spans="1:9" x14ac:dyDescent="0.3">
      <c r="A57" s="91">
        <v>48</v>
      </c>
      <c r="B57" s="38" t="s">
        <v>113</v>
      </c>
      <c r="C57" s="37" t="s">
        <v>8</v>
      </c>
      <c r="D57" s="100">
        <v>110</v>
      </c>
      <c r="E57" s="103"/>
      <c r="F57" s="45"/>
      <c r="G57" s="44">
        <f t="shared" si="0"/>
        <v>0</v>
      </c>
      <c r="H57" s="44">
        <f t="shared" si="1"/>
        <v>0</v>
      </c>
      <c r="I57" s="101"/>
    </row>
    <row r="58" spans="1:9" x14ac:dyDescent="0.3">
      <c r="A58" s="91">
        <v>49</v>
      </c>
      <c r="B58" s="23" t="s">
        <v>118</v>
      </c>
      <c r="C58" s="37" t="s">
        <v>32</v>
      </c>
      <c r="D58" s="100">
        <v>35</v>
      </c>
      <c r="E58" s="103"/>
      <c r="F58" s="45"/>
      <c r="G58" s="44">
        <f t="shared" si="0"/>
        <v>0</v>
      </c>
      <c r="H58" s="44">
        <f t="shared" si="1"/>
        <v>0</v>
      </c>
      <c r="I58" s="101"/>
    </row>
    <row r="59" spans="1:9" x14ac:dyDescent="0.3">
      <c r="A59" s="92">
        <v>50</v>
      </c>
      <c r="B59" s="23" t="s">
        <v>117</v>
      </c>
      <c r="C59" s="37" t="s">
        <v>5</v>
      </c>
      <c r="D59" s="100">
        <v>20</v>
      </c>
      <c r="E59" s="103"/>
      <c r="F59" s="45"/>
      <c r="G59" s="44">
        <f t="shared" si="0"/>
        <v>0</v>
      </c>
      <c r="H59" s="44">
        <f t="shared" si="1"/>
        <v>0</v>
      </c>
      <c r="I59" s="101"/>
    </row>
    <row r="60" spans="1:9" x14ac:dyDescent="0.3">
      <c r="A60" s="91">
        <v>51</v>
      </c>
      <c r="B60" s="38" t="s">
        <v>225</v>
      </c>
      <c r="C60" s="37" t="s">
        <v>8</v>
      </c>
      <c r="D60" s="100">
        <v>75</v>
      </c>
      <c r="E60" s="103"/>
      <c r="F60" s="45"/>
      <c r="G60" s="44">
        <f t="shared" si="0"/>
        <v>0</v>
      </c>
      <c r="H60" s="44">
        <f t="shared" si="1"/>
        <v>0</v>
      </c>
      <c r="I60" s="101"/>
    </row>
    <row r="61" spans="1:9" x14ac:dyDescent="0.3">
      <c r="A61" s="91">
        <v>52</v>
      </c>
      <c r="B61" s="38" t="s">
        <v>157</v>
      </c>
      <c r="C61" s="37" t="s">
        <v>4</v>
      </c>
      <c r="D61" s="100">
        <v>30</v>
      </c>
      <c r="E61" s="103"/>
      <c r="F61" s="45"/>
      <c r="G61" s="44">
        <f t="shared" si="0"/>
        <v>0</v>
      </c>
      <c r="H61" s="44">
        <f t="shared" si="1"/>
        <v>0</v>
      </c>
      <c r="I61" s="101"/>
    </row>
    <row r="62" spans="1:9" x14ac:dyDescent="0.3">
      <c r="A62" s="92">
        <v>53</v>
      </c>
      <c r="B62" s="23" t="s">
        <v>241</v>
      </c>
      <c r="C62" s="37" t="s">
        <v>5</v>
      </c>
      <c r="D62" s="100">
        <v>10</v>
      </c>
      <c r="E62" s="103"/>
      <c r="F62" s="45"/>
      <c r="G62" s="44">
        <f t="shared" si="0"/>
        <v>0</v>
      </c>
      <c r="H62" s="44">
        <f t="shared" si="1"/>
        <v>0</v>
      </c>
      <c r="I62" s="101"/>
    </row>
    <row r="63" spans="1:9" x14ac:dyDescent="0.3">
      <c r="A63" s="91">
        <v>54</v>
      </c>
      <c r="B63" s="23" t="s">
        <v>114</v>
      </c>
      <c r="C63" s="37" t="s">
        <v>115</v>
      </c>
      <c r="D63" s="100">
        <v>120</v>
      </c>
      <c r="E63" s="103"/>
      <c r="F63" s="45"/>
      <c r="G63" s="44">
        <f t="shared" si="0"/>
        <v>0</v>
      </c>
      <c r="H63" s="44">
        <f t="shared" si="1"/>
        <v>0</v>
      </c>
      <c r="I63" s="101"/>
    </row>
    <row r="64" spans="1:9" ht="28.8" x14ac:dyDescent="0.3">
      <c r="A64" s="91">
        <v>55</v>
      </c>
      <c r="B64" s="38" t="s">
        <v>24</v>
      </c>
      <c r="C64" s="37" t="s">
        <v>7</v>
      </c>
      <c r="D64" s="100">
        <v>170</v>
      </c>
      <c r="E64" s="103"/>
      <c r="F64" s="45"/>
      <c r="G64" s="44">
        <f t="shared" si="0"/>
        <v>0</v>
      </c>
      <c r="H64" s="44">
        <f t="shared" si="1"/>
        <v>0</v>
      </c>
      <c r="I64" s="101"/>
    </row>
    <row r="65" spans="1:10" x14ac:dyDescent="0.3">
      <c r="A65" s="92">
        <v>56</v>
      </c>
      <c r="B65" s="130" t="s">
        <v>311</v>
      </c>
      <c r="C65" s="37" t="s">
        <v>8</v>
      </c>
      <c r="D65" s="100">
        <v>100</v>
      </c>
      <c r="E65" s="103"/>
      <c r="F65" s="45"/>
      <c r="G65" s="44">
        <f t="shared" si="0"/>
        <v>0</v>
      </c>
      <c r="H65" s="44">
        <f t="shared" si="1"/>
        <v>0</v>
      </c>
      <c r="I65" s="101"/>
    </row>
    <row r="66" spans="1:10" ht="72" x14ac:dyDescent="0.3">
      <c r="A66" s="91">
        <v>57</v>
      </c>
      <c r="B66" s="23" t="s">
        <v>172</v>
      </c>
      <c r="C66" s="37" t="s">
        <v>4</v>
      </c>
      <c r="D66" s="100">
        <v>70</v>
      </c>
      <c r="E66" s="103"/>
      <c r="F66" s="45"/>
      <c r="G66" s="44">
        <f t="shared" si="0"/>
        <v>0</v>
      </c>
      <c r="H66" s="44">
        <f t="shared" si="1"/>
        <v>0</v>
      </c>
      <c r="I66" s="101"/>
    </row>
    <row r="67" spans="1:10" ht="28.8" x14ac:dyDescent="0.3">
      <c r="A67" s="91">
        <v>58</v>
      </c>
      <c r="B67" s="23" t="s">
        <v>162</v>
      </c>
      <c r="C67" s="37" t="s">
        <v>4</v>
      </c>
      <c r="D67" s="100">
        <v>100</v>
      </c>
      <c r="E67" s="103"/>
      <c r="F67" s="45"/>
      <c r="G67" s="44">
        <f t="shared" si="0"/>
        <v>0</v>
      </c>
      <c r="H67" s="44">
        <f t="shared" si="1"/>
        <v>0</v>
      </c>
      <c r="I67" s="101"/>
    </row>
    <row r="68" spans="1:10" x14ac:dyDescent="0.3">
      <c r="A68" s="92">
        <v>59</v>
      </c>
      <c r="B68" s="23" t="s">
        <v>30</v>
      </c>
      <c r="C68" s="37" t="s">
        <v>5</v>
      </c>
      <c r="D68" s="100">
        <v>5</v>
      </c>
      <c r="E68" s="103"/>
      <c r="F68" s="45"/>
      <c r="G68" s="44">
        <f t="shared" si="0"/>
        <v>0</v>
      </c>
      <c r="H68" s="44">
        <f t="shared" si="1"/>
        <v>0</v>
      </c>
      <c r="I68" s="101"/>
    </row>
    <row r="69" spans="1:10" ht="28.8" x14ac:dyDescent="0.3">
      <c r="A69" s="91">
        <v>60</v>
      </c>
      <c r="B69" s="38" t="s">
        <v>335</v>
      </c>
      <c r="C69" s="37" t="s">
        <v>4</v>
      </c>
      <c r="D69" s="100">
        <v>70</v>
      </c>
      <c r="E69" s="103"/>
      <c r="F69" s="45"/>
      <c r="G69" s="44">
        <f t="shared" si="0"/>
        <v>0</v>
      </c>
      <c r="H69" s="44">
        <f t="shared" si="1"/>
        <v>0</v>
      </c>
      <c r="I69" s="101"/>
    </row>
    <row r="70" spans="1:10" ht="58.95" customHeight="1" x14ac:dyDescent="0.3">
      <c r="A70" s="93">
        <v>61</v>
      </c>
      <c r="B70" s="42" t="s">
        <v>158</v>
      </c>
      <c r="C70" s="37" t="s">
        <v>4</v>
      </c>
      <c r="D70" s="100">
        <v>1450</v>
      </c>
      <c r="E70" s="103"/>
      <c r="F70" s="45"/>
      <c r="G70" s="44">
        <f t="shared" si="0"/>
        <v>0</v>
      </c>
      <c r="H70" s="44">
        <f t="shared" si="1"/>
        <v>0</v>
      </c>
      <c r="I70" s="101"/>
    </row>
    <row r="71" spans="1:10" ht="30.75" customHeight="1" x14ac:dyDescent="0.3">
      <c r="A71" s="124">
        <v>62</v>
      </c>
      <c r="B71" s="19" t="s">
        <v>309</v>
      </c>
      <c r="C71" s="37" t="s">
        <v>8</v>
      </c>
      <c r="D71" s="100">
        <v>35</v>
      </c>
      <c r="E71" s="103"/>
      <c r="F71" s="45"/>
      <c r="G71" s="44">
        <f t="shared" si="0"/>
        <v>0</v>
      </c>
      <c r="H71" s="44">
        <f t="shared" si="1"/>
        <v>0</v>
      </c>
      <c r="I71" s="101"/>
    </row>
    <row r="72" spans="1:10" ht="30.75" customHeight="1" x14ac:dyDescent="0.3">
      <c r="A72" s="124">
        <v>63</v>
      </c>
      <c r="B72" s="19" t="s">
        <v>310</v>
      </c>
      <c r="C72" s="37" t="s">
        <v>8</v>
      </c>
      <c r="D72" s="100">
        <v>30</v>
      </c>
      <c r="E72" s="103"/>
      <c r="F72" s="45"/>
      <c r="G72" s="44">
        <f t="shared" si="0"/>
        <v>0</v>
      </c>
      <c r="H72" s="44">
        <f t="shared" si="1"/>
        <v>0</v>
      </c>
      <c r="I72" s="101"/>
    </row>
    <row r="73" spans="1:10" ht="30.75" customHeight="1" x14ac:dyDescent="0.3">
      <c r="A73" s="124"/>
      <c r="B73" s="19" t="s">
        <v>298</v>
      </c>
      <c r="C73" s="37" t="s">
        <v>8</v>
      </c>
      <c r="D73" s="100">
        <v>20</v>
      </c>
      <c r="E73" s="103"/>
      <c r="F73" s="45"/>
      <c r="G73" s="44">
        <f t="shared" si="0"/>
        <v>0</v>
      </c>
      <c r="H73" s="44">
        <f t="shared" si="1"/>
        <v>0</v>
      </c>
      <c r="I73" s="101"/>
    </row>
    <row r="74" spans="1:10" ht="30.75" customHeight="1" x14ac:dyDescent="0.3">
      <c r="A74" s="124"/>
      <c r="B74" s="19" t="s">
        <v>312</v>
      </c>
      <c r="C74" s="37" t="s">
        <v>8</v>
      </c>
      <c r="D74" s="100">
        <v>20</v>
      </c>
      <c r="E74" s="103"/>
      <c r="F74" s="45"/>
      <c r="G74" s="44">
        <f t="shared" si="0"/>
        <v>0</v>
      </c>
      <c r="H74" s="44">
        <f t="shared" si="1"/>
        <v>0</v>
      </c>
      <c r="I74" s="101"/>
    </row>
    <row r="75" spans="1:10" x14ac:dyDescent="0.3">
      <c r="A75" s="94">
        <v>64</v>
      </c>
      <c r="B75" s="36" t="s">
        <v>27</v>
      </c>
      <c r="C75" s="37" t="s">
        <v>4</v>
      </c>
      <c r="D75" s="100">
        <v>250</v>
      </c>
      <c r="E75" s="103"/>
      <c r="F75" s="45"/>
      <c r="G75" s="44">
        <f t="shared" si="0"/>
        <v>0</v>
      </c>
      <c r="H75" s="44">
        <f t="shared" ref="H75" si="2">ROUND(G75*F75+G75,2)</f>
        <v>0</v>
      </c>
      <c r="I75" s="101"/>
    </row>
    <row r="76" spans="1:10" x14ac:dyDescent="0.3">
      <c r="A76" s="95"/>
      <c r="B76" s="35"/>
      <c r="C76" s="35"/>
      <c r="D76" s="35"/>
      <c r="E76" s="35"/>
      <c r="F76" s="37" t="s">
        <v>173</v>
      </c>
      <c r="G76" s="120">
        <f>SUM(G10:G75)</f>
        <v>0</v>
      </c>
      <c r="H76" s="121">
        <f>SUM(H10:H75)</f>
        <v>0</v>
      </c>
      <c r="I76" s="101"/>
      <c r="J76" s="99"/>
    </row>
    <row r="77" spans="1:10" x14ac:dyDescent="0.3">
      <c r="A77" s="10"/>
      <c r="G77" s="102"/>
      <c r="H77" s="102"/>
      <c r="I77" s="102"/>
    </row>
    <row r="78" spans="1:10" x14ac:dyDescent="0.3">
      <c r="A78" s="10"/>
    </row>
    <row r="79" spans="1:10" x14ac:dyDescent="0.3">
      <c r="A79" s="147" t="s">
        <v>99</v>
      </c>
      <c r="B79" s="148"/>
      <c r="C79" s="148"/>
      <c r="D79" s="148"/>
      <c r="E79" s="148"/>
      <c r="F79" s="148"/>
      <c r="G79" s="148"/>
      <c r="H79" s="148"/>
    </row>
    <row r="80" spans="1:10" x14ac:dyDescent="0.3">
      <c r="A80" s="148"/>
      <c r="B80" s="148"/>
      <c r="C80" s="148"/>
      <c r="D80" s="148"/>
      <c r="E80" s="148"/>
      <c r="F80" s="148"/>
      <c r="G80" s="148"/>
      <c r="H80" s="148"/>
    </row>
    <row r="81" spans="1:8" x14ac:dyDescent="0.3">
      <c r="A81" s="148"/>
      <c r="B81" s="148"/>
      <c r="C81" s="148"/>
      <c r="D81" s="148"/>
      <c r="E81" s="148"/>
      <c r="F81" s="148"/>
      <c r="G81" s="148"/>
      <c r="H81" s="148"/>
    </row>
    <row r="82" spans="1:8" x14ac:dyDescent="0.3">
      <c r="A82" s="10"/>
    </row>
  </sheetData>
  <sortState xmlns:xlrd2="http://schemas.microsoft.com/office/spreadsheetml/2017/richdata2" ref="B10:H71">
    <sortCondition ref="B10:B71"/>
  </sortState>
  <mergeCells count="11">
    <mergeCell ref="A79:H81"/>
    <mergeCell ref="A5:D5"/>
    <mergeCell ref="F7:F8"/>
    <mergeCell ref="H7:H8"/>
    <mergeCell ref="A7:A8"/>
    <mergeCell ref="B7:B8"/>
    <mergeCell ref="C7:C8"/>
    <mergeCell ref="D7:D8"/>
    <mergeCell ref="E7:E8"/>
    <mergeCell ref="G7:G8"/>
    <mergeCell ref="F5:H5"/>
  </mergeCells>
  <pageMargins left="0.25" right="0.25" top="0.75" bottom="0.75" header="0.3" footer="0.3"/>
  <pageSetup paperSize="9" scale="65" fitToHeight="0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6"/>
  <sheetViews>
    <sheetView zoomScaleNormal="100" workbookViewId="0">
      <selection activeCell="F10" sqref="F10:G32"/>
    </sheetView>
  </sheetViews>
  <sheetFormatPr defaultRowHeight="14.4" x14ac:dyDescent="0.3"/>
  <cols>
    <col min="1" max="1" width="6.44140625" customWidth="1"/>
    <col min="2" max="2" width="70" customWidth="1"/>
    <col min="3" max="3" width="13" customWidth="1"/>
    <col min="4" max="4" width="10.88671875" customWidth="1"/>
    <col min="5" max="5" width="33.109375" customWidth="1"/>
    <col min="6" max="6" width="12.109375" customWidth="1"/>
    <col min="7" max="7" width="8" customWidth="1"/>
    <col min="8" max="8" width="15.44140625" customWidth="1"/>
    <col min="9" max="9" width="14.88671875" customWidth="1"/>
    <col min="10" max="10" width="10.88671875" bestFit="1" customWidth="1"/>
  </cols>
  <sheetData>
    <row r="1" spans="1:11" x14ac:dyDescent="0.3">
      <c r="B1" s="16" t="s">
        <v>55</v>
      </c>
      <c r="C1" s="15"/>
    </row>
    <row r="2" spans="1:11" x14ac:dyDescent="0.3">
      <c r="B2" s="16" t="s">
        <v>56</v>
      </c>
      <c r="C2" s="15"/>
    </row>
    <row r="3" spans="1:11" x14ac:dyDescent="0.3">
      <c r="B3" s="16" t="s">
        <v>57</v>
      </c>
      <c r="C3" s="15"/>
    </row>
    <row r="4" spans="1:11" x14ac:dyDescent="0.3">
      <c r="B4" s="16" t="s">
        <v>58</v>
      </c>
      <c r="C4" s="15"/>
    </row>
    <row r="5" spans="1:11" x14ac:dyDescent="0.3">
      <c r="A5" s="144" t="s">
        <v>110</v>
      </c>
      <c r="B5" s="144"/>
      <c r="C5" s="144"/>
      <c r="D5" s="144"/>
      <c r="E5" s="96"/>
      <c r="F5" s="144" t="s">
        <v>329</v>
      </c>
      <c r="G5" s="144"/>
      <c r="H5" s="144"/>
      <c r="I5" s="144"/>
      <c r="J5" s="17"/>
      <c r="K5" s="17"/>
    </row>
    <row r="6" spans="1:11" x14ac:dyDescent="0.3">
      <c r="A6" s="29"/>
      <c r="B6" s="29" t="str">
        <f>'Formularz oferty'!A9</f>
        <v xml:space="preserve"> </v>
      </c>
      <c r="C6" s="29"/>
      <c r="D6" s="29"/>
      <c r="E6" s="205"/>
      <c r="F6" s="12"/>
      <c r="G6" s="12"/>
      <c r="H6" s="12"/>
      <c r="I6" s="12"/>
      <c r="J6" s="17"/>
      <c r="K6" s="17"/>
    </row>
    <row r="7" spans="1:11" ht="14.4" customHeight="1" x14ac:dyDescent="0.3">
      <c r="A7" s="158" t="s">
        <v>0</v>
      </c>
      <c r="B7" s="150" t="s">
        <v>1</v>
      </c>
      <c r="C7" s="152" t="s">
        <v>2</v>
      </c>
      <c r="D7" s="208" t="s">
        <v>3</v>
      </c>
      <c r="E7" s="217" t="s">
        <v>359</v>
      </c>
      <c r="F7" s="213" t="s">
        <v>242</v>
      </c>
      <c r="G7" s="145" t="s">
        <v>243</v>
      </c>
      <c r="H7" s="145" t="s">
        <v>244</v>
      </c>
      <c r="I7" s="145" t="s">
        <v>23</v>
      </c>
    </row>
    <row r="8" spans="1:11" ht="30" customHeight="1" x14ac:dyDescent="0.3">
      <c r="A8" s="158"/>
      <c r="B8" s="151"/>
      <c r="C8" s="153"/>
      <c r="D8" s="209"/>
      <c r="E8" s="218"/>
      <c r="F8" s="214"/>
      <c r="G8" s="149"/>
      <c r="H8" s="146"/>
      <c r="I8" s="149"/>
    </row>
    <row r="9" spans="1:11" x14ac:dyDescent="0.3">
      <c r="A9" s="1">
        <v>1</v>
      </c>
      <c r="B9" s="3">
        <v>2</v>
      </c>
      <c r="C9" s="3">
        <v>3</v>
      </c>
      <c r="D9" s="210">
        <v>4</v>
      </c>
      <c r="E9" s="219">
        <v>5</v>
      </c>
      <c r="F9" s="215">
        <v>6</v>
      </c>
      <c r="G9" s="3">
        <v>7</v>
      </c>
      <c r="H9" s="3">
        <v>8</v>
      </c>
      <c r="I9" s="3">
        <v>9</v>
      </c>
    </row>
    <row r="10" spans="1:11" x14ac:dyDescent="0.3">
      <c r="A10" s="2">
        <v>1</v>
      </c>
      <c r="B10" s="18" t="s">
        <v>179</v>
      </c>
      <c r="C10" s="4" t="s">
        <v>4</v>
      </c>
      <c r="D10" s="211">
        <v>20</v>
      </c>
      <c r="E10" s="220"/>
      <c r="F10" s="46"/>
      <c r="G10" s="45"/>
      <c r="H10" s="44">
        <f>D10*F10</f>
        <v>0</v>
      </c>
      <c r="I10" s="44">
        <f>ROUND(H10*G10+H10,2)</f>
        <v>0</v>
      </c>
    </row>
    <row r="11" spans="1:11" x14ac:dyDescent="0.3">
      <c r="A11" s="2">
        <v>2</v>
      </c>
      <c r="B11" s="18" t="s">
        <v>263</v>
      </c>
      <c r="C11" s="4" t="s">
        <v>4</v>
      </c>
      <c r="D11" s="211">
        <v>25</v>
      </c>
      <c r="E11" s="220"/>
      <c r="F11" s="46"/>
      <c r="G11" s="45"/>
      <c r="H11" s="44">
        <f t="shared" ref="H11:H32" si="0">D11*F11</f>
        <v>0</v>
      </c>
      <c r="I11" s="44">
        <f t="shared" ref="I11:I32" si="1">ROUND(H11*G11+H11,2)</f>
        <v>0</v>
      </c>
    </row>
    <row r="12" spans="1:11" ht="28.8" x14ac:dyDescent="0.3">
      <c r="A12" s="2">
        <v>3</v>
      </c>
      <c r="B12" s="19" t="s">
        <v>180</v>
      </c>
      <c r="C12" s="4" t="s">
        <v>4</v>
      </c>
      <c r="D12" s="211">
        <v>130</v>
      </c>
      <c r="E12" s="220"/>
      <c r="F12" s="46"/>
      <c r="G12" s="45"/>
      <c r="H12" s="44">
        <f t="shared" si="0"/>
        <v>0</v>
      </c>
      <c r="I12" s="44">
        <f t="shared" si="1"/>
        <v>0</v>
      </c>
    </row>
    <row r="13" spans="1:11" x14ac:dyDescent="0.3">
      <c r="A13" s="2">
        <v>4</v>
      </c>
      <c r="B13" s="18" t="s">
        <v>237</v>
      </c>
      <c r="C13" s="4" t="s">
        <v>4</v>
      </c>
      <c r="D13" s="211">
        <v>15</v>
      </c>
      <c r="E13" s="220"/>
      <c r="F13" s="46"/>
      <c r="G13" s="45"/>
      <c r="H13" s="44">
        <f t="shared" si="0"/>
        <v>0</v>
      </c>
      <c r="I13" s="44">
        <f t="shared" si="1"/>
        <v>0</v>
      </c>
    </row>
    <row r="14" spans="1:11" ht="28.8" x14ac:dyDescent="0.3">
      <c r="A14" s="2">
        <v>5</v>
      </c>
      <c r="B14" s="19" t="s">
        <v>292</v>
      </c>
      <c r="C14" s="4" t="s">
        <v>4</v>
      </c>
      <c r="D14" s="211">
        <v>150</v>
      </c>
      <c r="E14" s="220"/>
      <c r="F14" s="46"/>
      <c r="G14" s="45"/>
      <c r="H14" s="44">
        <f t="shared" si="0"/>
        <v>0</v>
      </c>
      <c r="I14" s="44">
        <f t="shared" si="1"/>
        <v>0</v>
      </c>
    </row>
    <row r="15" spans="1:11" x14ac:dyDescent="0.3">
      <c r="A15" s="2">
        <v>6</v>
      </c>
      <c r="B15" s="18" t="s">
        <v>177</v>
      </c>
      <c r="C15" s="4" t="s">
        <v>4</v>
      </c>
      <c r="D15" s="211">
        <v>125</v>
      </c>
      <c r="E15" s="220"/>
      <c r="F15" s="46"/>
      <c r="G15" s="45"/>
      <c r="H15" s="44">
        <f t="shared" si="0"/>
        <v>0</v>
      </c>
      <c r="I15" s="44">
        <f t="shared" si="1"/>
        <v>0</v>
      </c>
    </row>
    <row r="16" spans="1:11" ht="28.95" customHeight="1" x14ac:dyDescent="0.3">
      <c r="A16" s="2">
        <v>7</v>
      </c>
      <c r="B16" s="28" t="s">
        <v>264</v>
      </c>
      <c r="C16" s="4" t="s">
        <v>4</v>
      </c>
      <c r="D16" s="211">
        <v>100</v>
      </c>
      <c r="E16" s="220"/>
      <c r="F16" s="46"/>
      <c r="G16" s="45"/>
      <c r="H16" s="44">
        <f t="shared" si="0"/>
        <v>0</v>
      </c>
      <c r="I16" s="44">
        <f t="shared" si="1"/>
        <v>0</v>
      </c>
    </row>
    <row r="17" spans="1:9" ht="28.8" x14ac:dyDescent="0.3">
      <c r="A17" s="2">
        <v>8</v>
      </c>
      <c r="B17" s="18" t="s">
        <v>265</v>
      </c>
      <c r="C17" s="4" t="s">
        <v>4</v>
      </c>
      <c r="D17" s="211">
        <v>15</v>
      </c>
      <c r="E17" s="220"/>
      <c r="F17" s="46"/>
      <c r="G17" s="45"/>
      <c r="H17" s="44">
        <f t="shared" si="0"/>
        <v>0</v>
      </c>
      <c r="I17" s="44">
        <f t="shared" si="1"/>
        <v>0</v>
      </c>
    </row>
    <row r="18" spans="1:9" ht="28.8" x14ac:dyDescent="0.3">
      <c r="A18" s="2">
        <v>9</v>
      </c>
      <c r="B18" s="18" t="s">
        <v>185</v>
      </c>
      <c r="C18" s="4" t="s">
        <v>4</v>
      </c>
      <c r="D18" s="211">
        <v>20</v>
      </c>
      <c r="E18" s="220"/>
      <c r="F18" s="46"/>
      <c r="G18" s="45"/>
      <c r="H18" s="44">
        <f t="shared" si="0"/>
        <v>0</v>
      </c>
      <c r="I18" s="44">
        <f t="shared" si="1"/>
        <v>0</v>
      </c>
    </row>
    <row r="19" spans="1:9" s="6" customFormat="1" x14ac:dyDescent="0.3">
      <c r="A19" s="2">
        <v>10</v>
      </c>
      <c r="B19" s="18" t="s">
        <v>297</v>
      </c>
      <c r="C19" s="4" t="s">
        <v>4</v>
      </c>
      <c r="D19" s="211">
        <v>18</v>
      </c>
      <c r="E19" s="220"/>
      <c r="F19" s="46"/>
      <c r="G19" s="45"/>
      <c r="H19" s="44">
        <f t="shared" si="0"/>
        <v>0</v>
      </c>
      <c r="I19" s="44">
        <f t="shared" si="1"/>
        <v>0</v>
      </c>
    </row>
    <row r="20" spans="1:9" ht="14.4" customHeight="1" x14ac:dyDescent="0.3">
      <c r="A20" s="2">
        <v>11</v>
      </c>
      <c r="B20" s="18" t="s">
        <v>293</v>
      </c>
      <c r="C20" s="4" t="s">
        <v>4</v>
      </c>
      <c r="D20" s="211">
        <v>90</v>
      </c>
      <c r="E20" s="220"/>
      <c r="F20" s="46"/>
      <c r="G20" s="45"/>
      <c r="H20" s="44">
        <f t="shared" si="0"/>
        <v>0</v>
      </c>
      <c r="I20" s="44">
        <f t="shared" si="1"/>
        <v>0</v>
      </c>
    </row>
    <row r="21" spans="1:9" ht="28.8" x14ac:dyDescent="0.3">
      <c r="A21" s="2">
        <v>12</v>
      </c>
      <c r="B21" s="18" t="s">
        <v>182</v>
      </c>
      <c r="C21" s="4" t="s">
        <v>4</v>
      </c>
      <c r="D21" s="211">
        <v>35</v>
      </c>
      <c r="E21" s="220"/>
      <c r="F21" s="46"/>
      <c r="G21" s="45"/>
      <c r="H21" s="44">
        <f t="shared" si="0"/>
        <v>0</v>
      </c>
      <c r="I21" s="44">
        <f t="shared" si="1"/>
        <v>0</v>
      </c>
    </row>
    <row r="22" spans="1:9" x14ac:dyDescent="0.3">
      <c r="A22" s="2">
        <v>13</v>
      </c>
      <c r="B22" s="18" t="s">
        <v>178</v>
      </c>
      <c r="C22" s="4" t="s">
        <v>4</v>
      </c>
      <c r="D22" s="211">
        <v>6</v>
      </c>
      <c r="E22" s="220"/>
      <c r="F22" s="46"/>
      <c r="G22" s="45"/>
      <c r="H22" s="44">
        <f t="shared" si="0"/>
        <v>0</v>
      </c>
      <c r="I22" s="44">
        <f t="shared" si="1"/>
        <v>0</v>
      </c>
    </row>
    <row r="23" spans="1:9" s="6" customFormat="1" x14ac:dyDescent="0.3">
      <c r="A23" s="2">
        <v>14</v>
      </c>
      <c r="B23" s="18" t="s">
        <v>296</v>
      </c>
      <c r="C23" s="4" t="s">
        <v>4</v>
      </c>
      <c r="D23" s="211">
        <v>90</v>
      </c>
      <c r="E23" s="220"/>
      <c r="F23" s="46"/>
      <c r="G23" s="45"/>
      <c r="H23" s="44">
        <f t="shared" si="0"/>
        <v>0</v>
      </c>
      <c r="I23" s="44">
        <f t="shared" si="1"/>
        <v>0</v>
      </c>
    </row>
    <row r="24" spans="1:9" x14ac:dyDescent="0.3">
      <c r="A24" s="2">
        <v>15</v>
      </c>
      <c r="B24" s="27" t="s">
        <v>266</v>
      </c>
      <c r="C24" s="4" t="s">
        <v>4</v>
      </c>
      <c r="D24" s="211">
        <v>35</v>
      </c>
      <c r="E24" s="220"/>
      <c r="F24" s="46"/>
      <c r="G24" s="45"/>
      <c r="H24" s="44">
        <f t="shared" si="0"/>
        <v>0</v>
      </c>
      <c r="I24" s="44">
        <f t="shared" si="1"/>
        <v>0</v>
      </c>
    </row>
    <row r="25" spans="1:9" ht="28.8" x14ac:dyDescent="0.3">
      <c r="A25" s="2">
        <v>16</v>
      </c>
      <c r="B25" s="26" t="s">
        <v>176</v>
      </c>
      <c r="C25" s="4" t="s">
        <v>4</v>
      </c>
      <c r="D25" s="211">
        <v>100</v>
      </c>
      <c r="E25" s="220"/>
      <c r="F25" s="46"/>
      <c r="G25" s="45"/>
      <c r="H25" s="44">
        <f t="shared" si="0"/>
        <v>0</v>
      </c>
      <c r="I25" s="44">
        <f t="shared" si="1"/>
        <v>0</v>
      </c>
    </row>
    <row r="26" spans="1:9" ht="28.8" x14ac:dyDescent="0.3">
      <c r="A26" s="2">
        <v>17</v>
      </c>
      <c r="B26" s="18" t="s">
        <v>183</v>
      </c>
      <c r="C26" s="4" t="s">
        <v>4</v>
      </c>
      <c r="D26" s="211">
        <v>90</v>
      </c>
      <c r="E26" s="220"/>
      <c r="F26" s="46"/>
      <c r="G26" s="45"/>
      <c r="H26" s="44">
        <f t="shared" si="0"/>
        <v>0</v>
      </c>
      <c r="I26" s="44">
        <f t="shared" si="1"/>
        <v>0</v>
      </c>
    </row>
    <row r="27" spans="1:9" ht="28.8" x14ac:dyDescent="0.3">
      <c r="A27" s="2">
        <v>18</v>
      </c>
      <c r="B27" s="19" t="s">
        <v>295</v>
      </c>
      <c r="C27" s="4" t="s">
        <v>4</v>
      </c>
      <c r="D27" s="211">
        <v>20</v>
      </c>
      <c r="E27" s="220"/>
      <c r="F27" s="46"/>
      <c r="G27" s="45"/>
      <c r="H27" s="44">
        <f t="shared" si="0"/>
        <v>0</v>
      </c>
      <c r="I27" s="44">
        <f t="shared" si="1"/>
        <v>0</v>
      </c>
    </row>
    <row r="28" spans="1:9" x14ac:dyDescent="0.3">
      <c r="A28" s="2">
        <v>19</v>
      </c>
      <c r="B28" s="19" t="s">
        <v>294</v>
      </c>
      <c r="C28" s="4" t="s">
        <v>4</v>
      </c>
      <c r="D28" s="211">
        <v>40</v>
      </c>
      <c r="E28" s="220"/>
      <c r="F28" s="46"/>
      <c r="G28" s="45"/>
      <c r="H28" s="44">
        <f t="shared" si="0"/>
        <v>0</v>
      </c>
      <c r="I28" s="44">
        <f t="shared" si="1"/>
        <v>0</v>
      </c>
    </row>
    <row r="29" spans="1:9" ht="28.8" x14ac:dyDescent="0.3">
      <c r="A29" s="2">
        <v>20</v>
      </c>
      <c r="B29" s="18" t="s">
        <v>181</v>
      </c>
      <c r="C29" s="4" t="s">
        <v>4</v>
      </c>
      <c r="D29" s="211">
        <v>70</v>
      </c>
      <c r="E29" s="220"/>
      <c r="F29" s="46"/>
      <c r="G29" s="45"/>
      <c r="H29" s="44">
        <f t="shared" si="0"/>
        <v>0</v>
      </c>
      <c r="I29" s="44">
        <f t="shared" si="1"/>
        <v>0</v>
      </c>
    </row>
    <row r="30" spans="1:9" ht="57.6" x14ac:dyDescent="0.3">
      <c r="A30" s="2">
        <v>21</v>
      </c>
      <c r="B30" s="18" t="s">
        <v>267</v>
      </c>
      <c r="C30" s="4" t="s">
        <v>4</v>
      </c>
      <c r="D30" s="211">
        <v>80</v>
      </c>
      <c r="E30" s="221"/>
      <c r="F30" s="46"/>
      <c r="G30" s="45"/>
      <c r="H30" s="44">
        <f t="shared" si="0"/>
        <v>0</v>
      </c>
      <c r="I30" s="44">
        <f t="shared" si="1"/>
        <v>0</v>
      </c>
    </row>
    <row r="31" spans="1:9" ht="43.2" x14ac:dyDescent="0.3">
      <c r="A31" s="114">
        <v>22</v>
      </c>
      <c r="B31" s="122" t="s">
        <v>175</v>
      </c>
      <c r="C31" s="54" t="s">
        <v>4</v>
      </c>
      <c r="D31" s="212">
        <v>15</v>
      </c>
      <c r="E31" s="220"/>
      <c r="F31" s="115"/>
      <c r="G31" s="45"/>
      <c r="H31" s="44">
        <f t="shared" si="0"/>
        <v>0</v>
      </c>
      <c r="I31" s="44">
        <f t="shared" si="1"/>
        <v>0</v>
      </c>
    </row>
    <row r="32" spans="1:9" ht="28.8" x14ac:dyDescent="0.3">
      <c r="A32" s="117">
        <v>23</v>
      </c>
      <c r="B32" s="19" t="s">
        <v>184</v>
      </c>
      <c r="C32" s="4" t="s">
        <v>4</v>
      </c>
      <c r="D32" s="211">
        <v>140</v>
      </c>
      <c r="E32" s="220"/>
      <c r="F32" s="216"/>
      <c r="G32" s="45"/>
      <c r="H32" s="44">
        <f t="shared" si="0"/>
        <v>0</v>
      </c>
      <c r="I32" s="44">
        <f t="shared" si="1"/>
        <v>0</v>
      </c>
    </row>
    <row r="33" spans="1:10" ht="39.75" customHeight="1" x14ac:dyDescent="0.3">
      <c r="B33" s="116"/>
      <c r="F33" s="98"/>
      <c r="G33" s="119" t="s">
        <v>133</v>
      </c>
      <c r="H33" s="118">
        <f>SUM(H10:H32)</f>
        <v>0</v>
      </c>
      <c r="I33" s="47">
        <f>SUM(I10:I32)</f>
        <v>0</v>
      </c>
      <c r="J33" s="98"/>
    </row>
    <row r="35" spans="1:10" ht="14.4" customHeight="1" x14ac:dyDescent="0.4">
      <c r="A35" s="129"/>
      <c r="B35" s="207" t="s">
        <v>357</v>
      </c>
    </row>
    <row r="36" spans="1:10" ht="60" customHeight="1" x14ac:dyDescent="0.3">
      <c r="A36" s="197" t="s">
        <v>358</v>
      </c>
      <c r="B36" s="197"/>
      <c r="C36" s="197"/>
      <c r="D36" s="197"/>
      <c r="E36" s="197"/>
      <c r="F36" s="197"/>
      <c r="G36" s="197"/>
      <c r="H36" s="197"/>
      <c r="I36" s="197"/>
    </row>
  </sheetData>
  <sortState xmlns:xlrd2="http://schemas.microsoft.com/office/spreadsheetml/2017/richdata2" ref="B10:I32">
    <sortCondition ref="B10:B32"/>
  </sortState>
  <mergeCells count="12">
    <mergeCell ref="A36:I36"/>
    <mergeCell ref="E7:E8"/>
    <mergeCell ref="A5:D5"/>
    <mergeCell ref="G7:G8"/>
    <mergeCell ref="I7:I8"/>
    <mergeCell ref="A7:A8"/>
    <mergeCell ref="B7:B8"/>
    <mergeCell ref="C7:C8"/>
    <mergeCell ref="D7:D8"/>
    <mergeCell ref="F7:F8"/>
    <mergeCell ref="H7:H8"/>
    <mergeCell ref="F5:I5"/>
  </mergeCells>
  <phoneticPr fontId="5" type="noConversion"/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zoomScale="90" zoomScaleNormal="90" workbookViewId="0">
      <selection activeCell="E10" sqref="E10:F32"/>
    </sheetView>
  </sheetViews>
  <sheetFormatPr defaultRowHeight="14.4" x14ac:dyDescent="0.3"/>
  <cols>
    <col min="1" max="1" width="6.44140625" customWidth="1"/>
    <col min="2" max="2" width="85.109375" customWidth="1"/>
    <col min="3" max="3" width="13" customWidth="1"/>
    <col min="4" max="4" width="10.88671875" customWidth="1"/>
    <col min="5" max="5" width="13" customWidth="1"/>
    <col min="6" max="6" width="10.88671875" customWidth="1"/>
    <col min="7" max="7" width="16.88671875" customWidth="1"/>
    <col min="8" max="8" width="18.33203125" customWidth="1"/>
  </cols>
  <sheetData>
    <row r="1" spans="1:10" x14ac:dyDescent="0.3">
      <c r="B1" s="16" t="s">
        <v>55</v>
      </c>
      <c r="C1" s="15"/>
    </row>
    <row r="2" spans="1:10" x14ac:dyDescent="0.3">
      <c r="B2" s="16" t="s">
        <v>56</v>
      </c>
      <c r="C2" s="15"/>
    </row>
    <row r="3" spans="1:10" x14ac:dyDescent="0.3">
      <c r="B3" s="16" t="s">
        <v>57</v>
      </c>
      <c r="C3" s="15"/>
    </row>
    <row r="4" spans="1:10" x14ac:dyDescent="0.3">
      <c r="B4" s="16" t="s">
        <v>58</v>
      </c>
      <c r="C4" s="15"/>
    </row>
    <row r="5" spans="1:10" x14ac:dyDescent="0.3">
      <c r="A5" s="144" t="s">
        <v>111</v>
      </c>
      <c r="B5" s="144"/>
      <c r="C5" s="144"/>
      <c r="D5" s="144"/>
      <c r="E5" s="144" t="s">
        <v>329</v>
      </c>
      <c r="F5" s="144"/>
      <c r="G5" s="144"/>
      <c r="H5" s="144"/>
      <c r="I5" s="17"/>
      <c r="J5" s="17"/>
    </row>
    <row r="6" spans="1:10" x14ac:dyDescent="0.3">
      <c r="A6" s="29"/>
      <c r="B6" s="29" t="str">
        <f>'Formularz oferty'!A9</f>
        <v xml:space="preserve"> </v>
      </c>
      <c r="C6" s="29"/>
      <c r="D6" s="29"/>
      <c r="E6" s="12"/>
      <c r="F6" s="12"/>
      <c r="G6" s="12"/>
      <c r="H6" s="12"/>
      <c r="I6" s="17"/>
      <c r="J6" s="17"/>
    </row>
    <row r="7" spans="1:10" ht="14.4" customHeight="1" x14ac:dyDescent="0.3">
      <c r="A7" s="158" t="s">
        <v>0</v>
      </c>
      <c r="B7" s="150" t="s">
        <v>1</v>
      </c>
      <c r="C7" s="152" t="s">
        <v>2</v>
      </c>
      <c r="D7" s="150" t="s">
        <v>3</v>
      </c>
      <c r="E7" s="145" t="s">
        <v>242</v>
      </c>
      <c r="F7" s="145" t="s">
        <v>243</v>
      </c>
      <c r="G7" s="145" t="s">
        <v>244</v>
      </c>
      <c r="H7" s="145" t="s">
        <v>23</v>
      </c>
    </row>
    <row r="8" spans="1:10" ht="28.95" customHeight="1" x14ac:dyDescent="0.3">
      <c r="A8" s="158"/>
      <c r="B8" s="151"/>
      <c r="C8" s="153"/>
      <c r="D8" s="154"/>
      <c r="E8" s="149"/>
      <c r="F8" s="149"/>
      <c r="G8" s="146"/>
      <c r="H8" s="149"/>
    </row>
    <row r="9" spans="1:10" x14ac:dyDescent="0.3">
      <c r="A9" s="1">
        <v>1</v>
      </c>
      <c r="B9" s="1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10" ht="31.2" x14ac:dyDescent="0.3">
      <c r="A10" s="48">
        <v>1</v>
      </c>
      <c r="B10" s="7" t="s">
        <v>186</v>
      </c>
      <c r="C10" s="8" t="s">
        <v>8</v>
      </c>
      <c r="D10" s="8">
        <v>330</v>
      </c>
      <c r="E10" s="46"/>
      <c r="F10" s="45"/>
      <c r="G10" s="44">
        <f>ROUND((E10*D10),2)</f>
        <v>0</v>
      </c>
      <c r="H10" s="44">
        <f>ROUND(G10*F10+G10,2)</f>
        <v>0</v>
      </c>
    </row>
    <row r="11" spans="1:10" ht="15.6" x14ac:dyDescent="0.3">
      <c r="A11" s="48">
        <v>2</v>
      </c>
      <c r="B11" s="7" t="s">
        <v>119</v>
      </c>
      <c r="C11" s="8" t="s">
        <v>8</v>
      </c>
      <c r="D11" s="8">
        <v>66</v>
      </c>
      <c r="E11" s="46"/>
      <c r="F11" s="45"/>
      <c r="G11" s="44">
        <f>ROUND((E11*D11),2)</f>
        <v>0</v>
      </c>
      <c r="H11" s="44">
        <f t="shared" ref="H11:H32" si="0">ROUND(G11*F11+G11,2)</f>
        <v>0</v>
      </c>
    </row>
    <row r="12" spans="1:10" ht="62.4" x14ac:dyDescent="0.3">
      <c r="A12" s="48">
        <v>3</v>
      </c>
      <c r="B12" s="7" t="s">
        <v>187</v>
      </c>
      <c r="C12" s="8" t="s">
        <v>8</v>
      </c>
      <c r="D12" s="8">
        <v>320</v>
      </c>
      <c r="E12" s="46"/>
      <c r="F12" s="45"/>
      <c r="G12" s="44">
        <f>ROUND((E12*D12),2)</f>
        <v>0</v>
      </c>
      <c r="H12" s="44">
        <f t="shared" si="0"/>
        <v>0</v>
      </c>
    </row>
    <row r="13" spans="1:10" ht="62.4" x14ac:dyDescent="0.3">
      <c r="A13" s="48">
        <v>4</v>
      </c>
      <c r="B13" s="7" t="s">
        <v>188</v>
      </c>
      <c r="C13" s="8" t="s">
        <v>8</v>
      </c>
      <c r="D13" s="8">
        <v>500</v>
      </c>
      <c r="E13" s="46"/>
      <c r="F13" s="45"/>
      <c r="G13" s="44">
        <f>ROUND((E13*D13),2)</f>
        <v>0</v>
      </c>
      <c r="H13" s="44">
        <f t="shared" si="0"/>
        <v>0</v>
      </c>
    </row>
    <row r="14" spans="1:10" ht="62.4" x14ac:dyDescent="0.3">
      <c r="A14" s="48">
        <v>5</v>
      </c>
      <c r="B14" s="7" t="s">
        <v>268</v>
      </c>
      <c r="C14" s="8" t="s">
        <v>8</v>
      </c>
      <c r="D14" s="8">
        <v>160</v>
      </c>
      <c r="E14" s="46"/>
      <c r="F14" s="45"/>
      <c r="G14" s="44">
        <f>ROUND((E14*D14),2)</f>
        <v>0</v>
      </c>
      <c r="H14" s="44">
        <f t="shared" si="0"/>
        <v>0</v>
      </c>
    </row>
    <row r="15" spans="1:10" ht="62.4" x14ac:dyDescent="0.3">
      <c r="A15" s="125">
        <v>6</v>
      </c>
      <c r="B15" s="126" t="s">
        <v>334</v>
      </c>
      <c r="C15" s="127" t="s">
        <v>8</v>
      </c>
      <c r="D15" s="127">
        <v>1050</v>
      </c>
      <c r="E15" s="46"/>
      <c r="F15" s="45"/>
      <c r="G15" s="128">
        <f>ROUND((E15*D15),2)</f>
        <v>0</v>
      </c>
      <c r="H15" s="44">
        <f t="shared" si="0"/>
        <v>0</v>
      </c>
    </row>
    <row r="16" spans="1:10" ht="15.6" x14ac:dyDescent="0.3">
      <c r="A16" s="48">
        <v>7</v>
      </c>
      <c r="B16" s="7" t="s">
        <v>189</v>
      </c>
      <c r="C16" s="8" t="s">
        <v>8</v>
      </c>
      <c r="D16" s="8">
        <v>10</v>
      </c>
      <c r="E16" s="46"/>
      <c r="F16" s="45"/>
      <c r="G16" s="44">
        <f>ROUND((E16*D16),2)</f>
        <v>0</v>
      </c>
      <c r="H16" s="44">
        <f t="shared" si="0"/>
        <v>0</v>
      </c>
    </row>
    <row r="17" spans="1:8" ht="15.6" x14ac:dyDescent="0.3">
      <c r="A17" s="48">
        <v>8</v>
      </c>
      <c r="B17" s="7" t="s">
        <v>269</v>
      </c>
      <c r="C17" s="8" t="s">
        <v>8</v>
      </c>
      <c r="D17" s="8">
        <v>2100</v>
      </c>
      <c r="E17" s="46"/>
      <c r="F17" s="45"/>
      <c r="G17" s="44">
        <f>ROUND((E17*D17),2)</f>
        <v>0</v>
      </c>
      <c r="H17" s="44">
        <f t="shared" si="0"/>
        <v>0</v>
      </c>
    </row>
    <row r="18" spans="1:8" ht="15.6" x14ac:dyDescent="0.3">
      <c r="A18" s="48">
        <v>9</v>
      </c>
      <c r="B18" s="7" t="s">
        <v>190</v>
      </c>
      <c r="C18" s="8" t="s">
        <v>115</v>
      </c>
      <c r="D18" s="8">
        <v>30</v>
      </c>
      <c r="E18" s="46"/>
      <c r="F18" s="45"/>
      <c r="G18" s="44">
        <f>ROUND((E18*D18),2)</f>
        <v>0</v>
      </c>
      <c r="H18" s="44">
        <f t="shared" si="0"/>
        <v>0</v>
      </c>
    </row>
    <row r="19" spans="1:8" ht="31.2" x14ac:dyDescent="0.3">
      <c r="A19" s="48">
        <v>10</v>
      </c>
      <c r="B19" s="7" t="s">
        <v>360</v>
      </c>
      <c r="C19" s="8" t="s">
        <v>8</v>
      </c>
      <c r="D19" s="8">
        <v>25</v>
      </c>
      <c r="E19" s="46"/>
      <c r="F19" s="45"/>
      <c r="G19" s="44">
        <f>ROUND((E19*D19),2)</f>
        <v>0</v>
      </c>
      <c r="H19" s="44">
        <f t="shared" si="0"/>
        <v>0</v>
      </c>
    </row>
    <row r="20" spans="1:8" ht="62.4" x14ac:dyDescent="0.3">
      <c r="A20" s="48">
        <v>11</v>
      </c>
      <c r="B20" s="7" t="s">
        <v>327</v>
      </c>
      <c r="C20" s="8" t="s">
        <v>4</v>
      </c>
      <c r="D20" s="8">
        <v>60</v>
      </c>
      <c r="E20" s="46"/>
      <c r="F20" s="45"/>
      <c r="G20" s="44">
        <f>ROUND((E20*D20),2)</f>
        <v>0</v>
      </c>
      <c r="H20" s="44">
        <f t="shared" si="0"/>
        <v>0</v>
      </c>
    </row>
    <row r="21" spans="1:8" ht="62.4" x14ac:dyDescent="0.3">
      <c r="A21" s="48">
        <v>12</v>
      </c>
      <c r="B21" s="7" t="s">
        <v>191</v>
      </c>
      <c r="C21" s="8" t="s">
        <v>8</v>
      </c>
      <c r="D21" s="8">
        <v>360</v>
      </c>
      <c r="E21" s="46"/>
      <c r="F21" s="45"/>
      <c r="G21" s="44">
        <f>ROUND((E21*D21),2)</f>
        <v>0</v>
      </c>
      <c r="H21" s="44">
        <f t="shared" si="0"/>
        <v>0</v>
      </c>
    </row>
    <row r="22" spans="1:8" ht="15.6" x14ac:dyDescent="0.3">
      <c r="A22" s="48">
        <v>13</v>
      </c>
      <c r="B22" s="7" t="s">
        <v>192</v>
      </c>
      <c r="C22" s="8" t="s">
        <v>8</v>
      </c>
      <c r="D22" s="8">
        <v>450</v>
      </c>
      <c r="E22" s="46"/>
      <c r="F22" s="45"/>
      <c r="G22" s="44">
        <f>ROUND((E22*D22),2)</f>
        <v>0</v>
      </c>
      <c r="H22" s="44">
        <f t="shared" si="0"/>
        <v>0</v>
      </c>
    </row>
    <row r="23" spans="1:8" ht="46.8" x14ac:dyDescent="0.3">
      <c r="A23" s="48">
        <v>14</v>
      </c>
      <c r="B23" s="7" t="s">
        <v>25</v>
      </c>
      <c r="C23" s="8" t="s">
        <v>8</v>
      </c>
      <c r="D23" s="8">
        <v>15</v>
      </c>
      <c r="E23" s="46"/>
      <c r="F23" s="45"/>
      <c r="G23" s="44">
        <f>ROUND((E23*D23),2)</f>
        <v>0</v>
      </c>
      <c r="H23" s="44">
        <f t="shared" si="0"/>
        <v>0</v>
      </c>
    </row>
    <row r="24" spans="1:8" ht="15.6" x14ac:dyDescent="0.3">
      <c r="A24" s="48">
        <v>15</v>
      </c>
      <c r="B24" s="7" t="s">
        <v>120</v>
      </c>
      <c r="C24" s="8" t="s">
        <v>8</v>
      </c>
      <c r="D24" s="8">
        <v>45</v>
      </c>
      <c r="E24" s="46"/>
      <c r="F24" s="45"/>
      <c r="G24" s="44">
        <f>ROUND((E24*D24),2)</f>
        <v>0</v>
      </c>
      <c r="H24" s="44">
        <f t="shared" si="0"/>
        <v>0</v>
      </c>
    </row>
    <row r="25" spans="1:8" ht="78" x14ac:dyDescent="0.3">
      <c r="A25" s="48">
        <v>16</v>
      </c>
      <c r="B25" s="7" t="s">
        <v>270</v>
      </c>
      <c r="C25" s="8" t="s">
        <v>8</v>
      </c>
      <c r="D25" s="8">
        <v>450</v>
      </c>
      <c r="E25" s="46"/>
      <c r="F25" s="45"/>
      <c r="G25" s="44">
        <f>ROUND((E25*D25),2)</f>
        <v>0</v>
      </c>
      <c r="H25" s="44">
        <f t="shared" si="0"/>
        <v>0</v>
      </c>
    </row>
    <row r="26" spans="1:8" ht="15.6" x14ac:dyDescent="0.3">
      <c r="A26" s="48">
        <v>17</v>
      </c>
      <c r="B26" s="7" t="s">
        <v>121</v>
      </c>
      <c r="C26" s="8" t="s">
        <v>8</v>
      </c>
      <c r="D26" s="8">
        <v>400</v>
      </c>
      <c r="E26" s="46"/>
      <c r="F26" s="45"/>
      <c r="G26" s="44">
        <f>ROUND((E26*D26),2)</f>
        <v>0</v>
      </c>
      <c r="H26" s="44">
        <f t="shared" si="0"/>
        <v>0</v>
      </c>
    </row>
    <row r="27" spans="1:8" ht="15.6" x14ac:dyDescent="0.3">
      <c r="A27" s="48">
        <v>18</v>
      </c>
      <c r="B27" s="7" t="s">
        <v>26</v>
      </c>
      <c r="C27" s="8" t="s">
        <v>8</v>
      </c>
      <c r="D27" s="8">
        <v>30</v>
      </c>
      <c r="E27" s="46"/>
      <c r="F27" s="45"/>
      <c r="G27" s="44">
        <f>ROUND((E27*D27),2)</f>
        <v>0</v>
      </c>
      <c r="H27" s="44">
        <f t="shared" si="0"/>
        <v>0</v>
      </c>
    </row>
    <row r="28" spans="1:8" ht="46.8" x14ac:dyDescent="0.3">
      <c r="A28" s="48">
        <v>19</v>
      </c>
      <c r="B28" s="7" t="s">
        <v>193</v>
      </c>
      <c r="C28" s="8" t="s">
        <v>8</v>
      </c>
      <c r="D28" s="8">
        <v>60</v>
      </c>
      <c r="E28" s="46"/>
      <c r="F28" s="45"/>
      <c r="G28" s="44">
        <f>ROUND((E28*D28),2)</f>
        <v>0</v>
      </c>
      <c r="H28" s="44">
        <f t="shared" si="0"/>
        <v>0</v>
      </c>
    </row>
    <row r="29" spans="1:8" ht="15.6" x14ac:dyDescent="0.3">
      <c r="A29" s="49"/>
      <c r="B29" s="50" t="s">
        <v>324</v>
      </c>
      <c r="C29" s="51" t="s">
        <v>8</v>
      </c>
      <c r="D29" s="51">
        <v>20</v>
      </c>
      <c r="E29" s="46"/>
      <c r="F29" s="45"/>
      <c r="G29" s="44">
        <f>ROUND((E29*D29),2)</f>
        <v>0</v>
      </c>
      <c r="H29" s="44">
        <f t="shared" si="0"/>
        <v>0</v>
      </c>
    </row>
    <row r="30" spans="1:8" ht="61.5" customHeight="1" x14ac:dyDescent="0.3">
      <c r="A30" s="49"/>
      <c r="B30" s="50" t="s">
        <v>326</v>
      </c>
      <c r="C30" s="51" t="s">
        <v>8</v>
      </c>
      <c r="D30" s="51">
        <v>20</v>
      </c>
      <c r="E30" s="46"/>
      <c r="F30" s="45"/>
      <c r="G30" s="44">
        <f>ROUND((E30*D30),2)</f>
        <v>0</v>
      </c>
      <c r="H30" s="44">
        <f t="shared" si="0"/>
        <v>0</v>
      </c>
    </row>
    <row r="31" spans="1:8" ht="46.8" x14ac:dyDescent="0.3">
      <c r="A31" s="49"/>
      <c r="B31" s="50" t="s">
        <v>325</v>
      </c>
      <c r="C31" s="51" t="s">
        <v>4</v>
      </c>
      <c r="D31" s="51">
        <v>15</v>
      </c>
      <c r="E31" s="46"/>
      <c r="F31" s="45"/>
      <c r="G31" s="44">
        <f>ROUND((E31*D31),2)</f>
        <v>0</v>
      </c>
      <c r="H31" s="44">
        <f t="shared" si="0"/>
        <v>0</v>
      </c>
    </row>
    <row r="32" spans="1:8" ht="62.4" x14ac:dyDescent="0.3">
      <c r="A32" s="49">
        <v>20</v>
      </c>
      <c r="B32" s="50" t="s">
        <v>328</v>
      </c>
      <c r="C32" s="51" t="s">
        <v>4</v>
      </c>
      <c r="D32" s="51">
        <v>190</v>
      </c>
      <c r="E32" s="46"/>
      <c r="F32" s="45"/>
      <c r="G32" s="44">
        <f>ROUND((E32*D32),2)</f>
        <v>0</v>
      </c>
      <c r="H32" s="44">
        <f t="shared" si="0"/>
        <v>0</v>
      </c>
    </row>
    <row r="33" spans="1:8" ht="25.5" customHeight="1" x14ac:dyDescent="0.3">
      <c r="A33" s="52"/>
      <c r="B33" s="53"/>
      <c r="C33" s="52"/>
      <c r="D33" s="52"/>
      <c r="E33" s="52"/>
      <c r="F33" s="104" t="s">
        <v>133</v>
      </c>
      <c r="G33" s="106">
        <f>SUM(G10:G32)</f>
        <v>0</v>
      </c>
      <c r="H33" s="105">
        <f>SUM(H10:H32)</f>
        <v>0</v>
      </c>
    </row>
    <row r="34" spans="1:8" x14ac:dyDescent="0.3">
      <c r="H34" s="98"/>
    </row>
    <row r="37" spans="1:8" x14ac:dyDescent="0.3">
      <c r="A37" s="147" t="s">
        <v>99</v>
      </c>
      <c r="B37" s="148"/>
      <c r="C37" s="148"/>
      <c r="D37" s="148"/>
      <c r="E37" s="148"/>
      <c r="F37" s="148"/>
      <c r="G37" s="148"/>
      <c r="H37" s="148"/>
    </row>
    <row r="38" spans="1:8" x14ac:dyDescent="0.3">
      <c r="A38" s="148"/>
      <c r="B38" s="148"/>
      <c r="C38" s="148"/>
      <c r="D38" s="148"/>
      <c r="E38" s="148"/>
      <c r="F38" s="148"/>
      <c r="G38" s="148"/>
      <c r="H38" s="148"/>
    </row>
    <row r="39" spans="1:8" x14ac:dyDescent="0.3">
      <c r="A39" s="148"/>
      <c r="B39" s="148"/>
      <c r="C39" s="148"/>
      <c r="D39" s="148"/>
      <c r="E39" s="148"/>
      <c r="F39" s="148"/>
      <c r="G39" s="148"/>
      <c r="H39" s="148"/>
    </row>
  </sheetData>
  <mergeCells count="11">
    <mergeCell ref="A37:H39"/>
    <mergeCell ref="A5:D5"/>
    <mergeCell ref="F7:F8"/>
    <mergeCell ref="H7:H8"/>
    <mergeCell ref="A7:A8"/>
    <mergeCell ref="B7:B8"/>
    <mergeCell ref="C7:C8"/>
    <mergeCell ref="D7:D8"/>
    <mergeCell ref="E7:E8"/>
    <mergeCell ref="G7:G8"/>
    <mergeCell ref="E5:H5"/>
  </mergeCells>
  <phoneticPr fontId="5" type="noConversion"/>
  <pageMargins left="0.7" right="0.7" top="0.75" bottom="0.75" header="0.3" footer="0.3"/>
  <pageSetup paperSize="9" scale="53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9"/>
  <sheetViews>
    <sheetView zoomScaleNormal="100" workbookViewId="0">
      <selection activeCell="F10" sqref="F10:G105"/>
    </sheetView>
  </sheetViews>
  <sheetFormatPr defaultRowHeight="14.4" x14ac:dyDescent="0.3"/>
  <cols>
    <col min="1" max="1" width="6.44140625" customWidth="1"/>
    <col min="2" max="2" width="77.33203125" customWidth="1"/>
    <col min="3" max="3" width="13" customWidth="1"/>
    <col min="4" max="4" width="10.88671875" customWidth="1"/>
    <col min="5" max="5" width="20.109375" customWidth="1"/>
    <col min="6" max="6" width="13.33203125" customWidth="1"/>
    <col min="7" max="7" width="10.88671875" customWidth="1"/>
    <col min="8" max="8" width="13.88671875" customWidth="1"/>
    <col min="9" max="9" width="15.44140625" customWidth="1"/>
  </cols>
  <sheetData>
    <row r="1" spans="1:11" x14ac:dyDescent="0.3">
      <c r="B1" s="16" t="s">
        <v>55</v>
      </c>
      <c r="C1" s="15"/>
    </row>
    <row r="2" spans="1:11" x14ac:dyDescent="0.3">
      <c r="B2" s="16" t="s">
        <v>56</v>
      </c>
      <c r="C2" s="15"/>
    </row>
    <row r="3" spans="1:11" x14ac:dyDescent="0.3">
      <c r="B3" s="16" t="s">
        <v>57</v>
      </c>
      <c r="C3" s="15"/>
    </row>
    <row r="4" spans="1:11" x14ac:dyDescent="0.3">
      <c r="B4" s="16" t="s">
        <v>58</v>
      </c>
      <c r="C4" s="15"/>
    </row>
    <row r="5" spans="1:11" x14ac:dyDescent="0.3">
      <c r="A5" s="144" t="s">
        <v>112</v>
      </c>
      <c r="B5" s="144"/>
      <c r="C5" s="144"/>
      <c r="D5" s="144"/>
      <c r="E5" s="96"/>
      <c r="F5" s="144" t="s">
        <v>329</v>
      </c>
      <c r="G5" s="144"/>
      <c r="H5" s="144"/>
      <c r="I5" s="144"/>
      <c r="J5" s="17"/>
      <c r="K5" s="17"/>
    </row>
    <row r="6" spans="1:11" x14ac:dyDescent="0.3">
      <c r="A6" s="29"/>
      <c r="B6" s="29" t="str">
        <f>'Formularz oferty'!A9</f>
        <v xml:space="preserve"> </v>
      </c>
      <c r="C6" s="29"/>
      <c r="D6" s="29"/>
      <c r="E6" s="205"/>
      <c r="F6" s="12"/>
      <c r="G6" s="12"/>
      <c r="H6" s="12"/>
      <c r="I6" s="12"/>
      <c r="J6" s="17"/>
      <c r="K6" s="17"/>
    </row>
    <row r="7" spans="1:11" ht="14.4" customHeight="1" x14ac:dyDescent="0.3">
      <c r="A7" s="158" t="s">
        <v>0</v>
      </c>
      <c r="B7" s="150" t="s">
        <v>1</v>
      </c>
      <c r="C7" s="152" t="s">
        <v>2</v>
      </c>
      <c r="D7" s="150" t="s">
        <v>3</v>
      </c>
      <c r="E7" s="217" t="s">
        <v>361</v>
      </c>
      <c r="F7" s="145" t="s">
        <v>242</v>
      </c>
      <c r="G7" s="145" t="s">
        <v>243</v>
      </c>
      <c r="H7" s="156" t="s">
        <v>244</v>
      </c>
      <c r="I7" s="155" t="s">
        <v>23</v>
      </c>
    </row>
    <row r="8" spans="1:11" ht="28.2" customHeight="1" x14ac:dyDescent="0.3">
      <c r="A8" s="158"/>
      <c r="B8" s="151"/>
      <c r="C8" s="153"/>
      <c r="D8" s="154"/>
      <c r="E8" s="218"/>
      <c r="F8" s="149"/>
      <c r="G8" s="149"/>
      <c r="H8" s="157"/>
      <c r="I8" s="155"/>
    </row>
    <row r="9" spans="1:11" x14ac:dyDescent="0.3">
      <c r="A9" s="20">
        <v>1</v>
      </c>
      <c r="B9" s="20">
        <v>2</v>
      </c>
      <c r="C9" s="20">
        <v>3</v>
      </c>
      <c r="D9" s="55">
        <v>4</v>
      </c>
      <c r="E9" s="219">
        <v>5</v>
      </c>
      <c r="F9" s="20">
        <v>6</v>
      </c>
      <c r="G9" s="107">
        <v>7</v>
      </c>
      <c r="H9" s="80">
        <v>8</v>
      </c>
      <c r="I9" s="108">
        <v>9</v>
      </c>
    </row>
    <row r="10" spans="1:11" x14ac:dyDescent="0.3">
      <c r="A10" s="60">
        <v>1</v>
      </c>
      <c r="B10" s="56" t="s">
        <v>197</v>
      </c>
      <c r="C10" s="57" t="s">
        <v>8</v>
      </c>
      <c r="D10" s="4">
        <v>15</v>
      </c>
      <c r="E10" s="220"/>
      <c r="F10" s="59"/>
      <c r="G10" s="45"/>
      <c r="H10" s="44">
        <f>ROUND((F10*D10),2)</f>
        <v>0</v>
      </c>
      <c r="I10" s="44">
        <f>ROUND(H10*G10+H10,2)</f>
        <v>0</v>
      </c>
    </row>
    <row r="11" spans="1:11" s="6" customFormat="1" x14ac:dyDescent="0.3">
      <c r="A11" s="60">
        <v>2</v>
      </c>
      <c r="B11" s="56" t="s">
        <v>40</v>
      </c>
      <c r="C11" s="57" t="s">
        <v>8</v>
      </c>
      <c r="D11" s="4">
        <v>50</v>
      </c>
      <c r="E11" s="220"/>
      <c r="F11" s="59"/>
      <c r="G11" s="45"/>
      <c r="H11" s="44">
        <f t="shared" ref="H11:H74" si="0">ROUND((F11*D11),2)</f>
        <v>0</v>
      </c>
      <c r="I11" s="44">
        <f t="shared" ref="I11:I74" si="1">ROUND(H11*G11+H11,2)</f>
        <v>0</v>
      </c>
    </row>
    <row r="12" spans="1:11" x14ac:dyDescent="0.3">
      <c r="A12" s="60">
        <v>3</v>
      </c>
      <c r="B12" s="56" t="s">
        <v>20</v>
      </c>
      <c r="C12" s="57" t="s">
        <v>8</v>
      </c>
      <c r="D12" s="4">
        <v>35</v>
      </c>
      <c r="E12" s="220"/>
      <c r="F12" s="59"/>
      <c r="G12" s="45"/>
      <c r="H12" s="44">
        <f t="shared" si="0"/>
        <v>0</v>
      </c>
      <c r="I12" s="44">
        <f t="shared" si="1"/>
        <v>0</v>
      </c>
    </row>
    <row r="13" spans="1:11" ht="57.6" x14ac:dyDescent="0.3">
      <c r="A13" s="60">
        <v>4</v>
      </c>
      <c r="B13" s="56" t="s">
        <v>16</v>
      </c>
      <c r="C13" s="57" t="s">
        <v>8</v>
      </c>
      <c r="D13" s="4">
        <v>60</v>
      </c>
      <c r="E13" s="220"/>
      <c r="F13" s="59"/>
      <c r="G13" s="45"/>
      <c r="H13" s="44">
        <f t="shared" si="0"/>
        <v>0</v>
      </c>
      <c r="I13" s="44">
        <f t="shared" si="1"/>
        <v>0</v>
      </c>
    </row>
    <row r="14" spans="1:11" ht="28.8" x14ac:dyDescent="0.3">
      <c r="A14" s="60">
        <v>5</v>
      </c>
      <c r="B14" s="56" t="s">
        <v>15</v>
      </c>
      <c r="C14" s="57" t="s">
        <v>8</v>
      </c>
      <c r="D14" s="4">
        <v>420</v>
      </c>
      <c r="E14" s="220"/>
      <c r="F14" s="59"/>
      <c r="G14" s="45"/>
      <c r="H14" s="44">
        <f t="shared" si="0"/>
        <v>0</v>
      </c>
      <c r="I14" s="44">
        <f t="shared" si="1"/>
        <v>0</v>
      </c>
    </row>
    <row r="15" spans="1:11" x14ac:dyDescent="0.3">
      <c r="A15" s="60">
        <v>6</v>
      </c>
      <c r="B15" s="56" t="s">
        <v>44</v>
      </c>
      <c r="C15" s="57" t="s">
        <v>8</v>
      </c>
      <c r="D15" s="4">
        <v>4</v>
      </c>
      <c r="E15" s="220"/>
      <c r="F15" s="59"/>
      <c r="G15" s="45"/>
      <c r="H15" s="44">
        <f t="shared" si="0"/>
        <v>0</v>
      </c>
      <c r="I15" s="44">
        <f t="shared" si="1"/>
        <v>0</v>
      </c>
    </row>
    <row r="16" spans="1:11" ht="28.8" x14ac:dyDescent="0.3">
      <c r="A16" s="60">
        <v>7</v>
      </c>
      <c r="B16" s="56" t="s">
        <v>271</v>
      </c>
      <c r="C16" s="57" t="s">
        <v>8</v>
      </c>
      <c r="D16" s="4">
        <v>100</v>
      </c>
      <c r="E16" s="220"/>
      <c r="F16" s="59"/>
      <c r="G16" s="45"/>
      <c r="H16" s="44">
        <f t="shared" si="0"/>
        <v>0</v>
      </c>
      <c r="I16" s="44">
        <f t="shared" si="1"/>
        <v>0</v>
      </c>
    </row>
    <row r="17" spans="1:9" x14ac:dyDescent="0.3">
      <c r="A17" s="60">
        <v>8</v>
      </c>
      <c r="B17" s="56" t="s">
        <v>127</v>
      </c>
      <c r="C17" s="57" t="s">
        <v>8</v>
      </c>
      <c r="D17" s="4">
        <v>200</v>
      </c>
      <c r="E17" s="220"/>
      <c r="F17" s="59"/>
      <c r="G17" s="45"/>
      <c r="H17" s="44">
        <f t="shared" si="0"/>
        <v>0</v>
      </c>
      <c r="I17" s="44">
        <f t="shared" si="1"/>
        <v>0</v>
      </c>
    </row>
    <row r="18" spans="1:9" x14ac:dyDescent="0.3">
      <c r="A18" s="60">
        <v>9</v>
      </c>
      <c r="B18" s="56" t="s">
        <v>198</v>
      </c>
      <c r="C18" s="57" t="s">
        <v>4</v>
      </c>
      <c r="D18" s="4">
        <v>350</v>
      </c>
      <c r="E18" s="220"/>
      <c r="F18" s="59"/>
      <c r="G18" s="45"/>
      <c r="H18" s="44">
        <f t="shared" si="0"/>
        <v>0</v>
      </c>
      <c r="I18" s="44">
        <f t="shared" si="1"/>
        <v>0</v>
      </c>
    </row>
    <row r="19" spans="1:9" x14ac:dyDescent="0.3">
      <c r="A19" s="60">
        <v>10</v>
      </c>
      <c r="B19" s="56" t="s">
        <v>18</v>
      </c>
      <c r="C19" s="57" t="s">
        <v>8</v>
      </c>
      <c r="D19" s="4">
        <v>20</v>
      </c>
      <c r="E19" s="220"/>
      <c r="F19" s="59"/>
      <c r="G19" s="45"/>
      <c r="H19" s="44">
        <f t="shared" si="0"/>
        <v>0</v>
      </c>
      <c r="I19" s="44">
        <f t="shared" si="1"/>
        <v>0</v>
      </c>
    </row>
    <row r="20" spans="1:9" x14ac:dyDescent="0.3">
      <c r="A20" s="60">
        <v>11</v>
      </c>
      <c r="B20" s="56" t="s">
        <v>38</v>
      </c>
      <c r="C20" s="57" t="s">
        <v>4</v>
      </c>
      <c r="D20" s="4">
        <v>5</v>
      </c>
      <c r="E20" s="220"/>
      <c r="F20" s="59"/>
      <c r="G20" s="45"/>
      <c r="H20" s="44">
        <f t="shared" si="0"/>
        <v>0</v>
      </c>
      <c r="I20" s="44">
        <f t="shared" si="1"/>
        <v>0</v>
      </c>
    </row>
    <row r="21" spans="1:9" ht="28.8" x14ac:dyDescent="0.3">
      <c r="A21" s="60">
        <v>12</v>
      </c>
      <c r="B21" s="56" t="s">
        <v>39</v>
      </c>
      <c r="C21" s="57" t="s">
        <v>8</v>
      </c>
      <c r="D21" s="4">
        <v>150</v>
      </c>
      <c r="E21" s="220"/>
      <c r="F21" s="59"/>
      <c r="G21" s="45"/>
      <c r="H21" s="44">
        <f t="shared" si="0"/>
        <v>0</v>
      </c>
      <c r="I21" s="44">
        <f t="shared" si="1"/>
        <v>0</v>
      </c>
    </row>
    <row r="22" spans="1:9" ht="28.8" x14ac:dyDescent="0.3">
      <c r="A22" s="60">
        <v>13</v>
      </c>
      <c r="B22" s="56" t="s">
        <v>199</v>
      </c>
      <c r="C22" s="57" t="s">
        <v>8</v>
      </c>
      <c r="D22" s="4">
        <v>10</v>
      </c>
      <c r="E22" s="220"/>
      <c r="F22" s="59"/>
      <c r="G22" s="45"/>
      <c r="H22" s="44">
        <f t="shared" si="0"/>
        <v>0</v>
      </c>
      <c r="I22" s="44">
        <f t="shared" si="1"/>
        <v>0</v>
      </c>
    </row>
    <row r="23" spans="1:9" x14ac:dyDescent="0.3">
      <c r="A23" s="60">
        <v>14</v>
      </c>
      <c r="B23" s="56" t="s">
        <v>36</v>
      </c>
      <c r="C23" s="57" t="s">
        <v>8</v>
      </c>
      <c r="D23" s="4">
        <v>50</v>
      </c>
      <c r="E23" s="220"/>
      <c r="F23" s="59"/>
      <c r="G23" s="45"/>
      <c r="H23" s="44">
        <f t="shared" si="0"/>
        <v>0</v>
      </c>
      <c r="I23" s="44">
        <f t="shared" si="1"/>
        <v>0</v>
      </c>
    </row>
    <row r="24" spans="1:9" x14ac:dyDescent="0.3">
      <c r="A24" s="60">
        <v>15</v>
      </c>
      <c r="B24" s="56" t="s">
        <v>272</v>
      </c>
      <c r="C24" s="57" t="s">
        <v>8</v>
      </c>
      <c r="D24" s="4">
        <v>10</v>
      </c>
      <c r="E24" s="220"/>
      <c r="F24" s="59"/>
      <c r="G24" s="45"/>
      <c r="H24" s="44">
        <f t="shared" si="0"/>
        <v>0</v>
      </c>
      <c r="I24" s="44">
        <f t="shared" si="1"/>
        <v>0</v>
      </c>
    </row>
    <row r="25" spans="1:9" x14ac:dyDescent="0.3">
      <c r="A25" s="60">
        <v>16</v>
      </c>
      <c r="B25" s="56" t="s">
        <v>37</v>
      </c>
      <c r="C25" s="57" t="s">
        <v>8</v>
      </c>
      <c r="D25" s="4">
        <v>10</v>
      </c>
      <c r="E25" s="220"/>
      <c r="F25" s="59"/>
      <c r="G25" s="45"/>
      <c r="H25" s="44">
        <f t="shared" si="0"/>
        <v>0</v>
      </c>
      <c r="I25" s="44">
        <f t="shared" si="1"/>
        <v>0</v>
      </c>
    </row>
    <row r="26" spans="1:9" x14ac:dyDescent="0.3">
      <c r="A26" s="60">
        <v>17</v>
      </c>
      <c r="B26" s="56" t="s">
        <v>216</v>
      </c>
      <c r="C26" s="57" t="s">
        <v>8</v>
      </c>
      <c r="D26" s="4">
        <v>120</v>
      </c>
      <c r="E26" s="220"/>
      <c r="F26" s="59"/>
      <c r="G26" s="45"/>
      <c r="H26" s="44">
        <f t="shared" si="0"/>
        <v>0</v>
      </c>
      <c r="I26" s="44">
        <f t="shared" si="1"/>
        <v>0</v>
      </c>
    </row>
    <row r="27" spans="1:9" ht="14.4" customHeight="1" x14ac:dyDescent="0.3">
      <c r="A27" s="60">
        <v>18</v>
      </c>
      <c r="B27" s="56" t="s">
        <v>215</v>
      </c>
      <c r="C27" s="57" t="s">
        <v>8</v>
      </c>
      <c r="D27" s="4">
        <v>132</v>
      </c>
      <c r="E27" s="220"/>
      <c r="F27" s="59"/>
      <c r="G27" s="45"/>
      <c r="H27" s="44">
        <f t="shared" si="0"/>
        <v>0</v>
      </c>
      <c r="I27" s="44">
        <f t="shared" si="1"/>
        <v>0</v>
      </c>
    </row>
    <row r="28" spans="1:9" ht="57.6" x14ac:dyDescent="0.3">
      <c r="A28" s="60">
        <v>19</v>
      </c>
      <c r="B28" s="56" t="s">
        <v>273</v>
      </c>
      <c r="C28" s="57" t="s">
        <v>8</v>
      </c>
      <c r="D28" s="4">
        <v>75</v>
      </c>
      <c r="E28" s="220"/>
      <c r="F28" s="59"/>
      <c r="G28" s="45"/>
      <c r="H28" s="44">
        <f t="shared" si="0"/>
        <v>0</v>
      </c>
      <c r="I28" s="44">
        <f t="shared" si="1"/>
        <v>0</v>
      </c>
    </row>
    <row r="29" spans="1:9" x14ac:dyDescent="0.3">
      <c r="A29" s="60">
        <v>20</v>
      </c>
      <c r="B29" s="56" t="s">
        <v>333</v>
      </c>
      <c r="C29" s="57" t="s">
        <v>8</v>
      </c>
      <c r="D29" s="4">
        <v>10</v>
      </c>
      <c r="E29" s="220"/>
      <c r="F29" s="59"/>
      <c r="G29" s="45"/>
      <c r="H29" s="44">
        <f t="shared" si="0"/>
        <v>0</v>
      </c>
      <c r="I29" s="44">
        <f t="shared" si="1"/>
        <v>0</v>
      </c>
    </row>
    <row r="30" spans="1:9" ht="15.6" customHeight="1" x14ac:dyDescent="0.3">
      <c r="A30" s="60">
        <v>21</v>
      </c>
      <c r="B30" s="56" t="s">
        <v>45</v>
      </c>
      <c r="C30" s="57" t="s">
        <v>8</v>
      </c>
      <c r="D30" s="4">
        <v>5</v>
      </c>
      <c r="E30" s="220"/>
      <c r="F30" s="59"/>
      <c r="G30" s="45"/>
      <c r="H30" s="44">
        <f t="shared" si="0"/>
        <v>0</v>
      </c>
      <c r="I30" s="44">
        <f t="shared" si="1"/>
        <v>0</v>
      </c>
    </row>
    <row r="31" spans="1:9" ht="42" customHeight="1" x14ac:dyDescent="0.3">
      <c r="A31" s="60">
        <v>22</v>
      </c>
      <c r="B31" s="56" t="s">
        <v>274</v>
      </c>
      <c r="C31" s="57" t="s">
        <v>8</v>
      </c>
      <c r="D31" s="4">
        <v>75</v>
      </c>
      <c r="E31" s="220"/>
      <c r="F31" s="59"/>
      <c r="G31" s="45"/>
      <c r="H31" s="44">
        <f t="shared" si="0"/>
        <v>0</v>
      </c>
      <c r="I31" s="44">
        <f t="shared" si="1"/>
        <v>0</v>
      </c>
    </row>
    <row r="32" spans="1:9" ht="43.2" x14ac:dyDescent="0.3">
      <c r="A32" s="60">
        <v>23</v>
      </c>
      <c r="B32" s="56" t="s">
        <v>275</v>
      </c>
      <c r="C32" s="57" t="s">
        <v>8</v>
      </c>
      <c r="D32" s="4">
        <v>42</v>
      </c>
      <c r="E32" s="220"/>
      <c r="F32" s="59"/>
      <c r="G32" s="45"/>
      <c r="H32" s="44">
        <f t="shared" si="0"/>
        <v>0</v>
      </c>
      <c r="I32" s="44">
        <f t="shared" si="1"/>
        <v>0</v>
      </c>
    </row>
    <row r="33" spans="1:9" x14ac:dyDescent="0.3">
      <c r="A33" s="60">
        <v>24</v>
      </c>
      <c r="B33" s="56" t="s">
        <v>218</v>
      </c>
      <c r="C33" s="57" t="s">
        <v>8</v>
      </c>
      <c r="D33" s="4">
        <v>45</v>
      </c>
      <c r="E33" s="220"/>
      <c r="F33" s="59"/>
      <c r="G33" s="45"/>
      <c r="H33" s="44">
        <f t="shared" si="0"/>
        <v>0</v>
      </c>
      <c r="I33" s="44">
        <f t="shared" si="1"/>
        <v>0</v>
      </c>
    </row>
    <row r="34" spans="1:9" ht="28.8" x14ac:dyDescent="0.3">
      <c r="A34" s="60">
        <v>25</v>
      </c>
      <c r="B34" s="56" t="s">
        <v>200</v>
      </c>
      <c r="C34" s="57" t="s">
        <v>4</v>
      </c>
      <c r="D34" s="4">
        <v>50</v>
      </c>
      <c r="E34" s="220"/>
      <c r="F34" s="59"/>
      <c r="G34" s="45"/>
      <c r="H34" s="44">
        <f t="shared" si="0"/>
        <v>0</v>
      </c>
      <c r="I34" s="44">
        <f t="shared" si="1"/>
        <v>0</v>
      </c>
    </row>
    <row r="35" spans="1:9" x14ac:dyDescent="0.3">
      <c r="A35" s="60">
        <v>26</v>
      </c>
      <c r="B35" s="56" t="s">
        <v>43</v>
      </c>
      <c r="C35" s="57" t="s">
        <v>4</v>
      </c>
      <c r="D35" s="4">
        <v>40</v>
      </c>
      <c r="E35" s="220"/>
      <c r="F35" s="59"/>
      <c r="G35" s="45"/>
      <c r="H35" s="44">
        <f t="shared" si="0"/>
        <v>0</v>
      </c>
      <c r="I35" s="44">
        <f t="shared" si="1"/>
        <v>0</v>
      </c>
    </row>
    <row r="36" spans="1:9" x14ac:dyDescent="0.3">
      <c r="A36" s="60">
        <v>27</v>
      </c>
      <c r="B36" s="56" t="s">
        <v>201</v>
      </c>
      <c r="C36" s="57" t="s">
        <v>4</v>
      </c>
      <c r="D36" s="4">
        <v>50</v>
      </c>
      <c r="E36" s="220"/>
      <c r="F36" s="59"/>
      <c r="G36" s="45"/>
      <c r="H36" s="44">
        <f t="shared" si="0"/>
        <v>0</v>
      </c>
      <c r="I36" s="44">
        <f t="shared" si="1"/>
        <v>0</v>
      </c>
    </row>
    <row r="37" spans="1:9" x14ac:dyDescent="0.3">
      <c r="A37" s="60">
        <v>28</v>
      </c>
      <c r="B37" s="56" t="s">
        <v>126</v>
      </c>
      <c r="C37" s="57" t="s">
        <v>4</v>
      </c>
      <c r="D37" s="4">
        <v>4</v>
      </c>
      <c r="E37" s="220"/>
      <c r="F37" s="59"/>
      <c r="G37" s="45"/>
      <c r="H37" s="44">
        <f t="shared" si="0"/>
        <v>0</v>
      </c>
      <c r="I37" s="44">
        <f t="shared" si="1"/>
        <v>0</v>
      </c>
    </row>
    <row r="38" spans="1:9" x14ac:dyDescent="0.3">
      <c r="A38" s="60">
        <v>29</v>
      </c>
      <c r="B38" s="56" t="s">
        <v>202</v>
      </c>
      <c r="C38" s="57" t="s">
        <v>4</v>
      </c>
      <c r="D38" s="4">
        <v>60</v>
      </c>
      <c r="E38" s="220"/>
      <c r="F38" s="59"/>
      <c r="G38" s="45"/>
      <c r="H38" s="44">
        <f t="shared" si="0"/>
        <v>0</v>
      </c>
      <c r="I38" s="44">
        <f t="shared" si="1"/>
        <v>0</v>
      </c>
    </row>
    <row r="39" spans="1:9" x14ac:dyDescent="0.3">
      <c r="A39" s="60">
        <v>30</v>
      </c>
      <c r="B39" s="56" t="s">
        <v>203</v>
      </c>
      <c r="C39" s="57" t="s">
        <v>4</v>
      </c>
      <c r="D39" s="4">
        <v>15</v>
      </c>
      <c r="E39" s="220"/>
      <c r="F39" s="59"/>
      <c r="G39" s="45"/>
      <c r="H39" s="44">
        <f t="shared" si="0"/>
        <v>0</v>
      </c>
      <c r="I39" s="44">
        <f t="shared" si="1"/>
        <v>0</v>
      </c>
    </row>
    <row r="40" spans="1:9" x14ac:dyDescent="0.3">
      <c r="A40" s="60">
        <v>31</v>
      </c>
      <c r="B40" s="56" t="s">
        <v>17</v>
      </c>
      <c r="C40" s="57" t="s">
        <v>4</v>
      </c>
      <c r="D40" s="4">
        <v>45</v>
      </c>
      <c r="E40" s="220"/>
      <c r="F40" s="59"/>
      <c r="G40" s="45"/>
      <c r="H40" s="44">
        <f t="shared" si="0"/>
        <v>0</v>
      </c>
      <c r="I40" s="44">
        <f t="shared" si="1"/>
        <v>0</v>
      </c>
    </row>
    <row r="41" spans="1:9" ht="61.5" customHeight="1" x14ac:dyDescent="0.3">
      <c r="A41" s="60">
        <v>32</v>
      </c>
      <c r="B41" s="56" t="s">
        <v>276</v>
      </c>
      <c r="C41" s="57" t="s">
        <v>8</v>
      </c>
      <c r="D41" s="4">
        <v>14</v>
      </c>
      <c r="E41" s="206"/>
      <c r="F41" s="59"/>
      <c r="G41" s="45"/>
      <c r="H41" s="44">
        <f t="shared" si="0"/>
        <v>0</v>
      </c>
      <c r="I41" s="44">
        <f t="shared" si="1"/>
        <v>0</v>
      </c>
    </row>
    <row r="42" spans="1:9" ht="43.2" x14ac:dyDescent="0.3">
      <c r="A42" s="60">
        <v>33</v>
      </c>
      <c r="B42" s="56" t="s">
        <v>277</v>
      </c>
      <c r="C42" s="57" t="s">
        <v>8</v>
      </c>
      <c r="D42" s="4">
        <v>25</v>
      </c>
      <c r="E42" s="206"/>
      <c r="F42" s="59"/>
      <c r="G42" s="45"/>
      <c r="H42" s="44">
        <f t="shared" si="0"/>
        <v>0</v>
      </c>
      <c r="I42" s="44">
        <f t="shared" si="1"/>
        <v>0</v>
      </c>
    </row>
    <row r="43" spans="1:9" ht="28.8" x14ac:dyDescent="0.3">
      <c r="A43" s="60">
        <v>34</v>
      </c>
      <c r="B43" s="56" t="s">
        <v>33</v>
      </c>
      <c r="C43" s="57" t="s">
        <v>8</v>
      </c>
      <c r="D43" s="4">
        <v>20</v>
      </c>
      <c r="E43" s="220"/>
      <c r="F43" s="59"/>
      <c r="G43" s="45"/>
      <c r="H43" s="44">
        <f t="shared" si="0"/>
        <v>0</v>
      </c>
      <c r="I43" s="44">
        <f t="shared" si="1"/>
        <v>0</v>
      </c>
    </row>
    <row r="44" spans="1:9" ht="72" x14ac:dyDescent="0.3">
      <c r="A44" s="60">
        <v>35</v>
      </c>
      <c r="B44" s="56" t="s">
        <v>195</v>
      </c>
      <c r="C44" s="57" t="s">
        <v>8</v>
      </c>
      <c r="D44" s="4">
        <v>24</v>
      </c>
      <c r="E44" s="206"/>
      <c r="F44" s="59"/>
      <c r="G44" s="45"/>
      <c r="H44" s="44">
        <f t="shared" si="0"/>
        <v>0</v>
      </c>
      <c r="I44" s="44">
        <f t="shared" si="1"/>
        <v>0</v>
      </c>
    </row>
    <row r="45" spans="1:9" ht="72" x14ac:dyDescent="0.3">
      <c r="A45" s="60">
        <v>36</v>
      </c>
      <c r="B45" s="56" t="s">
        <v>194</v>
      </c>
      <c r="C45" s="57" t="s">
        <v>8</v>
      </c>
      <c r="D45" s="4">
        <v>40</v>
      </c>
      <c r="E45" s="206"/>
      <c r="F45" s="59"/>
      <c r="G45" s="45"/>
      <c r="H45" s="44">
        <f t="shared" si="0"/>
        <v>0</v>
      </c>
      <c r="I45" s="44">
        <f t="shared" si="1"/>
        <v>0</v>
      </c>
    </row>
    <row r="46" spans="1:9" ht="28.8" x14ac:dyDescent="0.3">
      <c r="A46" s="60">
        <v>37</v>
      </c>
      <c r="B46" s="56" t="s">
        <v>22</v>
      </c>
      <c r="C46" s="57" t="s">
        <v>8</v>
      </c>
      <c r="D46" s="4">
        <v>60</v>
      </c>
      <c r="E46" s="220"/>
      <c r="F46" s="59"/>
      <c r="G46" s="45"/>
      <c r="H46" s="44">
        <f t="shared" si="0"/>
        <v>0</v>
      </c>
      <c r="I46" s="44">
        <f t="shared" si="1"/>
        <v>0</v>
      </c>
    </row>
    <row r="47" spans="1:9" ht="28.8" x14ac:dyDescent="0.3">
      <c r="A47" s="60">
        <v>38</v>
      </c>
      <c r="B47" s="56" t="s">
        <v>205</v>
      </c>
      <c r="C47" s="57" t="s">
        <v>8</v>
      </c>
      <c r="D47" s="4">
        <v>5</v>
      </c>
      <c r="E47" s="220"/>
      <c r="F47" s="59"/>
      <c r="G47" s="45"/>
      <c r="H47" s="44">
        <f t="shared" si="0"/>
        <v>0</v>
      </c>
      <c r="I47" s="44">
        <f t="shared" si="1"/>
        <v>0</v>
      </c>
    </row>
    <row r="48" spans="1:9" x14ac:dyDescent="0.3">
      <c r="A48" s="60">
        <v>39</v>
      </c>
      <c r="B48" s="56" t="s">
        <v>278</v>
      </c>
      <c r="C48" s="57" t="s">
        <v>8</v>
      </c>
      <c r="D48" s="4">
        <v>3</v>
      </c>
      <c r="E48" s="220"/>
      <c r="F48" s="59"/>
      <c r="G48" s="45"/>
      <c r="H48" s="44">
        <f t="shared" si="0"/>
        <v>0</v>
      </c>
      <c r="I48" s="44">
        <f t="shared" si="1"/>
        <v>0</v>
      </c>
    </row>
    <row r="49" spans="1:9" x14ac:dyDescent="0.3">
      <c r="A49" s="60">
        <v>40</v>
      </c>
      <c r="B49" s="56" t="s">
        <v>204</v>
      </c>
      <c r="C49" s="57" t="s">
        <v>8</v>
      </c>
      <c r="D49" s="4">
        <v>5</v>
      </c>
      <c r="E49" s="220"/>
      <c r="F49" s="59"/>
      <c r="G49" s="45"/>
      <c r="H49" s="44">
        <f t="shared" si="0"/>
        <v>0</v>
      </c>
      <c r="I49" s="44">
        <f t="shared" si="1"/>
        <v>0</v>
      </c>
    </row>
    <row r="50" spans="1:9" ht="60" customHeight="1" x14ac:dyDescent="0.3">
      <c r="A50" s="60">
        <v>41</v>
      </c>
      <c r="B50" s="56" t="s">
        <v>279</v>
      </c>
      <c r="C50" s="57" t="s">
        <v>8</v>
      </c>
      <c r="D50" s="4">
        <v>20</v>
      </c>
      <c r="E50" s="206"/>
      <c r="F50" s="59"/>
      <c r="G50" s="45"/>
      <c r="H50" s="44">
        <f t="shared" si="0"/>
        <v>0</v>
      </c>
      <c r="I50" s="44">
        <f t="shared" si="1"/>
        <v>0</v>
      </c>
    </row>
    <row r="51" spans="1:9" x14ac:dyDescent="0.3">
      <c r="A51" s="60">
        <v>42</v>
      </c>
      <c r="B51" s="56" t="s">
        <v>123</v>
      </c>
      <c r="C51" s="57" t="s">
        <v>8</v>
      </c>
      <c r="D51" s="4">
        <v>30</v>
      </c>
      <c r="E51" s="220"/>
      <c r="F51" s="59"/>
      <c r="G51" s="45"/>
      <c r="H51" s="44">
        <f t="shared" si="0"/>
        <v>0</v>
      </c>
      <c r="I51" s="44">
        <f t="shared" si="1"/>
        <v>0</v>
      </c>
    </row>
    <row r="52" spans="1:9" ht="28.8" x14ac:dyDescent="0.3">
      <c r="A52" s="60">
        <v>43</v>
      </c>
      <c r="B52" s="56" t="s">
        <v>206</v>
      </c>
      <c r="C52" s="57" t="s">
        <v>4</v>
      </c>
      <c r="D52" s="4">
        <v>80</v>
      </c>
      <c r="E52" s="220"/>
      <c r="F52" s="59"/>
      <c r="G52" s="45"/>
      <c r="H52" s="44">
        <f t="shared" si="0"/>
        <v>0</v>
      </c>
      <c r="I52" s="44">
        <f t="shared" si="1"/>
        <v>0</v>
      </c>
    </row>
    <row r="53" spans="1:9" ht="28.8" x14ac:dyDescent="0.3">
      <c r="A53" s="60">
        <v>44</v>
      </c>
      <c r="B53" s="56" t="s">
        <v>280</v>
      </c>
      <c r="C53" s="57" t="s">
        <v>4</v>
      </c>
      <c r="D53" s="4">
        <v>190</v>
      </c>
      <c r="E53" s="220"/>
      <c r="F53" s="59"/>
      <c r="G53" s="45"/>
      <c r="H53" s="44">
        <f t="shared" si="0"/>
        <v>0</v>
      </c>
      <c r="I53" s="44">
        <f t="shared" si="1"/>
        <v>0</v>
      </c>
    </row>
    <row r="54" spans="1:9" x14ac:dyDescent="0.3">
      <c r="A54" s="60">
        <v>45</v>
      </c>
      <c r="B54" s="56" t="s">
        <v>313</v>
      </c>
      <c r="C54" s="57" t="s">
        <v>8</v>
      </c>
      <c r="D54" s="4">
        <v>4</v>
      </c>
      <c r="E54" s="220"/>
      <c r="F54" s="59"/>
      <c r="G54" s="45"/>
      <c r="H54" s="44">
        <f t="shared" si="0"/>
        <v>0</v>
      </c>
      <c r="I54" s="44">
        <f t="shared" si="1"/>
        <v>0</v>
      </c>
    </row>
    <row r="55" spans="1:9" x14ac:dyDescent="0.3">
      <c r="A55" s="60">
        <v>46</v>
      </c>
      <c r="B55" s="56" t="s">
        <v>207</v>
      </c>
      <c r="C55" s="57" t="s">
        <v>4</v>
      </c>
      <c r="D55" s="4">
        <v>350</v>
      </c>
      <c r="E55" s="220"/>
      <c r="F55" s="59"/>
      <c r="G55" s="45"/>
      <c r="H55" s="44">
        <f t="shared" si="0"/>
        <v>0</v>
      </c>
      <c r="I55" s="44">
        <f t="shared" si="1"/>
        <v>0</v>
      </c>
    </row>
    <row r="56" spans="1:9" x14ac:dyDescent="0.3">
      <c r="A56" s="60">
        <v>47</v>
      </c>
      <c r="B56" s="56" t="s">
        <v>125</v>
      </c>
      <c r="C56" s="57" t="s">
        <v>4</v>
      </c>
      <c r="D56" s="4">
        <v>5</v>
      </c>
      <c r="E56" s="220"/>
      <c r="F56" s="59"/>
      <c r="G56" s="45"/>
      <c r="H56" s="44">
        <f t="shared" si="0"/>
        <v>0</v>
      </c>
      <c r="I56" s="44">
        <f t="shared" si="1"/>
        <v>0</v>
      </c>
    </row>
    <row r="57" spans="1:9" x14ac:dyDescent="0.3">
      <c r="A57" s="60">
        <v>48</v>
      </c>
      <c r="B57" s="56" t="s">
        <v>281</v>
      </c>
      <c r="C57" s="57" t="s">
        <v>8</v>
      </c>
      <c r="D57" s="4">
        <v>35</v>
      </c>
      <c r="E57" s="220"/>
      <c r="F57" s="59"/>
      <c r="G57" s="45"/>
      <c r="H57" s="44">
        <f t="shared" si="0"/>
        <v>0</v>
      </c>
      <c r="I57" s="44">
        <f t="shared" si="1"/>
        <v>0</v>
      </c>
    </row>
    <row r="58" spans="1:9" x14ac:dyDescent="0.3">
      <c r="A58" s="60">
        <v>49</v>
      </c>
      <c r="B58" s="56" t="s">
        <v>48</v>
      </c>
      <c r="C58" s="57" t="s">
        <v>8</v>
      </c>
      <c r="D58" s="4">
        <v>20</v>
      </c>
      <c r="E58" s="220"/>
      <c r="F58" s="59"/>
      <c r="G58" s="45"/>
      <c r="H58" s="44">
        <f t="shared" si="0"/>
        <v>0</v>
      </c>
      <c r="I58" s="44">
        <f t="shared" si="1"/>
        <v>0</v>
      </c>
    </row>
    <row r="59" spans="1:9" ht="28.8" x14ac:dyDescent="0.3">
      <c r="A59" s="60">
        <v>50</v>
      </c>
      <c r="B59" s="56" t="s">
        <v>124</v>
      </c>
      <c r="C59" s="57" t="s">
        <v>8</v>
      </c>
      <c r="D59" s="4">
        <v>8</v>
      </c>
      <c r="E59" s="220"/>
      <c r="F59" s="59"/>
      <c r="G59" s="45"/>
      <c r="H59" s="44">
        <f t="shared" si="0"/>
        <v>0</v>
      </c>
      <c r="I59" s="44">
        <f t="shared" si="1"/>
        <v>0</v>
      </c>
    </row>
    <row r="60" spans="1:9" ht="13.95" customHeight="1" x14ac:dyDescent="0.3">
      <c r="A60" s="60">
        <v>51</v>
      </c>
      <c r="B60" s="56" t="s">
        <v>314</v>
      </c>
      <c r="C60" s="57" t="s">
        <v>8</v>
      </c>
      <c r="D60" s="4">
        <v>20</v>
      </c>
      <c r="E60" s="220"/>
      <c r="F60" s="59"/>
      <c r="G60" s="45"/>
      <c r="H60" s="44">
        <f t="shared" si="0"/>
        <v>0</v>
      </c>
      <c r="I60" s="44">
        <f t="shared" si="1"/>
        <v>0</v>
      </c>
    </row>
    <row r="61" spans="1:9" x14ac:dyDescent="0.3">
      <c r="A61" s="60">
        <v>52</v>
      </c>
      <c r="B61" s="56" t="s">
        <v>35</v>
      </c>
      <c r="C61" s="57" t="s">
        <v>8</v>
      </c>
      <c r="D61" s="4">
        <v>30</v>
      </c>
      <c r="E61" s="220"/>
      <c r="F61" s="59"/>
      <c r="G61" s="45"/>
      <c r="H61" s="44">
        <f t="shared" si="0"/>
        <v>0</v>
      </c>
      <c r="I61" s="44">
        <f t="shared" si="1"/>
        <v>0</v>
      </c>
    </row>
    <row r="62" spans="1:9" x14ac:dyDescent="0.3">
      <c r="A62" s="60">
        <v>53</v>
      </c>
      <c r="B62" s="56" t="s">
        <v>54</v>
      </c>
      <c r="C62" s="57" t="s">
        <v>8</v>
      </c>
      <c r="D62" s="4">
        <v>5</v>
      </c>
      <c r="E62" s="220"/>
      <c r="F62" s="59"/>
      <c r="G62" s="45"/>
      <c r="H62" s="44">
        <f t="shared" si="0"/>
        <v>0</v>
      </c>
      <c r="I62" s="44">
        <f t="shared" si="1"/>
        <v>0</v>
      </c>
    </row>
    <row r="63" spans="1:9" ht="28.8" x14ac:dyDescent="0.3">
      <c r="A63" s="60">
        <v>54</v>
      </c>
      <c r="B63" s="56" t="s">
        <v>196</v>
      </c>
      <c r="C63" s="57" t="s">
        <v>5</v>
      </c>
      <c r="D63" s="4">
        <v>160</v>
      </c>
      <c r="E63" s="220"/>
      <c r="F63" s="59"/>
      <c r="G63" s="45"/>
      <c r="H63" s="44">
        <f t="shared" si="0"/>
        <v>0</v>
      </c>
      <c r="I63" s="44">
        <f t="shared" si="1"/>
        <v>0</v>
      </c>
    </row>
    <row r="64" spans="1:9" x14ac:dyDescent="0.3">
      <c r="A64" s="60">
        <v>55</v>
      </c>
      <c r="B64" s="56" t="s">
        <v>332</v>
      </c>
      <c r="C64" s="57" t="s">
        <v>5</v>
      </c>
      <c r="D64" s="4">
        <v>15</v>
      </c>
      <c r="E64" s="220"/>
      <c r="F64" s="59"/>
      <c r="G64" s="45"/>
      <c r="H64" s="44">
        <f t="shared" si="0"/>
        <v>0</v>
      </c>
      <c r="I64" s="44">
        <f t="shared" si="1"/>
        <v>0</v>
      </c>
    </row>
    <row r="65" spans="1:9" x14ac:dyDescent="0.3">
      <c r="A65" s="60">
        <v>56</v>
      </c>
      <c r="B65" s="56" t="s">
        <v>129</v>
      </c>
      <c r="C65" s="57" t="s">
        <v>8</v>
      </c>
      <c r="D65" s="4">
        <v>10</v>
      </c>
      <c r="E65" s="220"/>
      <c r="F65" s="59"/>
      <c r="G65" s="45"/>
      <c r="H65" s="44">
        <f t="shared" si="0"/>
        <v>0</v>
      </c>
      <c r="I65" s="44">
        <f t="shared" si="1"/>
        <v>0</v>
      </c>
    </row>
    <row r="66" spans="1:9" x14ac:dyDescent="0.3">
      <c r="A66" s="60">
        <v>57</v>
      </c>
      <c r="B66" s="56" t="s">
        <v>52</v>
      </c>
      <c r="C66" s="57" t="s">
        <v>8</v>
      </c>
      <c r="D66" s="4">
        <v>20</v>
      </c>
      <c r="E66" s="220"/>
      <c r="F66" s="59"/>
      <c r="G66" s="45"/>
      <c r="H66" s="44">
        <f t="shared" si="0"/>
        <v>0</v>
      </c>
      <c r="I66" s="44">
        <f t="shared" si="1"/>
        <v>0</v>
      </c>
    </row>
    <row r="67" spans="1:9" x14ac:dyDescent="0.3">
      <c r="A67" s="60">
        <v>58</v>
      </c>
      <c r="B67" s="56" t="s">
        <v>315</v>
      </c>
      <c r="C67" s="57" t="s">
        <v>8</v>
      </c>
      <c r="D67" s="4">
        <v>3</v>
      </c>
      <c r="E67" s="220"/>
      <c r="F67" s="59"/>
      <c r="G67" s="45"/>
      <c r="H67" s="44">
        <f t="shared" si="0"/>
        <v>0</v>
      </c>
      <c r="I67" s="44">
        <f t="shared" si="1"/>
        <v>0</v>
      </c>
    </row>
    <row r="68" spans="1:9" x14ac:dyDescent="0.3">
      <c r="A68" s="60">
        <v>59</v>
      </c>
      <c r="B68" s="56" t="s">
        <v>208</v>
      </c>
      <c r="C68" s="57" t="s">
        <v>8</v>
      </c>
      <c r="D68" s="4">
        <v>8</v>
      </c>
      <c r="E68" s="220"/>
      <c r="F68" s="59"/>
      <c r="G68" s="45"/>
      <c r="H68" s="44">
        <f t="shared" si="0"/>
        <v>0</v>
      </c>
      <c r="I68" s="44">
        <f t="shared" si="1"/>
        <v>0</v>
      </c>
    </row>
    <row r="69" spans="1:9" s="6" customFormat="1" ht="28.8" x14ac:dyDescent="0.3">
      <c r="A69" s="60">
        <v>60</v>
      </c>
      <c r="B69" s="56" t="s">
        <v>316</v>
      </c>
      <c r="C69" s="57" t="s">
        <v>8</v>
      </c>
      <c r="D69" s="4">
        <v>3</v>
      </c>
      <c r="E69" s="220"/>
      <c r="F69" s="59"/>
      <c r="G69" s="45"/>
      <c r="H69" s="44">
        <f t="shared" si="0"/>
        <v>0</v>
      </c>
      <c r="I69" s="44">
        <f t="shared" si="1"/>
        <v>0</v>
      </c>
    </row>
    <row r="70" spans="1:9" ht="102" customHeight="1" x14ac:dyDescent="0.3">
      <c r="A70" s="60">
        <v>61</v>
      </c>
      <c r="B70" s="56" t="s">
        <v>282</v>
      </c>
      <c r="C70" s="57" t="s">
        <v>8</v>
      </c>
      <c r="D70" s="4">
        <v>20</v>
      </c>
      <c r="E70" s="206"/>
      <c r="F70" s="59"/>
      <c r="G70" s="45"/>
      <c r="H70" s="44">
        <f t="shared" si="0"/>
        <v>0</v>
      </c>
      <c r="I70" s="44">
        <f t="shared" si="1"/>
        <v>0</v>
      </c>
    </row>
    <row r="71" spans="1:9" x14ac:dyDescent="0.3">
      <c r="A71" s="60">
        <v>62</v>
      </c>
      <c r="B71" s="56" t="s">
        <v>209</v>
      </c>
      <c r="C71" s="57" t="s">
        <v>8</v>
      </c>
      <c r="D71" s="4">
        <v>20</v>
      </c>
      <c r="E71" s="220"/>
      <c r="F71" s="59"/>
      <c r="G71" s="45"/>
      <c r="H71" s="44">
        <f>ROUND((F71*D71),2)</f>
        <v>0</v>
      </c>
      <c r="I71" s="44">
        <f t="shared" si="1"/>
        <v>0</v>
      </c>
    </row>
    <row r="72" spans="1:9" ht="87" customHeight="1" x14ac:dyDescent="0.3">
      <c r="A72" s="60">
        <v>63</v>
      </c>
      <c r="B72" s="56" t="s">
        <v>283</v>
      </c>
      <c r="C72" s="57" t="s">
        <v>8</v>
      </c>
      <c r="D72" s="4">
        <v>80</v>
      </c>
      <c r="E72" s="206"/>
      <c r="F72" s="59"/>
      <c r="G72" s="45"/>
      <c r="H72" s="44">
        <f t="shared" si="0"/>
        <v>0</v>
      </c>
      <c r="I72" s="44">
        <f t="shared" si="1"/>
        <v>0</v>
      </c>
    </row>
    <row r="73" spans="1:9" ht="28.8" x14ac:dyDescent="0.3">
      <c r="A73" s="60">
        <v>64</v>
      </c>
      <c r="B73" s="56" t="s">
        <v>284</v>
      </c>
      <c r="C73" s="57" t="s">
        <v>8</v>
      </c>
      <c r="D73" s="4">
        <v>140</v>
      </c>
      <c r="E73" s="220"/>
      <c r="F73" s="59"/>
      <c r="G73" s="45"/>
      <c r="H73" s="44">
        <f t="shared" si="0"/>
        <v>0</v>
      </c>
      <c r="I73" s="44">
        <f t="shared" si="1"/>
        <v>0</v>
      </c>
    </row>
    <row r="74" spans="1:9" x14ac:dyDescent="0.3">
      <c r="A74" s="60">
        <v>65</v>
      </c>
      <c r="B74" s="56" t="s">
        <v>14</v>
      </c>
      <c r="C74" s="57" t="s">
        <v>8</v>
      </c>
      <c r="D74" s="4">
        <v>80</v>
      </c>
      <c r="E74" s="220"/>
      <c r="F74" s="59"/>
      <c r="G74" s="45"/>
      <c r="H74" s="44">
        <f t="shared" si="0"/>
        <v>0</v>
      </c>
      <c r="I74" s="44">
        <f t="shared" si="1"/>
        <v>0</v>
      </c>
    </row>
    <row r="75" spans="1:9" x14ac:dyDescent="0.3">
      <c r="A75" s="60">
        <v>66</v>
      </c>
      <c r="B75" s="56" t="s">
        <v>317</v>
      </c>
      <c r="C75" s="57" t="s">
        <v>8</v>
      </c>
      <c r="D75" s="4">
        <v>30</v>
      </c>
      <c r="E75" s="220"/>
      <c r="F75" s="59"/>
      <c r="G75" s="45"/>
      <c r="H75" s="44">
        <f t="shared" ref="H75:H104" si="2">ROUND((F75*D75),2)</f>
        <v>0</v>
      </c>
      <c r="I75" s="44">
        <f t="shared" ref="I75:I105" si="3">ROUND(H75*G75+H75,2)</f>
        <v>0</v>
      </c>
    </row>
    <row r="76" spans="1:9" ht="43.2" x14ac:dyDescent="0.3">
      <c r="A76" s="60">
        <v>67</v>
      </c>
      <c r="B76" s="56" t="s">
        <v>21</v>
      </c>
      <c r="C76" s="57" t="s">
        <v>8</v>
      </c>
      <c r="D76" s="4">
        <v>15</v>
      </c>
      <c r="E76" s="220"/>
      <c r="F76" s="59"/>
      <c r="G76" s="45"/>
      <c r="H76" s="44">
        <f t="shared" si="2"/>
        <v>0</v>
      </c>
      <c r="I76" s="44">
        <f t="shared" si="3"/>
        <v>0</v>
      </c>
    </row>
    <row r="77" spans="1:9" x14ac:dyDescent="0.3">
      <c r="A77" s="60">
        <v>68</v>
      </c>
      <c r="B77" s="56" t="s">
        <v>49</v>
      </c>
      <c r="C77" s="57" t="s">
        <v>8</v>
      </c>
      <c r="D77" s="4">
        <v>5</v>
      </c>
      <c r="E77" s="220"/>
      <c r="F77" s="59"/>
      <c r="G77" s="45"/>
      <c r="H77" s="44">
        <f t="shared" si="2"/>
        <v>0</v>
      </c>
      <c r="I77" s="44">
        <f t="shared" si="3"/>
        <v>0</v>
      </c>
    </row>
    <row r="78" spans="1:9" x14ac:dyDescent="0.3">
      <c r="A78" s="60">
        <v>69</v>
      </c>
      <c r="B78" s="56" t="s">
        <v>46</v>
      </c>
      <c r="C78" s="57" t="s">
        <v>8</v>
      </c>
      <c r="D78" s="4">
        <v>5</v>
      </c>
      <c r="E78" s="220"/>
      <c r="F78" s="59"/>
      <c r="G78" s="45"/>
      <c r="H78" s="44">
        <f t="shared" si="2"/>
        <v>0</v>
      </c>
      <c r="I78" s="44">
        <f t="shared" si="3"/>
        <v>0</v>
      </c>
    </row>
    <row r="79" spans="1:9" x14ac:dyDescent="0.3">
      <c r="A79" s="60">
        <v>70</v>
      </c>
      <c r="B79" s="56" t="s">
        <v>42</v>
      </c>
      <c r="C79" s="57" t="s">
        <v>8</v>
      </c>
      <c r="D79" s="4">
        <v>3</v>
      </c>
      <c r="E79" s="220"/>
      <c r="F79" s="59"/>
      <c r="G79" s="45"/>
      <c r="H79" s="44">
        <f t="shared" si="2"/>
        <v>0</v>
      </c>
      <c r="I79" s="44">
        <f t="shared" si="3"/>
        <v>0</v>
      </c>
    </row>
    <row r="80" spans="1:9" x14ac:dyDescent="0.3">
      <c r="A80" s="60">
        <v>71</v>
      </c>
      <c r="B80" s="56" t="s">
        <v>318</v>
      </c>
      <c r="C80" s="57" t="s">
        <v>8</v>
      </c>
      <c r="D80" s="4">
        <v>30</v>
      </c>
      <c r="E80" s="220"/>
      <c r="F80" s="59"/>
      <c r="G80" s="45"/>
      <c r="H80" s="44">
        <f t="shared" si="2"/>
        <v>0</v>
      </c>
      <c r="I80" s="44">
        <f t="shared" si="3"/>
        <v>0</v>
      </c>
    </row>
    <row r="81" spans="1:9" x14ac:dyDescent="0.3">
      <c r="A81" s="60">
        <v>72</v>
      </c>
      <c r="B81" s="56" t="s">
        <v>41</v>
      </c>
      <c r="C81" s="57" t="s">
        <v>8</v>
      </c>
      <c r="D81" s="4">
        <v>10</v>
      </c>
      <c r="E81" s="220"/>
      <c r="F81" s="59"/>
      <c r="G81" s="45"/>
      <c r="H81" s="44">
        <f t="shared" si="2"/>
        <v>0</v>
      </c>
      <c r="I81" s="44">
        <f t="shared" si="3"/>
        <v>0</v>
      </c>
    </row>
    <row r="82" spans="1:9" x14ac:dyDescent="0.3">
      <c r="A82" s="60">
        <v>73</v>
      </c>
      <c r="B82" s="56" t="s">
        <v>51</v>
      </c>
      <c r="C82" s="57" t="s">
        <v>8</v>
      </c>
      <c r="D82" s="4">
        <v>5</v>
      </c>
      <c r="E82" s="220"/>
      <c r="F82" s="59"/>
      <c r="G82" s="45"/>
      <c r="H82" s="44">
        <f t="shared" si="2"/>
        <v>0</v>
      </c>
      <c r="I82" s="44">
        <f t="shared" si="3"/>
        <v>0</v>
      </c>
    </row>
    <row r="83" spans="1:9" x14ac:dyDescent="0.3">
      <c r="A83" s="60">
        <v>74</v>
      </c>
      <c r="B83" s="56" t="s">
        <v>50</v>
      </c>
      <c r="C83" s="57" t="s">
        <v>8</v>
      </c>
      <c r="D83" s="4">
        <v>5</v>
      </c>
      <c r="E83" s="220"/>
      <c r="F83" s="59"/>
      <c r="G83" s="45"/>
      <c r="H83" s="44">
        <f t="shared" si="2"/>
        <v>0</v>
      </c>
      <c r="I83" s="44">
        <f t="shared" si="3"/>
        <v>0</v>
      </c>
    </row>
    <row r="84" spans="1:9" ht="14.4" customHeight="1" x14ac:dyDescent="0.3">
      <c r="A84" s="60">
        <v>75</v>
      </c>
      <c r="B84" s="56" t="s">
        <v>319</v>
      </c>
      <c r="C84" s="57" t="s">
        <v>8</v>
      </c>
      <c r="D84" s="4">
        <v>5</v>
      </c>
      <c r="E84" s="220"/>
      <c r="F84" s="59"/>
      <c r="G84" s="45"/>
      <c r="H84" s="44">
        <f t="shared" si="2"/>
        <v>0</v>
      </c>
      <c r="I84" s="44">
        <f t="shared" si="3"/>
        <v>0</v>
      </c>
    </row>
    <row r="85" spans="1:9" x14ac:dyDescent="0.3">
      <c r="A85" s="60">
        <v>76</v>
      </c>
      <c r="B85" s="56" t="s">
        <v>217</v>
      </c>
      <c r="C85" s="57" t="s">
        <v>4</v>
      </c>
      <c r="D85" s="4">
        <v>75</v>
      </c>
      <c r="E85" s="220"/>
      <c r="F85" s="59"/>
      <c r="G85" s="45"/>
      <c r="H85" s="44">
        <f t="shared" si="2"/>
        <v>0</v>
      </c>
      <c r="I85" s="44">
        <f t="shared" si="3"/>
        <v>0</v>
      </c>
    </row>
    <row r="86" spans="1:9" x14ac:dyDescent="0.3">
      <c r="A86" s="60">
        <v>77</v>
      </c>
      <c r="B86" s="56" t="s">
        <v>214</v>
      </c>
      <c r="C86" s="57" t="s">
        <v>4</v>
      </c>
      <c r="D86" s="4">
        <v>140</v>
      </c>
      <c r="E86" s="220"/>
      <c r="F86" s="59"/>
      <c r="G86" s="45"/>
      <c r="H86" s="44">
        <f t="shared" si="2"/>
        <v>0</v>
      </c>
      <c r="I86" s="44">
        <f t="shared" si="3"/>
        <v>0</v>
      </c>
    </row>
    <row r="87" spans="1:9" x14ac:dyDescent="0.3">
      <c r="A87" s="60">
        <v>78</v>
      </c>
      <c r="B87" s="56" t="s">
        <v>210</v>
      </c>
      <c r="C87" s="57" t="s">
        <v>4</v>
      </c>
      <c r="D87" s="4">
        <v>35</v>
      </c>
      <c r="E87" s="220"/>
      <c r="F87" s="59"/>
      <c r="G87" s="45"/>
      <c r="H87" s="44">
        <f t="shared" si="2"/>
        <v>0</v>
      </c>
      <c r="I87" s="44">
        <f t="shared" si="3"/>
        <v>0</v>
      </c>
    </row>
    <row r="88" spans="1:9" x14ac:dyDescent="0.3">
      <c r="A88" s="60">
        <v>79</v>
      </c>
      <c r="B88" s="56" t="s">
        <v>53</v>
      </c>
      <c r="C88" s="57" t="s">
        <v>8</v>
      </c>
      <c r="D88" s="4">
        <v>5</v>
      </c>
      <c r="E88" s="220"/>
      <c r="F88" s="59"/>
      <c r="G88" s="45"/>
      <c r="H88" s="44">
        <f t="shared" si="2"/>
        <v>0</v>
      </c>
      <c r="I88" s="44">
        <f t="shared" si="3"/>
        <v>0</v>
      </c>
    </row>
    <row r="89" spans="1:9" x14ac:dyDescent="0.3">
      <c r="A89" s="60">
        <v>80</v>
      </c>
      <c r="B89" s="56" t="s">
        <v>211</v>
      </c>
      <c r="C89" s="57" t="s">
        <v>4</v>
      </c>
      <c r="D89" s="4">
        <v>30</v>
      </c>
      <c r="E89" s="220"/>
      <c r="F89" s="59"/>
      <c r="G89" s="45"/>
      <c r="H89" s="44">
        <f t="shared" si="2"/>
        <v>0</v>
      </c>
      <c r="I89" s="44">
        <f t="shared" si="3"/>
        <v>0</v>
      </c>
    </row>
    <row r="90" spans="1:9" x14ac:dyDescent="0.3">
      <c r="A90" s="60">
        <v>81</v>
      </c>
      <c r="B90" s="56" t="s">
        <v>212</v>
      </c>
      <c r="C90" s="57" t="s">
        <v>8</v>
      </c>
      <c r="D90" s="4">
        <v>10</v>
      </c>
      <c r="E90" s="220"/>
      <c r="F90" s="59"/>
      <c r="G90" s="45"/>
      <c r="H90" s="44">
        <f t="shared" si="2"/>
        <v>0</v>
      </c>
      <c r="I90" s="44">
        <f t="shared" si="3"/>
        <v>0</v>
      </c>
    </row>
    <row r="91" spans="1:9" x14ac:dyDescent="0.3">
      <c r="A91" s="60">
        <v>82</v>
      </c>
      <c r="B91" s="56" t="s">
        <v>19</v>
      </c>
      <c r="C91" s="57" t="s">
        <v>4</v>
      </c>
      <c r="D91" s="4">
        <v>40</v>
      </c>
      <c r="E91" s="220"/>
      <c r="F91" s="59"/>
      <c r="G91" s="45"/>
      <c r="H91" s="44">
        <f t="shared" si="2"/>
        <v>0</v>
      </c>
      <c r="I91" s="44">
        <f t="shared" si="3"/>
        <v>0</v>
      </c>
    </row>
    <row r="92" spans="1:9" x14ac:dyDescent="0.3">
      <c r="A92" s="60">
        <v>83</v>
      </c>
      <c r="B92" s="56" t="s">
        <v>128</v>
      </c>
      <c r="C92" s="57" t="s">
        <v>8</v>
      </c>
      <c r="D92" s="4">
        <v>150</v>
      </c>
      <c r="E92" s="220"/>
      <c r="F92" s="59"/>
      <c r="G92" s="45"/>
      <c r="H92" s="44">
        <f t="shared" si="2"/>
        <v>0</v>
      </c>
      <c r="I92" s="44">
        <f t="shared" si="3"/>
        <v>0</v>
      </c>
    </row>
    <row r="93" spans="1:9" x14ac:dyDescent="0.3">
      <c r="A93" s="60">
        <v>84</v>
      </c>
      <c r="B93" s="56" t="s">
        <v>34</v>
      </c>
      <c r="C93" s="57" t="s">
        <v>8</v>
      </c>
      <c r="D93" s="4">
        <v>10</v>
      </c>
      <c r="E93" s="220"/>
      <c r="F93" s="59"/>
      <c r="G93" s="45"/>
      <c r="H93" s="44">
        <f t="shared" si="2"/>
        <v>0</v>
      </c>
      <c r="I93" s="44">
        <f t="shared" si="3"/>
        <v>0</v>
      </c>
    </row>
    <row r="94" spans="1:9" x14ac:dyDescent="0.3">
      <c r="A94" s="60">
        <v>85</v>
      </c>
      <c r="B94" s="56" t="s">
        <v>285</v>
      </c>
      <c r="C94" s="57" t="s">
        <v>8</v>
      </c>
      <c r="D94" s="4">
        <v>30</v>
      </c>
      <c r="E94" s="220"/>
      <c r="F94" s="59"/>
      <c r="G94" s="45"/>
      <c r="H94" s="44">
        <f t="shared" si="2"/>
        <v>0</v>
      </c>
      <c r="I94" s="44">
        <f t="shared" si="3"/>
        <v>0</v>
      </c>
    </row>
    <row r="95" spans="1:9" x14ac:dyDescent="0.3">
      <c r="A95" s="60">
        <v>86</v>
      </c>
      <c r="B95" s="56" t="s">
        <v>286</v>
      </c>
      <c r="C95" s="57" t="s">
        <v>4</v>
      </c>
      <c r="D95" s="4">
        <v>100</v>
      </c>
      <c r="E95" s="220"/>
      <c r="F95" s="59"/>
      <c r="G95" s="45"/>
      <c r="H95" s="44">
        <f t="shared" si="2"/>
        <v>0</v>
      </c>
      <c r="I95" s="44">
        <f t="shared" si="3"/>
        <v>0</v>
      </c>
    </row>
    <row r="96" spans="1:9" ht="28.8" x14ac:dyDescent="0.3">
      <c r="A96" s="60">
        <v>87</v>
      </c>
      <c r="B96" s="56" t="s">
        <v>320</v>
      </c>
      <c r="C96" s="57" t="s">
        <v>8</v>
      </c>
      <c r="D96" s="4">
        <v>10</v>
      </c>
      <c r="E96" s="220"/>
      <c r="F96" s="59"/>
      <c r="G96" s="45"/>
      <c r="H96" s="44">
        <f t="shared" si="2"/>
        <v>0</v>
      </c>
      <c r="I96" s="44">
        <f t="shared" si="3"/>
        <v>0</v>
      </c>
    </row>
    <row r="97" spans="1:9" ht="43.2" x14ac:dyDescent="0.3">
      <c r="A97" s="60">
        <v>88</v>
      </c>
      <c r="B97" s="56" t="s">
        <v>287</v>
      </c>
      <c r="C97" s="57" t="s">
        <v>4</v>
      </c>
      <c r="D97" s="4">
        <v>170</v>
      </c>
      <c r="E97" s="206"/>
      <c r="F97" s="59"/>
      <c r="G97" s="45"/>
      <c r="H97" s="44">
        <f t="shared" si="2"/>
        <v>0</v>
      </c>
      <c r="I97" s="44">
        <f t="shared" si="3"/>
        <v>0</v>
      </c>
    </row>
    <row r="98" spans="1:9" ht="14.4" customHeight="1" x14ac:dyDescent="0.3">
      <c r="A98" s="60">
        <v>89</v>
      </c>
      <c r="B98" s="56" t="s">
        <v>321</v>
      </c>
      <c r="C98" s="57" t="s">
        <v>8</v>
      </c>
      <c r="D98" s="4">
        <v>12</v>
      </c>
      <c r="E98" s="220"/>
      <c r="F98" s="59"/>
      <c r="G98" s="45"/>
      <c r="H98" s="44">
        <f>ROUND((F98*D98),2)</f>
        <v>0</v>
      </c>
      <c r="I98" s="44">
        <f t="shared" si="3"/>
        <v>0</v>
      </c>
    </row>
    <row r="99" spans="1:9" ht="28.8" x14ac:dyDescent="0.3">
      <c r="A99" s="60">
        <v>90</v>
      </c>
      <c r="B99" s="56" t="s">
        <v>213</v>
      </c>
      <c r="C99" s="57" t="s">
        <v>8</v>
      </c>
      <c r="D99" s="4">
        <v>4</v>
      </c>
      <c r="E99" s="220"/>
      <c r="F99" s="59"/>
      <c r="G99" s="45"/>
      <c r="H99" s="44">
        <f t="shared" si="2"/>
        <v>0</v>
      </c>
      <c r="I99" s="44">
        <f t="shared" si="3"/>
        <v>0</v>
      </c>
    </row>
    <row r="100" spans="1:9" x14ac:dyDescent="0.3">
      <c r="A100" s="60">
        <v>91</v>
      </c>
      <c r="B100" s="61" t="s">
        <v>322</v>
      </c>
      <c r="C100" s="58" t="s">
        <v>8</v>
      </c>
      <c r="D100" s="54">
        <v>20</v>
      </c>
      <c r="E100" s="220"/>
      <c r="F100" s="59"/>
      <c r="G100" s="45"/>
      <c r="H100" s="44">
        <f t="shared" si="2"/>
        <v>0</v>
      </c>
      <c r="I100" s="44">
        <f t="shared" si="3"/>
        <v>0</v>
      </c>
    </row>
    <row r="101" spans="1:9" x14ac:dyDescent="0.3">
      <c r="A101" s="60">
        <v>92</v>
      </c>
      <c r="B101" s="61" t="s">
        <v>308</v>
      </c>
      <c r="C101" s="58" t="s">
        <v>8</v>
      </c>
      <c r="D101" s="54">
        <v>35</v>
      </c>
      <c r="E101" s="220"/>
      <c r="F101" s="59"/>
      <c r="G101" s="45"/>
      <c r="H101" s="44">
        <f t="shared" si="2"/>
        <v>0</v>
      </c>
      <c r="I101" s="44">
        <f t="shared" si="3"/>
        <v>0</v>
      </c>
    </row>
    <row r="102" spans="1:9" x14ac:dyDescent="0.3">
      <c r="A102" s="60">
        <v>93</v>
      </c>
      <c r="B102" s="61" t="s">
        <v>331</v>
      </c>
      <c r="C102" s="58" t="s">
        <v>4</v>
      </c>
      <c r="D102" s="54">
        <v>10</v>
      </c>
      <c r="E102" s="220"/>
      <c r="F102" s="59"/>
      <c r="G102" s="45"/>
      <c r="H102" s="44">
        <f t="shared" si="2"/>
        <v>0</v>
      </c>
      <c r="I102" s="44">
        <f t="shared" si="3"/>
        <v>0</v>
      </c>
    </row>
    <row r="103" spans="1:9" x14ac:dyDescent="0.3">
      <c r="A103" s="60">
        <v>94</v>
      </c>
      <c r="B103" s="61" t="s">
        <v>323</v>
      </c>
      <c r="C103" s="58" t="s">
        <v>5</v>
      </c>
      <c r="D103" s="54">
        <v>10</v>
      </c>
      <c r="E103" s="220"/>
      <c r="F103" s="59"/>
      <c r="G103" s="45"/>
      <c r="H103" s="44">
        <f t="shared" si="2"/>
        <v>0</v>
      </c>
      <c r="I103" s="44">
        <f t="shared" si="3"/>
        <v>0</v>
      </c>
    </row>
    <row r="104" spans="1:9" x14ac:dyDescent="0.3">
      <c r="A104" s="60">
        <v>95</v>
      </c>
      <c r="B104" s="61" t="s">
        <v>299</v>
      </c>
      <c r="C104" s="58" t="s">
        <v>4</v>
      </c>
      <c r="D104" s="54">
        <v>15</v>
      </c>
      <c r="E104" s="220"/>
      <c r="F104" s="59"/>
      <c r="G104" s="45"/>
      <c r="H104" s="44">
        <f t="shared" si="2"/>
        <v>0</v>
      </c>
      <c r="I104" s="44">
        <f t="shared" si="3"/>
        <v>0</v>
      </c>
    </row>
    <row r="105" spans="1:9" x14ac:dyDescent="0.3">
      <c r="A105" s="60">
        <v>96</v>
      </c>
      <c r="B105" s="61" t="s">
        <v>47</v>
      </c>
      <c r="C105" s="58" t="s">
        <v>8</v>
      </c>
      <c r="D105" s="54">
        <v>10</v>
      </c>
      <c r="E105" s="220"/>
      <c r="F105" s="59"/>
      <c r="G105" s="45"/>
      <c r="H105" s="44">
        <f>ROUND((F105*D105),2)</f>
        <v>0</v>
      </c>
      <c r="I105" s="44">
        <f t="shared" si="3"/>
        <v>0</v>
      </c>
    </row>
    <row r="106" spans="1:9" ht="25.5" customHeight="1" x14ac:dyDescent="0.3">
      <c r="A106" s="52"/>
      <c r="B106" s="62"/>
      <c r="C106" s="52"/>
      <c r="D106" s="52"/>
      <c r="E106" s="52"/>
      <c r="F106" s="52"/>
      <c r="G106" s="63" t="s">
        <v>133</v>
      </c>
      <c r="H106" s="109">
        <f>SUM(H10:H105)</f>
        <v>0</v>
      </c>
      <c r="I106" s="47">
        <f>SUM(I10:I105)</f>
        <v>0</v>
      </c>
    </row>
    <row r="107" spans="1:9" x14ac:dyDescent="0.3">
      <c r="A107" s="147" t="s">
        <v>99</v>
      </c>
      <c r="B107" s="148"/>
      <c r="C107" s="148"/>
      <c r="D107" s="148"/>
      <c r="E107" s="148"/>
      <c r="F107" s="148"/>
      <c r="G107" s="148"/>
      <c r="H107" s="148"/>
      <c r="I107" s="148"/>
    </row>
    <row r="108" spans="1:9" x14ac:dyDescent="0.3">
      <c r="A108" s="148"/>
      <c r="B108" s="148"/>
      <c r="C108" s="148"/>
      <c r="D108" s="148"/>
      <c r="E108" s="148"/>
      <c r="F108" s="148"/>
      <c r="G108" s="148"/>
      <c r="H108" s="148"/>
      <c r="I108" s="148"/>
    </row>
    <row r="109" spans="1:9" x14ac:dyDescent="0.3">
      <c r="A109" s="148"/>
      <c r="B109" s="148"/>
      <c r="C109" s="148"/>
      <c r="D109" s="148"/>
      <c r="E109" s="148"/>
      <c r="F109" s="148"/>
      <c r="G109" s="148"/>
      <c r="H109" s="148"/>
      <c r="I109" s="148"/>
    </row>
  </sheetData>
  <sortState xmlns:xlrd2="http://schemas.microsoft.com/office/spreadsheetml/2017/richdata2" ref="B10:I100">
    <sortCondition ref="B10:B100"/>
  </sortState>
  <mergeCells count="12">
    <mergeCell ref="A107:I109"/>
    <mergeCell ref="A5:D5"/>
    <mergeCell ref="G7:G8"/>
    <mergeCell ref="I7:I8"/>
    <mergeCell ref="A7:A8"/>
    <mergeCell ref="B7:B8"/>
    <mergeCell ref="C7:C8"/>
    <mergeCell ref="D7:D8"/>
    <mergeCell ref="F7:F8"/>
    <mergeCell ref="H7:H8"/>
    <mergeCell ref="F5:I5"/>
    <mergeCell ref="E7:E8"/>
  </mergeCells>
  <pageMargins left="0.7" right="0.7" top="0.75" bottom="0.75" header="0.3" footer="0.3"/>
  <pageSetup paperSize="9"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4"/>
  <sheetViews>
    <sheetView zoomScaleNormal="100" workbookViewId="0">
      <selection activeCell="E10" sqref="E10:F29"/>
    </sheetView>
  </sheetViews>
  <sheetFormatPr defaultRowHeight="14.4" x14ac:dyDescent="0.3"/>
  <cols>
    <col min="1" max="1" width="6.44140625" customWidth="1"/>
    <col min="2" max="2" width="70" customWidth="1"/>
    <col min="3" max="3" width="13" customWidth="1"/>
    <col min="4" max="4" width="10.88671875" customWidth="1"/>
    <col min="5" max="5" width="14.88671875" customWidth="1"/>
    <col min="6" max="6" width="10.88671875" customWidth="1"/>
    <col min="7" max="7" width="14.6640625" customWidth="1"/>
    <col min="8" max="8" width="17" customWidth="1"/>
  </cols>
  <sheetData>
    <row r="1" spans="1:10" x14ac:dyDescent="0.3">
      <c r="B1" s="16" t="s">
        <v>55</v>
      </c>
      <c r="C1" s="15"/>
    </row>
    <row r="2" spans="1:10" x14ac:dyDescent="0.3">
      <c r="B2" s="16" t="s">
        <v>56</v>
      </c>
      <c r="C2" s="15"/>
    </row>
    <row r="3" spans="1:10" x14ac:dyDescent="0.3">
      <c r="B3" s="16" t="s">
        <v>57</v>
      </c>
      <c r="C3" s="15"/>
    </row>
    <row r="4" spans="1:10" x14ac:dyDescent="0.3">
      <c r="B4" s="16" t="s">
        <v>58</v>
      </c>
      <c r="C4" s="15"/>
    </row>
    <row r="5" spans="1:10" x14ac:dyDescent="0.3">
      <c r="A5" s="159" t="s">
        <v>122</v>
      </c>
      <c r="B5" s="159"/>
      <c r="C5" s="159"/>
      <c r="D5" s="159"/>
      <c r="E5" s="159" t="s">
        <v>329</v>
      </c>
      <c r="F5" s="159"/>
      <c r="G5" s="159"/>
      <c r="H5" s="159"/>
      <c r="I5" s="17"/>
      <c r="J5" s="17"/>
    </row>
    <row r="6" spans="1:10" x14ac:dyDescent="0.3">
      <c r="A6" s="65"/>
      <c r="B6" s="65" t="str">
        <f>'Formularz oferty'!A9</f>
        <v xml:space="preserve"> </v>
      </c>
      <c r="C6" s="65"/>
      <c r="D6" s="65"/>
      <c r="E6" s="64"/>
      <c r="F6" s="64"/>
      <c r="G6" s="64"/>
      <c r="H6" s="64"/>
      <c r="I6" s="17"/>
      <c r="J6" s="17"/>
    </row>
    <row r="7" spans="1:10" ht="14.4" customHeight="1" x14ac:dyDescent="0.3">
      <c r="A7" s="160" t="s">
        <v>0</v>
      </c>
      <c r="B7" s="150" t="s">
        <v>1</v>
      </c>
      <c r="C7" s="152" t="s">
        <v>2</v>
      </c>
      <c r="D7" s="150" t="s">
        <v>3</v>
      </c>
      <c r="E7" s="145" t="s">
        <v>242</v>
      </c>
      <c r="F7" s="145" t="s">
        <v>243</v>
      </c>
      <c r="G7" s="156" t="s">
        <v>244</v>
      </c>
      <c r="H7" s="155" t="s">
        <v>23</v>
      </c>
    </row>
    <row r="8" spans="1:10" ht="28.95" customHeight="1" x14ac:dyDescent="0.3">
      <c r="A8" s="160"/>
      <c r="B8" s="151"/>
      <c r="C8" s="153"/>
      <c r="D8" s="154"/>
      <c r="E8" s="149"/>
      <c r="F8" s="149"/>
      <c r="G8" s="157"/>
      <c r="H8" s="155"/>
    </row>
    <row r="9" spans="1:10" x14ac:dyDescent="0.3">
      <c r="A9" s="71">
        <v>1</v>
      </c>
      <c r="B9" s="72">
        <v>2</v>
      </c>
      <c r="C9" s="72">
        <v>3</v>
      </c>
      <c r="D9" s="72">
        <v>4</v>
      </c>
      <c r="E9" s="72">
        <v>5</v>
      </c>
      <c r="F9" s="110">
        <v>6</v>
      </c>
      <c r="G9" s="112">
        <v>7</v>
      </c>
      <c r="H9" s="111">
        <v>8</v>
      </c>
    </row>
    <row r="10" spans="1:10" ht="30.75" customHeight="1" x14ac:dyDescent="0.3">
      <c r="A10" s="66">
        <v>1</v>
      </c>
      <c r="B10" s="73" t="s">
        <v>227</v>
      </c>
      <c r="C10" s="67" t="s">
        <v>4</v>
      </c>
      <c r="D10" s="67">
        <v>160</v>
      </c>
      <c r="E10" s="68"/>
      <c r="F10" s="69"/>
      <c r="G10" s="70">
        <f>ROUND(E10*D10,2)</f>
        <v>0</v>
      </c>
      <c r="H10" s="70">
        <f>ROUND(G10*F10+G10,2)</f>
        <v>0</v>
      </c>
    </row>
    <row r="11" spans="1:10" ht="28.8" x14ac:dyDescent="0.3">
      <c r="A11" s="66">
        <v>2</v>
      </c>
      <c r="B11" s="73" t="s">
        <v>302</v>
      </c>
      <c r="C11" s="67" t="s">
        <v>4</v>
      </c>
      <c r="D11" s="67">
        <v>15</v>
      </c>
      <c r="E11" s="68"/>
      <c r="F11" s="69"/>
      <c r="G11" s="70">
        <f>ROUND(E11*D11,2)</f>
        <v>0</v>
      </c>
      <c r="H11" s="70">
        <f t="shared" ref="H11:H29" si="0">ROUND(G11*F11+G11,2)</f>
        <v>0</v>
      </c>
    </row>
    <row r="12" spans="1:10" ht="28.8" x14ac:dyDescent="0.3">
      <c r="A12" s="66">
        <v>3</v>
      </c>
      <c r="B12" s="73" t="s">
        <v>228</v>
      </c>
      <c r="C12" s="67" t="s">
        <v>4</v>
      </c>
      <c r="D12" s="67">
        <v>140</v>
      </c>
      <c r="E12" s="68"/>
      <c r="F12" s="69"/>
      <c r="G12" s="70">
        <f>ROUND(E12*D12,2)</f>
        <v>0</v>
      </c>
      <c r="H12" s="70">
        <f t="shared" si="0"/>
        <v>0</v>
      </c>
    </row>
    <row r="13" spans="1:10" ht="29.25" customHeight="1" x14ac:dyDescent="0.3">
      <c r="A13" s="66">
        <v>4</v>
      </c>
      <c r="B13" s="73" t="s">
        <v>219</v>
      </c>
      <c r="C13" s="67" t="s">
        <v>4</v>
      </c>
      <c r="D13" s="67">
        <v>35</v>
      </c>
      <c r="E13" s="68"/>
      <c r="F13" s="69"/>
      <c r="G13" s="70">
        <f>ROUND(E13*D13,2)</f>
        <v>0</v>
      </c>
      <c r="H13" s="70">
        <f t="shared" si="0"/>
        <v>0</v>
      </c>
    </row>
    <row r="14" spans="1:10" ht="28.8" x14ac:dyDescent="0.3">
      <c r="A14" s="66">
        <v>5</v>
      </c>
      <c r="B14" s="73" t="s">
        <v>305</v>
      </c>
      <c r="C14" s="67" t="s">
        <v>4</v>
      </c>
      <c r="D14" s="67">
        <v>40</v>
      </c>
      <c r="E14" s="68"/>
      <c r="F14" s="69"/>
      <c r="G14" s="70">
        <f>ROUND(E14*D14,2)</f>
        <v>0</v>
      </c>
      <c r="H14" s="70">
        <f t="shared" si="0"/>
        <v>0</v>
      </c>
    </row>
    <row r="15" spans="1:10" ht="28.95" customHeight="1" x14ac:dyDescent="0.3">
      <c r="A15" s="66">
        <v>6</v>
      </c>
      <c r="B15" s="73" t="s">
        <v>288</v>
      </c>
      <c r="C15" s="67" t="s">
        <v>4</v>
      </c>
      <c r="D15" s="67">
        <v>20</v>
      </c>
      <c r="E15" s="68"/>
      <c r="F15" s="69"/>
      <c r="G15" s="70">
        <f>ROUND(E15*D15,2)</f>
        <v>0</v>
      </c>
      <c r="H15" s="70">
        <f t="shared" si="0"/>
        <v>0</v>
      </c>
    </row>
    <row r="16" spans="1:10" x14ac:dyDescent="0.3">
      <c r="A16" s="66">
        <v>7</v>
      </c>
      <c r="B16" s="73" t="s">
        <v>226</v>
      </c>
      <c r="C16" s="67" t="s">
        <v>4</v>
      </c>
      <c r="D16" s="67">
        <v>25</v>
      </c>
      <c r="E16" s="68"/>
      <c r="F16" s="69"/>
      <c r="G16" s="70">
        <f>ROUND(E16*D16,2)</f>
        <v>0</v>
      </c>
      <c r="H16" s="70">
        <f t="shared" si="0"/>
        <v>0</v>
      </c>
    </row>
    <row r="17" spans="1:8" ht="28.5" customHeight="1" x14ac:dyDescent="0.3">
      <c r="A17" s="66">
        <v>8</v>
      </c>
      <c r="B17" s="73" t="s">
        <v>229</v>
      </c>
      <c r="C17" s="67" t="s">
        <v>4</v>
      </c>
      <c r="D17" s="67">
        <v>170</v>
      </c>
      <c r="E17" s="68"/>
      <c r="F17" s="69"/>
      <c r="G17" s="70">
        <f>ROUND(E17*D17,2)</f>
        <v>0</v>
      </c>
      <c r="H17" s="70">
        <f t="shared" si="0"/>
        <v>0</v>
      </c>
    </row>
    <row r="18" spans="1:8" ht="28.8" x14ac:dyDescent="0.3">
      <c r="A18" s="66">
        <v>9</v>
      </c>
      <c r="B18" s="73" t="s">
        <v>306</v>
      </c>
      <c r="C18" s="67" t="s">
        <v>4</v>
      </c>
      <c r="D18" s="67">
        <v>70</v>
      </c>
      <c r="E18" s="68"/>
      <c r="F18" s="69"/>
      <c r="G18" s="70">
        <f>ROUND(E18*D18,2)</f>
        <v>0</v>
      </c>
      <c r="H18" s="70">
        <f t="shared" si="0"/>
        <v>0</v>
      </c>
    </row>
    <row r="19" spans="1:8" ht="28.8" x14ac:dyDescent="0.3">
      <c r="A19" s="66">
        <v>10</v>
      </c>
      <c r="B19" s="73" t="s">
        <v>230</v>
      </c>
      <c r="C19" s="67" t="s">
        <v>4</v>
      </c>
      <c r="D19" s="67">
        <v>30</v>
      </c>
      <c r="E19" s="68"/>
      <c r="F19" s="69"/>
      <c r="G19" s="70">
        <f>ROUND(E19*D19,2)</f>
        <v>0</v>
      </c>
      <c r="H19" s="70">
        <f t="shared" si="0"/>
        <v>0</v>
      </c>
    </row>
    <row r="20" spans="1:8" ht="43.2" x14ac:dyDescent="0.3">
      <c r="A20" s="66">
        <v>11</v>
      </c>
      <c r="B20" s="73" t="s">
        <v>307</v>
      </c>
      <c r="C20" s="67" t="s">
        <v>4</v>
      </c>
      <c r="D20" s="67">
        <v>570</v>
      </c>
      <c r="E20" s="68"/>
      <c r="F20" s="69"/>
      <c r="G20" s="70">
        <f>ROUND(E20*D20,2)</f>
        <v>0</v>
      </c>
      <c r="H20" s="70">
        <f t="shared" si="0"/>
        <v>0</v>
      </c>
    </row>
    <row r="21" spans="1:8" ht="28.8" x14ac:dyDescent="0.3">
      <c r="A21" s="66">
        <v>12</v>
      </c>
      <c r="B21" s="73" t="s">
        <v>231</v>
      </c>
      <c r="C21" s="67" t="s">
        <v>4</v>
      </c>
      <c r="D21" s="67">
        <v>300</v>
      </c>
      <c r="E21" s="68"/>
      <c r="F21" s="69"/>
      <c r="G21" s="70">
        <f>ROUND(E21*D21,2)</f>
        <v>0</v>
      </c>
      <c r="H21" s="70">
        <f t="shared" si="0"/>
        <v>0</v>
      </c>
    </row>
    <row r="22" spans="1:8" ht="28.8" x14ac:dyDescent="0.3">
      <c r="A22" s="66">
        <v>13</v>
      </c>
      <c r="B22" s="73" t="s">
        <v>232</v>
      </c>
      <c r="C22" s="67" t="s">
        <v>4</v>
      </c>
      <c r="D22" s="67">
        <v>20</v>
      </c>
      <c r="E22" s="68"/>
      <c r="F22" s="69"/>
      <c r="G22" s="70">
        <f>ROUND(E22*D22,2)</f>
        <v>0</v>
      </c>
      <c r="H22" s="70">
        <f t="shared" si="0"/>
        <v>0</v>
      </c>
    </row>
    <row r="23" spans="1:8" ht="43.2" x14ac:dyDescent="0.3">
      <c r="A23" s="66">
        <v>14</v>
      </c>
      <c r="B23" s="73" t="s">
        <v>304</v>
      </c>
      <c r="C23" s="67" t="s">
        <v>4</v>
      </c>
      <c r="D23" s="67">
        <v>90</v>
      </c>
      <c r="E23" s="68"/>
      <c r="F23" s="69"/>
      <c r="G23" s="70">
        <f>ROUND(E23*D23,2)</f>
        <v>0</v>
      </c>
      <c r="H23" s="70">
        <f t="shared" si="0"/>
        <v>0</v>
      </c>
    </row>
    <row r="24" spans="1:8" x14ac:dyDescent="0.3">
      <c r="A24" s="66">
        <v>15</v>
      </c>
      <c r="B24" s="73" t="s">
        <v>233</v>
      </c>
      <c r="C24" s="67" t="s">
        <v>4</v>
      </c>
      <c r="D24" s="67">
        <v>60</v>
      </c>
      <c r="E24" s="68"/>
      <c r="F24" s="69"/>
      <c r="G24" s="70">
        <f>ROUND(E24*D24,2)</f>
        <v>0</v>
      </c>
      <c r="H24" s="70">
        <f t="shared" si="0"/>
        <v>0</v>
      </c>
    </row>
    <row r="25" spans="1:8" ht="28.8" x14ac:dyDescent="0.3">
      <c r="A25" s="66">
        <v>16</v>
      </c>
      <c r="B25" s="73" t="s">
        <v>234</v>
      </c>
      <c r="C25" s="67" t="s">
        <v>4</v>
      </c>
      <c r="D25" s="67">
        <v>45</v>
      </c>
      <c r="E25" s="68"/>
      <c r="F25" s="69"/>
      <c r="G25" s="70">
        <f>ROUND(E25*D25,2)</f>
        <v>0</v>
      </c>
      <c r="H25" s="70">
        <f t="shared" si="0"/>
        <v>0</v>
      </c>
    </row>
    <row r="26" spans="1:8" ht="28.8" x14ac:dyDescent="0.3">
      <c r="A26" s="66">
        <v>17</v>
      </c>
      <c r="B26" s="73" t="s">
        <v>235</v>
      </c>
      <c r="C26" s="67" t="s">
        <v>4</v>
      </c>
      <c r="D26" s="67">
        <v>60</v>
      </c>
      <c r="E26" s="68"/>
      <c r="F26" s="69"/>
      <c r="G26" s="70">
        <f>ROUND(E26*D26,2)</f>
        <v>0</v>
      </c>
      <c r="H26" s="70">
        <f t="shared" si="0"/>
        <v>0</v>
      </c>
    </row>
    <row r="27" spans="1:8" ht="49.5" customHeight="1" x14ac:dyDescent="0.3">
      <c r="A27" s="123">
        <v>18</v>
      </c>
      <c r="B27" s="73" t="s">
        <v>330</v>
      </c>
      <c r="C27" s="67" t="s">
        <v>4</v>
      </c>
      <c r="D27" s="67">
        <v>10</v>
      </c>
      <c r="E27" s="68"/>
      <c r="F27" s="69"/>
      <c r="G27" s="70">
        <f>ROUND(E27*D27,2)</f>
        <v>0</v>
      </c>
      <c r="H27" s="70">
        <f t="shared" si="0"/>
        <v>0</v>
      </c>
    </row>
    <row r="28" spans="1:8" ht="48.75" customHeight="1" x14ac:dyDescent="0.3">
      <c r="A28" s="123">
        <v>19</v>
      </c>
      <c r="B28" s="73" t="s">
        <v>303</v>
      </c>
      <c r="C28" s="67" t="s">
        <v>4</v>
      </c>
      <c r="D28" s="67">
        <v>15</v>
      </c>
      <c r="E28" s="68"/>
      <c r="F28" s="69"/>
      <c r="G28" s="70">
        <f>ROUND(E28*D28,2)</f>
        <v>0</v>
      </c>
      <c r="H28" s="70">
        <f t="shared" si="0"/>
        <v>0</v>
      </c>
    </row>
    <row r="29" spans="1:8" ht="28.8" x14ac:dyDescent="0.3">
      <c r="A29" s="77">
        <v>18</v>
      </c>
      <c r="B29" s="73" t="s">
        <v>236</v>
      </c>
      <c r="C29" s="67" t="s">
        <v>4</v>
      </c>
      <c r="D29" s="67">
        <v>25</v>
      </c>
      <c r="E29" s="68"/>
      <c r="F29" s="69"/>
      <c r="G29" s="70">
        <f>ROUND(E29*D29,2)</f>
        <v>0</v>
      </c>
      <c r="H29" s="70">
        <f t="shared" si="0"/>
        <v>0</v>
      </c>
    </row>
    <row r="30" spans="1:8" ht="25.5" customHeight="1" x14ac:dyDescent="0.3">
      <c r="A30" s="75"/>
      <c r="B30" s="76"/>
      <c r="C30" s="75"/>
      <c r="D30" s="75"/>
      <c r="E30" s="75"/>
      <c r="F30" s="78" t="s">
        <v>133</v>
      </c>
      <c r="G30" s="113">
        <f>SUM(G10:G29)</f>
        <v>0</v>
      </c>
      <c r="H30" s="74">
        <f>SUM(H10:H29)</f>
        <v>0</v>
      </c>
    </row>
    <row r="31" spans="1:8" x14ac:dyDescent="0.3">
      <c r="H31" s="98"/>
    </row>
    <row r="32" spans="1:8" x14ac:dyDescent="0.3">
      <c r="A32" s="147" t="s">
        <v>99</v>
      </c>
      <c r="B32" s="148"/>
      <c r="C32" s="148"/>
      <c r="D32" s="148"/>
      <c r="E32" s="148"/>
      <c r="F32" s="148"/>
      <c r="G32" s="148"/>
      <c r="H32" s="148"/>
    </row>
    <row r="33" spans="1:8" x14ac:dyDescent="0.3">
      <c r="A33" s="148"/>
      <c r="B33" s="148"/>
      <c r="C33" s="148"/>
      <c r="D33" s="148"/>
      <c r="E33" s="148"/>
      <c r="F33" s="148"/>
      <c r="G33" s="148"/>
      <c r="H33" s="148"/>
    </row>
    <row r="34" spans="1:8" x14ac:dyDescent="0.3">
      <c r="A34" s="148"/>
      <c r="B34" s="148"/>
      <c r="C34" s="148"/>
      <c r="D34" s="148"/>
      <c r="E34" s="148"/>
      <c r="F34" s="148"/>
      <c r="G34" s="148"/>
      <c r="H34" s="148"/>
    </row>
  </sheetData>
  <sortState xmlns:xlrd2="http://schemas.microsoft.com/office/spreadsheetml/2017/richdata2" ref="B10:H27">
    <sortCondition ref="B10:B27"/>
  </sortState>
  <mergeCells count="11">
    <mergeCell ref="A32:H34"/>
    <mergeCell ref="A5:D5"/>
    <mergeCell ref="F7:F8"/>
    <mergeCell ref="H7:H8"/>
    <mergeCell ref="A7:A8"/>
    <mergeCell ref="B7:B8"/>
    <mergeCell ref="C7:C8"/>
    <mergeCell ref="D7:D8"/>
    <mergeCell ref="E7:E8"/>
    <mergeCell ref="G7:G8"/>
    <mergeCell ref="E5:H5"/>
  </mergeCells>
  <phoneticPr fontId="5" type="noConversion"/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4"/>
  <sheetViews>
    <sheetView view="pageBreakPreview" zoomScaleNormal="100" zoomScaleSheetLayoutView="100" workbookViewId="0">
      <selection activeCell="D10" sqref="D10:E10"/>
    </sheetView>
  </sheetViews>
  <sheetFormatPr defaultRowHeight="14.4" x14ac:dyDescent="0.3"/>
  <cols>
    <col min="1" max="1" width="68.88671875" customWidth="1"/>
    <col min="2" max="2" width="10.44140625" customWidth="1"/>
    <col min="3" max="3" width="9.6640625" customWidth="1"/>
    <col min="4" max="4" width="9" customWidth="1"/>
    <col min="5" max="5" width="7.109375" customWidth="1"/>
    <col min="6" max="6" width="16" customWidth="1"/>
    <col min="7" max="7" width="17.5546875" customWidth="1"/>
  </cols>
  <sheetData>
    <row r="1" spans="1:9" x14ac:dyDescent="0.3">
      <c r="A1" s="16" t="s">
        <v>55</v>
      </c>
      <c r="B1" s="15"/>
    </row>
    <row r="2" spans="1:9" x14ac:dyDescent="0.3">
      <c r="A2" s="16" t="s">
        <v>56</v>
      </c>
      <c r="B2" s="15"/>
    </row>
    <row r="3" spans="1:9" x14ac:dyDescent="0.3">
      <c r="A3" s="16" t="s">
        <v>57</v>
      </c>
      <c r="B3" s="15"/>
    </row>
    <row r="4" spans="1:9" x14ac:dyDescent="0.3">
      <c r="A4" s="16" t="s">
        <v>58</v>
      </c>
      <c r="B4" s="15"/>
    </row>
    <row r="5" spans="1:9" x14ac:dyDescent="0.3">
      <c r="A5" s="144" t="s">
        <v>289</v>
      </c>
      <c r="B5" s="144"/>
      <c r="C5" s="144"/>
      <c r="D5" s="159" t="s">
        <v>329</v>
      </c>
      <c r="E5" s="159"/>
      <c r="F5" s="159"/>
      <c r="G5" s="159"/>
      <c r="H5" s="17"/>
      <c r="I5" s="17"/>
    </row>
    <row r="6" spans="1:9" x14ac:dyDescent="0.3">
      <c r="A6" s="161" t="str">
        <f>'Formularz oferty'!A9</f>
        <v xml:space="preserve"> </v>
      </c>
      <c r="B6" s="161"/>
      <c r="C6" s="161"/>
      <c r="D6" s="12"/>
      <c r="E6" s="12"/>
      <c r="F6" s="12"/>
      <c r="G6" s="12"/>
      <c r="H6" s="17"/>
      <c r="I6" s="17"/>
    </row>
    <row r="7" spans="1:9" ht="14.4" customHeight="1" x14ac:dyDescent="0.3">
      <c r="A7" s="150" t="s">
        <v>1</v>
      </c>
      <c r="B7" s="152" t="s">
        <v>2</v>
      </c>
      <c r="C7" s="150" t="s">
        <v>3</v>
      </c>
      <c r="D7" s="145" t="s">
        <v>242</v>
      </c>
      <c r="E7" s="145" t="s">
        <v>243</v>
      </c>
      <c r="F7" s="145" t="s">
        <v>244</v>
      </c>
      <c r="G7" s="145" t="s">
        <v>23</v>
      </c>
    </row>
    <row r="8" spans="1:9" ht="26.4" customHeight="1" x14ac:dyDescent="0.3">
      <c r="A8" s="151"/>
      <c r="B8" s="153"/>
      <c r="C8" s="154"/>
      <c r="D8" s="149"/>
      <c r="E8" s="149"/>
      <c r="F8" s="146"/>
      <c r="G8" s="149"/>
    </row>
    <row r="9" spans="1:9" x14ac:dyDescent="0.3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>
        <v>7</v>
      </c>
    </row>
    <row r="10" spans="1:9" ht="59.4" customHeight="1" x14ac:dyDescent="0.3">
      <c r="A10" s="19" t="s">
        <v>290</v>
      </c>
      <c r="B10" s="4" t="s">
        <v>8</v>
      </c>
      <c r="C10" s="79">
        <v>6660</v>
      </c>
      <c r="D10" s="46"/>
      <c r="E10" s="45"/>
      <c r="F10" s="44">
        <f>ROUND(C10*D10,2)</f>
        <v>0</v>
      </c>
      <c r="G10" s="44">
        <f>ROUND(F10*E10+F10,2)</f>
        <v>0</v>
      </c>
    </row>
    <row r="11" spans="1:9" ht="17.399999999999999" customHeight="1" x14ac:dyDescent="0.3">
      <c r="G11" s="98"/>
    </row>
    <row r="12" spans="1:9" x14ac:dyDescent="0.3">
      <c r="A12" s="147" t="s">
        <v>99</v>
      </c>
      <c r="B12" s="148"/>
      <c r="C12" s="148"/>
      <c r="D12" s="148"/>
      <c r="E12" s="148"/>
      <c r="F12" s="148"/>
      <c r="G12" s="148"/>
      <c r="H12" s="148"/>
      <c r="I12" s="148"/>
    </row>
    <row r="13" spans="1:9" x14ac:dyDescent="0.3">
      <c r="A13" s="148"/>
      <c r="B13" s="148"/>
      <c r="C13" s="148"/>
      <c r="D13" s="148"/>
      <c r="E13" s="148"/>
      <c r="F13" s="148"/>
      <c r="G13" s="148"/>
      <c r="H13" s="148"/>
      <c r="I13" s="148"/>
    </row>
    <row r="14" spans="1:9" x14ac:dyDescent="0.3">
      <c r="A14" s="148"/>
      <c r="B14" s="148"/>
      <c r="C14" s="148"/>
      <c r="D14" s="148"/>
      <c r="E14" s="148"/>
      <c r="F14" s="148"/>
      <c r="G14" s="148"/>
      <c r="H14" s="148"/>
      <c r="I14" s="148"/>
    </row>
  </sheetData>
  <mergeCells count="11">
    <mergeCell ref="D5:G5"/>
    <mergeCell ref="A5:C5"/>
    <mergeCell ref="A12:I14"/>
    <mergeCell ref="F7:F8"/>
    <mergeCell ref="A6:C6"/>
    <mergeCell ref="D7:D8"/>
    <mergeCell ref="E7:E8"/>
    <mergeCell ref="G7:G8"/>
    <mergeCell ref="A7:A8"/>
    <mergeCell ref="B7:B8"/>
    <mergeCell ref="C7:C8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Formularz oferty</vt:lpstr>
      <vt:lpstr>Cz. 1 pieczywo i art. cuki.</vt:lpstr>
      <vt:lpstr>Cz. 2 Warzywa i owoce</vt:lpstr>
      <vt:lpstr>Cz. 3 Mięso i wędliny</vt:lpstr>
      <vt:lpstr>Cz. 4 Nabiał</vt:lpstr>
      <vt:lpstr>Cz. 5 Suche</vt:lpstr>
      <vt:lpstr>Cz. 6 Mrożonki</vt:lpstr>
      <vt:lpstr>Cz. 7 jajka kurze</vt:lpstr>
      <vt:lpstr>'Cz. 1 pieczywo i art. cuki.'!Obszar_wydruku</vt:lpstr>
      <vt:lpstr>'Cz. 2 Warzywa i owoce'!Obszar_wydruku</vt:lpstr>
      <vt:lpstr>'Cz. 3 Mięso i wędliny'!Obszar_wydruku</vt:lpstr>
      <vt:lpstr>'Cz. 4 Nabiał'!Obszar_wydruku</vt:lpstr>
      <vt:lpstr>'Cz. 5 Suche'!Obszar_wydruku</vt:lpstr>
      <vt:lpstr>'Cz. 6 Mrożonki'!Obszar_wydruku</vt:lpstr>
      <vt:lpstr>'Cz. 7 jajka kurze'!Obszar_wydruku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Marcin Jagodziński</cp:lastModifiedBy>
  <cp:lastPrinted>2024-11-27T12:49:34Z</cp:lastPrinted>
  <dcterms:created xsi:type="dcterms:W3CDTF">2021-11-03T17:19:36Z</dcterms:created>
  <dcterms:modified xsi:type="dcterms:W3CDTF">2024-12-05T22:28:53Z</dcterms:modified>
</cp:coreProperties>
</file>