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35 - materiały do dializ (UE)\"/>
    </mc:Choice>
  </mc:AlternateContent>
  <bookViews>
    <workbookView xWindow="0" yWindow="0" windowWidth="28800" windowHeight="12330" tabRatio="894" activeTab="1"/>
  </bookViews>
  <sheets>
    <sheet name="Informacje ogólne" sheetId="1" r:id="rId1"/>
    <sheet name="część (1)" sheetId="109" r:id="rId2"/>
    <sheet name="część (2)" sheetId="113" r:id="rId3"/>
    <sheet name="część (3)" sheetId="111" r:id="rId4"/>
    <sheet name="część (4)" sheetId="114" r:id="rId5"/>
    <sheet name="część (5)" sheetId="115" r:id="rId6"/>
    <sheet name="część (6)" sheetId="116" r:id="rId7"/>
    <sheet name="część (7)" sheetId="117" r:id="rId8"/>
  </sheets>
  <definedNames>
    <definedName name="_xlnm.Print_Area" localSheetId="1">'część (1)'!$A$1:$I$15</definedName>
    <definedName name="_xlnm.Print_Area" localSheetId="2">'część (2)'!$A$1:$I$15</definedName>
    <definedName name="_xlnm.Print_Area" localSheetId="3">'część (3)'!$A$1:$I$19</definedName>
    <definedName name="_xlnm.Print_Area" localSheetId="4">'część (4)'!$A$1:$I$14</definedName>
    <definedName name="_xlnm.Print_Area" localSheetId="5">'część (5)'!$A$1:$I$19</definedName>
    <definedName name="_xlnm.Print_Area" localSheetId="6">'część (6)'!$A$1:$I$14</definedName>
    <definedName name="_xlnm.Print_Area" localSheetId="7">'część (7)'!$A$1:$I$14</definedName>
    <definedName name="_xlnm.Print_Area" localSheetId="0">'Informacje ogólne'!$A$1:$F$63</definedName>
  </definedNames>
  <calcPr calcId="162913"/>
</workbook>
</file>

<file path=xl/calcChain.xml><?xml version="1.0" encoding="utf-8"?>
<calcChain xmlns="http://schemas.openxmlformats.org/spreadsheetml/2006/main">
  <c r="D27" i="1" l="1"/>
  <c r="D26" i="1"/>
  <c r="D24" i="1"/>
  <c r="D23" i="1"/>
  <c r="D22" i="1"/>
  <c r="I10" i="117"/>
  <c r="F7" i="117" s="1"/>
  <c r="B1" i="117"/>
  <c r="I10" i="116"/>
  <c r="F7" i="116" s="1"/>
  <c r="B1" i="116"/>
  <c r="I16" i="115"/>
  <c r="I15" i="115"/>
  <c r="I14" i="115"/>
  <c r="I13" i="115"/>
  <c r="I12" i="115"/>
  <c r="I11" i="115"/>
  <c r="I10" i="115"/>
  <c r="B1" i="115"/>
  <c r="I10" i="114"/>
  <c r="F7" i="114" s="1"/>
  <c r="B1" i="114"/>
  <c r="I11" i="111"/>
  <c r="I12" i="111"/>
  <c r="I13" i="111"/>
  <c r="I14" i="111"/>
  <c r="I15" i="111"/>
  <c r="I16" i="111"/>
  <c r="I10" i="111"/>
  <c r="I11" i="113"/>
  <c r="I10" i="113"/>
  <c r="B1" i="113"/>
  <c r="I11" i="109"/>
  <c r="I10" i="109"/>
  <c r="F7" i="115" l="1"/>
  <c r="D25" i="1" s="1"/>
  <c r="F7" i="113"/>
  <c r="B1" i="111" l="1"/>
  <c r="F7" i="111" l="1"/>
  <c r="B1" i="109"/>
  <c r="F7" i="109" l="1"/>
  <c r="D21" i="1" s="1"/>
</calcChain>
</file>

<file path=xl/sharedStrings.xml><?xml version="1.0" encoding="utf-8"?>
<sst xmlns="http://schemas.openxmlformats.org/spreadsheetml/2006/main" count="235" uniqueCount="109">
  <si>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</si>
  <si>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</si>
  <si>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</si>
  <si>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</si>
  <si>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</si>
  <si>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</si>
  <si>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</si>
  <si>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</si>
  <si>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</si>
  <si>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</si>
  <si>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</si>
  <si>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</si>
  <si>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</si>
  <si>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</si>
  <si>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</si>
  <si>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</si>
  <si>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</si>
  <si>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</si>
  <si>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</si>
  <si>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</si>
  <si>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</si>
  <si>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</si>
  <si>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</si>
  <si>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</si>
  <si>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</si>
  <si>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</si>
  <si>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</si>
  <si>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</si>
  <si>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</si>
  <si>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</si>
  <si>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</si>
  <si>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</si>
  <si>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</si>
  <si>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</si>
  <si>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</si>
  <si>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</si>
  <si>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</si>
  <si>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</si>
  <si>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</si>
  <si>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</si>
  <si>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</si>
  <si>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</si>
  <si>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</si>
  <si>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</si>
  <si>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</si>
  <si>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</si>
  <si>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</si>
  <si>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</si>
  <si>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</si>
  <si>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</si>
  <si>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</si>
  <si>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</si>
  <si>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</si>
  <si>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</si>
  <si>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</si>
  <si>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</si>
  <si>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</si>
  <si>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</si>
  <si>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</si>
  <si>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</si>
  <si>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</si>
  <si>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</si>
  <si>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</si>
  <si>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</si>
  <si>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</si>
  <si>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</si>
  <si>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</si>
  <si>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</si>
  <si>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</si>
  <si>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</si>
  <si>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</si>
  <si>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</si>
  <si>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</si>
  <si>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</si>
  <si>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DFP.271.35.2022.LS</t>
  </si>
  <si>
    <t>Dostawa materiałów do dializ dla Szpitala Uniwersyteckiego w Krakowie.</t>
  </si>
  <si>
    <t>część 5</t>
  </si>
  <si>
    <t>część 6</t>
  </si>
  <si>
    <t>część 7</t>
  </si>
  <si>
    <t xml:space="preserve">Oświadczamy, że zamówienie będziemy wykonywać do czasu wyczerpania kwoty wynagrodzenia umownego, jednak nie dłużej niż przez: 36 miesięcy od daty zawarcia umowy.
</t>
  </si>
  <si>
    <t>Cewnik:
- 12 Fr, dwukanałowy,
- długość 15 cm, 20 cm, 24 cm,30 cm,35cm
- z prostymi i zagiętymi końcówkami,
- wykonany z termoczułego materiału poliuretanu typu BodySoft zapewniającego odporność na skręcanie i załamania oraz zapewniający sztywność podczas zakładania,
- końcówka schodkowa ogranicza recyrkulację,
- przepływ do 300 ml/min.</t>
  </si>
  <si>
    <t>Cewnik czasowy dializacyjny dwukanałowy w pełni silikonowy typu Double Lumen o średnicy  11,5Fr i 13,5Fr o długości 15, 20 ,24, 30, 35 cm, ramiona cewnika z nadrukiem objętości, nieprzepuszczające promieni RTG, w zestawie do kaniulacji żył centralnych metodą Seldingera, z przelotowym mandrynem zainstalowanym fabrycznie w kanale żylnym. W skład zestawu wchodzą: cewnik z mandrynem przelotowym, igła, prowadnik, rozszerzacz, dwie zakrętki typu luer.</t>
  </si>
  <si>
    <t>Kolec do nakłuwania typu spike o długości 72 mm</t>
  </si>
  <si>
    <t>1a.</t>
  </si>
  <si>
    <t>1b.</t>
  </si>
  <si>
    <t>1c.</t>
  </si>
  <si>
    <t>2a.</t>
  </si>
  <si>
    <t>2b</t>
  </si>
  <si>
    <t>Adsorber pełnej krwi wskazany do stosowania w warunkach, w których poziomy cytokin, DAMPS i / lub PAMPS i / lub bilirubiny i / lub mioglobiny są podwyższone oraz do usuwania Ticagreloru i Rivaroxabanu u pacjentów w nagłych stanach wymagających interwencji chirurgicznej; składający się z wysoce biokompatybilnych, porowatych granulek polimerowych z licznymi porami na powierzchni, zanurzonych w roztworze fizjologicznym NaCl; Całkowita powierzchnia adsorpcji jednego wkładu &gt; 40 000 m2, objętość 300 ml. Wymaga przepłukania przed użyciem tylko solą fizjologiczną.
Adsorber pełnej krwi powinien bezpiecznie i łatwo zintegrować  się z obwodami krążenia pozaustrojowego, takimi jak terapia nerkozastępcza (CRRT), pozaustrojowe utlenowanie krwi (ECMO), CPB oraz jako urządzenie samodzielne. Stosowany z antykoagulacją cytrynianową lub heparynową.
Wymagana szybkości przepływu krwi to 100 do 700 ml / min. Czas leczenia pojedynczym adsorberem: do 24 godzin przez maksymalnie 7 kolejnych dni.  Adsorbuje substancje hydrofobowe do 55 kDa, nie aktywuje układu krzepnięcia i nie usuwa immunoglobulin ani czynników krzepnięcia.                                                                                                                                                                        W skład zestawu wchodzą: adsorber, konektory podłączeniowe do krążenia pozaustrojowego, konektory z workiem do przepłukiwania adsorbera.  Sterylizowany w promieniowaniu gamma.</t>
  </si>
  <si>
    <t>Adsorber pełnej krwi wskazany do stosowania w warunkach, w których poziomy cytokin, DAMPS i / lub PAMPS i / lub bilirubiny i / lub mioglobiny są podwyższone oraz do usuwania Ticagreloru i Rivaroxabanu u pacjentów w nagłych stanach wymagających interwencji chirurgicznej; składający się z wysoce biokompatybilnych, porowatych granulek polimerowych z licznymi porami na powierzchni, zanurzonych w roztworze fizjologicznym NaCl; Całkowita powierzchnia adsorpcji jednego wkładu &gt; 40 000 m2, objętość 300 ml. Wymaga przepłukania przed użyciem tylko solą fizjologiczną.
Adsorber pełnej krwi powinien bezpiecznie i łatwo zintegrować  się z obwodami krążenia pozaustrojowego, takimi jak terapia nerkozastępcza (CRRT), pozaustrojowe utlenowanie krwi (ECMO), CPB oraz jako urządzenie samodzielne. Stosowany z antykoagulacją cytrynianową lub heparynową.
Wymagana szybkości przepływu krwi to 100 do 700 ml / min. Czas leczenia pojedynczym adsorberem: do 24 godzin przez maksymalnie 7 kolejnych dni. Adsorbuje substancje hydrofobowe do 55 kDa, nie aktywuje układu krzepnięcia i nie usuwa immunoglobulin ani czynników krzepnięcia.                                                                                                                                                                       W skład zestawu wchodzą: adsorber, konektory podłączeniowe do krążenia pozaustrojowego, konektory z workiem do przepłukiwania adsorbera.  Sterylizowany w promieniowaniu gamma.</t>
  </si>
  <si>
    <t>konektor (adapter) do CRRT pre-dializer (do adsorbera z poz. 1)</t>
  </si>
  <si>
    <t>konektor(adapter) do przeplukiwania adsorbera CRRT pre-dializer (do adsorbera z poz. 1)</t>
  </si>
  <si>
    <t>konektor (adapter) do ECMO (do adsorbera z poz. 1)</t>
  </si>
  <si>
    <t>konektor (adapter) do CRRT post-dializer (do adsorbera z poz. 2)</t>
  </si>
  <si>
    <t>konektor(adapter) do przeplukiwania adsorbera CRRT post-dializer (do adsorbera z poz. 2)</t>
  </si>
  <si>
    <t>Łączniki typu Tego. Łącznik bezigłowy do zabezpieczania cewników do hemodializ: szybkość przepływu powyżej 600 ml/min przy ciśnieniu 1 PSI I do 1300 ml/min przy ciśnieniu PSI, okres stosowania/podłączenia do cewnika – min 7 dni (3 dializy), przezroczysty tor przepływu, podłączeni Luer i Luer lock, pakowany pojedynczo, sterylny.</t>
  </si>
  <si>
    <t>Linie krwi (jedno wkłucie) kompatybilne z posiadanym przez Zamawiającego aparatem  do hemodializy i hemodiafiltracji 5008S z BPM, AquaWTU 125</t>
  </si>
  <si>
    <t>Koncentrat wodorowęglanowy suchy ładunek 650g na 1 zabieg kompatybilny z posiadanym przez Zamawiającego aparatem  do hemodializy i hemodiafiltracji 5008S z BPM, AquaWTU 125</t>
  </si>
  <si>
    <t>Koncentrat kwaśny o zawartości: potasu (K+ = 2,0 - 4.0 mmol/l), wapnia (Ca++ 1.25 - 1.75 mmol/l) kompatybilny z posiadanym przez Zamawiającego aparatem  do hemodializy i hemodiafiltracji 5008S z BPM, AquaWTU 125</t>
  </si>
  <si>
    <t>Preparat do odbiałczania i odtłuszczania. Kompatybilny z posiadanym przez Zamawiającego aparatem  do hemodializy i hemodiafiltracji 5008S z BPM, AquaWTU 125. Maksymalna wielkość opakowania 5 kg</t>
  </si>
  <si>
    <t>Filtr koncentratu kompatybilny z posiadanym przez Zamawiającego aparatem  do hemodializy i hemodiafiltracji 5008S z BPM, AquaWTU 125.</t>
  </si>
  <si>
    <t>Dozownik do heparyny kompatybilny z posiadanym przez Zamawiającego aparatem  do hemodializy i hemodiafiltracji 5008S z BPM, AquaWTU 125</t>
  </si>
  <si>
    <t>litrów</t>
  </si>
  <si>
    <t>kg</t>
  </si>
  <si>
    <t>Preparat do dekalcynacji i dezynfekcji chemiczno-termicznej aparatów do hemodializy (dializa wodorowęglanowa). Spektrum działania: bakteriobójcze (w tym Tbc), grzybobójcze, wirusobójcze (w tym HIV, HBV, HCV). Zawierający kwas cytrynowy i kwas mlekowy. Kompatybilny z posiadanym przez Zamawiającego aparatem  do hemodializy i hemodiafiltracji 5008S z BPM, AquaWTU 125. Maksymalna wielkość opakowania 5 litrów.</t>
  </si>
  <si>
    <t>zestawów</t>
  </si>
  <si>
    <t>Zestaw do posiadanego przez Zamawiajacego aparatu Prismax. Zestaw jednorazowego użytku do wykonywania pozaustrojowych zabiegów usuwania CO2. Zestaw kompatybilny z jednostką sterujacą Prismax, wyposażoną w oprogramowanie w wersji 3,0 lub nowszej.</t>
  </si>
  <si>
    <t>Zestaw do plazmaferezy do posiadanego przez Zamawiajacego aparatu Prismaflex, w skład którego wchodzą: łączenia kompatybilne z aparatem, fitr, objętość krwi w zestawie - 125 ml (+/- 10%), objetość krwi w filtrze plazmowym 41 ml (+/-10%). Włókno plazmowe wykonane z polipropylenu. Obudowa filtra i głowicy wykonana z poliwęglanu. Filtracja 400 ml/min.</t>
  </si>
  <si>
    <r>
      <t xml:space="preserve">Cewnik:
- przekrój 14,5 Fr do 15,5 Fr dwuświatłowy, podwójne D,
- długość od mufki: 15, 19, 23, 27, 31 cm,                                                                                                                                                                   
- dystalne zakończenie cewnika typu schodkowego zapobiega recyrkulacji i wykrzepianiu krwi,
- końcówka zaopatrzona w otwory boczne zapobiegające przysysaniu cewnika do ściany naczynia,
- dodatkowe otwory dla prowadnicy ułatwiające wprowadzenie cewnika do żyły,
- posiada mufkę poliesterową umożliwiającą optymalne wrastanie tkanki,
- wykonany z poliuretanu, materiału wytrzymałego, miękkiego, elastycznego.
</t>
    </r>
    <r>
      <rPr>
        <sz val="11"/>
        <color rgb="FFFF0000"/>
        <rFont val="Garamond"/>
        <family val="1"/>
        <charset val="238"/>
      </rPr>
      <t>Dopuszcza się (przy zachowaniu pozostałych parametrów pierwotnego opisu przedmiotu zamówienia w części 1 poz. 2) Cewnik: - przekrój 14,5 Fr dwuświatłowy, podwójne D, - długość od mufki: 19, 23, 28, 33 cm, - dystalne zakończenie cewnika typu schodkowego zapobiega recyrkulacji i wykrzepianiu krwi, - końcówka zaopatrzona w otwory boczne zapobiegające przysysaniu cewnika do ściany naczynia, - posiada mufkę dakronową umożliwiającą optymalne wrastanie tkanki, - wykonany z carbothanu, materiału wytrzymałego, miękkiego, elastycznego.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</si>
</sst>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  <font>
      <sz val="11"/>
      <color rgb="FFFF000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5"/>
  <sheetViews>
    <sheetView showGridLines="0" view="pageBreakPreview" zoomScale="120" zoomScaleNormal="100" zoomScaleSheetLayoutView="120" zoomScalePageLayoutView="115" workbookViewId="0">
      <selection activeCell="D28" sqref="D28"/>
    </sheetView>
  </sheetViews>
  <sheetFormatPr defaultColWidth="9.140625" defaultRowHeight="15"/>
  <cols>
    <col min="1" max="1" width="2.28515625" style="54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72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" t="s">
        <v>74</v>
      </c>
      <c r="F4" s="5"/>
    </row>
    <row r="5" spans="3:7" ht="18" customHeight="1">
      <c r="F5" s="5"/>
    </row>
    <row r="6" spans="3:7" ht="24.75" customHeight="1">
      <c r="C6" s="1" t="s">
        <v>20</v>
      </c>
      <c r="D6" s="76" t="s">
        <v>75</v>
      </c>
      <c r="E6" s="76"/>
      <c r="F6" s="6"/>
      <c r="G6" s="7"/>
    </row>
    <row r="7" spans="3:7" ht="14.25" customHeight="1"/>
    <row r="8" spans="3:7" ht="14.25" customHeight="1">
      <c r="C8" s="8" t="s">
        <v>17</v>
      </c>
      <c r="D8" s="77"/>
      <c r="E8" s="78"/>
      <c r="F8" s="5"/>
    </row>
    <row r="9" spans="3:7" ht="31.5" customHeight="1">
      <c r="C9" s="8" t="s">
        <v>22</v>
      </c>
      <c r="D9" s="79"/>
      <c r="E9" s="80"/>
      <c r="F9" s="5"/>
    </row>
    <row r="10" spans="3:7" ht="18" customHeight="1">
      <c r="C10" s="8" t="s">
        <v>16</v>
      </c>
      <c r="D10" s="73"/>
      <c r="E10" s="74"/>
      <c r="F10" s="5"/>
    </row>
    <row r="11" spans="3:7" ht="18" customHeight="1">
      <c r="C11" s="8" t="s">
        <v>23</v>
      </c>
      <c r="D11" s="73"/>
      <c r="E11" s="74"/>
      <c r="F11" s="5"/>
    </row>
    <row r="12" spans="3:7" ht="18" customHeight="1">
      <c r="C12" s="8" t="s">
        <v>24</v>
      </c>
      <c r="D12" s="73"/>
      <c r="E12" s="74"/>
      <c r="F12" s="5"/>
    </row>
    <row r="13" spans="3:7" ht="18" customHeight="1">
      <c r="C13" s="8" t="s">
        <v>25</v>
      </c>
      <c r="D13" s="73"/>
      <c r="E13" s="74"/>
      <c r="F13" s="5"/>
    </row>
    <row r="14" spans="3:7" ht="18" customHeight="1">
      <c r="C14" s="8" t="s">
        <v>26</v>
      </c>
      <c r="D14" s="73"/>
      <c r="E14" s="74"/>
      <c r="F14" s="5"/>
    </row>
    <row r="15" spans="3:7" ht="18" customHeight="1">
      <c r="C15" s="8" t="s">
        <v>27</v>
      </c>
      <c r="D15" s="73"/>
      <c r="E15" s="74"/>
      <c r="F15" s="5"/>
    </row>
    <row r="16" spans="3:7" ht="18" customHeight="1">
      <c r="C16" s="8" t="s">
        <v>28</v>
      </c>
      <c r="D16" s="73"/>
      <c r="E16" s="74"/>
      <c r="F16" s="5"/>
    </row>
    <row r="17" spans="1:6" ht="18" customHeight="1">
      <c r="D17" s="5"/>
      <c r="E17" s="9"/>
      <c r="F17" s="5"/>
    </row>
    <row r="18" spans="1:6" ht="18" customHeight="1">
      <c r="B18" s="47" t="s">
        <v>35</v>
      </c>
      <c r="C18" s="75" t="s">
        <v>44</v>
      </c>
      <c r="D18" s="75"/>
      <c r="E18" s="75"/>
      <c r="F18" s="7"/>
    </row>
    <row r="19" spans="1:6" ht="9.6" customHeight="1" thickBot="1">
      <c r="D19" s="7"/>
      <c r="E19" s="10"/>
      <c r="F19" s="7"/>
    </row>
    <row r="20" spans="1:6" ht="18" customHeight="1">
      <c r="C20" s="50" t="s">
        <v>7</v>
      </c>
      <c r="D20" s="57" t="s">
        <v>69</v>
      </c>
      <c r="E20" s="1"/>
    </row>
    <row r="21" spans="1:6" ht="18" customHeight="1">
      <c r="B21" s="11"/>
      <c r="C21" s="12" t="s">
        <v>12</v>
      </c>
      <c r="D21" s="53">
        <f>'część (1)'!$F$7</f>
        <v>0</v>
      </c>
      <c r="E21" s="1"/>
    </row>
    <row r="22" spans="1:6" ht="18" customHeight="1">
      <c r="B22" s="11"/>
      <c r="C22" s="12" t="s">
        <v>13</v>
      </c>
      <c r="D22" s="53">
        <f>'część (2)'!$F$7</f>
        <v>0</v>
      </c>
      <c r="E22" s="1"/>
    </row>
    <row r="23" spans="1:6" s="46" customFormat="1" ht="18" customHeight="1">
      <c r="A23" s="54"/>
      <c r="B23" s="11"/>
      <c r="C23" s="12" t="s">
        <v>14</v>
      </c>
      <c r="D23" s="53">
        <f>'część (3)'!$F$7</f>
        <v>0</v>
      </c>
    </row>
    <row r="24" spans="1:6" s="67" customFormat="1" ht="18" customHeight="1">
      <c r="B24" s="49"/>
      <c r="C24" s="12" t="s">
        <v>34</v>
      </c>
      <c r="D24" s="53">
        <f>'część (4)'!$F$7</f>
        <v>0</v>
      </c>
    </row>
    <row r="25" spans="1:6" s="67" customFormat="1" ht="18" customHeight="1">
      <c r="B25" s="49"/>
      <c r="C25" s="12" t="s">
        <v>76</v>
      </c>
      <c r="D25" s="53">
        <f>'część (5)'!$F$7</f>
        <v>0</v>
      </c>
    </row>
    <row r="26" spans="1:6" s="67" customFormat="1" ht="18" customHeight="1">
      <c r="B26" s="49"/>
      <c r="C26" s="12" t="s">
        <v>77</v>
      </c>
      <c r="D26" s="53">
        <f>'część (6)'!$F$7</f>
        <v>0</v>
      </c>
    </row>
    <row r="27" spans="1:6" s="46" customFormat="1" ht="18" customHeight="1">
      <c r="A27" s="54"/>
      <c r="B27" s="11"/>
      <c r="C27" s="12" t="s">
        <v>78</v>
      </c>
      <c r="D27" s="53">
        <f>'część (7)'!$F$7</f>
        <v>0</v>
      </c>
    </row>
    <row r="28" spans="1:6" s="60" customFormat="1" ht="10.5" customHeight="1">
      <c r="B28" s="49"/>
      <c r="C28" s="42"/>
      <c r="D28" s="61"/>
    </row>
    <row r="29" spans="1:6" s="60" customFormat="1" ht="28.5" customHeight="1">
      <c r="B29" s="49"/>
      <c r="C29" s="72" t="s">
        <v>68</v>
      </c>
      <c r="D29" s="72"/>
      <c r="E29" s="72"/>
    </row>
    <row r="30" spans="1:6" s="41" customFormat="1" ht="14.25" customHeight="1">
      <c r="A30" s="54"/>
      <c r="B30" s="11"/>
      <c r="C30" s="42"/>
      <c r="D30" s="43"/>
      <c r="E30" s="43"/>
    </row>
    <row r="31" spans="1:6" s="55" customFormat="1" ht="34.5" customHeight="1">
      <c r="B31" s="55" t="s">
        <v>36</v>
      </c>
      <c r="C31" s="89" t="s">
        <v>55</v>
      </c>
      <c r="D31" s="89"/>
      <c r="E31" s="89"/>
    </row>
    <row r="32" spans="1:6" s="55" customFormat="1" ht="59.25" customHeight="1">
      <c r="C32" s="90" t="s">
        <v>56</v>
      </c>
      <c r="D32" s="91"/>
      <c r="E32" s="56" t="s">
        <v>57</v>
      </c>
    </row>
    <row r="33" spans="2:7" s="55" customFormat="1" ht="46.5" customHeight="1">
      <c r="C33" s="92" t="s">
        <v>58</v>
      </c>
      <c r="D33" s="92"/>
      <c r="E33" s="92"/>
    </row>
    <row r="34" spans="2:7" s="55" customFormat="1" ht="31.5" customHeight="1">
      <c r="B34" s="55" t="s">
        <v>37</v>
      </c>
      <c r="C34" s="97" t="s">
        <v>59</v>
      </c>
      <c r="D34" s="97"/>
      <c r="E34" s="97"/>
    </row>
    <row r="35" spans="2:7" s="55" customFormat="1" ht="51" customHeight="1">
      <c r="C35" s="90" t="s">
        <v>60</v>
      </c>
      <c r="D35" s="91"/>
      <c r="E35" s="56" t="s">
        <v>61</v>
      </c>
    </row>
    <row r="36" spans="2:7" s="55" customFormat="1" ht="42.75" customHeight="1">
      <c r="C36" s="95" t="s">
        <v>62</v>
      </c>
      <c r="D36" s="95"/>
      <c r="E36" s="95"/>
    </row>
    <row r="37" spans="2:7" s="55" customFormat="1" ht="18.75" customHeight="1">
      <c r="B37" s="55" t="s">
        <v>38</v>
      </c>
      <c r="C37" s="97" t="s">
        <v>63</v>
      </c>
      <c r="D37" s="97"/>
      <c r="E37" s="97"/>
    </row>
    <row r="38" spans="2:7" s="55" customFormat="1" ht="94.5" customHeight="1">
      <c r="C38" s="98" t="s">
        <v>66</v>
      </c>
      <c r="D38" s="99"/>
      <c r="E38" s="56" t="s">
        <v>64</v>
      </c>
    </row>
    <row r="39" spans="2:7" s="55" customFormat="1" ht="25.5" customHeight="1">
      <c r="C39" s="95" t="s">
        <v>65</v>
      </c>
      <c r="D39" s="95"/>
      <c r="E39" s="95"/>
    </row>
    <row r="40" spans="2:7" s="55" customFormat="1" ht="32.25" customHeight="1">
      <c r="B40" s="55" t="s">
        <v>39</v>
      </c>
      <c r="C40" s="96" t="s">
        <v>53</v>
      </c>
      <c r="D40" s="96"/>
      <c r="E40" s="96"/>
    </row>
    <row r="41" spans="2:7" ht="27.6" customHeight="1">
      <c r="B41" s="1" t="s">
        <v>40</v>
      </c>
      <c r="C41" s="88" t="s">
        <v>67</v>
      </c>
      <c r="D41" s="75"/>
      <c r="E41" s="94"/>
      <c r="F41" s="13"/>
    </row>
    <row r="42" spans="2:7" ht="41.25" customHeight="1">
      <c r="B42" s="55" t="s">
        <v>41</v>
      </c>
      <c r="C42" s="93" t="s">
        <v>79</v>
      </c>
      <c r="D42" s="93"/>
      <c r="E42" s="93"/>
      <c r="F42" s="14"/>
      <c r="G42" s="7"/>
    </row>
    <row r="43" spans="2:7" s="58" customFormat="1" ht="70.5" customHeight="1">
      <c r="B43" s="58" t="s">
        <v>42</v>
      </c>
      <c r="C43" s="93" t="s">
        <v>73</v>
      </c>
      <c r="D43" s="93"/>
      <c r="E43" s="93"/>
      <c r="F43" s="14"/>
      <c r="G43" s="59"/>
    </row>
    <row r="44" spans="2:7" ht="47.25" customHeight="1">
      <c r="B44" s="55" t="s">
        <v>43</v>
      </c>
      <c r="C44" s="76" t="s">
        <v>52</v>
      </c>
      <c r="D44" s="87"/>
      <c r="E44" s="87"/>
      <c r="F44" s="13"/>
      <c r="G44" s="7"/>
    </row>
    <row r="45" spans="2:7" ht="27.75" customHeight="1">
      <c r="B45" s="58" t="s">
        <v>45</v>
      </c>
      <c r="C45" s="75" t="s">
        <v>54</v>
      </c>
      <c r="D45" s="88"/>
      <c r="E45" s="88"/>
      <c r="F45" s="13"/>
      <c r="G45" s="7"/>
    </row>
    <row r="46" spans="2:7" ht="44.25" customHeight="1">
      <c r="B46" s="55" t="s">
        <v>46</v>
      </c>
      <c r="C46" s="76" t="s">
        <v>15</v>
      </c>
      <c r="D46" s="87"/>
      <c r="E46" s="87"/>
      <c r="F46" s="13"/>
      <c r="G46" s="7"/>
    </row>
    <row r="47" spans="2:7" ht="18" customHeight="1">
      <c r="B47" s="58" t="s">
        <v>50</v>
      </c>
      <c r="C47" s="6" t="s">
        <v>0</v>
      </c>
      <c r="D47" s="7"/>
      <c r="E47" s="1"/>
      <c r="F47" s="15"/>
    </row>
    <row r="48" spans="2:7" ht="6" customHeight="1">
      <c r="C48" s="7"/>
      <c r="D48" s="7"/>
      <c r="E48" s="16"/>
      <c r="F48" s="15"/>
    </row>
    <row r="49" spans="3:6" ht="18" customHeight="1">
      <c r="C49" s="81" t="s">
        <v>9</v>
      </c>
      <c r="D49" s="82"/>
      <c r="E49" s="83"/>
      <c r="F49" s="15"/>
    </row>
    <row r="50" spans="3:6" ht="18" customHeight="1">
      <c r="C50" s="81" t="s">
        <v>1</v>
      </c>
      <c r="D50" s="83"/>
      <c r="E50" s="8"/>
      <c r="F50" s="15"/>
    </row>
    <row r="51" spans="3:6" ht="18" customHeight="1">
      <c r="C51" s="85"/>
      <c r="D51" s="86"/>
      <c r="E51" s="8"/>
      <c r="F51" s="15"/>
    </row>
    <row r="52" spans="3:6" ht="18" customHeight="1">
      <c r="C52" s="85"/>
      <c r="D52" s="86"/>
      <c r="E52" s="8"/>
      <c r="F52" s="15"/>
    </row>
    <row r="53" spans="3:6" ht="18" customHeight="1">
      <c r="C53" s="85"/>
      <c r="D53" s="86"/>
      <c r="E53" s="8"/>
      <c r="F53" s="15"/>
    </row>
    <row r="54" spans="3:6" ht="15" customHeight="1">
      <c r="C54" s="18" t="s">
        <v>3</v>
      </c>
      <c r="D54" s="18"/>
      <c r="E54" s="16"/>
      <c r="F54" s="15"/>
    </row>
    <row r="55" spans="3:6" ht="18" customHeight="1">
      <c r="C55" s="81" t="s">
        <v>10</v>
      </c>
      <c r="D55" s="82"/>
      <c r="E55" s="83"/>
      <c r="F55" s="15"/>
    </row>
    <row r="56" spans="3:6" ht="18" customHeight="1">
      <c r="C56" s="19" t="s">
        <v>1</v>
      </c>
      <c r="D56" s="17" t="s">
        <v>2</v>
      </c>
      <c r="E56" s="20" t="s">
        <v>4</v>
      </c>
      <c r="F56" s="15"/>
    </row>
    <row r="57" spans="3:6" ht="18" customHeight="1">
      <c r="C57" s="21"/>
      <c r="D57" s="17"/>
      <c r="E57" s="22"/>
      <c r="F57" s="15"/>
    </row>
    <row r="58" spans="3:6" ht="18" customHeight="1">
      <c r="C58" s="21"/>
      <c r="D58" s="17"/>
      <c r="E58" s="22"/>
      <c r="F58" s="15"/>
    </row>
    <row r="59" spans="3:6" ht="18" customHeight="1">
      <c r="C59" s="18"/>
      <c r="D59" s="18"/>
      <c r="E59" s="16"/>
      <c r="F59" s="15"/>
    </row>
    <row r="60" spans="3:6" ht="18" customHeight="1">
      <c r="C60" s="81" t="s">
        <v>11</v>
      </c>
      <c r="D60" s="82"/>
      <c r="E60" s="83"/>
      <c r="F60" s="15"/>
    </row>
    <row r="61" spans="3:6" ht="18" customHeight="1">
      <c r="C61" s="84" t="s">
        <v>5</v>
      </c>
      <c r="D61" s="84"/>
      <c r="E61" s="8"/>
    </row>
    <row r="62" spans="3:6" ht="18" customHeight="1">
      <c r="C62" s="78"/>
      <c r="D62" s="78"/>
      <c r="E62" s="8"/>
    </row>
    <row r="63" spans="3:6" ht="10.5" customHeight="1"/>
    <row r="64" spans="3:6" ht="18" customHeight="1"/>
    <row r="65" spans="5:5" ht="18" customHeight="1">
      <c r="E65" s="1"/>
    </row>
  </sheetData>
  <mergeCells count="37">
    <mergeCell ref="C46:E46"/>
    <mergeCell ref="C45:E45"/>
    <mergeCell ref="C31:E31"/>
    <mergeCell ref="C32:D32"/>
    <mergeCell ref="C33:E33"/>
    <mergeCell ref="C42:E42"/>
    <mergeCell ref="C44:E44"/>
    <mergeCell ref="C41:E41"/>
    <mergeCell ref="C39:E39"/>
    <mergeCell ref="C40:E40"/>
    <mergeCell ref="C34:E34"/>
    <mergeCell ref="C35:D35"/>
    <mergeCell ref="C36:E36"/>
    <mergeCell ref="C37:E37"/>
    <mergeCell ref="C38:D38"/>
    <mergeCell ref="C43:E43"/>
    <mergeCell ref="C49:E49"/>
    <mergeCell ref="C62:D62"/>
    <mergeCell ref="C61:D61"/>
    <mergeCell ref="C50:D50"/>
    <mergeCell ref="C51:D51"/>
    <mergeCell ref="C53:D53"/>
    <mergeCell ref="C60:E60"/>
    <mergeCell ref="C55:E55"/>
    <mergeCell ref="C52:D52"/>
    <mergeCell ref="D6:E6"/>
    <mergeCell ref="D11:E11"/>
    <mergeCell ref="D8:E8"/>
    <mergeCell ref="D9:E9"/>
    <mergeCell ref="D10:E10"/>
    <mergeCell ref="C29:E29"/>
    <mergeCell ref="D12:E12"/>
    <mergeCell ref="D14:E14"/>
    <mergeCell ref="D13:E13"/>
    <mergeCell ref="D15:E15"/>
    <mergeCell ref="D16:E16"/>
    <mergeCell ref="C18:E1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tabSelected="1" view="pageBreakPreview" topLeftCell="A8" zoomScale="110" zoomScaleNormal="100" zoomScaleSheetLayoutView="110" zoomScalePageLayoutView="85" workbookViewId="0">
      <selection activeCell="E11" sqref="E11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5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23" style="63" customWidth="1"/>
    <col min="10" max="11" width="14.28515625" style="63" customWidth="1"/>
    <col min="12" max="16384" width="9.140625" style="63"/>
  </cols>
  <sheetData>
    <row r="1" spans="1:11">
      <c r="B1" s="23" t="str">
        <f>'Informacje ogólne'!D4</f>
        <v>DFP.271.35.2022.LS</v>
      </c>
      <c r="C1" s="63"/>
      <c r="I1" s="24" t="s">
        <v>33</v>
      </c>
      <c r="J1" s="24"/>
      <c r="K1" s="24"/>
    </row>
    <row r="2" spans="1:11">
      <c r="E2" s="88"/>
      <c r="F2" s="88"/>
      <c r="G2" s="88"/>
      <c r="H2" s="100" t="s">
        <v>32</v>
      </c>
      <c r="I2" s="100"/>
    </row>
    <row r="4" spans="1:11">
      <c r="B4" s="6" t="s">
        <v>6</v>
      </c>
      <c r="C4" s="64">
        <v>1</v>
      </c>
      <c r="D4" s="26"/>
      <c r="E4" s="27" t="s">
        <v>8</v>
      </c>
      <c r="F4" s="27"/>
      <c r="G4" s="5"/>
      <c r="H4" s="62"/>
      <c r="I4" s="62"/>
    </row>
    <row r="5" spans="1:11">
      <c r="B5" s="6"/>
      <c r="C5" s="28"/>
      <c r="D5" s="26"/>
      <c r="E5" s="27"/>
      <c r="F5" s="27"/>
      <c r="G5" s="5"/>
      <c r="H5" s="62"/>
      <c r="I5" s="62"/>
    </row>
    <row r="6" spans="1:11">
      <c r="A6" s="6"/>
      <c r="C6" s="28"/>
      <c r="D6" s="26"/>
      <c r="E6" s="62"/>
      <c r="F6" s="62"/>
      <c r="G6" s="62"/>
      <c r="H6" s="62"/>
      <c r="I6" s="62"/>
    </row>
    <row r="7" spans="1:11">
      <c r="A7" s="29"/>
      <c r="B7" s="29"/>
      <c r="C7" s="30"/>
      <c r="D7" s="31"/>
      <c r="E7" s="32" t="s">
        <v>69</v>
      </c>
      <c r="F7" s="101">
        <f>SUM(I10:I11)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120">
      <c r="A10" s="48" t="s">
        <v>35</v>
      </c>
      <c r="B10" s="52" t="s">
        <v>80</v>
      </c>
      <c r="C10" s="40">
        <v>70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1" spans="1:11" s="37" customFormat="1" ht="255">
      <c r="A11" s="51" t="s">
        <v>36</v>
      </c>
      <c r="B11" s="52" t="s">
        <v>108</v>
      </c>
      <c r="C11" s="40">
        <v>380</v>
      </c>
      <c r="D11" s="66" t="s">
        <v>51</v>
      </c>
      <c r="E11" s="38"/>
      <c r="F11" s="38"/>
      <c r="G11" s="38"/>
      <c r="H11" s="71"/>
      <c r="I11" s="39">
        <f>ROUND(ROUND(C11,2)*ROUND(H11,2),2)</f>
        <v>0</v>
      </c>
    </row>
    <row r="13" spans="1:11">
      <c r="B13" s="88" t="s">
        <v>68</v>
      </c>
      <c r="C13" s="88"/>
      <c r="D13" s="88"/>
      <c r="E13" s="88"/>
      <c r="F13" s="88"/>
      <c r="G13" s="88"/>
      <c r="H13" s="88"/>
      <c r="I13" s="88"/>
    </row>
  </sheetData>
  <mergeCells count="4">
    <mergeCell ref="E2:G2"/>
    <mergeCell ref="H2:I2"/>
    <mergeCell ref="F7:G7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view="pageBreakPreview" topLeftCell="A2" zoomScale="110" zoomScaleNormal="100" zoomScaleSheetLayoutView="110" zoomScalePageLayoutView="85" workbookViewId="0">
      <selection activeCell="H11" sqref="H11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88"/>
      <c r="F2" s="88"/>
      <c r="G2" s="88"/>
      <c r="H2" s="100" t="s">
        <v>32</v>
      </c>
      <c r="I2" s="100"/>
    </row>
    <row r="4" spans="1:11">
      <c r="B4" s="6" t="s">
        <v>6</v>
      </c>
      <c r="C4" s="69">
        <v>2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SUM(I10:I11)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90">
      <c r="A10" s="48" t="s">
        <v>35</v>
      </c>
      <c r="B10" s="52" t="s">
        <v>81</v>
      </c>
      <c r="C10" s="40">
        <v>825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1" spans="1:11" s="37" customFormat="1">
      <c r="A11" s="51" t="s">
        <v>36</v>
      </c>
      <c r="B11" s="52" t="s">
        <v>82</v>
      </c>
      <c r="C11" s="40">
        <v>30000</v>
      </c>
      <c r="D11" s="66" t="s">
        <v>51</v>
      </c>
      <c r="E11" s="38"/>
      <c r="F11" s="38"/>
      <c r="G11" s="38"/>
      <c r="H11" s="71"/>
      <c r="I11" s="39">
        <f>ROUND(ROUND(C11,2)*ROUND(H11,2),2)</f>
        <v>0</v>
      </c>
    </row>
    <row r="13" spans="1:11">
      <c r="B13" s="88" t="s">
        <v>68</v>
      </c>
      <c r="C13" s="88"/>
      <c r="D13" s="88"/>
      <c r="E13" s="88"/>
      <c r="F13" s="88"/>
      <c r="G13" s="88"/>
      <c r="H13" s="88"/>
      <c r="I13" s="88"/>
    </row>
  </sheetData>
  <mergeCells count="4">
    <mergeCell ref="E2:G2"/>
    <mergeCell ref="H2:I2"/>
    <mergeCell ref="F7:G7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0"/>
  <sheetViews>
    <sheetView showGridLines="0" view="pageBreakPreview" topLeftCell="A16" zoomScale="110" zoomScaleNormal="100" zoomScaleSheetLayoutView="110" zoomScalePageLayoutView="85" workbookViewId="0">
      <selection activeCell="C10" sqref="C10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5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23" style="63" customWidth="1"/>
    <col min="10" max="11" width="14.28515625" style="63" customWidth="1"/>
    <col min="12" max="16384" width="9.140625" style="63"/>
  </cols>
  <sheetData>
    <row r="1" spans="1:11">
      <c r="B1" s="23" t="str">
        <f>'Informacje ogólne'!D4</f>
        <v>DFP.271.35.2022.LS</v>
      </c>
      <c r="C1" s="63"/>
      <c r="I1" s="24" t="s">
        <v>33</v>
      </c>
      <c r="J1" s="24"/>
      <c r="K1" s="24"/>
    </row>
    <row r="2" spans="1:11">
      <c r="E2" s="88"/>
      <c r="F2" s="88"/>
      <c r="G2" s="88"/>
      <c r="H2" s="100" t="s">
        <v>32</v>
      </c>
      <c r="I2" s="100"/>
    </row>
    <row r="4" spans="1:11">
      <c r="B4" s="6" t="s">
        <v>6</v>
      </c>
      <c r="C4" s="64">
        <v>3</v>
      </c>
      <c r="D4" s="26"/>
      <c r="E4" s="27" t="s">
        <v>8</v>
      </c>
      <c r="F4" s="27"/>
      <c r="G4" s="5"/>
      <c r="H4" s="62"/>
      <c r="I4" s="62"/>
    </row>
    <row r="5" spans="1:11">
      <c r="B5" s="6"/>
      <c r="C5" s="28"/>
      <c r="D5" s="26"/>
      <c r="E5" s="27"/>
      <c r="F5" s="27"/>
      <c r="G5" s="5"/>
      <c r="H5" s="62"/>
      <c r="I5" s="62"/>
    </row>
    <row r="6" spans="1:11">
      <c r="A6" s="6"/>
      <c r="C6" s="28"/>
      <c r="D6" s="26"/>
      <c r="E6" s="62"/>
      <c r="F6" s="62"/>
      <c r="G6" s="62"/>
      <c r="H6" s="62"/>
      <c r="I6" s="62"/>
    </row>
    <row r="7" spans="1:11">
      <c r="A7" s="29"/>
      <c r="B7" s="29"/>
      <c r="C7" s="30"/>
      <c r="D7" s="31"/>
      <c r="E7" s="32" t="s">
        <v>69</v>
      </c>
      <c r="F7" s="101">
        <f>SUM(I10:I16)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270">
      <c r="A10" s="48" t="s">
        <v>35</v>
      </c>
      <c r="B10" s="52" t="s">
        <v>88</v>
      </c>
      <c r="C10" s="40">
        <v>300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1" spans="1:11" s="37" customFormat="1">
      <c r="A11" s="51" t="s">
        <v>83</v>
      </c>
      <c r="B11" s="52" t="s">
        <v>90</v>
      </c>
      <c r="C11" s="40">
        <v>450</v>
      </c>
      <c r="D11" s="66" t="s">
        <v>51</v>
      </c>
      <c r="E11" s="38"/>
      <c r="F11" s="38"/>
      <c r="G11" s="38"/>
      <c r="H11" s="71"/>
      <c r="I11" s="39">
        <f t="shared" ref="I11:I16" si="0">ROUND(ROUND(C11,2)*ROUND(H11,2),2)</f>
        <v>0</v>
      </c>
    </row>
    <row r="12" spans="1:11" s="37" customFormat="1">
      <c r="A12" s="51" t="s">
        <v>84</v>
      </c>
      <c r="B12" s="52" t="s">
        <v>91</v>
      </c>
      <c r="C12" s="40">
        <v>360</v>
      </c>
      <c r="D12" s="66" t="s">
        <v>51</v>
      </c>
      <c r="E12" s="38"/>
      <c r="F12" s="38"/>
      <c r="G12" s="38"/>
      <c r="H12" s="71"/>
      <c r="I12" s="39">
        <f t="shared" si="0"/>
        <v>0</v>
      </c>
    </row>
    <row r="13" spans="1:11" s="37" customFormat="1">
      <c r="A13" s="51" t="s">
        <v>85</v>
      </c>
      <c r="B13" s="52" t="s">
        <v>92</v>
      </c>
      <c r="C13" s="40">
        <v>15</v>
      </c>
      <c r="D13" s="66" t="s">
        <v>51</v>
      </c>
      <c r="E13" s="38"/>
      <c r="F13" s="38"/>
      <c r="G13" s="38"/>
      <c r="H13" s="71"/>
      <c r="I13" s="39">
        <f t="shared" si="0"/>
        <v>0</v>
      </c>
    </row>
    <row r="14" spans="1:11" s="37" customFormat="1" ht="270">
      <c r="A14" s="51" t="s">
        <v>36</v>
      </c>
      <c r="B14" s="52" t="s">
        <v>89</v>
      </c>
      <c r="C14" s="40">
        <v>150</v>
      </c>
      <c r="D14" s="66" t="s">
        <v>51</v>
      </c>
      <c r="E14" s="38"/>
      <c r="F14" s="38"/>
      <c r="G14" s="38"/>
      <c r="H14" s="71"/>
      <c r="I14" s="39">
        <f t="shared" si="0"/>
        <v>0</v>
      </c>
    </row>
    <row r="15" spans="1:11" s="37" customFormat="1">
      <c r="A15" s="48" t="s">
        <v>86</v>
      </c>
      <c r="B15" s="52" t="s">
        <v>93</v>
      </c>
      <c r="C15" s="40">
        <v>225</v>
      </c>
      <c r="D15" s="66" t="s">
        <v>51</v>
      </c>
      <c r="E15" s="38"/>
      <c r="F15" s="38"/>
      <c r="G15" s="38"/>
      <c r="H15" s="71"/>
      <c r="I15" s="39">
        <f t="shared" si="0"/>
        <v>0</v>
      </c>
    </row>
    <row r="16" spans="1:11" s="37" customFormat="1" ht="30">
      <c r="A16" s="51" t="s">
        <v>87</v>
      </c>
      <c r="B16" s="52" t="s">
        <v>94</v>
      </c>
      <c r="C16" s="40">
        <v>180</v>
      </c>
      <c r="D16" s="66" t="s">
        <v>51</v>
      </c>
      <c r="E16" s="38"/>
      <c r="F16" s="38"/>
      <c r="G16" s="38"/>
      <c r="H16" s="71"/>
      <c r="I16" s="39">
        <f t="shared" si="0"/>
        <v>0</v>
      </c>
    </row>
    <row r="18" spans="2:9">
      <c r="B18" s="88" t="s">
        <v>68</v>
      </c>
      <c r="C18" s="88"/>
      <c r="D18" s="88"/>
      <c r="E18" s="88"/>
      <c r="F18" s="88"/>
      <c r="G18" s="88"/>
      <c r="H18" s="88"/>
      <c r="I18" s="88"/>
    </row>
    <row r="20" spans="2:9" ht="19.5" customHeight="1"/>
  </sheetData>
  <mergeCells count="4">
    <mergeCell ref="E2:G2"/>
    <mergeCell ref="H2:I2"/>
    <mergeCell ref="F7:G7"/>
    <mergeCell ref="B18:I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2" zoomScale="110" zoomScaleNormal="100" zoomScaleSheetLayoutView="110" zoomScalePageLayoutView="85" workbookViewId="0">
      <selection activeCell="B10" sqref="B10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88"/>
      <c r="F2" s="88"/>
      <c r="G2" s="88"/>
      <c r="H2" s="100" t="s">
        <v>32</v>
      </c>
      <c r="I2" s="100"/>
    </row>
    <row r="4" spans="1:11">
      <c r="B4" s="6" t="s">
        <v>6</v>
      </c>
      <c r="C4" s="69">
        <v>4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SUM(I10:I10)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60">
      <c r="A10" s="48" t="s">
        <v>35</v>
      </c>
      <c r="B10" s="52" t="s">
        <v>95</v>
      </c>
      <c r="C10" s="40">
        <v>18800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2" spans="1:11">
      <c r="B12" s="88" t="s">
        <v>68</v>
      </c>
      <c r="C12" s="88"/>
      <c r="D12" s="88"/>
      <c r="E12" s="88"/>
      <c r="F12" s="88"/>
      <c r="G12" s="88"/>
      <c r="H12" s="88"/>
      <c r="I12" s="88"/>
    </row>
  </sheetData>
  <mergeCells count="4">
    <mergeCell ref="E2:G2"/>
    <mergeCell ref="H2:I2"/>
    <mergeCell ref="F7:G7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0"/>
  <sheetViews>
    <sheetView showGridLines="0" view="pageBreakPreview" zoomScale="110" zoomScaleNormal="100" zoomScaleSheetLayoutView="110" zoomScalePageLayoutView="85" workbookViewId="0">
      <selection activeCell="B15" sqref="B15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88"/>
      <c r="F2" s="88"/>
      <c r="G2" s="88"/>
      <c r="H2" s="100" t="s">
        <v>32</v>
      </c>
      <c r="I2" s="100"/>
    </row>
    <row r="4" spans="1:11">
      <c r="B4" s="6" t="s">
        <v>6</v>
      </c>
      <c r="C4" s="69">
        <v>5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SUM(I10:I16)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30">
      <c r="A10" s="48" t="s">
        <v>35</v>
      </c>
      <c r="B10" s="52" t="s">
        <v>96</v>
      </c>
      <c r="C10" s="40">
        <v>70</v>
      </c>
      <c r="D10" s="66" t="s">
        <v>51</v>
      </c>
      <c r="E10" s="38"/>
      <c r="F10" s="38"/>
      <c r="G10" s="38"/>
      <c r="H10" s="71"/>
      <c r="I10" s="39">
        <f>ROUND(ROUND(C10,2)*ROUND(H10,2),2)</f>
        <v>0</v>
      </c>
    </row>
    <row r="11" spans="1:11" s="37" customFormat="1" ht="45">
      <c r="A11" s="48" t="s">
        <v>36</v>
      </c>
      <c r="B11" s="52" t="s">
        <v>97</v>
      </c>
      <c r="C11" s="40">
        <v>50</v>
      </c>
      <c r="D11" s="66" t="s">
        <v>51</v>
      </c>
      <c r="E11" s="38"/>
      <c r="F11" s="38"/>
      <c r="G11" s="38"/>
      <c r="H11" s="71"/>
      <c r="I11" s="39">
        <f t="shared" ref="I11:I16" si="0">ROUND(ROUND(C11,2)*ROUND(H11,2),2)</f>
        <v>0</v>
      </c>
    </row>
    <row r="12" spans="1:11" s="37" customFormat="1" ht="45">
      <c r="A12" s="48" t="s">
        <v>37</v>
      </c>
      <c r="B12" s="52" t="s">
        <v>98</v>
      </c>
      <c r="C12" s="40">
        <v>5</v>
      </c>
      <c r="D12" s="66" t="s">
        <v>51</v>
      </c>
      <c r="E12" s="38"/>
      <c r="F12" s="38"/>
      <c r="G12" s="38"/>
      <c r="H12" s="71"/>
      <c r="I12" s="39">
        <f t="shared" si="0"/>
        <v>0</v>
      </c>
    </row>
    <row r="13" spans="1:11" s="37" customFormat="1" ht="75">
      <c r="A13" s="48" t="s">
        <v>38</v>
      </c>
      <c r="B13" s="52" t="s">
        <v>104</v>
      </c>
      <c r="C13" s="40">
        <v>5200</v>
      </c>
      <c r="D13" s="66" t="s">
        <v>102</v>
      </c>
      <c r="E13" s="38"/>
      <c r="F13" s="38"/>
      <c r="G13" s="38"/>
      <c r="H13" s="71"/>
      <c r="I13" s="39">
        <f t="shared" si="0"/>
        <v>0</v>
      </c>
    </row>
    <row r="14" spans="1:11" s="37" customFormat="1" ht="45">
      <c r="A14" s="48" t="s">
        <v>39</v>
      </c>
      <c r="B14" s="52" t="s">
        <v>99</v>
      </c>
      <c r="C14" s="40">
        <v>25</v>
      </c>
      <c r="D14" s="66" t="s">
        <v>103</v>
      </c>
      <c r="E14" s="38"/>
      <c r="F14" s="38"/>
      <c r="G14" s="38"/>
      <c r="H14" s="71"/>
      <c r="I14" s="39">
        <f t="shared" si="0"/>
        <v>0</v>
      </c>
    </row>
    <row r="15" spans="1:11" s="37" customFormat="1" ht="30">
      <c r="A15" s="48" t="s">
        <v>40</v>
      </c>
      <c r="B15" s="52" t="s">
        <v>100</v>
      </c>
      <c r="C15" s="40">
        <v>960</v>
      </c>
      <c r="D15" s="66" t="s">
        <v>51</v>
      </c>
      <c r="E15" s="38"/>
      <c r="F15" s="38"/>
      <c r="G15" s="38"/>
      <c r="H15" s="71"/>
      <c r="I15" s="39">
        <f t="shared" si="0"/>
        <v>0</v>
      </c>
    </row>
    <row r="16" spans="1:11" s="37" customFormat="1" ht="30">
      <c r="A16" s="48" t="s">
        <v>41</v>
      </c>
      <c r="B16" s="52" t="s">
        <v>101</v>
      </c>
      <c r="C16" s="40">
        <v>5</v>
      </c>
      <c r="D16" s="66" t="s">
        <v>51</v>
      </c>
      <c r="E16" s="38"/>
      <c r="F16" s="38"/>
      <c r="G16" s="38"/>
      <c r="H16" s="71"/>
      <c r="I16" s="39">
        <f t="shared" si="0"/>
        <v>0</v>
      </c>
    </row>
    <row r="18" spans="2:9">
      <c r="B18" s="88" t="s">
        <v>68</v>
      </c>
      <c r="C18" s="88"/>
      <c r="D18" s="88"/>
      <c r="E18" s="88"/>
      <c r="F18" s="88"/>
      <c r="G18" s="88"/>
      <c r="H18" s="88"/>
      <c r="I18" s="88"/>
    </row>
    <row r="20" spans="2:9" ht="19.5" customHeight="1"/>
  </sheetData>
  <mergeCells count="4">
    <mergeCell ref="E2:G2"/>
    <mergeCell ref="H2:I2"/>
    <mergeCell ref="F7:G7"/>
    <mergeCell ref="B18:I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2" zoomScale="1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88"/>
      <c r="F2" s="88"/>
      <c r="G2" s="88"/>
      <c r="H2" s="100" t="s">
        <v>32</v>
      </c>
      <c r="I2" s="100"/>
    </row>
    <row r="4" spans="1:11">
      <c r="B4" s="6" t="s">
        <v>6</v>
      </c>
      <c r="C4" s="69">
        <v>6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SUM(I10:I10)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75">
      <c r="A10" s="48" t="s">
        <v>35</v>
      </c>
      <c r="B10" s="52" t="s">
        <v>107</v>
      </c>
      <c r="C10" s="40">
        <v>840</v>
      </c>
      <c r="D10" s="66" t="s">
        <v>105</v>
      </c>
      <c r="E10" s="38"/>
      <c r="F10" s="38"/>
      <c r="G10" s="38"/>
      <c r="H10" s="71"/>
      <c r="I10" s="39">
        <f>ROUND(ROUND(C10,2)*ROUND(H10,2),2)</f>
        <v>0</v>
      </c>
    </row>
    <row r="12" spans="1:11">
      <c r="B12" s="88" t="s">
        <v>68</v>
      </c>
      <c r="C12" s="88"/>
      <c r="D12" s="88"/>
      <c r="E12" s="88"/>
      <c r="F12" s="88"/>
      <c r="G12" s="88"/>
      <c r="H12" s="88"/>
      <c r="I12" s="88"/>
    </row>
  </sheetData>
  <mergeCells count="4">
    <mergeCell ref="E2:G2"/>
    <mergeCell ref="H2:I2"/>
    <mergeCell ref="F7:G7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2" zoomScale="110" zoomScaleNormal="100" zoomScaleSheetLayoutView="110" zoomScalePageLayoutView="85" workbookViewId="0">
      <selection activeCell="B23" sqref="B23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'Informacje ogólne'!D4</f>
        <v>DFP.271.35.2022.LS</v>
      </c>
      <c r="C1" s="68"/>
      <c r="I1" s="24" t="s">
        <v>33</v>
      </c>
      <c r="J1" s="24"/>
      <c r="K1" s="24"/>
    </row>
    <row r="2" spans="1:11">
      <c r="E2" s="88"/>
      <c r="F2" s="88"/>
      <c r="G2" s="88"/>
      <c r="H2" s="100" t="s">
        <v>32</v>
      </c>
      <c r="I2" s="100"/>
    </row>
    <row r="4" spans="1:11">
      <c r="B4" s="6" t="s">
        <v>6</v>
      </c>
      <c r="C4" s="69">
        <v>7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69</v>
      </c>
      <c r="F7" s="101">
        <f>SUM(I10:I10)</f>
        <v>0</v>
      </c>
      <c r="G7" s="102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4" t="s">
        <v>19</v>
      </c>
      <c r="D9" s="45" t="s">
        <v>49</v>
      </c>
      <c r="E9" s="36" t="s">
        <v>48</v>
      </c>
      <c r="F9" s="36" t="s">
        <v>47</v>
      </c>
      <c r="G9" s="36" t="s">
        <v>31</v>
      </c>
      <c r="H9" s="36" t="s">
        <v>70</v>
      </c>
      <c r="I9" s="36" t="s">
        <v>71</v>
      </c>
    </row>
    <row r="10" spans="1:11" s="37" customFormat="1" ht="45">
      <c r="A10" s="48" t="s">
        <v>35</v>
      </c>
      <c r="B10" s="52" t="s">
        <v>106</v>
      </c>
      <c r="C10" s="40">
        <v>20</v>
      </c>
      <c r="D10" s="66" t="s">
        <v>105</v>
      </c>
      <c r="E10" s="38"/>
      <c r="F10" s="38"/>
      <c r="G10" s="38"/>
      <c r="H10" s="71"/>
      <c r="I10" s="39">
        <f>ROUND(ROUND(C10,2)*ROUND(H10,2),2)</f>
        <v>0</v>
      </c>
    </row>
    <row r="12" spans="1:11">
      <c r="B12" s="88" t="s">
        <v>68</v>
      </c>
      <c r="C12" s="88"/>
      <c r="D12" s="88"/>
      <c r="E12" s="88"/>
      <c r="F12" s="88"/>
      <c r="G12" s="88"/>
      <c r="H12" s="88"/>
      <c r="I12" s="88"/>
    </row>
  </sheetData>
  <mergeCells count="4">
    <mergeCell ref="E2:G2"/>
    <mergeCell ref="H2:I2"/>
    <mergeCell ref="F7:G7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2021-04-06T07:23:22Z</cp:lastPrinted>
  <dcterms:created xsi:type="dcterms:W3CDTF">2003-05-16T10:10:29Z</dcterms:created>
  <dcterms:modified xsi:type="dcterms:W3CDTF">2022-04-08T10:23:03Z</dcterms:modified>
</cp:coreProperties>
</file>