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zw-my.sharepoint.com/personal/s_marciniak_nszw_pl/Documents/ROK 2022/02 Zapytania 2022 i inne bez Pzp/20. Telefonia komórkowa/"/>
    </mc:Choice>
  </mc:AlternateContent>
  <xr:revisionPtr revIDLastSave="0" documentId="8_{B1602FA1-6249-4B19-8172-C271BB235CA1}" xr6:coauthVersionLast="47" xr6:coauthVersionMax="47" xr10:uidLastSave="{00000000-0000-0000-0000-000000000000}"/>
  <bookViews>
    <workbookView xWindow="-108" yWindow="-108" windowWidth="23256" windowHeight="12576" xr2:uid="{72373170-2CF9-4F94-A563-11944B928C41}"/>
  </bookViews>
  <sheets>
    <sheet name="Wariant I" sheetId="2" r:id="rId1"/>
  </sheets>
  <definedNames>
    <definedName name="_xlnm.Print_Area" localSheetId="0">'Wariant I'!$A$1:$K$76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2" l="1"/>
  <c r="G26" i="2"/>
  <c r="F71" i="2"/>
  <c r="F70" i="2"/>
  <c r="H70" i="2" s="1"/>
  <c r="I70" i="2" s="1"/>
  <c r="F69" i="2"/>
  <c r="G51" i="2"/>
  <c r="G45" i="2"/>
  <c r="F34" i="2"/>
  <c r="F33" i="2"/>
  <c r="F32" i="2"/>
  <c r="F72" i="2" l="1"/>
  <c r="B75" i="2" s="1"/>
  <c r="H69" i="2"/>
  <c r="H71" i="2"/>
  <c r="I71" i="2" s="1"/>
  <c r="F35" i="2"/>
  <c r="B38" i="2" s="1"/>
  <c r="H34" i="2"/>
  <c r="I34" i="2" s="1"/>
  <c r="H33" i="2"/>
  <c r="I33" i="2" s="1"/>
  <c r="H32" i="2"/>
  <c r="I45" i="2"/>
  <c r="I51" i="2"/>
  <c r="J51" i="2" s="1"/>
  <c r="K51" i="2" s="1"/>
  <c r="G8" i="2"/>
  <c r="G14" i="2"/>
  <c r="H72" i="2" l="1"/>
  <c r="I69" i="2"/>
  <c r="I72" i="2" s="1"/>
  <c r="C75" i="2" s="1"/>
  <c r="H35" i="2"/>
  <c r="I32" i="2"/>
  <c r="I35" i="2" s="1"/>
  <c r="C38" i="2" s="1"/>
  <c r="I63" i="2"/>
  <c r="J45" i="2"/>
  <c r="K45" i="2" s="1"/>
  <c r="I14" i="2"/>
  <c r="J14" i="2" s="1"/>
  <c r="K14" i="2" s="1"/>
  <c r="I8" i="2"/>
  <c r="I26" i="2" s="1"/>
  <c r="J63" i="2" l="1"/>
  <c r="K63" i="2"/>
  <c r="J8" i="2"/>
  <c r="J26" i="2" s="1"/>
  <c r="K8" i="2" l="1"/>
  <c r="K26" i="2" s="1"/>
</calcChain>
</file>

<file path=xl/sharedStrings.xml><?xml version="1.0" encoding="utf-8"?>
<sst xmlns="http://schemas.openxmlformats.org/spreadsheetml/2006/main" count="192" uniqueCount="70">
  <si>
    <t>GB</t>
  </si>
  <si>
    <t>nielimitowane</t>
  </si>
  <si>
    <t>wysyłanie wiadmości tekstowej (SMS) do krajowych operatorów komórkowych</t>
  </si>
  <si>
    <t>wysyłanie wiadmości multimedialnej (MMS) do krajowych operatorów komórkowych</t>
  </si>
  <si>
    <t>połączenia głosowe do sieci innych operatorów komórkowych</t>
  </si>
  <si>
    <t>sztuk</t>
  </si>
  <si>
    <t>wysyłanie wiadmości tekstowej (SMS) do krajowych operatorów komórkowych (100 szt.)</t>
  </si>
  <si>
    <t>wysyłanie wiadmości multimedialnej (MMS) do krajowych operatorów komórkowych (50 sztuk)</t>
  </si>
  <si>
    <t>godz.</t>
  </si>
  <si>
    <t>połączenia głosowe do sieci stacjonarnych (10 godz.)</t>
  </si>
  <si>
    <t>połączenia głosowe do sieci innych operatorów komórkowych (10 godz.)</t>
  </si>
  <si>
    <t>połączenia głosowe do własnej sieci komórkowej Wykonawcy (10 godz.)</t>
  </si>
  <si>
    <t>wysyłanie wiadmości tekstowej (SMS) do krajowych operatorów komórkowych (w ofercie krajowej)</t>
  </si>
  <si>
    <t>wysyłanie wiadmości multimedialnej (MMS) do krajowych operatorów komórkowych (w ofercie krajowej)</t>
  </si>
  <si>
    <t>połączenia głosowe do sieci stacjonarnych (w ofercie krajowej)</t>
  </si>
  <si>
    <t>połączenia głosowe do sieci innych operatorów komórkowych (w ofercie krajowej)</t>
  </si>
  <si>
    <t>połączenia głosowe do własnej sieci komórkowej Wykonawcy (w ofercie krajowej)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</si>
  <si>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</si>
  <si>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</si>
  <si>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</si>
  <si>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</si>
  <si>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</si>
  <si>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</si>
  <si>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</si>
  <si>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</si>
  <si>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</si>
  <si>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</si>
  <si>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Ilość urządzeń/ kart SIM</t>
  </si>
  <si>
    <t>Lp.</t>
  </si>
  <si>
    <t>pakietowa transmisja danych 50 GB dostęp do internetu) (w ofercie krajowej)</t>
  </si>
  <si>
    <t>antywstrząsowe etui ochronne na telefony  klasy II</t>
  </si>
  <si>
    <t>Vat
[%]</t>
  </si>
  <si>
    <t>Usługa</t>
  </si>
  <si>
    <t>Opis</t>
  </si>
  <si>
    <t>pakietowa transmisja danych ( min. 25 GB dostęp do internetu)</t>
  </si>
  <si>
    <t xml:space="preserve">połączenia głosowe do własnej sieci komórkowej Wykonawcy </t>
  </si>
  <si>
    <t xml:space="preserve">połączenia głosowe do sieci stacjonarnych </t>
  </si>
  <si>
    <t>(11)</t>
  </si>
  <si>
    <t>SUMA</t>
  </si>
  <si>
    <t xml:space="preserve">FORMULARZ  CENOWY </t>
  </si>
  <si>
    <t>Wariant I - umowa na okres 24 miesięcy</t>
  </si>
  <si>
    <t xml:space="preserve">Wartość netto 
(kol. 5 x kol. 6)  </t>
  </si>
  <si>
    <t>VAT (zł)</t>
  </si>
  <si>
    <t>Wartość brutto 
miesięcznego zobowiązania (zł)</t>
  </si>
  <si>
    <t>Wartość brutto 
za okres 24 m-cy
(zł) 
(kol. 10 x 24 m-ce)</t>
  </si>
  <si>
    <t>Tabela nr 2 - Aparaty telefoniczne i etui ochronne</t>
  </si>
  <si>
    <t>Przedmiot zamówienia</t>
  </si>
  <si>
    <t>Aparat telefoniczny - klasa I</t>
  </si>
  <si>
    <t>Aparat telefoniczny - klasa II</t>
  </si>
  <si>
    <t>Etui ochronne</t>
  </si>
  <si>
    <t>Samsung Galaxy S22 5G lub inny tej samej klasy</t>
  </si>
  <si>
    <t>Samsung Galaxy A53 5G lub inny tej samej klasy</t>
  </si>
  <si>
    <t>Tabela nr 1 - Abonament</t>
  </si>
  <si>
    <t>Cena jednostkowa
 netto (zł)</t>
  </si>
  <si>
    <t xml:space="preserve">Wartość netto (zł)
(kol. 4 x kol. 5)  </t>
  </si>
  <si>
    <t>Wartość brutto (zł)
(kol. 6 + kol. 8)</t>
  </si>
  <si>
    <t>Ilość</t>
  </si>
  <si>
    <t>Informacje dotyczące oferowanych telefonów</t>
  </si>
  <si>
    <t>Cena jednostkowa
netto (zł)</t>
  </si>
  <si>
    <t>Sumaryczna wartość oferty brutto- wariant I:</t>
  </si>
  <si>
    <t>Wartość brutto 
za okres 36 m-cy
(zł) 
(kol. 10 x 36 m-ce)</t>
  </si>
  <si>
    <t>Wariant II - umowa na okres 36 miesięcy</t>
  </si>
  <si>
    <t>Producent:
….............................
Model:
…............................</t>
  </si>
  <si>
    <r>
      <t xml:space="preserve">Usługa abonamentu na połączenia i transmisje danych </t>
    </r>
    <r>
      <rPr>
        <b/>
        <sz val="12"/>
        <color theme="1"/>
        <rFont val="Arial"/>
        <family val="2"/>
        <charset val="238"/>
      </rPr>
      <t>w ofercie krajowej</t>
    </r>
    <r>
      <rPr>
        <sz val="12"/>
        <color theme="1"/>
        <rFont val="Arial"/>
        <family val="2"/>
        <charset val="238"/>
      </rPr>
      <t xml:space="preserve"> (przeniesienie obecnnych kart SIM Zamawiającego)</t>
    </r>
  </si>
  <si>
    <r>
      <t xml:space="preserve">Usługa abonamentu na połączenia i transmisje danych </t>
    </r>
    <r>
      <rPr>
        <b/>
        <sz val="12"/>
        <color theme="1"/>
        <rFont val="Arial"/>
        <family val="2"/>
        <charset val="238"/>
      </rPr>
      <t>w ofercie krajowej i na terenie UE</t>
    </r>
    <r>
      <rPr>
        <sz val="12"/>
        <color theme="1"/>
        <rFont val="Arial"/>
        <family val="2"/>
        <charset val="238"/>
      </rPr>
      <t xml:space="preserve"> (przeniesienie obecnnych kart SIM Zamawiającego)</t>
    </r>
  </si>
  <si>
    <t>Sumaryczna wartość oferty brutto- wariant II:</t>
  </si>
  <si>
    <t>Uwaga. Odpowiednie wartości liczbowe należy wprowadzić wyłącznie w komórki formularza zamarkowane na kolor żółty. 
Pozostałe wartości zostaną obliczone  i przyporządkowane do właściwych komórek formularza automatycznie.</t>
  </si>
  <si>
    <t>Sumaryczna wartość oferty netto- wariant I:</t>
  </si>
  <si>
    <t>Sumaryczna wartość oferty netto - wariant II:</t>
  </si>
  <si>
    <t>pakietowa transmisja danych (10 GB dostęp do internetu)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</si>
</sst>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wrapText="1"/>
    </xf>
    <xf numFmtId="0" fontId="2" fillId="0" borderId="0" xfId="0" applyFont="1" applyAlignment="1" applyProtection="1">
      <alignment horizontal="right"/>
    </xf>
    <xf numFmtId="0" fontId="3" fillId="3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</xf>
    <xf numFmtId="9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164" fontId="1" fillId="0" borderId="1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1" defaultTableStyle="TableStyleMedium2" defaultPivotStyle="PivotStyleLight16">
    <tableStyle name="Invisible" pivot="0" table="0" count="0" xr9:uid="{F1C803F7-1523-4465-8BC2-F61FF9F76B7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CABF6-BB58-41F5-A6CD-C25564808532}">
  <sheetPr>
    <pageSetUpPr fitToPage="1"/>
  </sheetPr>
  <dimension ref="A1:K75"/>
  <sheetViews>
    <sheetView tabSelected="1" topLeftCell="A55" zoomScaleNormal="100" workbookViewId="0">
      <selection activeCell="A63" sqref="A63:D63"/>
    </sheetView>
  </sheetViews>
  <sheetFormatPr defaultColWidth="92.109375" defaultRowHeight="15" x14ac:dyDescent="0.25"/>
  <cols>
    <col min="1" max="1" width="5.6640625" style="1" bestFit="1" customWidth="1"/>
    <col min="2" max="2" width="51.109375" style="1" customWidth="1"/>
    <col min="3" max="3" width="73.5546875" style="1" customWidth="1"/>
    <col min="4" max="4" width="17.88671875" style="1" customWidth="1"/>
    <col min="5" max="5" width="16.44140625" style="1" customWidth="1"/>
    <col min="6" max="6" width="21.33203125" style="1" customWidth="1"/>
    <col min="7" max="7" width="19.109375" style="1" customWidth="1"/>
    <col min="8" max="8" width="14.44140625" style="1" customWidth="1"/>
    <col min="9" max="9" width="20.44140625" style="1" customWidth="1"/>
    <col min="10" max="10" width="29" style="1" customWidth="1"/>
    <col min="11" max="11" width="29.6640625" style="5" customWidth="1"/>
    <col min="12" max="16384" width="92.109375" style="1"/>
  </cols>
  <sheetData>
    <row r="1" spans="1:11" ht="60" customHeight="1" x14ac:dyDescent="0.25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60" customHeight="1" x14ac:dyDescent="0.25">
      <c r="A2" s="35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5.25" customHeight="1" x14ac:dyDescent="0.25">
      <c r="A3" s="36" t="s">
        <v>40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2.5" customHeight="1" x14ac:dyDescent="0.3">
      <c r="B4" s="2" t="s">
        <v>52</v>
      </c>
      <c r="C4" s="3"/>
      <c r="D4" s="3"/>
      <c r="E4" s="3"/>
      <c r="F4" s="3"/>
      <c r="G4" s="3"/>
      <c r="H4" s="3"/>
      <c r="I4" s="3"/>
      <c r="J4" s="4"/>
      <c r="K4" s="4"/>
    </row>
    <row r="5" spans="1:11" ht="15.6" x14ac:dyDescent="0.25">
      <c r="C5" s="28"/>
      <c r="D5" s="28"/>
      <c r="E5" s="28"/>
      <c r="F5" s="28"/>
      <c r="G5" s="28"/>
      <c r="H5" s="28"/>
      <c r="I5" s="28"/>
    </row>
    <row r="6" spans="1:11" ht="102" customHeight="1" x14ac:dyDescent="0.25">
      <c r="A6" s="6" t="s">
        <v>28</v>
      </c>
      <c r="B6" s="6" t="s">
        <v>32</v>
      </c>
      <c r="C6" s="6" t="s">
        <v>33</v>
      </c>
      <c r="D6" s="6"/>
      <c r="E6" s="6" t="s">
        <v>27</v>
      </c>
      <c r="F6" s="6" t="s">
        <v>58</v>
      </c>
      <c r="G6" s="6" t="s">
        <v>41</v>
      </c>
      <c r="H6" s="6" t="s">
        <v>31</v>
      </c>
      <c r="I6" s="6" t="s">
        <v>42</v>
      </c>
      <c r="J6" s="6" t="s">
        <v>43</v>
      </c>
      <c r="K6" s="6" t="s">
        <v>44</v>
      </c>
    </row>
    <row r="7" spans="1:11" s="2" customFormat="1" ht="19.5" customHeight="1" x14ac:dyDescent="0.3">
      <c r="A7" s="7" t="s">
        <v>26</v>
      </c>
      <c r="B7" s="7" t="s">
        <v>25</v>
      </c>
      <c r="C7" s="7" t="s">
        <v>24</v>
      </c>
      <c r="D7" s="7" t="s">
        <v>23</v>
      </c>
      <c r="E7" s="7" t="s">
        <v>22</v>
      </c>
      <c r="F7" s="7" t="s">
        <v>21</v>
      </c>
      <c r="G7" s="7" t="s">
        <v>20</v>
      </c>
      <c r="H7" s="7" t="s">
        <v>19</v>
      </c>
      <c r="I7" s="7" t="s">
        <v>18</v>
      </c>
      <c r="J7" s="7" t="s">
        <v>17</v>
      </c>
      <c r="K7" s="7" t="s">
        <v>37</v>
      </c>
    </row>
    <row r="8" spans="1:11" x14ac:dyDescent="0.25">
      <c r="A8" s="29">
        <v>1</v>
      </c>
      <c r="B8" s="30" t="s">
        <v>63</v>
      </c>
      <c r="C8" s="8" t="s">
        <v>35</v>
      </c>
      <c r="D8" s="9" t="s">
        <v>1</v>
      </c>
      <c r="E8" s="29">
        <v>39</v>
      </c>
      <c r="F8" s="31">
        <v>0</v>
      </c>
      <c r="G8" s="32">
        <f>E8*F8</f>
        <v>0</v>
      </c>
      <c r="H8" s="33">
        <v>0.23</v>
      </c>
      <c r="I8" s="34">
        <f>G8*H8</f>
        <v>0</v>
      </c>
      <c r="J8" s="34">
        <f>G8+I8</f>
        <v>0</v>
      </c>
      <c r="K8" s="37">
        <f>J8*24</f>
        <v>0</v>
      </c>
    </row>
    <row r="9" spans="1:11" x14ac:dyDescent="0.25">
      <c r="A9" s="29"/>
      <c r="B9" s="30"/>
      <c r="C9" s="8" t="s">
        <v>4</v>
      </c>
      <c r="D9" s="9" t="s">
        <v>1</v>
      </c>
      <c r="E9" s="29"/>
      <c r="F9" s="31"/>
      <c r="G9" s="32"/>
      <c r="H9" s="33"/>
      <c r="I9" s="34"/>
      <c r="J9" s="34"/>
      <c r="K9" s="38"/>
    </row>
    <row r="10" spans="1:11" x14ac:dyDescent="0.25">
      <c r="A10" s="29"/>
      <c r="B10" s="30"/>
      <c r="C10" s="8" t="s">
        <v>36</v>
      </c>
      <c r="D10" s="9" t="s">
        <v>1</v>
      </c>
      <c r="E10" s="29"/>
      <c r="F10" s="31"/>
      <c r="G10" s="32"/>
      <c r="H10" s="33"/>
      <c r="I10" s="34"/>
      <c r="J10" s="34"/>
      <c r="K10" s="38"/>
    </row>
    <row r="11" spans="1:11" ht="30" x14ac:dyDescent="0.25">
      <c r="A11" s="29"/>
      <c r="B11" s="30"/>
      <c r="C11" s="8" t="s">
        <v>3</v>
      </c>
      <c r="D11" s="9" t="s">
        <v>1</v>
      </c>
      <c r="E11" s="29"/>
      <c r="F11" s="31"/>
      <c r="G11" s="32"/>
      <c r="H11" s="33"/>
      <c r="I11" s="34"/>
      <c r="J11" s="34"/>
      <c r="K11" s="38"/>
    </row>
    <row r="12" spans="1:11" ht="30" x14ac:dyDescent="0.25">
      <c r="A12" s="29"/>
      <c r="B12" s="30"/>
      <c r="C12" s="8" t="s">
        <v>2</v>
      </c>
      <c r="D12" s="9" t="s">
        <v>1</v>
      </c>
      <c r="E12" s="29"/>
      <c r="F12" s="31"/>
      <c r="G12" s="32"/>
      <c r="H12" s="33"/>
      <c r="I12" s="34"/>
      <c r="J12" s="34"/>
      <c r="K12" s="38"/>
    </row>
    <row r="13" spans="1:11" x14ac:dyDescent="0.25">
      <c r="A13" s="29"/>
      <c r="B13" s="30"/>
      <c r="C13" s="8" t="s">
        <v>34</v>
      </c>
      <c r="D13" s="9" t="s">
        <v>0</v>
      </c>
      <c r="E13" s="29"/>
      <c r="F13" s="31"/>
      <c r="G13" s="32"/>
      <c r="H13" s="33"/>
      <c r="I13" s="34"/>
      <c r="J13" s="34"/>
      <c r="K13" s="38"/>
    </row>
    <row r="14" spans="1:11" ht="30" x14ac:dyDescent="0.25">
      <c r="A14" s="29">
        <v>2</v>
      </c>
      <c r="B14" s="30" t="s">
        <v>64</v>
      </c>
      <c r="C14" s="8" t="s">
        <v>16</v>
      </c>
      <c r="D14" s="9" t="s">
        <v>1</v>
      </c>
      <c r="E14" s="29">
        <v>1</v>
      </c>
      <c r="F14" s="31">
        <v>0</v>
      </c>
      <c r="G14" s="32">
        <f>E14*F14</f>
        <v>0</v>
      </c>
      <c r="H14" s="33">
        <v>0.23</v>
      </c>
      <c r="I14" s="34">
        <f>G14*H14</f>
        <v>0</v>
      </c>
      <c r="J14" s="34">
        <f>G14+I14</f>
        <v>0</v>
      </c>
      <c r="K14" s="37">
        <f>J14*24</f>
        <v>0</v>
      </c>
    </row>
    <row r="15" spans="1:11" ht="30" x14ac:dyDescent="0.25">
      <c r="A15" s="29"/>
      <c r="B15" s="30"/>
      <c r="C15" s="8" t="s">
        <v>15</v>
      </c>
      <c r="D15" s="9" t="s">
        <v>1</v>
      </c>
      <c r="E15" s="29"/>
      <c r="F15" s="31"/>
      <c r="G15" s="32"/>
      <c r="H15" s="33"/>
      <c r="I15" s="34"/>
      <c r="J15" s="34"/>
      <c r="K15" s="38"/>
    </row>
    <row r="16" spans="1:11" x14ac:dyDescent="0.25">
      <c r="A16" s="29"/>
      <c r="B16" s="30"/>
      <c r="C16" s="8" t="s">
        <v>14</v>
      </c>
      <c r="D16" s="9" t="s">
        <v>1</v>
      </c>
      <c r="E16" s="29"/>
      <c r="F16" s="31"/>
      <c r="G16" s="32"/>
      <c r="H16" s="33"/>
      <c r="I16" s="34"/>
      <c r="J16" s="34"/>
      <c r="K16" s="38"/>
    </row>
    <row r="17" spans="1:11" ht="30" x14ac:dyDescent="0.25">
      <c r="A17" s="29"/>
      <c r="B17" s="30"/>
      <c r="C17" s="8" t="s">
        <v>13</v>
      </c>
      <c r="D17" s="9" t="s">
        <v>1</v>
      </c>
      <c r="E17" s="29"/>
      <c r="F17" s="31"/>
      <c r="G17" s="32"/>
      <c r="H17" s="33"/>
      <c r="I17" s="34"/>
      <c r="J17" s="34"/>
      <c r="K17" s="38"/>
    </row>
    <row r="18" spans="1:11" ht="30" x14ac:dyDescent="0.25">
      <c r="A18" s="29"/>
      <c r="B18" s="30"/>
      <c r="C18" s="8" t="s">
        <v>12</v>
      </c>
      <c r="D18" s="9" t="s">
        <v>1</v>
      </c>
      <c r="E18" s="29"/>
      <c r="F18" s="31"/>
      <c r="G18" s="32"/>
      <c r="H18" s="33"/>
      <c r="I18" s="34"/>
      <c r="J18" s="34"/>
      <c r="K18" s="38"/>
    </row>
    <row r="19" spans="1:11" ht="30" x14ac:dyDescent="0.25">
      <c r="A19" s="29"/>
      <c r="B19" s="30"/>
      <c r="C19" s="8" t="s">
        <v>29</v>
      </c>
      <c r="D19" s="9" t="s">
        <v>0</v>
      </c>
      <c r="E19" s="29"/>
      <c r="F19" s="31"/>
      <c r="G19" s="32"/>
      <c r="H19" s="33"/>
      <c r="I19" s="34"/>
      <c r="J19" s="34"/>
      <c r="K19" s="38"/>
    </row>
    <row r="20" spans="1:11" x14ac:dyDescent="0.25">
      <c r="A20" s="29"/>
      <c r="B20" s="30"/>
      <c r="C20" s="8" t="s">
        <v>11</v>
      </c>
      <c r="D20" s="9" t="s">
        <v>8</v>
      </c>
      <c r="E20" s="29"/>
      <c r="F20" s="31"/>
      <c r="G20" s="32"/>
      <c r="H20" s="33"/>
      <c r="I20" s="34"/>
      <c r="J20" s="34"/>
      <c r="K20" s="38"/>
    </row>
    <row r="21" spans="1:11" x14ac:dyDescent="0.25">
      <c r="A21" s="29"/>
      <c r="B21" s="30"/>
      <c r="C21" s="8" t="s">
        <v>10</v>
      </c>
      <c r="D21" s="9" t="s">
        <v>8</v>
      </c>
      <c r="E21" s="29"/>
      <c r="F21" s="31"/>
      <c r="G21" s="32"/>
      <c r="H21" s="33"/>
      <c r="I21" s="34"/>
      <c r="J21" s="34"/>
      <c r="K21" s="38"/>
    </row>
    <row r="22" spans="1:11" x14ac:dyDescent="0.25">
      <c r="A22" s="29"/>
      <c r="B22" s="30"/>
      <c r="C22" s="8" t="s">
        <v>9</v>
      </c>
      <c r="D22" s="9" t="s">
        <v>8</v>
      </c>
      <c r="E22" s="29"/>
      <c r="F22" s="31"/>
      <c r="G22" s="32"/>
      <c r="H22" s="33"/>
      <c r="I22" s="34"/>
      <c r="J22" s="34"/>
      <c r="K22" s="38"/>
    </row>
    <row r="23" spans="1:11" ht="30" x14ac:dyDescent="0.25">
      <c r="A23" s="29"/>
      <c r="B23" s="30"/>
      <c r="C23" s="8" t="s">
        <v>7</v>
      </c>
      <c r="D23" s="9" t="s">
        <v>5</v>
      </c>
      <c r="E23" s="29"/>
      <c r="F23" s="31"/>
      <c r="G23" s="32"/>
      <c r="H23" s="33"/>
      <c r="I23" s="34"/>
      <c r="J23" s="34"/>
      <c r="K23" s="38"/>
    </row>
    <row r="24" spans="1:11" ht="30" x14ac:dyDescent="0.25">
      <c r="A24" s="29"/>
      <c r="B24" s="30"/>
      <c r="C24" s="8" t="s">
        <v>6</v>
      </c>
      <c r="D24" s="9" t="s">
        <v>5</v>
      </c>
      <c r="E24" s="29"/>
      <c r="F24" s="31"/>
      <c r="G24" s="32"/>
      <c r="H24" s="33"/>
      <c r="I24" s="34"/>
      <c r="J24" s="34"/>
      <c r="K24" s="38"/>
    </row>
    <row r="25" spans="1:11" x14ac:dyDescent="0.25">
      <c r="A25" s="29"/>
      <c r="B25" s="30"/>
      <c r="C25" s="8" t="s">
        <v>69</v>
      </c>
      <c r="D25" s="9" t="s">
        <v>0</v>
      </c>
      <c r="E25" s="29"/>
      <c r="F25" s="31"/>
      <c r="G25" s="32"/>
      <c r="H25" s="33"/>
      <c r="I25" s="34"/>
      <c r="J25" s="34"/>
      <c r="K25" s="38"/>
    </row>
    <row r="26" spans="1:11" ht="26.25" customHeight="1" x14ac:dyDescent="0.25">
      <c r="A26" s="27" t="s">
        <v>38</v>
      </c>
      <c r="B26" s="27"/>
      <c r="C26" s="27"/>
      <c r="D26" s="27"/>
      <c r="E26" s="10"/>
      <c r="F26" s="11"/>
      <c r="G26" s="11">
        <f>SUM(G8:G25)</f>
        <v>0</v>
      </c>
      <c r="H26" s="10"/>
      <c r="I26" s="11">
        <f>SUM(I8:I25)</f>
        <v>0</v>
      </c>
      <c r="J26" s="12">
        <f>SUM(J8:J25)</f>
        <v>0</v>
      </c>
      <c r="K26" s="12">
        <f>SUM(K8:K25)</f>
        <v>0</v>
      </c>
    </row>
    <row r="27" spans="1:11" ht="15.6" x14ac:dyDescent="0.3">
      <c r="A27" s="13"/>
      <c r="B27" s="13"/>
      <c r="C27" s="13"/>
      <c r="D27" s="13"/>
      <c r="E27" s="13"/>
      <c r="F27" s="14"/>
      <c r="G27" s="13"/>
      <c r="H27" s="13"/>
      <c r="I27" s="14"/>
      <c r="J27" s="15"/>
      <c r="K27" s="15"/>
    </row>
    <row r="28" spans="1:11" ht="24.75" customHeight="1" x14ac:dyDescent="0.3">
      <c r="B28" s="2" t="s">
        <v>45</v>
      </c>
    </row>
    <row r="29" spans="1:11" s="2" customFormat="1" ht="15.6" x14ac:dyDescent="0.3">
      <c r="K29" s="16"/>
    </row>
    <row r="30" spans="1:11" ht="102" customHeight="1" x14ac:dyDescent="0.25">
      <c r="A30" s="6" t="s">
        <v>28</v>
      </c>
      <c r="B30" s="6" t="s">
        <v>46</v>
      </c>
      <c r="C30" s="6" t="s">
        <v>33</v>
      </c>
      <c r="D30" s="6" t="s">
        <v>56</v>
      </c>
      <c r="E30" s="6" t="s">
        <v>53</v>
      </c>
      <c r="F30" s="6" t="s">
        <v>54</v>
      </c>
      <c r="G30" s="6" t="s">
        <v>31</v>
      </c>
      <c r="H30" s="6" t="s">
        <v>42</v>
      </c>
      <c r="I30" s="6" t="s">
        <v>55</v>
      </c>
      <c r="J30" s="39" t="s">
        <v>57</v>
      </c>
      <c r="K30" s="39"/>
    </row>
    <row r="31" spans="1:11" s="2" customFormat="1" ht="19.5" customHeight="1" x14ac:dyDescent="0.3">
      <c r="A31" s="7" t="s">
        <v>26</v>
      </c>
      <c r="B31" s="7" t="s">
        <v>25</v>
      </c>
      <c r="C31" s="7" t="s">
        <v>24</v>
      </c>
      <c r="D31" s="7" t="s">
        <v>23</v>
      </c>
      <c r="E31" s="7" t="s">
        <v>22</v>
      </c>
      <c r="F31" s="7" t="s">
        <v>21</v>
      </c>
      <c r="G31" s="7" t="s">
        <v>20</v>
      </c>
      <c r="H31" s="7" t="s">
        <v>19</v>
      </c>
      <c r="I31" s="7" t="s">
        <v>18</v>
      </c>
      <c r="J31" s="41" t="s">
        <v>17</v>
      </c>
      <c r="K31" s="41"/>
    </row>
    <row r="32" spans="1:11" ht="83.25" customHeight="1" x14ac:dyDescent="0.25">
      <c r="A32" s="9">
        <v>1</v>
      </c>
      <c r="B32" s="25" t="s">
        <v>47</v>
      </c>
      <c r="C32" s="8" t="s">
        <v>50</v>
      </c>
      <c r="D32" s="9">
        <v>5</v>
      </c>
      <c r="E32" s="17">
        <v>0</v>
      </c>
      <c r="F32" s="18">
        <f>D32*E32</f>
        <v>0</v>
      </c>
      <c r="G32" s="19">
        <v>0.23</v>
      </c>
      <c r="H32" s="18">
        <f>F32*G32</f>
        <v>0</v>
      </c>
      <c r="I32" s="18">
        <f>F32+H32</f>
        <v>0</v>
      </c>
      <c r="J32" s="40" t="s">
        <v>62</v>
      </c>
      <c r="K32" s="40"/>
    </row>
    <row r="33" spans="1:11" ht="76.5" customHeight="1" x14ac:dyDescent="0.25">
      <c r="A33" s="9">
        <v>2</v>
      </c>
      <c r="B33" s="25" t="s">
        <v>48</v>
      </c>
      <c r="C33" s="8" t="s">
        <v>51</v>
      </c>
      <c r="D33" s="9">
        <v>34</v>
      </c>
      <c r="E33" s="17">
        <v>0</v>
      </c>
      <c r="F33" s="18">
        <f>D33*E33</f>
        <v>0</v>
      </c>
      <c r="G33" s="19">
        <v>0.23</v>
      </c>
      <c r="H33" s="18">
        <f t="shared" ref="H33:H34" si="0">F33*G33</f>
        <v>0</v>
      </c>
      <c r="I33" s="18">
        <f t="shared" ref="I33:I34" si="1">F33+H33</f>
        <v>0</v>
      </c>
      <c r="J33" s="40" t="s">
        <v>62</v>
      </c>
      <c r="K33" s="40"/>
    </row>
    <row r="34" spans="1:11" ht="75.75" customHeight="1" x14ac:dyDescent="0.25">
      <c r="A34" s="9">
        <v>3</v>
      </c>
      <c r="B34" s="25" t="s">
        <v>49</v>
      </c>
      <c r="C34" s="8" t="s">
        <v>30</v>
      </c>
      <c r="D34" s="9">
        <v>19</v>
      </c>
      <c r="E34" s="17">
        <v>0</v>
      </c>
      <c r="F34" s="18">
        <f>D34*E34</f>
        <v>0</v>
      </c>
      <c r="G34" s="19">
        <v>0.23</v>
      </c>
      <c r="H34" s="18">
        <f t="shared" si="0"/>
        <v>0</v>
      </c>
      <c r="I34" s="18">
        <f t="shared" si="1"/>
        <v>0</v>
      </c>
      <c r="J34" s="40" t="s">
        <v>62</v>
      </c>
      <c r="K34" s="40"/>
    </row>
    <row r="35" spans="1:11" ht="37.5" customHeight="1" x14ac:dyDescent="0.3">
      <c r="A35" s="43" t="s">
        <v>38</v>
      </c>
      <c r="B35" s="44"/>
      <c r="C35" s="44"/>
      <c r="D35" s="45"/>
      <c r="E35" s="10"/>
      <c r="F35" s="11">
        <f>SUM(F32:F34)</f>
        <v>0</v>
      </c>
      <c r="G35" s="10"/>
      <c r="H35" s="11">
        <f>SUM(H32:H34)</f>
        <v>0</v>
      </c>
      <c r="I35" s="11">
        <f>SUM(I32:I34)</f>
        <v>0</v>
      </c>
      <c r="J35" s="42"/>
      <c r="K35" s="42"/>
    </row>
    <row r="36" spans="1:11" x14ac:dyDescent="0.25">
      <c r="J36" s="20"/>
      <c r="K36" s="21"/>
    </row>
    <row r="37" spans="1:11" ht="42" customHeight="1" x14ac:dyDescent="0.25">
      <c r="B37" s="23" t="s">
        <v>67</v>
      </c>
      <c r="C37" s="23" t="s">
        <v>59</v>
      </c>
    </row>
    <row r="38" spans="1:11" ht="37.5" customHeight="1" x14ac:dyDescent="0.3">
      <c r="B38" s="22">
        <f>(G26*24)+F35</f>
        <v>0</v>
      </c>
      <c r="C38" s="22">
        <f>K26+I35</f>
        <v>0</v>
      </c>
    </row>
    <row r="40" spans="1:11" ht="42" customHeight="1" x14ac:dyDescent="0.25">
      <c r="A40" s="36" t="s">
        <v>61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.6" x14ac:dyDescent="0.3">
      <c r="B41" s="2" t="s">
        <v>52</v>
      </c>
      <c r="C41" s="3"/>
      <c r="D41" s="3"/>
      <c r="E41" s="3"/>
      <c r="F41" s="3"/>
      <c r="G41" s="3"/>
      <c r="H41" s="3"/>
      <c r="I41" s="3"/>
      <c r="J41" s="4"/>
      <c r="K41" s="4"/>
    </row>
    <row r="42" spans="1:11" ht="15.6" x14ac:dyDescent="0.25">
      <c r="C42" s="28"/>
      <c r="D42" s="28"/>
      <c r="E42" s="28"/>
      <c r="F42" s="28"/>
      <c r="G42" s="28"/>
      <c r="H42" s="28"/>
      <c r="I42" s="28"/>
    </row>
    <row r="43" spans="1:11" ht="62.4" x14ac:dyDescent="0.25">
      <c r="A43" s="6" t="s">
        <v>28</v>
      </c>
      <c r="B43" s="6" t="s">
        <v>32</v>
      </c>
      <c r="C43" s="6" t="s">
        <v>33</v>
      </c>
      <c r="D43" s="6"/>
      <c r="E43" s="6" t="s">
        <v>27</v>
      </c>
      <c r="F43" s="6" t="s">
        <v>58</v>
      </c>
      <c r="G43" s="6" t="s">
        <v>41</v>
      </c>
      <c r="H43" s="6" t="s">
        <v>31</v>
      </c>
      <c r="I43" s="6" t="s">
        <v>42</v>
      </c>
      <c r="J43" s="6" t="s">
        <v>43</v>
      </c>
      <c r="K43" s="6" t="s">
        <v>60</v>
      </c>
    </row>
    <row r="44" spans="1:11" ht="15.6" x14ac:dyDescent="0.25">
      <c r="A44" s="7" t="s">
        <v>26</v>
      </c>
      <c r="B44" s="7" t="s">
        <v>25</v>
      </c>
      <c r="C44" s="7" t="s">
        <v>24</v>
      </c>
      <c r="D44" s="7" t="s">
        <v>23</v>
      </c>
      <c r="E44" s="7" t="s">
        <v>22</v>
      </c>
      <c r="F44" s="7" t="s">
        <v>21</v>
      </c>
      <c r="G44" s="7" t="s">
        <v>20</v>
      </c>
      <c r="H44" s="7" t="s">
        <v>19</v>
      </c>
      <c r="I44" s="7" t="s">
        <v>18</v>
      </c>
      <c r="J44" s="7" t="s">
        <v>17</v>
      </c>
      <c r="K44" s="7" t="s">
        <v>37</v>
      </c>
    </row>
    <row r="45" spans="1:11" x14ac:dyDescent="0.25">
      <c r="A45" s="29">
        <v>1</v>
      </c>
      <c r="B45" s="30" t="s">
        <v>63</v>
      </c>
      <c r="C45" s="8" t="s">
        <v>35</v>
      </c>
      <c r="D45" s="9" t="s">
        <v>1</v>
      </c>
      <c r="E45" s="29">
        <v>39</v>
      </c>
      <c r="F45" s="31">
        <v>0</v>
      </c>
      <c r="G45" s="32">
        <f>E45*F45</f>
        <v>0</v>
      </c>
      <c r="H45" s="33">
        <v>0.23</v>
      </c>
      <c r="I45" s="34">
        <f>G45*H45</f>
        <v>0</v>
      </c>
      <c r="J45" s="34">
        <f>G45+I45</f>
        <v>0</v>
      </c>
      <c r="K45" s="37">
        <f>J45*36</f>
        <v>0</v>
      </c>
    </row>
    <row r="46" spans="1:11" x14ac:dyDescent="0.25">
      <c r="A46" s="29"/>
      <c r="B46" s="30"/>
      <c r="C46" s="8" t="s">
        <v>4</v>
      </c>
      <c r="D46" s="9" t="s">
        <v>1</v>
      </c>
      <c r="E46" s="29"/>
      <c r="F46" s="31"/>
      <c r="G46" s="32"/>
      <c r="H46" s="33"/>
      <c r="I46" s="34"/>
      <c r="J46" s="34"/>
      <c r="K46" s="38"/>
    </row>
    <row r="47" spans="1:11" x14ac:dyDescent="0.25">
      <c r="A47" s="29"/>
      <c r="B47" s="30"/>
      <c r="C47" s="8" t="s">
        <v>36</v>
      </c>
      <c r="D47" s="9" t="s">
        <v>1</v>
      </c>
      <c r="E47" s="29"/>
      <c r="F47" s="31"/>
      <c r="G47" s="32"/>
      <c r="H47" s="33"/>
      <c r="I47" s="34"/>
      <c r="J47" s="34"/>
      <c r="K47" s="38"/>
    </row>
    <row r="48" spans="1:11" ht="30" x14ac:dyDescent="0.25">
      <c r="A48" s="29"/>
      <c r="B48" s="30"/>
      <c r="C48" s="8" t="s">
        <v>3</v>
      </c>
      <c r="D48" s="9" t="s">
        <v>1</v>
      </c>
      <c r="E48" s="29"/>
      <c r="F48" s="31"/>
      <c r="G48" s="32"/>
      <c r="H48" s="33"/>
      <c r="I48" s="34"/>
      <c r="J48" s="34"/>
      <c r="K48" s="38"/>
    </row>
    <row r="49" spans="1:11" ht="30" x14ac:dyDescent="0.25">
      <c r="A49" s="29"/>
      <c r="B49" s="30"/>
      <c r="C49" s="8" t="s">
        <v>2</v>
      </c>
      <c r="D49" s="9" t="s">
        <v>1</v>
      </c>
      <c r="E49" s="29"/>
      <c r="F49" s="31"/>
      <c r="G49" s="32"/>
      <c r="H49" s="33"/>
      <c r="I49" s="34"/>
      <c r="J49" s="34"/>
      <c r="K49" s="38"/>
    </row>
    <row r="50" spans="1:11" x14ac:dyDescent="0.25">
      <c r="A50" s="29"/>
      <c r="B50" s="30"/>
      <c r="C50" s="8" t="s">
        <v>34</v>
      </c>
      <c r="D50" s="9" t="s">
        <v>0</v>
      </c>
      <c r="E50" s="29"/>
      <c r="F50" s="31"/>
      <c r="G50" s="32"/>
      <c r="H50" s="33"/>
      <c r="I50" s="34"/>
      <c r="J50" s="34"/>
      <c r="K50" s="38"/>
    </row>
    <row r="51" spans="1:11" ht="30" x14ac:dyDescent="0.25">
      <c r="A51" s="29">
        <v>2</v>
      </c>
      <c r="B51" s="30" t="s">
        <v>64</v>
      </c>
      <c r="C51" s="8" t="s">
        <v>16</v>
      </c>
      <c r="D51" s="9" t="s">
        <v>1</v>
      </c>
      <c r="E51" s="29">
        <v>1</v>
      </c>
      <c r="F51" s="31">
        <v>0</v>
      </c>
      <c r="G51" s="32">
        <f>E51*F51</f>
        <v>0</v>
      </c>
      <c r="H51" s="33">
        <v>0.23</v>
      </c>
      <c r="I51" s="34">
        <f>G51*H51</f>
        <v>0</v>
      </c>
      <c r="J51" s="34">
        <f>G51+I51</f>
        <v>0</v>
      </c>
      <c r="K51" s="37">
        <f>J51*36</f>
        <v>0</v>
      </c>
    </row>
    <row r="52" spans="1:11" ht="30" x14ac:dyDescent="0.25">
      <c r="A52" s="29"/>
      <c r="B52" s="30"/>
      <c r="C52" s="8" t="s">
        <v>15</v>
      </c>
      <c r="D52" s="9" t="s">
        <v>1</v>
      </c>
      <c r="E52" s="29"/>
      <c r="F52" s="31"/>
      <c r="G52" s="32"/>
      <c r="H52" s="33"/>
      <c r="I52" s="34"/>
      <c r="J52" s="34"/>
      <c r="K52" s="38"/>
    </row>
    <row r="53" spans="1:11" x14ac:dyDescent="0.25">
      <c r="A53" s="29"/>
      <c r="B53" s="30"/>
      <c r="C53" s="8" t="s">
        <v>14</v>
      </c>
      <c r="D53" s="9" t="s">
        <v>1</v>
      </c>
      <c r="E53" s="29"/>
      <c r="F53" s="31"/>
      <c r="G53" s="32"/>
      <c r="H53" s="33"/>
      <c r="I53" s="34"/>
      <c r="J53" s="34"/>
      <c r="K53" s="38"/>
    </row>
    <row r="54" spans="1:11" ht="30" x14ac:dyDescent="0.25">
      <c r="A54" s="29"/>
      <c r="B54" s="30"/>
      <c r="C54" s="8" t="s">
        <v>13</v>
      </c>
      <c r="D54" s="9" t="s">
        <v>1</v>
      </c>
      <c r="E54" s="29"/>
      <c r="F54" s="31"/>
      <c r="G54" s="32"/>
      <c r="H54" s="33"/>
      <c r="I54" s="34"/>
      <c r="J54" s="34"/>
      <c r="K54" s="38"/>
    </row>
    <row r="55" spans="1:11" ht="30" x14ac:dyDescent="0.25">
      <c r="A55" s="29"/>
      <c r="B55" s="30"/>
      <c r="C55" s="8" t="s">
        <v>12</v>
      </c>
      <c r="D55" s="9" t="s">
        <v>1</v>
      </c>
      <c r="E55" s="29"/>
      <c r="F55" s="31"/>
      <c r="G55" s="32"/>
      <c r="H55" s="33"/>
      <c r="I55" s="34"/>
      <c r="J55" s="34"/>
      <c r="K55" s="38"/>
    </row>
    <row r="56" spans="1:11" ht="30" x14ac:dyDescent="0.25">
      <c r="A56" s="29"/>
      <c r="B56" s="30"/>
      <c r="C56" s="8" t="s">
        <v>29</v>
      </c>
      <c r="D56" s="9" t="s">
        <v>0</v>
      </c>
      <c r="E56" s="29"/>
      <c r="F56" s="31"/>
      <c r="G56" s="32"/>
      <c r="H56" s="33"/>
      <c r="I56" s="34"/>
      <c r="J56" s="34"/>
      <c r="K56" s="38"/>
    </row>
    <row r="57" spans="1:11" x14ac:dyDescent="0.25">
      <c r="A57" s="29"/>
      <c r="B57" s="30"/>
      <c r="C57" s="8" t="s">
        <v>11</v>
      </c>
      <c r="D57" s="9" t="s">
        <v>8</v>
      </c>
      <c r="E57" s="29"/>
      <c r="F57" s="31"/>
      <c r="G57" s="32"/>
      <c r="H57" s="33"/>
      <c r="I57" s="34"/>
      <c r="J57" s="34"/>
      <c r="K57" s="38"/>
    </row>
    <row r="58" spans="1:11" x14ac:dyDescent="0.25">
      <c r="A58" s="29"/>
      <c r="B58" s="30"/>
      <c r="C58" s="8" t="s">
        <v>10</v>
      </c>
      <c r="D58" s="9" t="s">
        <v>8</v>
      </c>
      <c r="E58" s="29"/>
      <c r="F58" s="31"/>
      <c r="G58" s="32"/>
      <c r="H58" s="33"/>
      <c r="I58" s="34"/>
      <c r="J58" s="34"/>
      <c r="K58" s="38"/>
    </row>
    <row r="59" spans="1:11" x14ac:dyDescent="0.25">
      <c r="A59" s="29"/>
      <c r="B59" s="30"/>
      <c r="C59" s="8" t="s">
        <v>9</v>
      </c>
      <c r="D59" s="9" t="s">
        <v>8</v>
      </c>
      <c r="E59" s="29"/>
      <c r="F59" s="31"/>
      <c r="G59" s="32"/>
      <c r="H59" s="33"/>
      <c r="I59" s="34"/>
      <c r="J59" s="34"/>
      <c r="K59" s="38"/>
    </row>
    <row r="60" spans="1:11" ht="30" x14ac:dyDescent="0.25">
      <c r="A60" s="29"/>
      <c r="B60" s="30"/>
      <c r="C60" s="8" t="s">
        <v>7</v>
      </c>
      <c r="D60" s="9" t="s">
        <v>5</v>
      </c>
      <c r="E60" s="29"/>
      <c r="F60" s="31"/>
      <c r="G60" s="32"/>
      <c r="H60" s="33"/>
      <c r="I60" s="34"/>
      <c r="J60" s="34"/>
      <c r="K60" s="38"/>
    </row>
    <row r="61" spans="1:11" ht="30" x14ac:dyDescent="0.25">
      <c r="A61" s="29"/>
      <c r="B61" s="30"/>
      <c r="C61" s="8" t="s">
        <v>6</v>
      </c>
      <c r="D61" s="9" t="s">
        <v>5</v>
      </c>
      <c r="E61" s="29"/>
      <c r="F61" s="31"/>
      <c r="G61" s="32"/>
      <c r="H61" s="33"/>
      <c r="I61" s="34"/>
      <c r="J61" s="34"/>
      <c r="K61" s="38"/>
    </row>
    <row r="62" spans="1:11" x14ac:dyDescent="0.25">
      <c r="A62" s="29"/>
      <c r="B62" s="30"/>
      <c r="C62" s="8" t="s">
        <v>69</v>
      </c>
      <c r="D62" s="9" t="s">
        <v>0</v>
      </c>
      <c r="E62" s="29"/>
      <c r="F62" s="31"/>
      <c r="G62" s="32"/>
      <c r="H62" s="33"/>
      <c r="I62" s="34"/>
      <c r="J62" s="34"/>
      <c r="K62" s="38"/>
    </row>
    <row r="63" spans="1:11" s="26" customFormat="1" ht="32.25" customHeight="1" x14ac:dyDescent="0.3">
      <c r="A63" s="27" t="s">
        <v>38</v>
      </c>
      <c r="B63" s="27"/>
      <c r="C63" s="27"/>
      <c r="D63" s="27"/>
      <c r="E63" s="24"/>
      <c r="F63" s="11"/>
      <c r="G63" s="11">
        <f>SUM(G45:G62)</f>
        <v>0</v>
      </c>
      <c r="H63" s="24"/>
      <c r="I63" s="11">
        <f>SUM(I45:I62)</f>
        <v>0</v>
      </c>
      <c r="J63" s="12">
        <f>SUM(J45:J62)</f>
        <v>0</v>
      </c>
      <c r="K63" s="12">
        <f>SUM(K45:K62)</f>
        <v>0</v>
      </c>
    </row>
    <row r="64" spans="1:11" ht="15.6" x14ac:dyDescent="0.3">
      <c r="A64" s="13"/>
      <c r="B64" s="13"/>
      <c r="C64" s="13"/>
      <c r="D64" s="13"/>
      <c r="E64" s="13"/>
      <c r="F64" s="14"/>
      <c r="G64" s="13"/>
      <c r="H64" s="13"/>
      <c r="I64" s="14"/>
      <c r="J64" s="15"/>
      <c r="K64" s="15"/>
    </row>
    <row r="65" spans="1:11" ht="15.6" x14ac:dyDescent="0.3">
      <c r="B65" s="2" t="s">
        <v>45</v>
      </c>
    </row>
    <row r="66" spans="1:11" ht="15.6" x14ac:dyDescent="0.3">
      <c r="A66" s="2"/>
      <c r="C66" s="2"/>
      <c r="D66" s="2"/>
      <c r="E66" s="2"/>
      <c r="F66" s="2"/>
      <c r="G66" s="2"/>
      <c r="H66" s="2"/>
      <c r="I66" s="2"/>
      <c r="J66" s="2"/>
      <c r="K66" s="16"/>
    </row>
    <row r="67" spans="1:11" ht="102" customHeight="1" x14ac:dyDescent="0.25">
      <c r="A67" s="6" t="s">
        <v>28</v>
      </c>
      <c r="B67" s="6" t="s">
        <v>46</v>
      </c>
      <c r="C67" s="6" t="s">
        <v>33</v>
      </c>
      <c r="D67" s="6" t="s">
        <v>56</v>
      </c>
      <c r="E67" s="6" t="s">
        <v>53</v>
      </c>
      <c r="F67" s="6" t="s">
        <v>54</v>
      </c>
      <c r="G67" s="6" t="s">
        <v>31</v>
      </c>
      <c r="H67" s="6" t="s">
        <v>42</v>
      </c>
      <c r="I67" s="6" t="s">
        <v>55</v>
      </c>
      <c r="J67" s="39" t="s">
        <v>57</v>
      </c>
      <c r="K67" s="39"/>
    </row>
    <row r="68" spans="1:11" s="2" customFormat="1" ht="19.5" customHeight="1" x14ac:dyDescent="0.3">
      <c r="A68" s="7" t="s">
        <v>26</v>
      </c>
      <c r="B68" s="7" t="s">
        <v>25</v>
      </c>
      <c r="C68" s="7" t="s">
        <v>24</v>
      </c>
      <c r="D68" s="7" t="s">
        <v>23</v>
      </c>
      <c r="E68" s="7" t="s">
        <v>22</v>
      </c>
      <c r="F68" s="7" t="s">
        <v>21</v>
      </c>
      <c r="G68" s="7" t="s">
        <v>20</v>
      </c>
      <c r="H68" s="7" t="s">
        <v>19</v>
      </c>
      <c r="I68" s="7" t="s">
        <v>18</v>
      </c>
      <c r="J68" s="41" t="s">
        <v>17</v>
      </c>
      <c r="K68" s="41"/>
    </row>
    <row r="69" spans="1:11" ht="83.25" customHeight="1" x14ac:dyDescent="0.25">
      <c r="A69" s="9">
        <v>1</v>
      </c>
      <c r="B69" s="25" t="s">
        <v>47</v>
      </c>
      <c r="C69" s="8" t="s">
        <v>50</v>
      </c>
      <c r="D69" s="9">
        <v>5</v>
      </c>
      <c r="E69" s="17">
        <v>0</v>
      </c>
      <c r="F69" s="18">
        <f>D69*E69</f>
        <v>0</v>
      </c>
      <c r="G69" s="19">
        <v>0.23</v>
      </c>
      <c r="H69" s="18">
        <f>F69*G69</f>
        <v>0</v>
      </c>
      <c r="I69" s="18">
        <f>F69+H69</f>
        <v>0</v>
      </c>
      <c r="J69" s="40" t="s">
        <v>62</v>
      </c>
      <c r="K69" s="40"/>
    </row>
    <row r="70" spans="1:11" ht="76.5" customHeight="1" x14ac:dyDescent="0.25">
      <c r="A70" s="9">
        <v>2</v>
      </c>
      <c r="B70" s="25" t="s">
        <v>48</v>
      </c>
      <c r="C70" s="8" t="s">
        <v>51</v>
      </c>
      <c r="D70" s="9">
        <v>34</v>
      </c>
      <c r="E70" s="17">
        <v>0</v>
      </c>
      <c r="F70" s="18">
        <f>D70*E70</f>
        <v>0</v>
      </c>
      <c r="G70" s="19">
        <v>0.23</v>
      </c>
      <c r="H70" s="18">
        <f t="shared" ref="H70:H71" si="2">F70*G70</f>
        <v>0</v>
      </c>
      <c r="I70" s="18">
        <f t="shared" ref="I70:I71" si="3">F70+H70</f>
        <v>0</v>
      </c>
      <c r="J70" s="40" t="s">
        <v>62</v>
      </c>
      <c r="K70" s="40"/>
    </row>
    <row r="71" spans="1:11" ht="80.25" customHeight="1" x14ac:dyDescent="0.25">
      <c r="A71" s="9">
        <v>3</v>
      </c>
      <c r="B71" s="25" t="s">
        <v>49</v>
      </c>
      <c r="C71" s="8" t="s">
        <v>30</v>
      </c>
      <c r="D71" s="9">
        <v>19</v>
      </c>
      <c r="E71" s="17">
        <v>0</v>
      </c>
      <c r="F71" s="18">
        <f>D71*E71</f>
        <v>0</v>
      </c>
      <c r="G71" s="19">
        <v>0.23</v>
      </c>
      <c r="H71" s="18">
        <f t="shared" si="2"/>
        <v>0</v>
      </c>
      <c r="I71" s="18">
        <f t="shared" si="3"/>
        <v>0</v>
      </c>
      <c r="J71" s="40" t="s">
        <v>62</v>
      </c>
      <c r="K71" s="40"/>
    </row>
    <row r="72" spans="1:11" ht="37.5" customHeight="1" x14ac:dyDescent="0.3">
      <c r="A72" s="43" t="s">
        <v>38</v>
      </c>
      <c r="B72" s="44"/>
      <c r="C72" s="44"/>
      <c r="D72" s="45"/>
      <c r="E72" s="10"/>
      <c r="F72" s="11">
        <f>SUM(F69:F71)</f>
        <v>0</v>
      </c>
      <c r="G72" s="10"/>
      <c r="H72" s="11">
        <f>SUM(H69:H71)</f>
        <v>0</v>
      </c>
      <c r="I72" s="11">
        <f>SUM(I69:I71)</f>
        <v>0</v>
      </c>
      <c r="J72" s="42"/>
      <c r="K72" s="42"/>
    </row>
    <row r="73" spans="1:11" x14ac:dyDescent="0.25">
      <c r="J73" s="20"/>
      <c r="K73" s="21"/>
    </row>
    <row r="74" spans="1:11" ht="54" customHeight="1" x14ac:dyDescent="0.25">
      <c r="B74" s="23" t="s">
        <v>68</v>
      </c>
      <c r="C74" s="23" t="s">
        <v>65</v>
      </c>
    </row>
    <row r="75" spans="1:11" ht="48" customHeight="1" x14ac:dyDescent="0.3">
      <c r="B75" s="22">
        <f>(G63*36)+F72</f>
        <v>0</v>
      </c>
      <c r="C75" s="22">
        <f>K63+I72</f>
        <v>0</v>
      </c>
    </row>
  </sheetData>
  <sheetProtection algorithmName="SHA-512" hashValue="JCmpCvACV+bOpxOIX3dpd8jxQVRc/i7k4nZ/H8YdkRRA+kfsaN+qTpL0801UnOvGzhTUs6Q1M70XJe+n6uogLw==" saltValue="Gk/cQTT64jfNYc1g8rJ8KQ==" spinCount="100000" sheet="1" objects="1" scenarios="1"/>
  <mergeCells count="58">
    <mergeCell ref="A72:D72"/>
    <mergeCell ref="J72:K72"/>
    <mergeCell ref="J67:K67"/>
    <mergeCell ref="J68:K68"/>
    <mergeCell ref="J69:K69"/>
    <mergeCell ref="J70:K70"/>
    <mergeCell ref="J71:K71"/>
    <mergeCell ref="J34:K34"/>
    <mergeCell ref="J35:K35"/>
    <mergeCell ref="K14:K25"/>
    <mergeCell ref="F14:F25"/>
    <mergeCell ref="H14:H25"/>
    <mergeCell ref="A1:K1"/>
    <mergeCell ref="I8:I13"/>
    <mergeCell ref="I14:I25"/>
    <mergeCell ref="K8:K13"/>
    <mergeCell ref="B8:B13"/>
    <mergeCell ref="J8:J13"/>
    <mergeCell ref="E8:E13"/>
    <mergeCell ref="F8:F13"/>
    <mergeCell ref="G8:G13"/>
    <mergeCell ref="C5:I5"/>
    <mergeCell ref="H8:H13"/>
    <mergeCell ref="J14:J25"/>
    <mergeCell ref="G14:G25"/>
    <mergeCell ref="A3:K3"/>
    <mergeCell ref="A8:A13"/>
    <mergeCell ref="A14:A25"/>
    <mergeCell ref="A2:K2"/>
    <mergeCell ref="B14:B25"/>
    <mergeCell ref="E14:E25"/>
    <mergeCell ref="J51:J62"/>
    <mergeCell ref="K51:K62"/>
    <mergeCell ref="J45:J50"/>
    <mergeCell ref="K45:K50"/>
    <mergeCell ref="E51:E62"/>
    <mergeCell ref="F51:F62"/>
    <mergeCell ref="G51:G62"/>
    <mergeCell ref="H51:H62"/>
    <mergeCell ref="A40:K40"/>
    <mergeCell ref="J30:K30"/>
    <mergeCell ref="J32:K32"/>
    <mergeCell ref="J33:K33"/>
    <mergeCell ref="J31:K31"/>
    <mergeCell ref="A63:D63"/>
    <mergeCell ref="A26:D26"/>
    <mergeCell ref="C42:I42"/>
    <mergeCell ref="A45:A50"/>
    <mergeCell ref="B45:B50"/>
    <mergeCell ref="E45:E50"/>
    <mergeCell ref="F45:F50"/>
    <mergeCell ref="G45:G50"/>
    <mergeCell ref="H45:H50"/>
    <mergeCell ref="I45:I50"/>
    <mergeCell ref="A51:A62"/>
    <mergeCell ref="I51:I62"/>
    <mergeCell ref="A35:D35"/>
    <mergeCell ref="B51:B62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  <headerFooter>
    <oddHeader>&amp;RZałącznik nr 1 do OPZ</oddHeader>
  </headerFooter>
  <ignoredErrors>
    <ignoredError sqref="A7:J7 L7:XFD7 A31:I31 L31:XFD31 A44:XFD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Wariant I</vt:lpstr>
      <vt:lpstr>'Wariant 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Sylwia Marciniak</cp:lastModifiedBy>
  <cp:lastPrinted>2022-06-09T06:23:04Z</cp:lastPrinted>
  <dcterms:created xsi:type="dcterms:W3CDTF">2022-03-17T13:54:30Z</dcterms:created>
  <dcterms:modified xsi:type="dcterms:W3CDTF">2022-06-17T09:53:55Z</dcterms:modified>
</cp:coreProperties>
</file>