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Kubełek\m.czerniej\Postępowania 2024\U Odpady\publikacja\zmiana SWZ\"/>
    </mc:Choice>
  </mc:AlternateContent>
  <xr:revisionPtr revIDLastSave="0" documentId="13_ncr:1_{D15C62E5-2781-423A-8961-42746F5D8553}" xr6:coauthVersionLast="47" xr6:coauthVersionMax="47" xr10:uidLastSave="{00000000-0000-0000-0000-000000000000}"/>
  <bookViews>
    <workbookView xWindow="-120" yWindow="-120" windowWidth="29040" windowHeight="15720" xr2:uid="{7ED1687C-EB19-45EC-9482-E1A71A26904F}"/>
  </bookViews>
  <sheets>
    <sheet name="1A place zabaw zad 1" sheetId="4" r:id="rId1"/>
    <sheet name=" 1B kosze zad 2" sheetId="6" r:id="rId2"/>
    <sheet name="1C Przystanki zad 3 " sheetId="7" r:id="rId3"/>
  </sheets>
  <definedNames>
    <definedName name="_xlnm._FilterDatabase" localSheetId="2" hidden="1">'1C Przystanki zad 3 '!$A$4:$F$131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4" l="1"/>
  <c r="I22" i="4"/>
  <c r="H56" i="7"/>
  <c r="H54" i="7"/>
  <c r="H53" i="7"/>
  <c r="H50" i="7"/>
  <c r="H46" i="7"/>
  <c r="H47" i="7"/>
  <c r="H45" i="7"/>
  <c r="H41" i="7"/>
  <c r="H40" i="7"/>
  <c r="H38" i="7"/>
  <c r="H37" i="7"/>
  <c r="H34" i="7"/>
  <c r="H32" i="7"/>
  <c r="H30" i="7"/>
  <c r="H20" i="7"/>
  <c r="H21" i="7"/>
  <c r="H22" i="7"/>
  <c r="H19" i="7"/>
  <c r="H17" i="7"/>
  <c r="H11" i="7"/>
  <c r="H61" i="7"/>
  <c r="H60" i="7"/>
  <c r="H64" i="7"/>
  <c r="H63" i="7"/>
  <c r="H68" i="7"/>
  <c r="H67" i="7"/>
  <c r="H73" i="7"/>
  <c r="H78" i="7"/>
  <c r="H79" i="7"/>
  <c r="H77" i="7"/>
  <c r="H94" i="7"/>
  <c r="H93" i="7"/>
  <c r="H98" i="7"/>
  <c r="H99" i="7"/>
  <c r="H100" i="7"/>
  <c r="H106" i="7"/>
  <c r="H127" i="7"/>
  <c r="H131" i="7"/>
  <c r="H119" i="7"/>
  <c r="H120" i="7"/>
  <c r="H121" i="7"/>
  <c r="H122" i="7"/>
  <c r="H123" i="7"/>
  <c r="H124" i="7"/>
  <c r="H125" i="7"/>
  <c r="H126" i="7"/>
  <c r="H128" i="7"/>
  <c r="H129" i="7"/>
  <c r="H130" i="7"/>
  <c r="H105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95" i="7"/>
  <c r="H96" i="7"/>
  <c r="H97" i="7"/>
  <c r="H101" i="7"/>
  <c r="H102" i="7"/>
  <c r="H103" i="7"/>
  <c r="H104" i="7"/>
  <c r="H82" i="7"/>
  <c r="H83" i="7"/>
  <c r="H84" i="7"/>
  <c r="H85" i="7"/>
  <c r="H86" i="7"/>
  <c r="H87" i="7"/>
  <c r="H88" i="7"/>
  <c r="H89" i="7"/>
  <c r="H90" i="7"/>
  <c r="H91" i="7"/>
  <c r="H92" i="7"/>
  <c r="H76" i="7"/>
  <c r="H80" i="7"/>
  <c r="H81" i="7"/>
  <c r="H62" i="7"/>
  <c r="H65" i="7"/>
  <c r="H66" i="7"/>
  <c r="H69" i="7"/>
  <c r="H70" i="7"/>
  <c r="H71" i="7"/>
  <c r="H72" i="7"/>
  <c r="H74" i="7"/>
  <c r="H75" i="7"/>
  <c r="H58" i="7"/>
  <c r="H44" i="7"/>
  <c r="H48" i="7"/>
  <c r="H49" i="7"/>
  <c r="H51" i="7"/>
  <c r="H52" i="7"/>
  <c r="H55" i="7"/>
  <c r="H57" i="7"/>
  <c r="H27" i="7"/>
  <c r="H28" i="7"/>
  <c r="H29" i="7"/>
  <c r="H31" i="7"/>
  <c r="H33" i="7"/>
  <c r="H35" i="7"/>
  <c r="H36" i="7"/>
  <c r="H39" i="7"/>
  <c r="H42" i="7"/>
  <c r="H43" i="7"/>
  <c r="H7" i="7"/>
  <c r="H8" i="7"/>
  <c r="H9" i="7"/>
  <c r="H10" i="7"/>
  <c r="H12" i="7"/>
  <c r="H13" i="7"/>
  <c r="H14" i="7"/>
  <c r="H15" i="7"/>
  <c r="H16" i="7"/>
  <c r="H18" i="7"/>
  <c r="H23" i="7"/>
  <c r="H24" i="7"/>
  <c r="H25" i="7"/>
  <c r="H26" i="7"/>
  <c r="H6" i="7"/>
  <c r="H132" i="7" l="1"/>
  <c r="H134" i="7" s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3" i="6"/>
  <c r="I7" i="6"/>
  <c r="I8" i="6"/>
  <c r="I9" i="6"/>
  <c r="I10" i="6"/>
  <c r="I11" i="6"/>
  <c r="I6" i="6"/>
  <c r="H133" i="7" l="1"/>
  <c r="I28" i="6"/>
  <c r="I30" i="6" s="1"/>
  <c r="I94" i="4"/>
  <c r="I95" i="4"/>
  <c r="I96" i="4"/>
  <c r="I97" i="4"/>
  <c r="I98" i="4"/>
  <c r="I99" i="4"/>
  <c r="I100" i="4"/>
  <c r="I84" i="4"/>
  <c r="I85" i="4"/>
  <c r="I86" i="4"/>
  <c r="I87" i="4"/>
  <c r="I88" i="4"/>
  <c r="I89" i="4"/>
  <c r="I90" i="4"/>
  <c r="I91" i="4"/>
  <c r="I92" i="4"/>
  <c r="I93" i="4"/>
  <c r="I73" i="4"/>
  <c r="I74" i="4"/>
  <c r="I75" i="4"/>
  <c r="I76" i="4"/>
  <c r="I77" i="4"/>
  <c r="I78" i="4"/>
  <c r="I80" i="4"/>
  <c r="I81" i="4"/>
  <c r="I82" i="4"/>
  <c r="I65" i="4"/>
  <c r="I66" i="4"/>
  <c r="I67" i="4"/>
  <c r="I68" i="4"/>
  <c r="I69" i="4"/>
  <c r="I70" i="4"/>
  <c r="I71" i="4"/>
  <c r="I72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17" i="4"/>
  <c r="I18" i="4"/>
  <c r="I19" i="4"/>
  <c r="I20" i="4"/>
  <c r="I21" i="4"/>
  <c r="I23" i="4"/>
  <c r="I24" i="4"/>
  <c r="I25" i="4"/>
  <c r="I26" i="4"/>
  <c r="I27" i="4"/>
  <c r="I28" i="4"/>
  <c r="I29" i="4"/>
  <c r="I7" i="4"/>
  <c r="I8" i="4"/>
  <c r="I9" i="4"/>
  <c r="I10" i="4"/>
  <c r="I11" i="4"/>
  <c r="I12" i="4"/>
  <c r="I13" i="4"/>
  <c r="I14" i="4"/>
  <c r="I15" i="4"/>
  <c r="I16" i="4"/>
  <c r="I6" i="4"/>
  <c r="E6" i="4"/>
  <c r="I29" i="6" l="1"/>
  <c r="E59" i="4"/>
  <c r="E47" i="4"/>
  <c r="E35" i="4"/>
  <c r="E29" i="4"/>
  <c r="E18" i="4"/>
  <c r="E16" i="4"/>
  <c r="E8" i="4"/>
  <c r="I101" i="4" l="1"/>
  <c r="I102" i="4" l="1"/>
  <c r="I103" i="4"/>
</calcChain>
</file>

<file path=xl/sharedStrings.xml><?xml version="1.0" encoding="utf-8"?>
<sst xmlns="http://schemas.openxmlformats.org/spreadsheetml/2006/main" count="1083" uniqueCount="580">
  <si>
    <t>lp.</t>
  </si>
  <si>
    <t>ilość (szt.)</t>
  </si>
  <si>
    <t xml:space="preserve">Kobylnica </t>
  </si>
  <si>
    <t>Kobylnica</t>
  </si>
  <si>
    <t>Sycewice</t>
  </si>
  <si>
    <t>Kwakowo</t>
  </si>
  <si>
    <t>Kończewo</t>
  </si>
  <si>
    <t>Słonowice</t>
  </si>
  <si>
    <t>lokalizacja kosza / pojemnika</t>
  </si>
  <si>
    <t>2.1</t>
  </si>
  <si>
    <t>miejscowość</t>
  </si>
  <si>
    <r>
      <rPr>
        <b/>
        <sz val="10"/>
        <rFont val="Calibri"/>
        <family val="2"/>
        <charset val="238"/>
        <scheme val="minor"/>
      </rPr>
      <t>harmonogram realizacji usługi od miesiąca
do miesiąca</t>
    </r>
  </si>
  <si>
    <t>Łosino</t>
  </si>
  <si>
    <t>Komorczyn</t>
  </si>
  <si>
    <t>Sierakowo</t>
  </si>
  <si>
    <t>Reblino</t>
  </si>
  <si>
    <t>Wrząca</t>
  </si>
  <si>
    <t>Ścięgnica</t>
  </si>
  <si>
    <t>Zagórki</t>
  </si>
  <si>
    <t>1.0 PLACE ZABAW I REKREACJI</t>
  </si>
  <si>
    <t xml:space="preserve">ul. Drzymały </t>
  </si>
  <si>
    <t>ul. Toskańska</t>
  </si>
  <si>
    <t>Widzino</t>
  </si>
  <si>
    <t>ul. Rzeczna</t>
  </si>
  <si>
    <t>Bolesławice</t>
  </si>
  <si>
    <t>ul. Brzozowa</t>
  </si>
  <si>
    <t>Zajączkowo</t>
  </si>
  <si>
    <t>Lulemino</t>
  </si>
  <si>
    <t xml:space="preserve">Komiłowo </t>
  </si>
  <si>
    <t xml:space="preserve">plac zabaw </t>
  </si>
  <si>
    <t>ul. Słupska (przy źródełku)</t>
  </si>
  <si>
    <t>Lubuń</t>
  </si>
  <si>
    <t>Żelkówko</t>
  </si>
  <si>
    <t>przy drodze powiatowej</t>
  </si>
  <si>
    <t>Żelki</t>
  </si>
  <si>
    <t>Płaszewo</t>
  </si>
  <si>
    <t>plac rekreacyjny naprzeciwko  świetlicy</t>
  </si>
  <si>
    <t>centrum miejscowości k / przystanku autobusowego</t>
  </si>
  <si>
    <t>przy drodze powiatowej centrum wsi</t>
  </si>
  <si>
    <t xml:space="preserve">Kuleszewo </t>
  </si>
  <si>
    <t xml:space="preserve">park za PGR </t>
  </si>
  <si>
    <t xml:space="preserve">przy świetlicy </t>
  </si>
  <si>
    <t>Kuleszewo</t>
  </si>
  <si>
    <t>ul. Główna osiedle mieszkaniowe</t>
  </si>
  <si>
    <t xml:space="preserve">Sierakowo </t>
  </si>
  <si>
    <t xml:space="preserve">lapidarium </t>
  </si>
  <si>
    <t>za przystankiem autobusowym</t>
  </si>
  <si>
    <t xml:space="preserve">teren rekreacyjny wokół stawu </t>
  </si>
  <si>
    <t xml:space="preserve">Reblino </t>
  </si>
  <si>
    <t>ul. Kręta</t>
  </si>
  <si>
    <t>Runowo Sławieńskie</t>
  </si>
  <si>
    <t xml:space="preserve">teren rekreacyjny przy stawie </t>
  </si>
  <si>
    <t>k / stacji trafo</t>
  </si>
  <si>
    <t>Dobrzęcino</t>
  </si>
  <si>
    <t>Kczewo</t>
  </si>
  <si>
    <t>Słonowiczki</t>
  </si>
  <si>
    <t xml:space="preserve">plac rekreacyjny </t>
  </si>
  <si>
    <t>ul. Sportowa osiedle mieszkaniowe</t>
  </si>
  <si>
    <t>Zębowo</t>
  </si>
  <si>
    <t>centrum miejscowości k / stawu</t>
  </si>
  <si>
    <t>Bzowo</t>
  </si>
  <si>
    <t>ul. Rzeczna plac zabaw</t>
  </si>
  <si>
    <t xml:space="preserve">Łosino </t>
  </si>
  <si>
    <t>Zbyszewo</t>
  </si>
  <si>
    <t>Kruszyna</t>
  </si>
  <si>
    <t>2.0 PARK WIEJSKI</t>
  </si>
  <si>
    <t>Park Wiejski + Plac zabaw ul. Nad Śluzą</t>
  </si>
  <si>
    <t>boisko sportowe przy ulicy Wodnej</t>
  </si>
  <si>
    <t>pojemnik na tworzywa sztuczne 1100 l</t>
  </si>
  <si>
    <t>3 x 35l papier, szkło, bio</t>
  </si>
  <si>
    <t>pojemnik na odpady zmieszane 1100 l</t>
  </si>
  <si>
    <t>pojemnik na tworzywa 1100 l</t>
  </si>
  <si>
    <t>3x 35l papier, szkło, bio,</t>
  </si>
  <si>
    <t>pojemnik na odpady zmieszane 120 l</t>
  </si>
  <si>
    <t>ul. Krzywa / ul. Polna</t>
  </si>
  <si>
    <t xml:space="preserve">przy osiedlu mieszkaniowym </t>
  </si>
  <si>
    <t xml:space="preserve">przy stawie (wiata) </t>
  </si>
  <si>
    <t>Plac zabaw/ Straż Pożarna</t>
  </si>
  <si>
    <t>boisko sportowe</t>
  </si>
  <si>
    <t>kompleks sportowy ul. Główna</t>
  </si>
  <si>
    <t>3 x 35 l papier, szkło, bio</t>
  </si>
  <si>
    <t>boisko sportowe „ORLIK” ul. Słupska</t>
  </si>
  <si>
    <t>ul. Starowiejska: stacyjka rowerowa</t>
  </si>
  <si>
    <t xml:space="preserve">plac zabaw przy świetlicy ul. Starowiejska </t>
  </si>
  <si>
    <t>przystań rybacka</t>
  </si>
  <si>
    <t>przystań kajakowa</t>
  </si>
  <si>
    <t>boisko sportowe przy drodze krajowej nr 21 str. p -miejsce plac rekreacyjny</t>
  </si>
  <si>
    <t>boisko sportowe przy osiedlu mieszkaniowy ul. Główna</t>
  </si>
  <si>
    <t>za blokami przy boisku</t>
  </si>
  <si>
    <t>rodzaj kosza
/ pojemnika</t>
  </si>
  <si>
    <t>3.0 BOISKA SPORTOWE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</si>
  <si>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</si>
  <si>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</si>
  <si>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</si>
  <si>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</si>
  <si>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</si>
  <si>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</si>
  <si>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</si>
  <si>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</si>
  <si>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</si>
  <si>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</si>
  <si>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</si>
  <si>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</si>
  <si>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</si>
  <si>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3.15.</t>
  </si>
  <si>
    <t>3.17.</t>
  </si>
  <si>
    <t>3.18.</t>
  </si>
  <si>
    <t>3.16.</t>
  </si>
  <si>
    <t>stacyjnka rowerowa</t>
  </si>
  <si>
    <t xml:space="preserve">za osiedlem mieszkaniowy </t>
  </si>
  <si>
    <t>przy świetlicy</t>
  </si>
  <si>
    <t>Maszkowo</t>
  </si>
  <si>
    <t>plac zabaw</t>
  </si>
  <si>
    <t>plac zabaw za świetlicą</t>
  </si>
  <si>
    <t>przy stawie</t>
  </si>
  <si>
    <t xml:space="preserve">1 poj.szkło-360 l; </t>
  </si>
  <si>
    <t xml:space="preserve">1 poj.szkło-360 l ; </t>
  </si>
  <si>
    <t xml:space="preserve">1 poj.szkło - 360 l; </t>
  </si>
  <si>
    <t xml:space="preserve">1 poj.szkło-360 l </t>
  </si>
  <si>
    <t>park</t>
  </si>
  <si>
    <t>stacja rowerowa przed mostem</t>
  </si>
  <si>
    <t xml:space="preserve">1 poj. na tworzywa sztuczne - 1100 l; </t>
  </si>
  <si>
    <t xml:space="preserve">1 poj. odpady zmieszane -1100 l; </t>
  </si>
  <si>
    <t>wartość netto</t>
  </si>
  <si>
    <t>Ogółem wartość netto w zł</t>
  </si>
  <si>
    <t>Kwota podatku Vat w zł</t>
  </si>
  <si>
    <r>
      <t>Cena zamówienia (kwota brutto) w zł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</si>
  <si>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t xml:space="preserve">04-10/2025** </t>
  </si>
  <si>
    <t xml:space="preserve">04-10/2025*        </t>
  </si>
  <si>
    <t xml:space="preserve">01-12/2025*      </t>
  </si>
  <si>
    <t xml:space="preserve">01-12/2025**      </t>
  </si>
  <si>
    <t>04 i 10 ***
06-08 *
05 i 09  **
2025</t>
  </si>
  <si>
    <t xml:space="preserve">03-10/2025*** </t>
  </si>
  <si>
    <r>
      <rPr>
        <b/>
        <sz val="12"/>
        <rFont val="Calibri"/>
        <family val="2"/>
        <charset val="238"/>
        <scheme val="minor"/>
      </rPr>
      <t xml:space="preserve">Częstotliwość realizacji usługi:
</t>
    </r>
    <r>
      <rPr>
        <b/>
        <sz val="14"/>
        <rFont val="Calibri"/>
        <family val="2"/>
        <charset val="238"/>
        <scheme val="minor"/>
      </rPr>
      <t>*    co tydzień / czwartek lub piątek
**   co drugi tydzień / czwartek lub piątek
*** co miesiąc / czwartek lub piątek</t>
    </r>
    <r>
      <rPr>
        <b/>
        <sz val="12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Zamawiający  dopuszcza,  przy  realizacji  każdego  zadania,  możliwość  uzgodnienia  innych  dni tygodnia odbioru odpadów przy zachowaniu częstotliwości wywozu.</t>
    </r>
  </si>
  <si>
    <t>krotność opróżniania
w całym okresie realizacji usługi</t>
  </si>
  <si>
    <t>ul. Ogrodowa 
(przy osiedlu mieszkaniowym)</t>
  </si>
  <si>
    <t>skatepark (przy osiedli mieszkaniowym)</t>
  </si>
  <si>
    <t>teren rekreacyjny przy boisku</t>
  </si>
  <si>
    <t>kosz 120 l plastik</t>
  </si>
  <si>
    <t>kosz 1100 l zmieszane</t>
  </si>
  <si>
    <t>kosz  35 l zmieszane</t>
  </si>
  <si>
    <t>ul. Kolejowa, plac zabaw</t>
  </si>
  <si>
    <t>przy drodze gminnej</t>
  </si>
  <si>
    <t>teren rekreacyjny /przy placu zabaw</t>
  </si>
  <si>
    <t>1 x pojemnik na zmieszane 240 l</t>
  </si>
  <si>
    <t>4 i 10 ***
06-08 *
05 i 09  **
2025</t>
  </si>
  <si>
    <t xml:space="preserve">01-12/2025***      </t>
  </si>
  <si>
    <t>kosz parkowy  1 x 35 l zmiesz. + 4 x 35 l 
(papier, szkło, tworzywa sztuczne, bio)</t>
  </si>
  <si>
    <t>kosz parkowy 1 x 35 l zmiesz. + 4 x 35 l 
(papier, szkło, tworzywa sztuczne, bio)</t>
  </si>
  <si>
    <t>kosz parkowy 35 l zmieszane</t>
  </si>
  <si>
    <t>plac zabaw nr 2 za placem za świetlicą</t>
  </si>
  <si>
    <t>przy remizie</t>
  </si>
  <si>
    <t>kosz parkowy  1 x 35 l zmiesz.  + 4 x 35 l 
(papier, szkło, tworzywa sztuczne, bio)</t>
  </si>
  <si>
    <t>kosz parkowy 2 x 35 l zmiesz.  + 4 x 35 l 
(papier, szkło, tworzywa sztuczne, bio)</t>
  </si>
  <si>
    <t>kosz parkowy  35 l zmieszane</t>
  </si>
  <si>
    <t>kosz parkowy 35l zmieszane</t>
  </si>
  <si>
    <t>kosz parkowy  35 l  zmieszane</t>
  </si>
  <si>
    <t>kosz parkowy 35 l  zmieszane</t>
  </si>
  <si>
    <t>kosz parkowy  2 x 35 l zmiesz. + 4 x 35 l 
(papier, szkło, tworzywa sztuczne, bio)</t>
  </si>
  <si>
    <t>kosz parkowy   4 x 35 l 
(papier, szkło, tworzywa sztuczne, bio)</t>
  </si>
  <si>
    <r>
      <rPr>
        <sz val="10"/>
        <rFont val="Calibri"/>
        <family val="2"/>
        <charset val="238"/>
        <scheme val="minor"/>
      </rPr>
      <t>kosz parkowy  35 l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zmieszane</t>
    </r>
  </si>
  <si>
    <t xml:space="preserve">plac zabaw przy sklepie / stawie </t>
  </si>
  <si>
    <t>plac zabaw przy boisku</t>
  </si>
  <si>
    <t>kosz parkowy  3 x 35 l zmiesz.  + 4 x 35 l 
(papier, szkło, tworzywa sztuczne, bio)</t>
  </si>
  <si>
    <t>kosz parkowy 2 x 35 l zmiesz. + 4 x 35 l 
(papier, szkło, tworzywa sztuczne, bio)</t>
  </si>
  <si>
    <t>kosz parkowy  2 X 35 l zmiesz. + 4 x 35 l 
(papier, szkło, tworzywa sztuczne, bio)</t>
  </si>
  <si>
    <t>kosz parkowy 4 x 35 l zmiesz. + 4 x 35 l 
(papier, szkło, tworzywa sztuczne, bio)</t>
  </si>
  <si>
    <t>centrum miejscowości za sklepem</t>
  </si>
  <si>
    <t>Kosz parkowy 35l zmieszane</t>
  </si>
  <si>
    <t>kosz parkowy 80 l zmieszane</t>
  </si>
  <si>
    <t>2.3</t>
  </si>
  <si>
    <t>2.2</t>
  </si>
  <si>
    <t>kosz parkowy 60l zmieszane</t>
  </si>
  <si>
    <t xml:space="preserve">pojemnik na tworzywa sztuczne 1100 l </t>
  </si>
  <si>
    <t>1.5</t>
  </si>
  <si>
    <t>1.4</t>
  </si>
  <si>
    <t>1.3</t>
  </si>
  <si>
    <t>1.2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</si>
  <si>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</si>
  <si>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</si>
  <si>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</si>
  <si>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</si>
  <si>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</si>
  <si>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</si>
  <si>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</si>
  <si>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</si>
  <si>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</si>
  <si>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</si>
  <si>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</si>
  <si>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</si>
  <si>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</si>
  <si>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</si>
  <si>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</si>
  <si>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</si>
  <si>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</si>
  <si>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</si>
  <si>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</si>
  <si>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</si>
  <si>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kosz parkowy  35 l  zmiesz. 4 x 35 l (papier, szkło, tworzywa sztuczne, bio)</t>
  </si>
  <si>
    <t>plac zabaw za budynkiem świetlicy</t>
  </si>
  <si>
    <t>boisko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</si>
  <si>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</si>
  <si>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</si>
  <si>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</si>
  <si>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</si>
  <si>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</si>
  <si>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</si>
  <si>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</si>
  <si>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</si>
  <si>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</si>
  <si>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</si>
  <si>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</si>
  <si>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</si>
  <si>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</si>
  <si>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</si>
  <si>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</si>
  <si>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</si>
  <si>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</si>
  <si>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</si>
  <si>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</si>
  <si>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</si>
  <si>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</si>
  <si>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</si>
  <si>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</si>
  <si>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</si>
  <si>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</si>
  <si>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</si>
  <si>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</si>
  <si>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</si>
  <si>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</si>
  <si>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</si>
  <si>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</si>
  <si>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</si>
  <si>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</si>
  <si>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</si>
  <si>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</si>
  <si>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</si>
  <si>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</si>
  <si>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</si>
  <si>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</si>
  <si>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</si>
  <si>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</si>
  <si>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</si>
  <si>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</si>
  <si>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</si>
  <si>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</si>
  <si>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</si>
  <si>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</si>
  <si>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</si>
  <si>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kosz parkowy 4 x 35 l + 4 x 35 l 
(papier, szkło, tworzywa sztuczne, bio)</t>
  </si>
  <si>
    <t>1.1</t>
  </si>
  <si>
    <t>kosz parkowy   35 l zmieszane</t>
  </si>
  <si>
    <t>kosz parkowy  35l zmieszane</t>
  </si>
  <si>
    <t>FORMULARZ CENOWY ZADANIE Nr 1</t>
  </si>
  <si>
    <t>1 Cena ryczałtowa zawiera całkowity koszt związany z realizacja zamówienia (tj. koszt wynagrodzenia pracowników, benzyny, eksploatacji pojazdów i urządzeń, dezynfekcji koszy/pojemników itp., o których mowa w SWZ i projekcie umowy.</t>
  </si>
  <si>
    <t>kosz parkowy  6 x 35 l zmiesz + 4 x 35 l 
(papier, szkło, tworzywa sztuczne, bio)</t>
  </si>
  <si>
    <t>kosz parkowy   4 x 35 l 
(papier, tworzywa sztuczne, bio)</t>
  </si>
  <si>
    <t>kosz parkowy  4 x 35 l zmiesz. + 4 x 35 l 
(papier, szkło, tworzywa sztuczne, bio)</t>
  </si>
  <si>
    <t>1 poj. zmieszane - 1100l</t>
  </si>
  <si>
    <t>kosz parkowy  4 x 35 l 
(papier, szkło, tworzywa sztuczne, bio)</t>
  </si>
  <si>
    <t>pojemnik na tworzywa sztuczne 120 l</t>
  </si>
  <si>
    <r>
      <t xml:space="preserve">cena </t>
    </r>
    <r>
      <rPr>
        <b/>
        <sz val="9"/>
        <rFont val="Calibri"/>
        <family val="2"/>
        <charset val="238"/>
        <scheme val="minor"/>
      </rPr>
      <t>jednostkowa</t>
    </r>
    <r>
      <rPr>
        <b/>
        <sz val="10"/>
        <rFont val="Calibri"/>
        <family val="2"/>
        <charset val="238"/>
        <scheme val="minor"/>
      </rPr>
      <t xml:space="preserve"> netto</t>
    </r>
  </si>
  <si>
    <t>Zamawiający  dopuszcza,  przy  realizacji  każdego  zadania,  możliwość  uzgodnienia  innych  dni tygodnia odbioru odpadów przy zachowaniu częstotliwości wywozu.</t>
  </si>
  <si>
    <r>
      <t xml:space="preserve">Częstotliwość realizacji usługi: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*dwa razy w tygodniu / poniedziałek oraz czwartek lub piątek
** co tydzień / czwartek lub piątek
*** co drugi tydzień / czwartek lub piątek,</t>
    </r>
  </si>
  <si>
    <t xml:space="preserve">01-12/2025 ***       </t>
  </si>
  <si>
    <t>kosz uliczny  35 l</t>
  </si>
  <si>
    <t>wieś</t>
  </si>
  <si>
    <t>2.15</t>
  </si>
  <si>
    <t xml:space="preserve">przy kapliczce </t>
  </si>
  <si>
    <t xml:space="preserve">Lulemino </t>
  </si>
  <si>
    <t>2.14</t>
  </si>
  <si>
    <t xml:space="preserve">ul. Spacerowa </t>
  </si>
  <si>
    <t xml:space="preserve">Kwakowo </t>
  </si>
  <si>
    <t>2.13</t>
  </si>
  <si>
    <t xml:space="preserve">przy pętli /kościoła </t>
  </si>
  <si>
    <t>2.12</t>
  </si>
  <si>
    <t>ul. Poprzeczna</t>
  </si>
  <si>
    <t>2.11</t>
  </si>
  <si>
    <t>ul. Sportowa</t>
  </si>
  <si>
    <t>2.10</t>
  </si>
  <si>
    <t>2.9</t>
  </si>
  <si>
    <t>ul. Nowa</t>
  </si>
  <si>
    <t>2.8</t>
  </si>
  <si>
    <t>k / tablicy ogłoszeń</t>
  </si>
  <si>
    <t>2.7</t>
  </si>
  <si>
    <t>2.6</t>
  </si>
  <si>
    <t>2.5</t>
  </si>
  <si>
    <t>przy skrzyżowaniu dróg + przy stawie</t>
  </si>
  <si>
    <t>Komiłowo</t>
  </si>
  <si>
    <t>2.4</t>
  </si>
  <si>
    <t>ul. Ku słońcu</t>
  </si>
  <si>
    <t>ul. Wiatraczna</t>
  </si>
  <si>
    <t>ul. Starowiejska</t>
  </si>
  <si>
    <t>2.1.</t>
  </si>
  <si>
    <t>REJON II</t>
  </si>
  <si>
    <t xml:space="preserve">01-12/2025 ***     </t>
  </si>
  <si>
    <t xml:space="preserve">ul. Główna przy skrzynkach na listy </t>
  </si>
  <si>
    <t xml:space="preserve">Widzino </t>
  </si>
  <si>
    <t xml:space="preserve">skrzyżowanie   ul. Kolejowa/ Rzeczna </t>
  </si>
  <si>
    <t>ul. Akacjowa</t>
  </si>
  <si>
    <t xml:space="preserve">01-12/2025 **      </t>
  </si>
  <si>
    <t>ul. Witosa</t>
  </si>
  <si>
    <t>01-12/2025 **</t>
  </si>
  <si>
    <t>ul. Widzińska</t>
  </si>
  <si>
    <t xml:space="preserve">01-12/2025 *         </t>
  </si>
  <si>
    <t>ul. Główna</t>
  </si>
  <si>
    <t>REJON I</t>
  </si>
  <si>
    <r>
      <rPr>
        <b/>
        <sz val="9"/>
        <rFont val="Calibri"/>
        <family val="2"/>
        <charset val="238"/>
        <scheme val="minor"/>
      </rPr>
      <t>harmonogram</t>
    </r>
    <r>
      <rPr>
        <b/>
        <sz val="10"/>
        <rFont val="Calibri"/>
        <family val="2"/>
        <charset val="238"/>
        <scheme val="minor"/>
      </rPr>
      <t xml:space="preserve"> realizacji usługi od miesiąca
do miesiąca</t>
    </r>
  </si>
  <si>
    <t xml:space="preserve">FORMULARZ CENOWY ZADANIE Nr 2    </t>
  </si>
  <si>
    <t>CUW.OZ.271.15.2024.MC                                                                                               Załącznik nr 1b do SWZ</t>
  </si>
  <si>
    <t>Zamawiający dopuszcza, przy realizacji każdego zadania, możliwość uzgodnienia innych dni tygodnia odbioru odpadów przy zachowaniu częstotliwości wywozu.</t>
  </si>
  <si>
    <r>
      <t xml:space="preserve">Częstotliwość realizacji usługi:
</t>
    </r>
    <r>
      <rPr>
        <b/>
        <sz val="12"/>
        <rFont val="Calibri"/>
        <family val="2"/>
        <charset val="238"/>
      </rPr>
      <t>* dwa razy w tygodniu poniedziałek oraz czwartek / piątek
** co tydzień czwartek / piątek
*** co drugi tydzień / czwartek lub piątek</t>
    </r>
  </si>
  <si>
    <t xml:space="preserve">01-12/2025***            </t>
  </si>
  <si>
    <t>wiata szklano/metalowa</t>
  </si>
  <si>
    <t>Dobrzęcino w stronę Komorczyna, str. P</t>
  </si>
  <si>
    <t>125.</t>
  </si>
  <si>
    <t>Kczewo wieś, str. L</t>
  </si>
  <si>
    <t>124.</t>
  </si>
  <si>
    <t xml:space="preserve">Kczewo przy drodze powiatowej nr 1150 G w kierunku Tychowa strona P  </t>
  </si>
  <si>
    <t>123.</t>
  </si>
  <si>
    <t>Bzowo w stronę Ścięgnicy, str. P</t>
  </si>
  <si>
    <t>122.</t>
  </si>
  <si>
    <t>słupek przystankowy</t>
  </si>
  <si>
    <t>121.</t>
  </si>
  <si>
    <t xml:space="preserve">Bzowo pzy drodze powiatowej nr 1151 G przy placu zabaw </t>
  </si>
  <si>
    <t>120.</t>
  </si>
  <si>
    <t>Bzowo w stronę Ścięgnicy, str. L za placem zabaw</t>
  </si>
  <si>
    <t>119.</t>
  </si>
  <si>
    <t>Ścięgnica w stronę Tychowa, str. L</t>
  </si>
  <si>
    <t>118.</t>
  </si>
  <si>
    <t>Ścięgnica w stronę Tychowa, str. P</t>
  </si>
  <si>
    <t>117.</t>
  </si>
  <si>
    <t>Wrząca k. świetlicy</t>
  </si>
  <si>
    <t>116.</t>
  </si>
  <si>
    <t>Wrzaca za tablicą z nazwą miejscowości od str. Słonowiczek</t>
  </si>
  <si>
    <t>115.</t>
  </si>
  <si>
    <t xml:space="preserve">Słonowiczki w stronę Wrzącej, str. L przy posesji Sołtysa </t>
  </si>
  <si>
    <t>114.</t>
  </si>
  <si>
    <t xml:space="preserve">Słonowiczki w stronę Wrzącej, str. L posesja 4 </t>
  </si>
  <si>
    <t>113.</t>
  </si>
  <si>
    <t xml:space="preserve">Słonowiczki w stronę Wrzącej, str. P, posesja nr 15 kapliczka </t>
  </si>
  <si>
    <t>112.</t>
  </si>
  <si>
    <t>Słonowiczki w stronę Wrzącej, str. L za skrzyżowaniem na Kczewo posesja nr 3</t>
  </si>
  <si>
    <t>111.</t>
  </si>
  <si>
    <t>Słonowiczki w stronę Wrzącej str. P przed skrzyżowaniem na Kczewo</t>
  </si>
  <si>
    <t>110.</t>
  </si>
  <si>
    <t>Słonowice w stronę Wrzącej str. L koło ośrodka zdrowia</t>
  </si>
  <si>
    <t>109.</t>
  </si>
  <si>
    <t>Słonowice w stronę Wrzącej str. P koło ośrodka zdrowia</t>
  </si>
  <si>
    <t>108.</t>
  </si>
  <si>
    <t>Słonowice pętla autobusowa</t>
  </si>
  <si>
    <t>107.</t>
  </si>
  <si>
    <t>Słonowice w stronę Wrzącej, str. L koło sklepu</t>
  </si>
  <si>
    <t>106.</t>
  </si>
  <si>
    <t xml:space="preserve">Runowo Sławieńskie w stronę Wrzącej, str. L  </t>
  </si>
  <si>
    <t>105.</t>
  </si>
  <si>
    <t>Runowo Sławieńskie w stronę Wrzącej, str. P</t>
  </si>
  <si>
    <t>104.</t>
  </si>
  <si>
    <t>Reblino w stronę Wrzącej, str. L koło świetlicy</t>
  </si>
  <si>
    <t>103.</t>
  </si>
  <si>
    <t xml:space="preserve">Reblino w stronę Wrzącej, str. P koło świetlicy </t>
  </si>
  <si>
    <t>102.</t>
  </si>
  <si>
    <t xml:space="preserve">Reblino w stronę Wrzącej, str. P za drogą krajową </t>
  </si>
  <si>
    <t>101.</t>
  </si>
  <si>
    <t>Słupek przystankowy</t>
  </si>
  <si>
    <t>Zębowo str. p za skrzyżowaniem drogi pow.  z drogą betonową</t>
  </si>
  <si>
    <t>100.</t>
  </si>
  <si>
    <t>Zębowo str. l przed skrzyżowaniem drogi pow. z drogą betonową</t>
  </si>
  <si>
    <t>99.</t>
  </si>
  <si>
    <t>przystanek murowany</t>
  </si>
  <si>
    <t>Zębowo pętla</t>
  </si>
  <si>
    <t>98.</t>
  </si>
  <si>
    <t>Reblinko w stronę Sławna, str. P</t>
  </si>
  <si>
    <t>97.</t>
  </si>
  <si>
    <t>Reblinko w stronę Sławna, str. L</t>
  </si>
  <si>
    <t>96.</t>
  </si>
  <si>
    <t>Zagórki pętla</t>
  </si>
  <si>
    <t>95.</t>
  </si>
  <si>
    <t>Zagórki skrzyżowanie Kozłówek</t>
  </si>
  <si>
    <t>94.</t>
  </si>
  <si>
    <t>93.</t>
  </si>
  <si>
    <t>Kuleszewo przy świetlicy w stronę Miastka, str. P</t>
  </si>
  <si>
    <t>92.</t>
  </si>
  <si>
    <t xml:space="preserve">wiata szklano/ metalowa </t>
  </si>
  <si>
    <t>Kuleszewo pry drodze powiatowej nr 1157 G wzdłuż zatoki autobusowej strona L</t>
  </si>
  <si>
    <t>91.</t>
  </si>
  <si>
    <t>Kuleszewo przy świetlicy w stronę Miastka, str. L</t>
  </si>
  <si>
    <t>90.</t>
  </si>
  <si>
    <t>Kuleszewo bloki mieszk. (przy sklepie) str. L</t>
  </si>
  <si>
    <t>89.</t>
  </si>
  <si>
    <t xml:space="preserve">słupek przystankowy </t>
  </si>
  <si>
    <t>Kuleszewo bloki mieszk. str. P</t>
  </si>
  <si>
    <t>88.</t>
  </si>
  <si>
    <t>87.</t>
  </si>
  <si>
    <t>Kończewo, str. P</t>
  </si>
  <si>
    <t>86.</t>
  </si>
  <si>
    <t>Kończewo, str. L</t>
  </si>
  <si>
    <t>85.</t>
  </si>
  <si>
    <t xml:space="preserve">Sierakowo w stronę Miastka, przy świetlicy  </t>
  </si>
  <si>
    <t>84.</t>
  </si>
  <si>
    <t>Sierakowo przy drodze powiatowej nr 1157 G wzdłuż zatoki autobusowej, strona L (Sierakowo Dolne)</t>
  </si>
  <si>
    <t>83.</t>
  </si>
  <si>
    <t>Sierakowo przy drodze powiatowej nr 1157 G wzdłuż zatoki autobusowej, strona P (Sierakowo Dolne)</t>
  </si>
  <si>
    <t>82.</t>
  </si>
  <si>
    <t>Sierakowo kolonia str. L</t>
  </si>
  <si>
    <t>81.</t>
  </si>
  <si>
    <t>Sierakowo kolonia str. P</t>
  </si>
  <si>
    <t>80.</t>
  </si>
  <si>
    <t>Lulemino pętla k/ młyna</t>
  </si>
  <si>
    <t>79.</t>
  </si>
  <si>
    <t>Lubuń wlot do miejscowości</t>
  </si>
  <si>
    <t>78.</t>
  </si>
  <si>
    <t>Lubuń naprzeciwko świetlicy</t>
  </si>
  <si>
    <t>77.</t>
  </si>
  <si>
    <t>Żelkówko k/ kościoła, str. L</t>
  </si>
  <si>
    <t>76.</t>
  </si>
  <si>
    <t>Żelki pętla</t>
  </si>
  <si>
    <t>75.</t>
  </si>
  <si>
    <t>Płaszewo pętla</t>
  </si>
  <si>
    <t>74.</t>
  </si>
  <si>
    <t>Płaszewo str. L</t>
  </si>
  <si>
    <t>73.</t>
  </si>
  <si>
    <t>Płaszewo str. P</t>
  </si>
  <si>
    <t>72.</t>
  </si>
  <si>
    <t>Kruszyna skrzyżowanie na Żelkówko str. P</t>
  </si>
  <si>
    <t>71.</t>
  </si>
  <si>
    <t>Kruszyna skrzyżowanie na Żelkówko str. L</t>
  </si>
  <si>
    <t>70.</t>
  </si>
  <si>
    <t>Kruszyna w stronę Miastka, str. L</t>
  </si>
  <si>
    <t>69.</t>
  </si>
  <si>
    <t>Kruszyna w stronę Miastka, str. P</t>
  </si>
  <si>
    <t>68.</t>
  </si>
  <si>
    <t>Kwakowo Maszkowo, str. P</t>
  </si>
  <si>
    <t>67.</t>
  </si>
  <si>
    <t>Kwakowo Maszkowo, str. L</t>
  </si>
  <si>
    <t>66.</t>
  </si>
  <si>
    <t>Kwakowo pętla przy OZ</t>
  </si>
  <si>
    <t>65.</t>
  </si>
  <si>
    <t>Kwakowo w stronę Miastka, str. P</t>
  </si>
  <si>
    <t>64.</t>
  </si>
  <si>
    <t>Kwakowo w stronę Miastka, str. L</t>
  </si>
  <si>
    <t>63.</t>
  </si>
  <si>
    <t>Zajączkowo str. L obok Seemanna</t>
  </si>
  <si>
    <t>62.</t>
  </si>
  <si>
    <t>Zajączkowo str. P obok Seemanna</t>
  </si>
  <si>
    <t>61.</t>
  </si>
  <si>
    <t>Zajączkowo w stronę Miastka, str. P</t>
  </si>
  <si>
    <t>60.</t>
  </si>
  <si>
    <t>Zajączkowo  str. L.</t>
  </si>
  <si>
    <t>59.</t>
  </si>
  <si>
    <t>Miedzno str. L</t>
  </si>
  <si>
    <t>58.</t>
  </si>
  <si>
    <t>Miedzno str. P</t>
  </si>
  <si>
    <t>57.</t>
  </si>
  <si>
    <t>Komorczyn wlot do miejscowości str. L</t>
  </si>
  <si>
    <t>56.</t>
  </si>
  <si>
    <t>Sycewice droga na Komorczyn str. P</t>
  </si>
  <si>
    <t>55.</t>
  </si>
  <si>
    <t>Sycewice droga na Komorczyn str. L</t>
  </si>
  <si>
    <t>54.</t>
  </si>
  <si>
    <t xml:space="preserve">01-12/2025**           </t>
  </si>
  <si>
    <t>murowany + kosz na śmieci do 35 l</t>
  </si>
  <si>
    <t>Reblino ul Koszalińska  w stronę Sławna, str. L</t>
  </si>
  <si>
    <t>53.</t>
  </si>
  <si>
    <t>Reblino ul. Koszalińska w stronę Sławna, str. P</t>
  </si>
  <si>
    <t>52.</t>
  </si>
  <si>
    <t>Sycewice ul. Słupska w stronę Sławna, za torami</t>
  </si>
  <si>
    <t>51.</t>
  </si>
  <si>
    <t>Sycewice ul. Słupska w stronę Sławna, przed torami str. L</t>
  </si>
  <si>
    <t>50.</t>
  </si>
  <si>
    <t>Sycewice ul. Słupska w stronę Sławna, przed torami str. P</t>
  </si>
  <si>
    <t>49.</t>
  </si>
  <si>
    <t>Sycewice ul. Sportowa, szkoła str. L</t>
  </si>
  <si>
    <t>48.</t>
  </si>
  <si>
    <t>Sycewice ul. Słupska, str. L</t>
  </si>
  <si>
    <t>47.</t>
  </si>
  <si>
    <t>wiata szklano-metalowa</t>
  </si>
  <si>
    <t>Sycewice ul. Słupska , str. P</t>
  </si>
  <si>
    <t>46.</t>
  </si>
  <si>
    <t>Bolesławice ul. Słupska skrzyżowanie z ul. Sosonową, w stronę Sławna, str. P</t>
  </si>
  <si>
    <t>45.</t>
  </si>
  <si>
    <t xml:space="preserve">wiata szklano/metalowa </t>
  </si>
  <si>
    <t>Bolesławice ul. Słupska przed ul. Morelową, str. Lewa</t>
  </si>
  <si>
    <t>44.</t>
  </si>
  <si>
    <t>Bolesławice ul. Słupska w stronę Sławna, str. L</t>
  </si>
  <si>
    <t>43.</t>
  </si>
  <si>
    <t>Bolesławice ul. Słupska w stronę Słupska (obok stacji Orlen)</t>
  </si>
  <si>
    <t>42.</t>
  </si>
  <si>
    <t>Bolesławice ul. Słupska w stronę Sławna (obok salonu Mercedesa) str. P</t>
  </si>
  <si>
    <t>41.</t>
  </si>
  <si>
    <t xml:space="preserve">Łosino przy drodze krajowej nr 6 </t>
  </si>
  <si>
    <t>40.</t>
  </si>
  <si>
    <t>Łosino przy drodze krajowej nr 6 zatoka autobusowa w kierunku Miastka strona L (naprzeciw posesji nr 12 ul.  Głowna)</t>
  </si>
  <si>
    <t>39.</t>
  </si>
  <si>
    <t>Łosino przy drodze krajowej nr 6 zatoka autobusowa w kierunku Miastka strona P (przy ul. Modrzewiowej)</t>
  </si>
  <si>
    <t>38.</t>
  </si>
  <si>
    <t>Łosino w stronę Miastka, str. L</t>
  </si>
  <si>
    <t>37.</t>
  </si>
  <si>
    <t>Łosino w stronę Miastka str. L</t>
  </si>
  <si>
    <t>36.</t>
  </si>
  <si>
    <t>Łosino ul. Wichrowa str. P</t>
  </si>
  <si>
    <t>35.</t>
  </si>
  <si>
    <t>Łosino ul. Wiatraczna str. P</t>
  </si>
  <si>
    <t>34.</t>
  </si>
  <si>
    <t xml:space="preserve">Łosino przy obwodnicy, str. P </t>
  </si>
  <si>
    <t>33.</t>
  </si>
  <si>
    <t>Łosino przy obwodnicy, str. L</t>
  </si>
  <si>
    <t>32.</t>
  </si>
  <si>
    <t>Widzino pętla</t>
  </si>
  <si>
    <t>31.</t>
  </si>
  <si>
    <t>Widzino sklep, str. L</t>
  </si>
  <si>
    <t>30.</t>
  </si>
  <si>
    <t>Widzino sklep, str. P</t>
  </si>
  <si>
    <t>29.</t>
  </si>
  <si>
    <t>Widzino ul. Główna przed i za skrzyżowaniem z ul. Prostą str. L</t>
  </si>
  <si>
    <t>28.</t>
  </si>
  <si>
    <t>Widzino ul. Główna, str. P</t>
  </si>
  <si>
    <t>27.</t>
  </si>
  <si>
    <t>Widzino ul. Główna, str. L</t>
  </si>
  <si>
    <t>26.</t>
  </si>
  <si>
    <t>Widzino ul. Główna wiadukt, str. P</t>
  </si>
  <si>
    <t>25.</t>
  </si>
  <si>
    <t>Widzino ul. Główna wiadukt, str. L</t>
  </si>
  <si>
    <t>24.</t>
  </si>
  <si>
    <t>Kobylnica  AUCHAN, str. L</t>
  </si>
  <si>
    <t>23.</t>
  </si>
  <si>
    <t>Kobylnica AUCHAN, str. P</t>
  </si>
  <si>
    <t>22.</t>
  </si>
  <si>
    <t>Kobylnica ul. Stefczyka str. L</t>
  </si>
  <si>
    <t>21.</t>
  </si>
  <si>
    <t>Kobylnica ul. Stefczyka str. P</t>
  </si>
  <si>
    <t>20.</t>
  </si>
  <si>
    <t>Kobylnica przed Rondem Rzemieślników str. L</t>
  </si>
  <si>
    <t>19.</t>
  </si>
  <si>
    <t>Kobylnica ul. Jolanty Szczypińskiej</t>
  </si>
  <si>
    <t>18.</t>
  </si>
  <si>
    <t>Kobylnica ul. Jolanty Szczypińskiej str. L</t>
  </si>
  <si>
    <t>17.</t>
  </si>
  <si>
    <t>Kobylnica ul. Jolanty Szczypińskiej str. P</t>
  </si>
  <si>
    <t>16.</t>
  </si>
  <si>
    <t>15.</t>
  </si>
  <si>
    <t>14.</t>
  </si>
  <si>
    <t>Kobylnica ul. Widzińska/Bukowa w stronę Kobylnicy</t>
  </si>
  <si>
    <t>13.</t>
  </si>
  <si>
    <t>Kobylnica ul. Widzińska/Bukowa w stronę Widzina</t>
  </si>
  <si>
    <t>12.</t>
  </si>
  <si>
    <t>Kobylnica ul. Witosa/Różana</t>
  </si>
  <si>
    <t>11.</t>
  </si>
  <si>
    <t>Kobylnica ul. Witosa 70</t>
  </si>
  <si>
    <t>10.</t>
  </si>
  <si>
    <t>Kobylnica ul. Witosa, przy cmentarzu</t>
  </si>
  <si>
    <t>9.</t>
  </si>
  <si>
    <t>Kobylnica ul. Witosa</t>
  </si>
  <si>
    <t>8.</t>
  </si>
  <si>
    <t>Kobylnica ul. Dębowa/Kalinowa</t>
  </si>
  <si>
    <t>7.</t>
  </si>
  <si>
    <t>Kobylnica ul. Główna 66</t>
  </si>
  <si>
    <t>6.</t>
  </si>
  <si>
    <t xml:space="preserve">01-12/2025*            </t>
  </si>
  <si>
    <t>Kobylnica pętla autobusowa – Kościół</t>
  </si>
  <si>
    <t>5.</t>
  </si>
  <si>
    <t>Kobylnica Zatoka - Kościół</t>
  </si>
  <si>
    <t>4.</t>
  </si>
  <si>
    <t>Kobylnica ul. Główna – Szkoła</t>
  </si>
  <si>
    <t>3.</t>
  </si>
  <si>
    <t>wiata szklano/metalowa + słupek</t>
  </si>
  <si>
    <t>Kobylnica, ul. Główna 15A</t>
  </si>
  <si>
    <t>2.</t>
  </si>
  <si>
    <t xml:space="preserve">wiata szklano/metalowa  </t>
  </si>
  <si>
    <t>Kobylnica ul. Główna 16</t>
  </si>
  <si>
    <t>1.</t>
  </si>
  <si>
    <t>harmonogram realizacji usługi od miesiąca do miesiąca</t>
  </si>
  <si>
    <t>krotność sprzątania i utrzymania przystanku lub miejsca przystanko wego wraz z utrzymanie m zimowym oraz opróżnieniem kosza na śmieci w całym okresie realizacji zamówienia</t>
  </si>
  <si>
    <t>ilość koszy na śmieci</t>
  </si>
  <si>
    <r>
      <rPr>
        <b/>
        <sz val="10"/>
        <rFont val="Calibri"/>
        <family val="2"/>
        <charset val="238"/>
      </rPr>
      <t>typ przystanków
oraz liczba i typ kosza na
śmieci</t>
    </r>
  </si>
  <si>
    <t>miejscowość - lokalizacja przystanków</t>
  </si>
  <si>
    <t>FORMULARZ CENOWY ZADANIE Nr 3</t>
  </si>
  <si>
    <t>CUW.OZ.271.15.2024.MC                                                                                                                                                                                       Załącznik nr 1c do SWZ</t>
  </si>
  <si>
    <t>kosz parkowy  1 x 35 l zmiesz. + 4 x 35 l 
(papier, szkło, plastik, bio)</t>
  </si>
  <si>
    <r>
      <t xml:space="preserve">CUW.OZ.271.15.2024.MC                                                                                                                                                                           Załącznik nr 1a do SWZ </t>
    </r>
    <r>
      <rPr>
        <b/>
        <sz val="10"/>
        <color rgb="FF00B050"/>
        <rFont val="Calibri"/>
        <family val="2"/>
        <charset val="238"/>
        <scheme val="minor"/>
      </rPr>
      <t>09.12.2024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</si>
</sst>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;[Red]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i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Calibri"/>
      <family val="2"/>
      <charset val="238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44" fontId="8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1" fontId="7" fillId="0" borderId="1" xfId="0" applyNumberFormat="1" applyFont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shrinkToFit="1"/>
    </xf>
    <xf numFmtId="164" fontId="1" fillId="2" borderId="1" xfId="0" applyNumberFormat="1" applyFont="1" applyFill="1" applyBorder="1" applyAlignment="1">
      <alignment horizontal="center" vertical="center" shrinkToFit="1"/>
    </xf>
    <xf numFmtId="1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44" fontId="4" fillId="0" borderId="1" xfId="2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4" fontId="4" fillId="3" borderId="1" xfId="2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left" vertical="top"/>
    </xf>
    <xf numFmtId="4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4" fontId="3" fillId="0" borderId="0" xfId="0" applyNumberFormat="1" applyFont="1" applyAlignment="1">
      <alignment horizontal="left" vertical="top"/>
    </xf>
    <xf numFmtId="44" fontId="1" fillId="0" borderId="1" xfId="2" applyFont="1" applyBorder="1" applyAlignment="1">
      <alignment horizontal="left" vertical="center"/>
    </xf>
    <xf numFmtId="44" fontId="4" fillId="2" borderId="1" xfId="2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shrinkToFit="1"/>
    </xf>
    <xf numFmtId="49" fontId="17" fillId="2" borderId="1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3" fontId="16" fillId="2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44" fontId="1" fillId="0" borderId="1" xfId="2" applyFont="1" applyBorder="1" applyAlignment="1">
      <alignment horizontal="right" vertical="top"/>
    </xf>
    <xf numFmtId="44" fontId="1" fillId="0" borderId="1" xfId="2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44" fontId="1" fillId="2" borderId="1" xfId="2" applyFont="1" applyFill="1" applyBorder="1" applyAlignment="1">
      <alignment horizontal="center" vertical="center"/>
    </xf>
    <xf numFmtId="44" fontId="1" fillId="3" borderId="1" xfId="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 shrinkToFit="1"/>
    </xf>
    <xf numFmtId="1" fontId="17" fillId="0" borderId="1" xfId="0" applyNumberFormat="1" applyFont="1" applyBorder="1" applyAlignment="1">
      <alignment horizontal="center" vertical="center" shrinkToFit="1"/>
    </xf>
    <xf numFmtId="1" fontId="17" fillId="0" borderId="10" xfId="0" applyNumberFormat="1" applyFont="1" applyBorder="1" applyAlignment="1">
      <alignment horizontal="center" vertical="center" shrinkToFit="1"/>
    </xf>
    <xf numFmtId="1" fontId="23" fillId="2" borderId="1" xfId="0" applyNumberFormat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wrapText="1"/>
    </xf>
    <xf numFmtId="44" fontId="24" fillId="0" borderId="1" xfId="2" applyFont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9" fontId="2" fillId="0" borderId="5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right" vertical="top" wrapText="1"/>
    </xf>
    <xf numFmtId="0" fontId="20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0" fontId="21" fillId="2" borderId="9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</cellXfs>
  <cellStyles count="3">
    <cellStyle name="Normalny" xfId="0" builtinId="0"/>
    <cellStyle name="Normalny 2" xfId="1" xr:uid="{A46B49E7-A599-47BD-B95E-9AAEDEBBA8E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555294</xdr:colOff>
      <xdr:row>29</xdr:row>
      <xdr:rowOff>0</xdr:rowOff>
    </xdr:from>
    <xdr:ext cx="1829435" cy="762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A11BBB1-948F-4934-9589-17C3AEEF2981}"/>
            </a:ext>
          </a:extLst>
        </xdr:cNvPr>
        <xdr:cNvSpPr/>
      </xdr:nvSpPr>
      <xdr:spPr>
        <a:xfrm>
          <a:off x="1164894" y="5524500"/>
          <a:ext cx="1829435" cy="7620"/>
        </a:xfrm>
        <a:custGeom>
          <a:avLst/>
          <a:gdLst/>
          <a:ahLst/>
          <a:cxnLst/>
          <a:rect l="0" t="0" r="0" b="0"/>
          <a:pathLst>
            <a:path w="1829435" h="7620">
              <a:moveTo>
                <a:pt x="1829053" y="0"/>
              </a:moveTo>
              <a:lnTo>
                <a:pt x="0" y="0"/>
              </a:lnTo>
              <a:lnTo>
                <a:pt x="0" y="7620"/>
              </a:lnTo>
              <a:lnTo>
                <a:pt x="1829053" y="7620"/>
              </a:lnTo>
              <a:lnTo>
                <a:pt x="182905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F003-5775-49C7-9F8F-FCA59CA61EC3}">
  <sheetPr>
    <pageSetUpPr fitToPage="1"/>
  </sheetPr>
  <dimension ref="A1:K105"/>
  <sheetViews>
    <sheetView tabSelected="1" zoomScale="140" zoomScaleNormal="140" workbookViewId="0">
      <selection sqref="A1:I1"/>
    </sheetView>
  </sheetViews>
  <sheetFormatPr defaultRowHeight="12.75" x14ac:dyDescent="0.25"/>
  <cols>
    <col min="1" max="1" width="5.140625" style="2" customWidth="1"/>
    <col min="2" max="2" width="11.28515625" style="3" customWidth="1"/>
    <col min="3" max="3" width="23.42578125" style="3" customWidth="1"/>
    <col min="4" max="4" width="32.140625" style="3" customWidth="1"/>
    <col min="5" max="5" width="5.5703125" style="3" customWidth="1"/>
    <col min="6" max="6" width="10.42578125" style="3" customWidth="1"/>
    <col min="7" max="7" width="13.28515625" style="3" customWidth="1"/>
    <col min="8" max="8" width="10" style="14" customWidth="1"/>
    <col min="9" max="9" width="9.7109375" style="14" customWidth="1"/>
    <col min="10" max="10" width="13.85546875" style="1" customWidth="1"/>
    <col min="11" max="16384" width="9.140625" style="1"/>
  </cols>
  <sheetData>
    <row r="1" spans="1:10" x14ac:dyDescent="0.25">
      <c r="A1" s="78" t="s">
        <v>579</v>
      </c>
      <c r="B1" s="79"/>
      <c r="C1" s="79"/>
      <c r="D1" s="79"/>
      <c r="E1" s="79"/>
      <c r="F1" s="79"/>
      <c r="G1" s="79"/>
      <c r="H1" s="79"/>
      <c r="I1" s="79"/>
    </row>
    <row r="2" spans="1:10" ht="38.25" customHeight="1" x14ac:dyDescent="0.25">
      <c r="A2" s="84" t="s">
        <v>253</v>
      </c>
      <c r="B2" s="84"/>
      <c r="C2" s="84"/>
      <c r="D2" s="84"/>
      <c r="E2" s="84"/>
      <c r="F2" s="84"/>
      <c r="G2" s="84"/>
      <c r="H2" s="84"/>
      <c r="I2" s="84"/>
    </row>
    <row r="3" spans="1:10" ht="84.75" customHeight="1" x14ac:dyDescent="0.25">
      <c r="A3" s="35" t="s">
        <v>0</v>
      </c>
      <c r="B3" s="36" t="s">
        <v>10</v>
      </c>
      <c r="C3" s="36" t="s">
        <v>8</v>
      </c>
      <c r="D3" s="36" t="s">
        <v>89</v>
      </c>
      <c r="E3" s="36" t="s">
        <v>1</v>
      </c>
      <c r="F3" s="36" t="s">
        <v>134</v>
      </c>
      <c r="G3" s="37" t="s">
        <v>11</v>
      </c>
      <c r="H3" s="36" t="s">
        <v>261</v>
      </c>
      <c r="I3" s="36" t="s">
        <v>123</v>
      </c>
    </row>
    <row r="4" spans="1:10" x14ac:dyDescent="0.25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10" ht="15.75" customHeight="1" x14ac:dyDescent="0.25">
      <c r="A5" s="85" t="s">
        <v>19</v>
      </c>
      <c r="B5" s="85"/>
      <c r="C5" s="85"/>
      <c r="D5" s="85"/>
      <c r="E5" s="85"/>
      <c r="F5" s="85"/>
      <c r="G5" s="85"/>
      <c r="H5" s="85"/>
      <c r="I5" s="85"/>
    </row>
    <row r="6" spans="1:10" ht="34.5" customHeight="1" x14ac:dyDescent="0.25">
      <c r="A6" s="13" t="s">
        <v>250</v>
      </c>
      <c r="B6" s="7" t="s">
        <v>3</v>
      </c>
      <c r="C6" s="8" t="s">
        <v>74</v>
      </c>
      <c r="D6" s="8" t="s">
        <v>148</v>
      </c>
      <c r="E6" s="7">
        <f>1 + 4</f>
        <v>5</v>
      </c>
      <c r="F6" s="7">
        <v>16</v>
      </c>
      <c r="G6" s="7" t="s">
        <v>127</v>
      </c>
      <c r="H6" s="15"/>
      <c r="I6" s="15">
        <f>E6*F6*H6</f>
        <v>0</v>
      </c>
    </row>
    <row r="7" spans="1:10" ht="30" customHeight="1" x14ac:dyDescent="0.25">
      <c r="A7" s="13" t="s">
        <v>177</v>
      </c>
      <c r="B7" s="7" t="s">
        <v>2</v>
      </c>
      <c r="C7" s="8" t="s">
        <v>20</v>
      </c>
      <c r="D7" s="8" t="s">
        <v>149</v>
      </c>
      <c r="E7" s="7">
        <v>1</v>
      </c>
      <c r="F7" s="7">
        <v>16</v>
      </c>
      <c r="G7" s="7" t="s">
        <v>127</v>
      </c>
      <c r="H7" s="15"/>
      <c r="I7" s="15">
        <f t="shared" ref="I7:I70" si="0">E7*F7*H7</f>
        <v>0</v>
      </c>
    </row>
    <row r="8" spans="1:10" ht="30" customHeight="1" x14ac:dyDescent="0.25">
      <c r="A8" s="13" t="s">
        <v>176</v>
      </c>
      <c r="B8" s="7" t="s">
        <v>3</v>
      </c>
      <c r="C8" s="8" t="s">
        <v>21</v>
      </c>
      <c r="D8" s="8" t="s">
        <v>147</v>
      </c>
      <c r="E8" s="7">
        <f>1 + 4</f>
        <v>5</v>
      </c>
      <c r="F8" s="7">
        <v>16</v>
      </c>
      <c r="G8" s="7" t="s">
        <v>127</v>
      </c>
      <c r="H8" s="15"/>
      <c r="I8" s="15">
        <f t="shared" si="0"/>
        <v>0</v>
      </c>
    </row>
    <row r="9" spans="1:10" ht="30" customHeight="1" x14ac:dyDescent="0.25">
      <c r="A9" s="6" t="s">
        <v>175</v>
      </c>
      <c r="B9" s="7" t="s">
        <v>22</v>
      </c>
      <c r="C9" s="8" t="s">
        <v>23</v>
      </c>
      <c r="D9" s="8" t="s">
        <v>147</v>
      </c>
      <c r="E9" s="7">
        <v>5</v>
      </c>
      <c r="F9" s="7">
        <v>16</v>
      </c>
      <c r="G9" s="7" t="s">
        <v>127</v>
      </c>
      <c r="H9" s="15"/>
      <c r="I9" s="15">
        <f t="shared" si="0"/>
        <v>0</v>
      </c>
      <c r="J9" s="3"/>
    </row>
    <row r="10" spans="1:10" ht="30" customHeight="1" x14ac:dyDescent="0.25">
      <c r="A10" s="6" t="s">
        <v>174</v>
      </c>
      <c r="B10" s="7" t="s">
        <v>24</v>
      </c>
      <c r="C10" s="8" t="s">
        <v>25</v>
      </c>
      <c r="D10" s="8" t="s">
        <v>255</v>
      </c>
      <c r="E10" s="7">
        <v>10</v>
      </c>
      <c r="F10" s="7">
        <v>31</v>
      </c>
      <c r="G10" s="7" t="s">
        <v>128</v>
      </c>
      <c r="H10" s="29"/>
      <c r="I10" s="15">
        <f t="shared" si="0"/>
        <v>0</v>
      </c>
    </row>
    <row r="11" spans="1:10" ht="30" customHeight="1" x14ac:dyDescent="0.25">
      <c r="A11" s="6" t="s">
        <v>178</v>
      </c>
      <c r="B11" s="7" t="s">
        <v>24</v>
      </c>
      <c r="C11" s="8" t="s">
        <v>25</v>
      </c>
      <c r="D11" s="8" t="s">
        <v>144</v>
      </c>
      <c r="E11" s="7">
        <v>1</v>
      </c>
      <c r="F11" s="7">
        <v>31</v>
      </c>
      <c r="G11" s="7" t="s">
        <v>128</v>
      </c>
      <c r="H11" s="15"/>
      <c r="I11" s="15">
        <f t="shared" si="0"/>
        <v>0</v>
      </c>
    </row>
    <row r="12" spans="1:10" ht="34.5" customHeight="1" x14ac:dyDescent="0.25">
      <c r="A12" s="6" t="s">
        <v>179</v>
      </c>
      <c r="B12" s="7" t="s">
        <v>26</v>
      </c>
      <c r="C12" s="8" t="s">
        <v>75</v>
      </c>
      <c r="D12" s="8" t="s">
        <v>152</v>
      </c>
      <c r="E12" s="7">
        <v>5</v>
      </c>
      <c r="F12" s="7">
        <v>16</v>
      </c>
      <c r="G12" s="7" t="s">
        <v>127</v>
      </c>
      <c r="H12" s="15"/>
      <c r="I12" s="15">
        <f t="shared" si="0"/>
        <v>0</v>
      </c>
      <c r="J12" s="3"/>
    </row>
    <row r="13" spans="1:10" ht="35.25" customHeight="1" x14ac:dyDescent="0.25">
      <c r="A13" s="6" t="s">
        <v>180</v>
      </c>
      <c r="B13" s="7" t="s">
        <v>111</v>
      </c>
      <c r="C13" s="8" t="s">
        <v>112</v>
      </c>
      <c r="D13" s="8" t="s">
        <v>256</v>
      </c>
      <c r="E13" s="7">
        <v>4</v>
      </c>
      <c r="F13" s="7">
        <v>16</v>
      </c>
      <c r="G13" s="7" t="s">
        <v>127</v>
      </c>
      <c r="H13" s="15"/>
      <c r="I13" s="15">
        <f t="shared" si="0"/>
        <v>0</v>
      </c>
    </row>
    <row r="14" spans="1:10" ht="30" customHeight="1" x14ac:dyDescent="0.25">
      <c r="A14" s="6" t="s">
        <v>181</v>
      </c>
      <c r="B14" s="7" t="s">
        <v>64</v>
      </c>
      <c r="C14" s="8" t="s">
        <v>113</v>
      </c>
      <c r="D14" s="8" t="s">
        <v>155</v>
      </c>
      <c r="E14" s="7">
        <v>1</v>
      </c>
      <c r="F14" s="7">
        <v>16</v>
      </c>
      <c r="G14" s="7" t="s">
        <v>127</v>
      </c>
      <c r="H14" s="15"/>
      <c r="I14" s="15">
        <f t="shared" si="0"/>
        <v>0</v>
      </c>
      <c r="J14" s="20"/>
    </row>
    <row r="15" spans="1:10" ht="30" customHeight="1" x14ac:dyDescent="0.25">
      <c r="A15" s="6" t="s">
        <v>182</v>
      </c>
      <c r="B15" s="7" t="s">
        <v>64</v>
      </c>
      <c r="C15" s="8" t="s">
        <v>150</v>
      </c>
      <c r="D15" s="8" t="s">
        <v>172</v>
      </c>
      <c r="E15" s="7">
        <v>3</v>
      </c>
      <c r="F15" s="7">
        <v>16</v>
      </c>
      <c r="G15" s="7" t="s">
        <v>127</v>
      </c>
      <c r="H15" s="29"/>
      <c r="I15" s="15">
        <f t="shared" si="0"/>
        <v>0</v>
      </c>
      <c r="J15" s="20"/>
    </row>
    <row r="16" spans="1:10" ht="37.5" customHeight="1" x14ac:dyDescent="0.25">
      <c r="A16" s="6" t="s">
        <v>183</v>
      </c>
      <c r="B16" s="7" t="s">
        <v>5</v>
      </c>
      <c r="C16" s="8" t="s">
        <v>135</v>
      </c>
      <c r="D16" s="8" t="s">
        <v>257</v>
      </c>
      <c r="E16" s="7">
        <f>4 + 4</f>
        <v>8</v>
      </c>
      <c r="F16" s="7">
        <v>16</v>
      </c>
      <c r="G16" s="7" t="s">
        <v>127</v>
      </c>
      <c r="H16" s="15"/>
      <c r="I16" s="15">
        <f t="shared" si="0"/>
        <v>0</v>
      </c>
    </row>
    <row r="17" spans="1:11" ht="30" customHeight="1" x14ac:dyDescent="0.25">
      <c r="A17" s="6" t="s">
        <v>184</v>
      </c>
      <c r="B17" s="7" t="s">
        <v>5</v>
      </c>
      <c r="C17" s="8" t="s">
        <v>136</v>
      </c>
      <c r="D17" s="8" t="s">
        <v>169</v>
      </c>
      <c r="E17" s="7">
        <v>1</v>
      </c>
      <c r="F17" s="7">
        <v>16</v>
      </c>
      <c r="G17" s="7" t="s">
        <v>127</v>
      </c>
      <c r="H17" s="29"/>
      <c r="I17" s="15">
        <f t="shared" si="0"/>
        <v>0</v>
      </c>
    </row>
    <row r="18" spans="1:11" ht="30" customHeight="1" x14ac:dyDescent="0.25">
      <c r="A18" s="6" t="s">
        <v>185</v>
      </c>
      <c r="B18" s="7" t="s">
        <v>27</v>
      </c>
      <c r="C18" s="8" t="s">
        <v>77</v>
      </c>
      <c r="D18" s="8" t="s">
        <v>147</v>
      </c>
      <c r="E18" s="7">
        <f>1 + 4</f>
        <v>5</v>
      </c>
      <c r="F18" s="7">
        <v>16</v>
      </c>
      <c r="G18" s="7" t="s">
        <v>127</v>
      </c>
      <c r="H18" s="15"/>
      <c r="I18" s="15">
        <f t="shared" si="0"/>
        <v>0</v>
      </c>
    </row>
    <row r="19" spans="1:11" ht="30" customHeight="1" x14ac:dyDescent="0.25">
      <c r="A19" s="6" t="s">
        <v>186</v>
      </c>
      <c r="B19" s="7" t="s">
        <v>27</v>
      </c>
      <c r="C19" s="8" t="s">
        <v>119</v>
      </c>
      <c r="D19" s="8" t="s">
        <v>155</v>
      </c>
      <c r="E19" s="7">
        <v>6</v>
      </c>
      <c r="F19" s="7">
        <v>16</v>
      </c>
      <c r="G19" s="7" t="s">
        <v>127</v>
      </c>
      <c r="H19" s="15"/>
      <c r="I19" s="15">
        <f t="shared" si="0"/>
        <v>0</v>
      </c>
    </row>
    <row r="20" spans="1:11" ht="30" customHeight="1" x14ac:dyDescent="0.25">
      <c r="A20" s="6" t="s">
        <v>187</v>
      </c>
      <c r="B20" s="7" t="s">
        <v>28</v>
      </c>
      <c r="C20" s="8" t="s">
        <v>76</v>
      </c>
      <c r="D20" s="8" t="s">
        <v>149</v>
      </c>
      <c r="E20" s="10">
        <v>1</v>
      </c>
      <c r="F20" s="7">
        <v>16</v>
      </c>
      <c r="G20" s="7" t="s">
        <v>127</v>
      </c>
      <c r="H20" s="15"/>
      <c r="I20" s="15">
        <f t="shared" si="0"/>
        <v>0</v>
      </c>
    </row>
    <row r="21" spans="1:11" ht="36" customHeight="1" x14ac:dyDescent="0.25">
      <c r="A21" s="6" t="s">
        <v>188</v>
      </c>
      <c r="B21" s="7" t="s">
        <v>28</v>
      </c>
      <c r="C21" s="8" t="s">
        <v>29</v>
      </c>
      <c r="D21" s="8" t="s">
        <v>153</v>
      </c>
      <c r="E21" s="10">
        <v>6</v>
      </c>
      <c r="F21" s="7">
        <v>16</v>
      </c>
      <c r="G21" s="7" t="s">
        <v>127</v>
      </c>
      <c r="H21" s="15"/>
      <c r="I21" s="15">
        <f t="shared" si="0"/>
        <v>0</v>
      </c>
      <c r="J21" s="3"/>
      <c r="K21" s="3"/>
    </row>
    <row r="22" spans="1:11" ht="30" customHeight="1" x14ac:dyDescent="0.25">
      <c r="A22" s="72" t="s">
        <v>189</v>
      </c>
      <c r="B22" s="7" t="s">
        <v>5</v>
      </c>
      <c r="C22" s="8" t="s">
        <v>30</v>
      </c>
      <c r="D22" s="8" t="s">
        <v>154</v>
      </c>
      <c r="E22" s="12">
        <v>2</v>
      </c>
      <c r="F22" s="73">
        <v>52</v>
      </c>
      <c r="G22" s="7" t="s">
        <v>129</v>
      </c>
      <c r="H22" s="74"/>
      <c r="I22" s="28">
        <f>E22*F22*H22</f>
        <v>0</v>
      </c>
    </row>
    <row r="23" spans="1:11" s="14" customFormat="1" ht="30" customHeight="1" x14ac:dyDescent="0.25">
      <c r="A23" s="6" t="s">
        <v>190</v>
      </c>
      <c r="B23" s="7" t="s">
        <v>31</v>
      </c>
      <c r="C23" s="8" t="s">
        <v>151</v>
      </c>
      <c r="D23" s="8" t="s">
        <v>147</v>
      </c>
      <c r="E23" s="7">
        <v>5</v>
      </c>
      <c r="F23" s="7">
        <v>16</v>
      </c>
      <c r="G23" s="7" t="s">
        <v>127</v>
      </c>
      <c r="H23" s="15"/>
      <c r="I23" s="15">
        <f t="shared" si="0"/>
        <v>0</v>
      </c>
    </row>
    <row r="24" spans="1:11" ht="30" customHeight="1" x14ac:dyDescent="0.25">
      <c r="A24" s="6" t="s">
        <v>191</v>
      </c>
      <c r="B24" s="7" t="s">
        <v>31</v>
      </c>
      <c r="C24" s="8" t="s">
        <v>41</v>
      </c>
      <c r="D24" s="8" t="s">
        <v>156</v>
      </c>
      <c r="E24" s="7">
        <v>1</v>
      </c>
      <c r="F24" s="7">
        <v>16</v>
      </c>
      <c r="G24" s="7" t="s">
        <v>127</v>
      </c>
      <c r="H24" s="15"/>
      <c r="I24" s="15">
        <f t="shared" si="0"/>
        <v>0</v>
      </c>
      <c r="J24" s="3"/>
      <c r="K24" s="30"/>
    </row>
    <row r="25" spans="1:11" ht="23.25" customHeight="1" x14ac:dyDescent="0.25">
      <c r="A25" s="6" t="s">
        <v>192</v>
      </c>
      <c r="B25" s="7" t="s">
        <v>31</v>
      </c>
      <c r="C25" s="8" t="s">
        <v>108</v>
      </c>
      <c r="D25" s="8" t="s">
        <v>157</v>
      </c>
      <c r="E25" s="7">
        <v>1</v>
      </c>
      <c r="F25" s="7">
        <v>16</v>
      </c>
      <c r="G25" s="7" t="s">
        <v>127</v>
      </c>
      <c r="H25" s="15"/>
      <c r="I25" s="15">
        <f t="shared" si="0"/>
        <v>0</v>
      </c>
    </row>
    <row r="26" spans="1:11" ht="30" customHeight="1" x14ac:dyDescent="0.25">
      <c r="A26" s="6" t="s">
        <v>193</v>
      </c>
      <c r="B26" s="7" t="s">
        <v>32</v>
      </c>
      <c r="C26" s="8" t="s">
        <v>33</v>
      </c>
      <c r="D26" s="8" t="s">
        <v>147</v>
      </c>
      <c r="E26" s="7">
        <v>5</v>
      </c>
      <c r="F26" s="7">
        <v>16</v>
      </c>
      <c r="G26" s="7" t="s">
        <v>127</v>
      </c>
      <c r="H26" s="15"/>
      <c r="I26" s="15">
        <f t="shared" si="0"/>
        <v>0</v>
      </c>
      <c r="J26" s="3"/>
    </row>
    <row r="27" spans="1:11" ht="30" customHeight="1" x14ac:dyDescent="0.25">
      <c r="A27" s="6" t="s">
        <v>194</v>
      </c>
      <c r="B27" s="7" t="s">
        <v>34</v>
      </c>
      <c r="C27" s="8" t="s">
        <v>33</v>
      </c>
      <c r="D27" s="8" t="s">
        <v>147</v>
      </c>
      <c r="E27" s="7">
        <v>5</v>
      </c>
      <c r="F27" s="7">
        <v>16</v>
      </c>
      <c r="G27" s="7" t="s">
        <v>127</v>
      </c>
      <c r="H27" s="15"/>
      <c r="I27" s="15">
        <f t="shared" si="0"/>
        <v>0</v>
      </c>
    </row>
    <row r="28" spans="1:11" ht="30" customHeight="1" x14ac:dyDescent="0.25">
      <c r="A28" s="6" t="s">
        <v>195</v>
      </c>
      <c r="B28" s="7" t="s">
        <v>35</v>
      </c>
      <c r="C28" s="8" t="s">
        <v>36</v>
      </c>
      <c r="D28" s="21" t="s">
        <v>149</v>
      </c>
      <c r="E28" s="22">
        <v>2</v>
      </c>
      <c r="F28" s="7">
        <v>16</v>
      </c>
      <c r="G28" s="7" t="s">
        <v>127</v>
      </c>
      <c r="H28" s="15"/>
      <c r="I28" s="15">
        <f t="shared" si="0"/>
        <v>0</v>
      </c>
    </row>
    <row r="29" spans="1:11" ht="30" customHeight="1" x14ac:dyDescent="0.25">
      <c r="A29" s="6" t="s">
        <v>196</v>
      </c>
      <c r="B29" s="7" t="s">
        <v>35</v>
      </c>
      <c r="C29" s="8" t="s">
        <v>37</v>
      </c>
      <c r="D29" s="21" t="s">
        <v>152</v>
      </c>
      <c r="E29" s="22">
        <f>1 + 4</f>
        <v>5</v>
      </c>
      <c r="F29" s="7">
        <v>16</v>
      </c>
      <c r="G29" s="7" t="s">
        <v>127</v>
      </c>
      <c r="H29" s="15"/>
      <c r="I29" s="15">
        <f t="shared" si="0"/>
        <v>0</v>
      </c>
    </row>
    <row r="30" spans="1:11" ht="30" customHeight="1" x14ac:dyDescent="0.25">
      <c r="A30" s="6" t="s">
        <v>197</v>
      </c>
      <c r="B30" s="7" t="s">
        <v>18</v>
      </c>
      <c r="C30" s="8" t="s">
        <v>38</v>
      </c>
      <c r="D30" s="8" t="s">
        <v>158</v>
      </c>
      <c r="E30" s="7">
        <v>6</v>
      </c>
      <c r="F30" s="7">
        <v>16</v>
      </c>
      <c r="G30" s="7" t="s">
        <v>127</v>
      </c>
      <c r="H30" s="15"/>
      <c r="I30" s="15">
        <f>E30*F30*H30</f>
        <v>0</v>
      </c>
      <c r="J30" s="3"/>
    </row>
    <row r="31" spans="1:11" ht="30" customHeight="1" x14ac:dyDescent="0.25">
      <c r="A31" s="6" t="s">
        <v>201</v>
      </c>
      <c r="B31" s="7" t="s">
        <v>18</v>
      </c>
      <c r="C31" s="8" t="s">
        <v>88</v>
      </c>
      <c r="D31" s="8" t="s">
        <v>147</v>
      </c>
      <c r="E31" s="7">
        <v>5</v>
      </c>
      <c r="F31" s="7">
        <v>16</v>
      </c>
      <c r="G31" s="7" t="s">
        <v>127</v>
      </c>
      <c r="H31" s="15"/>
      <c r="I31" s="15">
        <f t="shared" si="0"/>
        <v>0</v>
      </c>
    </row>
    <row r="32" spans="1:11" ht="22.5" customHeight="1" x14ac:dyDescent="0.25">
      <c r="A32" s="6" t="s">
        <v>202</v>
      </c>
      <c r="B32" s="7" t="s">
        <v>39</v>
      </c>
      <c r="C32" s="8" t="s">
        <v>40</v>
      </c>
      <c r="D32" s="8" t="s">
        <v>154</v>
      </c>
      <c r="E32" s="7">
        <v>1</v>
      </c>
      <c r="F32" s="7">
        <v>16</v>
      </c>
      <c r="G32" s="7" t="s">
        <v>127</v>
      </c>
      <c r="H32" s="15"/>
      <c r="I32" s="15">
        <f t="shared" si="0"/>
        <v>0</v>
      </c>
    </row>
    <row r="33" spans="1:10" ht="24" customHeight="1" x14ac:dyDescent="0.25">
      <c r="A33" s="6" t="s">
        <v>203</v>
      </c>
      <c r="B33" s="7" t="s">
        <v>39</v>
      </c>
      <c r="C33" s="8" t="s">
        <v>41</v>
      </c>
      <c r="D33" s="8" t="s">
        <v>251</v>
      </c>
      <c r="E33" s="7">
        <v>1</v>
      </c>
      <c r="F33" s="7">
        <v>16</v>
      </c>
      <c r="G33" s="7" t="s">
        <v>127</v>
      </c>
      <c r="H33" s="15"/>
      <c r="I33" s="15">
        <f t="shared" si="0"/>
        <v>0</v>
      </c>
    </row>
    <row r="34" spans="1:10" ht="30" customHeight="1" x14ac:dyDescent="0.25">
      <c r="A34" s="6" t="s">
        <v>204</v>
      </c>
      <c r="B34" s="7" t="s">
        <v>42</v>
      </c>
      <c r="C34" s="8" t="s">
        <v>109</v>
      </c>
      <c r="D34" s="8" t="s">
        <v>163</v>
      </c>
      <c r="E34" s="7">
        <v>7</v>
      </c>
      <c r="F34" s="7">
        <v>16</v>
      </c>
      <c r="G34" s="7" t="s">
        <v>127</v>
      </c>
      <c r="H34" s="15"/>
      <c r="I34" s="15">
        <f t="shared" si="0"/>
        <v>0</v>
      </c>
    </row>
    <row r="35" spans="1:10" ht="30" customHeight="1" x14ac:dyDescent="0.25">
      <c r="A35" s="6" t="s">
        <v>205</v>
      </c>
      <c r="B35" s="7" t="s">
        <v>6</v>
      </c>
      <c r="C35" s="8" t="s">
        <v>43</v>
      </c>
      <c r="D35" s="8" t="s">
        <v>147</v>
      </c>
      <c r="E35" s="7">
        <f>1 + 4</f>
        <v>5</v>
      </c>
      <c r="F35" s="7">
        <v>16</v>
      </c>
      <c r="G35" s="7" t="s">
        <v>127</v>
      </c>
      <c r="H35" s="15"/>
      <c r="I35" s="15">
        <f t="shared" si="0"/>
        <v>0</v>
      </c>
    </row>
    <row r="36" spans="1:10" ht="30" customHeight="1" x14ac:dyDescent="0.25">
      <c r="A36" s="6" t="s">
        <v>206</v>
      </c>
      <c r="B36" s="80" t="s">
        <v>6</v>
      </c>
      <c r="C36" s="82" t="s">
        <v>141</v>
      </c>
      <c r="D36" s="8" t="s">
        <v>147</v>
      </c>
      <c r="E36" s="7">
        <v>5</v>
      </c>
      <c r="F36" s="7">
        <v>16</v>
      </c>
      <c r="G36" s="7" t="s">
        <v>127</v>
      </c>
      <c r="H36" s="29"/>
      <c r="I36" s="15">
        <f t="shared" si="0"/>
        <v>0</v>
      </c>
    </row>
    <row r="37" spans="1:10" ht="21.75" customHeight="1" x14ac:dyDescent="0.25">
      <c r="A37" s="6" t="s">
        <v>207</v>
      </c>
      <c r="B37" s="81"/>
      <c r="C37" s="83"/>
      <c r="D37" s="8" t="s">
        <v>138</v>
      </c>
      <c r="E37" s="7">
        <v>1</v>
      </c>
      <c r="F37" s="7">
        <v>16</v>
      </c>
      <c r="G37" s="7" t="s">
        <v>127</v>
      </c>
      <c r="H37" s="29"/>
      <c r="I37" s="15">
        <f t="shared" si="0"/>
        <v>0</v>
      </c>
    </row>
    <row r="38" spans="1:10" ht="30" customHeight="1" x14ac:dyDescent="0.25">
      <c r="A38" s="6" t="s">
        <v>208</v>
      </c>
      <c r="B38" s="7" t="s">
        <v>44</v>
      </c>
      <c r="C38" s="8" t="s">
        <v>45</v>
      </c>
      <c r="D38" s="8" t="s">
        <v>149</v>
      </c>
      <c r="E38" s="7">
        <v>1</v>
      </c>
      <c r="F38" s="7">
        <v>16</v>
      </c>
      <c r="G38" s="7" t="s">
        <v>127</v>
      </c>
      <c r="H38" s="29"/>
      <c r="I38" s="15">
        <f t="shared" si="0"/>
        <v>0</v>
      </c>
      <c r="J38" s="32"/>
    </row>
    <row r="39" spans="1:10" ht="30" customHeight="1" x14ac:dyDescent="0.25">
      <c r="A39" s="6" t="s">
        <v>209</v>
      </c>
      <c r="B39" s="7" t="s">
        <v>14</v>
      </c>
      <c r="C39" s="8" t="s">
        <v>46</v>
      </c>
      <c r="D39" s="8" t="s">
        <v>147</v>
      </c>
      <c r="E39" s="7">
        <v>5</v>
      </c>
      <c r="F39" s="7">
        <v>16</v>
      </c>
      <c r="G39" s="7" t="s">
        <v>127</v>
      </c>
      <c r="H39" s="15"/>
      <c r="I39" s="15">
        <f t="shared" si="0"/>
        <v>0</v>
      </c>
      <c r="J39" s="3"/>
    </row>
    <row r="40" spans="1:10" ht="30" customHeight="1" x14ac:dyDescent="0.25">
      <c r="A40" s="6" t="s">
        <v>210</v>
      </c>
      <c r="B40" s="7" t="s">
        <v>14</v>
      </c>
      <c r="C40" s="8" t="s">
        <v>137</v>
      </c>
      <c r="D40" s="8" t="s">
        <v>149</v>
      </c>
      <c r="E40" s="7">
        <v>1</v>
      </c>
      <c r="F40" s="7">
        <v>16</v>
      </c>
      <c r="G40" s="7" t="s">
        <v>127</v>
      </c>
      <c r="H40" s="29"/>
      <c r="I40" s="15">
        <f t="shared" si="0"/>
        <v>0</v>
      </c>
      <c r="J40" s="3"/>
    </row>
    <row r="41" spans="1:10" ht="30" customHeight="1" x14ac:dyDescent="0.25">
      <c r="A41" s="6" t="s">
        <v>211</v>
      </c>
      <c r="B41" s="7" t="s">
        <v>15</v>
      </c>
      <c r="C41" s="8" t="s">
        <v>47</v>
      </c>
      <c r="D41" s="8" t="s">
        <v>154</v>
      </c>
      <c r="E41" s="12">
        <v>4</v>
      </c>
      <c r="F41" s="7">
        <v>16</v>
      </c>
      <c r="G41" s="7" t="s">
        <v>127</v>
      </c>
      <c r="H41" s="15"/>
      <c r="I41" s="15">
        <f t="shared" si="0"/>
        <v>0</v>
      </c>
    </row>
    <row r="42" spans="1:10" ht="30" customHeight="1" x14ac:dyDescent="0.25">
      <c r="A42" s="6" t="s">
        <v>212</v>
      </c>
      <c r="B42" s="7" t="s">
        <v>48</v>
      </c>
      <c r="C42" s="8" t="s">
        <v>161</v>
      </c>
      <c r="D42" s="8" t="s">
        <v>159</v>
      </c>
      <c r="E42" s="10">
        <v>4</v>
      </c>
      <c r="F42" s="7">
        <v>16</v>
      </c>
      <c r="G42" s="7" t="s">
        <v>127</v>
      </c>
      <c r="H42" s="15"/>
      <c r="I42" s="15">
        <f t="shared" si="0"/>
        <v>0</v>
      </c>
    </row>
    <row r="43" spans="1:10" ht="30" customHeight="1" x14ac:dyDescent="0.25">
      <c r="A43" s="6" t="s">
        <v>213</v>
      </c>
      <c r="B43" s="7" t="s">
        <v>15</v>
      </c>
      <c r="C43" s="8" t="s">
        <v>49</v>
      </c>
      <c r="D43" s="9" t="s">
        <v>160</v>
      </c>
      <c r="E43" s="7">
        <v>1</v>
      </c>
      <c r="F43" s="7">
        <v>16</v>
      </c>
      <c r="G43" s="7" t="s">
        <v>127</v>
      </c>
      <c r="H43" s="15"/>
      <c r="I43" s="15">
        <f t="shared" si="0"/>
        <v>0</v>
      </c>
    </row>
    <row r="44" spans="1:10" ht="30" customHeight="1" x14ac:dyDescent="0.25">
      <c r="A44" s="6" t="s">
        <v>214</v>
      </c>
      <c r="B44" s="7" t="s">
        <v>50</v>
      </c>
      <c r="C44" s="8" t="s">
        <v>51</v>
      </c>
      <c r="D44" s="9" t="s">
        <v>149</v>
      </c>
      <c r="E44" s="7">
        <v>4</v>
      </c>
      <c r="F44" s="7">
        <v>16</v>
      </c>
      <c r="G44" s="7" t="s">
        <v>127</v>
      </c>
      <c r="H44" s="15"/>
      <c r="I44" s="15">
        <f t="shared" si="0"/>
        <v>0</v>
      </c>
    </row>
    <row r="45" spans="1:10" ht="30" customHeight="1" x14ac:dyDescent="0.25">
      <c r="A45" s="6" t="s">
        <v>215</v>
      </c>
      <c r="B45" s="7" t="s">
        <v>50</v>
      </c>
      <c r="C45" s="8" t="s">
        <v>162</v>
      </c>
      <c r="D45" s="8" t="s">
        <v>152</v>
      </c>
      <c r="E45" s="7">
        <v>5</v>
      </c>
      <c r="F45" s="7">
        <v>16</v>
      </c>
      <c r="G45" s="7" t="s">
        <v>127</v>
      </c>
      <c r="H45" s="15"/>
      <c r="I45" s="15">
        <f t="shared" si="0"/>
        <v>0</v>
      </c>
    </row>
    <row r="46" spans="1:10" ht="30" customHeight="1" x14ac:dyDescent="0.25">
      <c r="A46" s="6" t="s">
        <v>216</v>
      </c>
      <c r="B46" s="7" t="s">
        <v>17</v>
      </c>
      <c r="C46" s="8" t="s">
        <v>52</v>
      </c>
      <c r="D46" s="8" t="s">
        <v>163</v>
      </c>
      <c r="E46" s="7">
        <v>7</v>
      </c>
      <c r="F46" s="7">
        <v>16</v>
      </c>
      <c r="G46" s="7" t="s">
        <v>127</v>
      </c>
      <c r="H46" s="15"/>
      <c r="I46" s="15">
        <f t="shared" si="0"/>
        <v>0</v>
      </c>
    </row>
    <row r="47" spans="1:10" ht="30" customHeight="1" x14ac:dyDescent="0.25">
      <c r="A47" s="6" t="s">
        <v>217</v>
      </c>
      <c r="B47" s="7" t="s">
        <v>53</v>
      </c>
      <c r="C47" s="8" t="s">
        <v>33</v>
      </c>
      <c r="D47" s="8" t="s">
        <v>147</v>
      </c>
      <c r="E47" s="7">
        <f>1+4</f>
        <v>5</v>
      </c>
      <c r="F47" s="7">
        <v>16</v>
      </c>
      <c r="G47" s="7" t="s">
        <v>127</v>
      </c>
      <c r="H47" s="15"/>
      <c r="I47" s="15">
        <f>E47*F47*H47</f>
        <v>0</v>
      </c>
    </row>
    <row r="48" spans="1:10" ht="30" customHeight="1" x14ac:dyDescent="0.25">
      <c r="A48" s="6" t="s">
        <v>218</v>
      </c>
      <c r="B48" s="7" t="s">
        <v>7</v>
      </c>
      <c r="C48" s="8" t="s">
        <v>33</v>
      </c>
      <c r="D48" s="8" t="s">
        <v>164</v>
      </c>
      <c r="E48" s="7">
        <v>6</v>
      </c>
      <c r="F48" s="7">
        <v>16</v>
      </c>
      <c r="G48" s="7" t="s">
        <v>127</v>
      </c>
      <c r="H48" s="15"/>
      <c r="I48" s="15">
        <f t="shared" si="0"/>
        <v>0</v>
      </c>
      <c r="J48" s="3"/>
    </row>
    <row r="49" spans="1:10" ht="30" customHeight="1" x14ac:dyDescent="0.25">
      <c r="A49" s="6" t="s">
        <v>219</v>
      </c>
      <c r="B49" s="7" t="s">
        <v>54</v>
      </c>
      <c r="C49" s="8" t="s">
        <v>110</v>
      </c>
      <c r="D49" s="8" t="s">
        <v>154</v>
      </c>
      <c r="E49" s="7">
        <v>1</v>
      </c>
      <c r="F49" s="7">
        <v>16</v>
      </c>
      <c r="G49" s="7" t="s">
        <v>127</v>
      </c>
      <c r="H49" s="15"/>
      <c r="I49" s="15">
        <f t="shared" si="0"/>
        <v>0</v>
      </c>
      <c r="J49" s="20"/>
    </row>
    <row r="50" spans="1:10" ht="30" customHeight="1" x14ac:dyDescent="0.25">
      <c r="A50" s="6" t="s">
        <v>220</v>
      </c>
      <c r="B50" s="7" t="s">
        <v>55</v>
      </c>
      <c r="C50" s="8" t="s">
        <v>56</v>
      </c>
      <c r="D50" s="8" t="s">
        <v>154</v>
      </c>
      <c r="E50" s="12">
        <v>2</v>
      </c>
      <c r="F50" s="7">
        <v>16</v>
      </c>
      <c r="G50" s="7" t="s">
        <v>127</v>
      </c>
      <c r="H50" s="15"/>
      <c r="I50" s="15">
        <f t="shared" si="0"/>
        <v>0</v>
      </c>
    </row>
    <row r="51" spans="1:10" ht="30" customHeight="1" x14ac:dyDescent="0.25">
      <c r="A51" s="6" t="s">
        <v>221</v>
      </c>
      <c r="B51" s="7" t="s">
        <v>13</v>
      </c>
      <c r="C51" s="8" t="s">
        <v>142</v>
      </c>
      <c r="D51" s="8" t="s">
        <v>165</v>
      </c>
      <c r="E51" s="7">
        <v>6</v>
      </c>
      <c r="F51" s="7">
        <v>16</v>
      </c>
      <c r="G51" s="7" t="s">
        <v>127</v>
      </c>
      <c r="H51" s="15"/>
      <c r="I51" s="15">
        <f t="shared" si="0"/>
        <v>0</v>
      </c>
      <c r="J51" s="20"/>
    </row>
    <row r="52" spans="1:10" ht="29.25" customHeight="1" x14ac:dyDescent="0.25">
      <c r="A52" s="6" t="s">
        <v>222</v>
      </c>
      <c r="B52" s="7" t="s">
        <v>4</v>
      </c>
      <c r="C52" s="8" t="s">
        <v>57</v>
      </c>
      <c r="D52" s="8" t="s">
        <v>166</v>
      </c>
      <c r="E52" s="7">
        <v>8</v>
      </c>
      <c r="F52" s="7">
        <v>16</v>
      </c>
      <c r="G52" s="7" t="s">
        <v>127</v>
      </c>
      <c r="H52" s="15"/>
      <c r="I52" s="15">
        <f t="shared" si="0"/>
        <v>0</v>
      </c>
    </row>
    <row r="53" spans="1:10" ht="30" customHeight="1" x14ac:dyDescent="0.25">
      <c r="A53" s="72" t="s">
        <v>223</v>
      </c>
      <c r="B53" s="7" t="s">
        <v>4</v>
      </c>
      <c r="C53" s="8" t="s">
        <v>114</v>
      </c>
      <c r="D53" s="8" t="s">
        <v>154</v>
      </c>
      <c r="E53" s="7">
        <v>6</v>
      </c>
      <c r="F53" s="73">
        <v>26</v>
      </c>
      <c r="G53" s="7" t="s">
        <v>130</v>
      </c>
      <c r="H53" s="15"/>
      <c r="I53" s="15">
        <f t="shared" si="0"/>
        <v>0</v>
      </c>
    </row>
    <row r="54" spans="1:10" ht="30" customHeight="1" x14ac:dyDescent="0.25">
      <c r="A54" s="6" t="s">
        <v>224</v>
      </c>
      <c r="B54" s="33" t="s">
        <v>4</v>
      </c>
      <c r="C54" s="34" t="s">
        <v>114</v>
      </c>
      <c r="D54" s="8" t="s">
        <v>258</v>
      </c>
      <c r="E54" s="7">
        <v>1</v>
      </c>
      <c r="F54" s="7">
        <v>12</v>
      </c>
      <c r="G54" s="7" t="s">
        <v>146</v>
      </c>
      <c r="H54" s="15"/>
      <c r="I54" s="15">
        <f t="shared" si="0"/>
        <v>0</v>
      </c>
    </row>
    <row r="55" spans="1:10" ht="30" customHeight="1" x14ac:dyDescent="0.25">
      <c r="A55" s="6" t="s">
        <v>225</v>
      </c>
      <c r="B55" s="7" t="s">
        <v>58</v>
      </c>
      <c r="C55" s="8" t="s">
        <v>56</v>
      </c>
      <c r="D55" s="8" t="s">
        <v>154</v>
      </c>
      <c r="E55" s="7">
        <v>2</v>
      </c>
      <c r="F55" s="7">
        <v>16</v>
      </c>
      <c r="G55" s="7" t="s">
        <v>127</v>
      </c>
      <c r="H55" s="15"/>
      <c r="I55" s="15">
        <f t="shared" si="0"/>
        <v>0</v>
      </c>
      <c r="J55" s="20"/>
    </row>
    <row r="56" spans="1:10" ht="35.25" customHeight="1" x14ac:dyDescent="0.25">
      <c r="A56" s="6" t="s">
        <v>226</v>
      </c>
      <c r="B56" s="7" t="s">
        <v>58</v>
      </c>
      <c r="C56" s="8" t="s">
        <v>59</v>
      </c>
      <c r="D56" s="8" t="s">
        <v>249</v>
      </c>
      <c r="E56" s="7">
        <v>8</v>
      </c>
      <c r="F56" s="7">
        <v>16</v>
      </c>
      <c r="G56" s="7" t="s">
        <v>127</v>
      </c>
      <c r="H56" s="15"/>
      <c r="I56" s="15">
        <f t="shared" si="0"/>
        <v>0</v>
      </c>
      <c r="J56" s="3"/>
    </row>
    <row r="57" spans="1:10" ht="30" customHeight="1" x14ac:dyDescent="0.25">
      <c r="A57" s="6" t="s">
        <v>227</v>
      </c>
      <c r="B57" s="7" t="s">
        <v>60</v>
      </c>
      <c r="C57" s="8" t="s">
        <v>143</v>
      </c>
      <c r="D57" s="8" t="s">
        <v>252</v>
      </c>
      <c r="E57" s="7">
        <v>1</v>
      </c>
      <c r="F57" s="7">
        <v>16</v>
      </c>
      <c r="G57" s="7" t="s">
        <v>127</v>
      </c>
      <c r="H57" s="15"/>
      <c r="I57" s="15">
        <f t="shared" si="0"/>
        <v>0</v>
      </c>
    </row>
    <row r="58" spans="1:10" ht="36" customHeight="1" x14ac:dyDescent="0.25">
      <c r="A58" s="6" t="s">
        <v>228</v>
      </c>
      <c r="B58" s="7" t="s">
        <v>60</v>
      </c>
      <c r="C58" s="8" t="s">
        <v>167</v>
      </c>
      <c r="D58" s="8" t="s">
        <v>259</v>
      </c>
      <c r="E58" s="7">
        <v>4</v>
      </c>
      <c r="F58" s="7">
        <v>16</v>
      </c>
      <c r="G58" s="7" t="s">
        <v>127</v>
      </c>
      <c r="H58" s="15"/>
      <c r="I58" s="15">
        <f t="shared" si="0"/>
        <v>0</v>
      </c>
    </row>
    <row r="59" spans="1:10" s="25" customFormat="1" ht="28.5" customHeight="1" x14ac:dyDescent="0.25">
      <c r="A59" s="6" t="s">
        <v>229</v>
      </c>
      <c r="B59" s="80" t="s">
        <v>16</v>
      </c>
      <c r="C59" s="8" t="s">
        <v>199</v>
      </c>
      <c r="D59" s="8" t="s">
        <v>165</v>
      </c>
      <c r="E59" s="7">
        <f>2+4</f>
        <v>6</v>
      </c>
      <c r="F59" s="7">
        <v>16</v>
      </c>
      <c r="G59" s="7" t="s">
        <v>127</v>
      </c>
      <c r="H59" s="28"/>
      <c r="I59" s="15">
        <f t="shared" si="0"/>
        <v>0</v>
      </c>
      <c r="J59" s="20"/>
    </row>
    <row r="60" spans="1:10" s="25" customFormat="1" ht="28.5" customHeight="1" x14ac:dyDescent="0.25">
      <c r="A60" s="6" t="s">
        <v>230</v>
      </c>
      <c r="B60" s="81"/>
      <c r="C60" s="8" t="s">
        <v>200</v>
      </c>
      <c r="D60" s="8" t="s">
        <v>139</v>
      </c>
      <c r="E60" s="7">
        <v>1</v>
      </c>
      <c r="F60" s="7">
        <v>7</v>
      </c>
      <c r="G60" s="7" t="s">
        <v>127</v>
      </c>
      <c r="H60" s="29"/>
      <c r="I60" s="15">
        <f t="shared" si="0"/>
        <v>0</v>
      </c>
      <c r="J60" s="20"/>
    </row>
    <row r="61" spans="1:10" s="25" customFormat="1" ht="30" customHeight="1" x14ac:dyDescent="0.25">
      <c r="A61" s="6" t="s">
        <v>231</v>
      </c>
      <c r="B61" s="7" t="s">
        <v>22</v>
      </c>
      <c r="C61" s="8" t="s">
        <v>61</v>
      </c>
      <c r="D61" s="8" t="s">
        <v>148</v>
      </c>
      <c r="E61" s="7">
        <v>5</v>
      </c>
      <c r="F61" s="7">
        <v>16</v>
      </c>
      <c r="G61" s="7" t="s">
        <v>127</v>
      </c>
      <c r="H61" s="28"/>
      <c r="I61" s="15">
        <f t="shared" si="0"/>
        <v>0</v>
      </c>
      <c r="J61" s="20"/>
    </row>
    <row r="62" spans="1:10" ht="30" customHeight="1" x14ac:dyDescent="0.25">
      <c r="A62" s="6" t="s">
        <v>232</v>
      </c>
      <c r="B62" s="7" t="s">
        <v>12</v>
      </c>
      <c r="C62" s="8" t="s">
        <v>120</v>
      </c>
      <c r="D62" s="8" t="s">
        <v>168</v>
      </c>
      <c r="E62" s="12">
        <v>3</v>
      </c>
      <c r="F62" s="7">
        <v>16</v>
      </c>
      <c r="G62" s="7" t="s">
        <v>127</v>
      </c>
      <c r="H62" s="15"/>
      <c r="I62" s="15">
        <f t="shared" si="0"/>
        <v>0</v>
      </c>
    </row>
    <row r="63" spans="1:10" ht="30" customHeight="1" x14ac:dyDescent="0.25">
      <c r="A63" s="6" t="s">
        <v>233</v>
      </c>
      <c r="B63" s="7" t="s">
        <v>62</v>
      </c>
      <c r="C63" s="9" t="s">
        <v>83</v>
      </c>
      <c r="D63" s="8" t="s">
        <v>155</v>
      </c>
      <c r="E63" s="12">
        <v>2</v>
      </c>
      <c r="F63" s="7">
        <v>16</v>
      </c>
      <c r="G63" s="7" t="s">
        <v>127</v>
      </c>
      <c r="H63" s="15"/>
      <c r="I63" s="15">
        <f t="shared" si="0"/>
        <v>0</v>
      </c>
    </row>
    <row r="64" spans="1:10" ht="30" customHeight="1" x14ac:dyDescent="0.25">
      <c r="A64" s="72" t="s">
        <v>234</v>
      </c>
      <c r="B64" s="7" t="s">
        <v>12</v>
      </c>
      <c r="C64" s="8" t="s">
        <v>82</v>
      </c>
      <c r="D64" s="75" t="s">
        <v>578</v>
      </c>
      <c r="E64" s="73">
        <v>5</v>
      </c>
      <c r="F64" s="7">
        <v>16</v>
      </c>
      <c r="G64" s="7" t="s">
        <v>127</v>
      </c>
      <c r="H64" s="15"/>
      <c r="I64" s="15">
        <f>E64*F64*H64</f>
        <v>0</v>
      </c>
      <c r="J64" s="3"/>
    </row>
    <row r="65" spans="1:10" ht="50.25" customHeight="1" x14ac:dyDescent="0.25">
      <c r="A65" s="6" t="s">
        <v>235</v>
      </c>
      <c r="B65" s="77" t="s">
        <v>63</v>
      </c>
      <c r="C65" s="76" t="s">
        <v>84</v>
      </c>
      <c r="D65" s="8" t="s">
        <v>121</v>
      </c>
      <c r="E65" s="7">
        <v>1</v>
      </c>
      <c r="F65" s="7">
        <v>20</v>
      </c>
      <c r="G65" s="7" t="s">
        <v>131</v>
      </c>
      <c r="H65" s="15"/>
      <c r="I65" s="15">
        <f t="shared" si="0"/>
        <v>0</v>
      </c>
    </row>
    <row r="66" spans="1:10" ht="51.75" customHeight="1" x14ac:dyDescent="0.25">
      <c r="A66" s="6" t="s">
        <v>236</v>
      </c>
      <c r="B66" s="77"/>
      <c r="C66" s="76"/>
      <c r="D66" s="8" t="s">
        <v>115</v>
      </c>
      <c r="E66" s="7">
        <v>1</v>
      </c>
      <c r="F66" s="7">
        <v>20</v>
      </c>
      <c r="G66" s="7" t="s">
        <v>131</v>
      </c>
      <c r="H66" s="15"/>
      <c r="I66" s="15">
        <f t="shared" si="0"/>
        <v>0</v>
      </c>
    </row>
    <row r="67" spans="1:10" ht="48.75" customHeight="1" x14ac:dyDescent="0.25">
      <c r="A67" s="6" t="s">
        <v>237</v>
      </c>
      <c r="B67" s="77"/>
      <c r="C67" s="76"/>
      <c r="D67" s="8" t="s">
        <v>122</v>
      </c>
      <c r="E67" s="7">
        <v>1</v>
      </c>
      <c r="F67" s="7">
        <v>20</v>
      </c>
      <c r="G67" s="7" t="s">
        <v>131</v>
      </c>
      <c r="H67" s="15"/>
      <c r="I67" s="15">
        <f t="shared" si="0"/>
        <v>0</v>
      </c>
    </row>
    <row r="68" spans="1:10" ht="51.75" customHeight="1" x14ac:dyDescent="0.25">
      <c r="A68" s="6" t="s">
        <v>238</v>
      </c>
      <c r="B68" s="77" t="s">
        <v>17</v>
      </c>
      <c r="C68" s="76" t="s">
        <v>84</v>
      </c>
      <c r="D68" s="8" t="s">
        <v>121</v>
      </c>
      <c r="E68" s="7">
        <v>1</v>
      </c>
      <c r="F68" s="7">
        <v>20</v>
      </c>
      <c r="G68" s="7" t="s">
        <v>131</v>
      </c>
      <c r="H68" s="15"/>
      <c r="I68" s="15">
        <f t="shared" si="0"/>
        <v>0</v>
      </c>
      <c r="J68" s="23"/>
    </row>
    <row r="69" spans="1:10" ht="51" customHeight="1" x14ac:dyDescent="0.25">
      <c r="A69" s="6" t="s">
        <v>239</v>
      </c>
      <c r="B69" s="77"/>
      <c r="C69" s="76"/>
      <c r="D69" s="8" t="s">
        <v>116</v>
      </c>
      <c r="E69" s="7">
        <v>1</v>
      </c>
      <c r="F69" s="7">
        <v>20</v>
      </c>
      <c r="G69" s="7" t="s">
        <v>131</v>
      </c>
      <c r="H69" s="15"/>
      <c r="I69" s="15">
        <f t="shared" si="0"/>
        <v>0</v>
      </c>
    </row>
    <row r="70" spans="1:10" ht="48.75" customHeight="1" x14ac:dyDescent="0.25">
      <c r="A70" s="6" t="s">
        <v>240</v>
      </c>
      <c r="B70" s="77"/>
      <c r="C70" s="76"/>
      <c r="D70" s="8" t="s">
        <v>122</v>
      </c>
      <c r="E70" s="7">
        <v>1</v>
      </c>
      <c r="F70" s="7">
        <v>20</v>
      </c>
      <c r="G70" s="7" t="s">
        <v>131</v>
      </c>
      <c r="H70" s="15"/>
      <c r="I70" s="15">
        <f t="shared" si="0"/>
        <v>0</v>
      </c>
    </row>
    <row r="71" spans="1:10" ht="51" customHeight="1" x14ac:dyDescent="0.25">
      <c r="A71" s="6" t="s">
        <v>241</v>
      </c>
      <c r="B71" s="77"/>
      <c r="C71" s="76"/>
      <c r="D71" s="8" t="s">
        <v>140</v>
      </c>
      <c r="E71" s="7">
        <v>3</v>
      </c>
      <c r="F71" s="7">
        <v>20</v>
      </c>
      <c r="G71" s="7" t="s">
        <v>131</v>
      </c>
      <c r="H71" s="29"/>
      <c r="I71" s="15">
        <f t="shared" ref="I71:I72" si="1">E71*F71*H71</f>
        <v>0</v>
      </c>
    </row>
    <row r="72" spans="1:10" ht="50.25" customHeight="1" x14ac:dyDescent="0.25">
      <c r="A72" s="6" t="s">
        <v>242</v>
      </c>
      <c r="B72" s="80" t="s">
        <v>31</v>
      </c>
      <c r="C72" s="82" t="s">
        <v>85</v>
      </c>
      <c r="D72" s="8" t="s">
        <v>121</v>
      </c>
      <c r="E72" s="7">
        <v>1</v>
      </c>
      <c r="F72" s="7">
        <v>20</v>
      </c>
      <c r="G72" s="7" t="s">
        <v>131</v>
      </c>
      <c r="H72" s="15"/>
      <c r="I72" s="15">
        <f t="shared" si="1"/>
        <v>0</v>
      </c>
    </row>
    <row r="73" spans="1:10" ht="48" customHeight="1" x14ac:dyDescent="0.25">
      <c r="A73" s="6" t="s">
        <v>243</v>
      </c>
      <c r="B73" s="81"/>
      <c r="C73" s="83"/>
      <c r="D73" s="8" t="s">
        <v>117</v>
      </c>
      <c r="E73" s="7">
        <v>1</v>
      </c>
      <c r="F73" s="7">
        <v>20</v>
      </c>
      <c r="G73" s="7" t="s">
        <v>131</v>
      </c>
      <c r="H73" s="15"/>
      <c r="I73" s="15">
        <f>E73*F73*H73</f>
        <v>0</v>
      </c>
    </row>
    <row r="74" spans="1:10" ht="51" customHeight="1" x14ac:dyDescent="0.25">
      <c r="A74" s="6" t="s">
        <v>244</v>
      </c>
      <c r="B74" s="7" t="s">
        <v>31</v>
      </c>
      <c r="C74" s="8" t="s">
        <v>85</v>
      </c>
      <c r="D74" s="8" t="s">
        <v>122</v>
      </c>
      <c r="E74" s="7">
        <v>1</v>
      </c>
      <c r="F74" s="7">
        <v>20</v>
      </c>
      <c r="G74" s="7" t="s">
        <v>131</v>
      </c>
      <c r="H74" s="15"/>
      <c r="I74" s="15">
        <f t="shared" ref="I74:I100" si="2">E74*F74*H74</f>
        <v>0</v>
      </c>
    </row>
    <row r="75" spans="1:10" ht="54" customHeight="1" x14ac:dyDescent="0.25">
      <c r="A75" s="6" t="s">
        <v>245</v>
      </c>
      <c r="B75" s="77" t="s">
        <v>12</v>
      </c>
      <c r="C75" s="76" t="s">
        <v>85</v>
      </c>
      <c r="D75" s="8" t="s">
        <v>121</v>
      </c>
      <c r="E75" s="7">
        <v>1</v>
      </c>
      <c r="F75" s="7">
        <v>20</v>
      </c>
      <c r="G75" s="7" t="s">
        <v>131</v>
      </c>
      <c r="H75" s="15"/>
      <c r="I75" s="15">
        <f t="shared" si="2"/>
        <v>0</v>
      </c>
    </row>
    <row r="76" spans="1:10" ht="56.25" customHeight="1" x14ac:dyDescent="0.25">
      <c r="A76" s="6" t="s">
        <v>246</v>
      </c>
      <c r="B76" s="77"/>
      <c r="C76" s="76"/>
      <c r="D76" s="8" t="s">
        <v>118</v>
      </c>
      <c r="E76" s="7">
        <v>1</v>
      </c>
      <c r="F76" s="7">
        <v>20</v>
      </c>
      <c r="G76" s="7" t="s">
        <v>145</v>
      </c>
      <c r="H76" s="15"/>
      <c r="I76" s="15">
        <f t="shared" si="2"/>
        <v>0</v>
      </c>
    </row>
    <row r="77" spans="1:10" ht="52.5" customHeight="1" x14ac:dyDescent="0.25">
      <c r="A77" s="6" t="s">
        <v>247</v>
      </c>
      <c r="B77" s="77"/>
      <c r="C77" s="76"/>
      <c r="D77" s="8" t="s">
        <v>122</v>
      </c>
      <c r="E77" s="7">
        <v>1</v>
      </c>
      <c r="F77" s="7">
        <v>20</v>
      </c>
      <c r="G77" s="7" t="s">
        <v>145</v>
      </c>
      <c r="H77" s="15"/>
      <c r="I77" s="15">
        <f t="shared" si="2"/>
        <v>0</v>
      </c>
    </row>
    <row r="78" spans="1:10" ht="48.75" customHeight="1" x14ac:dyDescent="0.25">
      <c r="A78" s="72" t="s">
        <v>248</v>
      </c>
      <c r="B78" s="7" t="s">
        <v>64</v>
      </c>
      <c r="C78" s="8" t="s">
        <v>86</v>
      </c>
      <c r="D78" s="8" t="s">
        <v>198</v>
      </c>
      <c r="E78" s="7">
        <v>5</v>
      </c>
      <c r="F78" s="73">
        <v>16</v>
      </c>
      <c r="G78" s="7" t="s">
        <v>127</v>
      </c>
      <c r="H78" s="15"/>
      <c r="I78" s="15">
        <f t="shared" si="2"/>
        <v>0</v>
      </c>
    </row>
    <row r="79" spans="1:10" ht="25.5" customHeight="1" x14ac:dyDescent="0.25">
      <c r="A79" s="89" t="s">
        <v>65</v>
      </c>
      <c r="B79" s="90"/>
      <c r="C79" s="90"/>
      <c r="D79" s="91"/>
      <c r="E79" s="17"/>
      <c r="F79" s="17"/>
      <c r="G79" s="17"/>
      <c r="H79" s="17"/>
      <c r="I79" s="17"/>
    </row>
    <row r="80" spans="1:10" ht="17.25" customHeight="1" x14ac:dyDescent="0.25">
      <c r="A80" s="6" t="s">
        <v>9</v>
      </c>
      <c r="B80" s="80" t="s">
        <v>3</v>
      </c>
      <c r="C80" s="80" t="s">
        <v>66</v>
      </c>
      <c r="D80" s="8" t="s">
        <v>149</v>
      </c>
      <c r="E80" s="7">
        <v>3</v>
      </c>
      <c r="F80" s="31">
        <v>52</v>
      </c>
      <c r="G80" s="7" t="s">
        <v>129</v>
      </c>
      <c r="H80" s="29"/>
      <c r="I80" s="15">
        <f t="shared" si="2"/>
        <v>0</v>
      </c>
    </row>
    <row r="81" spans="1:10" ht="18" customHeight="1" x14ac:dyDescent="0.25">
      <c r="A81" s="6" t="s">
        <v>171</v>
      </c>
      <c r="B81" s="86"/>
      <c r="C81" s="86"/>
      <c r="D81" s="8" t="s">
        <v>169</v>
      </c>
      <c r="E81" s="7">
        <v>2</v>
      </c>
      <c r="F81" s="31">
        <v>52</v>
      </c>
      <c r="G81" s="7" t="s">
        <v>129</v>
      </c>
      <c r="H81" s="29"/>
      <c r="I81" s="15">
        <f t="shared" si="2"/>
        <v>0</v>
      </c>
    </row>
    <row r="82" spans="1:10" ht="19.5" customHeight="1" x14ac:dyDescent="0.25">
      <c r="A82" s="6" t="s">
        <v>170</v>
      </c>
      <c r="B82" s="81"/>
      <c r="C82" s="81"/>
      <c r="D82" s="8" t="s">
        <v>172</v>
      </c>
      <c r="E82" s="7">
        <v>3</v>
      </c>
      <c r="F82" s="31">
        <v>52</v>
      </c>
      <c r="G82" s="7" t="s">
        <v>129</v>
      </c>
      <c r="H82" s="29"/>
      <c r="I82" s="15">
        <f t="shared" si="2"/>
        <v>0</v>
      </c>
    </row>
    <row r="83" spans="1:10" ht="21.75" customHeight="1" x14ac:dyDescent="0.25">
      <c r="A83" s="89" t="s">
        <v>90</v>
      </c>
      <c r="B83" s="90"/>
      <c r="C83" s="90"/>
      <c r="D83" s="91"/>
      <c r="E83" s="19"/>
      <c r="F83" s="19"/>
      <c r="G83" s="19"/>
      <c r="H83" s="19"/>
      <c r="I83" s="19"/>
    </row>
    <row r="84" spans="1:10" s="25" customFormat="1" ht="27" customHeight="1" x14ac:dyDescent="0.25">
      <c r="A84" s="13" t="s">
        <v>91</v>
      </c>
      <c r="B84" s="77" t="s">
        <v>3</v>
      </c>
      <c r="C84" s="77" t="s">
        <v>67</v>
      </c>
      <c r="D84" s="8" t="s">
        <v>70</v>
      </c>
      <c r="E84" s="11">
        <v>1</v>
      </c>
      <c r="F84" s="7">
        <v>8</v>
      </c>
      <c r="G84" s="7" t="s">
        <v>132</v>
      </c>
      <c r="H84" s="28"/>
      <c r="I84" s="15">
        <f t="shared" si="2"/>
        <v>0</v>
      </c>
      <c r="J84" s="27"/>
    </row>
    <row r="85" spans="1:10" s="25" customFormat="1" ht="24.95" customHeight="1" x14ac:dyDescent="0.25">
      <c r="A85" s="13" t="s">
        <v>92</v>
      </c>
      <c r="B85" s="77"/>
      <c r="C85" s="77"/>
      <c r="D85" s="8" t="s">
        <v>68</v>
      </c>
      <c r="E85" s="12">
        <v>1</v>
      </c>
      <c r="F85" s="7">
        <v>8</v>
      </c>
      <c r="G85" s="7" t="s">
        <v>132</v>
      </c>
      <c r="H85" s="28"/>
      <c r="I85" s="15">
        <f t="shared" si="2"/>
        <v>0</v>
      </c>
    </row>
    <row r="86" spans="1:10" s="25" customFormat="1" ht="24.95" customHeight="1" x14ac:dyDescent="0.25">
      <c r="A86" s="13" t="s">
        <v>93</v>
      </c>
      <c r="B86" s="77"/>
      <c r="C86" s="77"/>
      <c r="D86" s="8" t="s">
        <v>69</v>
      </c>
      <c r="E86" s="11">
        <v>3</v>
      </c>
      <c r="F86" s="7">
        <v>8</v>
      </c>
      <c r="G86" s="7" t="s">
        <v>132</v>
      </c>
      <c r="H86" s="28"/>
      <c r="I86" s="15">
        <f t="shared" si="2"/>
        <v>0</v>
      </c>
    </row>
    <row r="87" spans="1:10" ht="28.5" customHeight="1" x14ac:dyDescent="0.25">
      <c r="A87" s="6" t="s">
        <v>94</v>
      </c>
      <c r="B87" s="77" t="s">
        <v>6</v>
      </c>
      <c r="C87" s="77" t="s">
        <v>87</v>
      </c>
      <c r="D87" s="8" t="s">
        <v>70</v>
      </c>
      <c r="E87" s="12">
        <v>1</v>
      </c>
      <c r="F87" s="7">
        <v>8</v>
      </c>
      <c r="G87" s="7" t="s">
        <v>132</v>
      </c>
      <c r="H87" s="15"/>
      <c r="I87" s="15">
        <f t="shared" si="2"/>
        <v>0</v>
      </c>
    </row>
    <row r="88" spans="1:10" ht="30.75" customHeight="1" x14ac:dyDescent="0.25">
      <c r="A88" s="6" t="s">
        <v>95</v>
      </c>
      <c r="B88" s="77"/>
      <c r="C88" s="77"/>
      <c r="D88" s="8" t="s">
        <v>71</v>
      </c>
      <c r="E88" s="11">
        <v>1</v>
      </c>
      <c r="F88" s="7">
        <v>8</v>
      </c>
      <c r="G88" s="7" t="s">
        <v>132</v>
      </c>
      <c r="H88" s="15"/>
      <c r="I88" s="15">
        <f t="shared" si="2"/>
        <v>0</v>
      </c>
    </row>
    <row r="89" spans="1:10" ht="29.25" customHeight="1" x14ac:dyDescent="0.25">
      <c r="A89" s="6" t="s">
        <v>96</v>
      </c>
      <c r="B89" s="77"/>
      <c r="C89" s="77"/>
      <c r="D89" s="8" t="s">
        <v>69</v>
      </c>
      <c r="E89" s="11">
        <v>3</v>
      </c>
      <c r="F89" s="7">
        <v>8</v>
      </c>
      <c r="G89" s="7" t="s">
        <v>132</v>
      </c>
      <c r="H89" s="15"/>
      <c r="I89" s="15">
        <f t="shared" si="2"/>
        <v>0</v>
      </c>
      <c r="J89" s="24"/>
    </row>
    <row r="90" spans="1:10" ht="24.95" customHeight="1" x14ac:dyDescent="0.25">
      <c r="A90" s="6" t="s">
        <v>97</v>
      </c>
      <c r="B90" s="77" t="s">
        <v>5</v>
      </c>
      <c r="C90" s="77" t="s">
        <v>81</v>
      </c>
      <c r="D90" s="8" t="s">
        <v>70</v>
      </c>
      <c r="E90" s="10">
        <v>1</v>
      </c>
      <c r="F90" s="7">
        <v>8</v>
      </c>
      <c r="G90" s="7" t="s">
        <v>132</v>
      </c>
      <c r="H90" s="15"/>
      <c r="I90" s="15">
        <f t="shared" si="2"/>
        <v>0</v>
      </c>
    </row>
    <row r="91" spans="1:10" ht="24.95" customHeight="1" x14ac:dyDescent="0.25">
      <c r="A91" s="6" t="s">
        <v>98</v>
      </c>
      <c r="B91" s="77"/>
      <c r="C91" s="77"/>
      <c r="D91" s="8" t="s">
        <v>71</v>
      </c>
      <c r="E91" s="10">
        <v>1</v>
      </c>
      <c r="F91" s="7">
        <v>8</v>
      </c>
      <c r="G91" s="7" t="s">
        <v>132</v>
      </c>
      <c r="H91" s="15"/>
      <c r="I91" s="15">
        <f t="shared" si="2"/>
        <v>0</v>
      </c>
    </row>
    <row r="92" spans="1:10" ht="24.95" customHeight="1" x14ac:dyDescent="0.25">
      <c r="A92" s="6" t="s">
        <v>99</v>
      </c>
      <c r="B92" s="77"/>
      <c r="C92" s="77"/>
      <c r="D92" s="8" t="s">
        <v>69</v>
      </c>
      <c r="E92" s="11">
        <v>3</v>
      </c>
      <c r="F92" s="7">
        <v>8</v>
      </c>
      <c r="G92" s="7" t="s">
        <v>132</v>
      </c>
      <c r="H92" s="15"/>
      <c r="I92" s="15">
        <f t="shared" si="2"/>
        <v>0</v>
      </c>
    </row>
    <row r="93" spans="1:10" ht="24.75" customHeight="1" x14ac:dyDescent="0.25">
      <c r="A93" s="6" t="s">
        <v>100</v>
      </c>
      <c r="B93" s="77" t="s">
        <v>42</v>
      </c>
      <c r="C93" s="77" t="s">
        <v>78</v>
      </c>
      <c r="D93" s="8" t="s">
        <v>173</v>
      </c>
      <c r="E93" s="12">
        <v>1</v>
      </c>
      <c r="F93" s="7">
        <v>8</v>
      </c>
      <c r="G93" s="7" t="s">
        <v>132</v>
      </c>
      <c r="H93" s="15"/>
      <c r="I93" s="15">
        <f t="shared" si="2"/>
        <v>0</v>
      </c>
    </row>
    <row r="94" spans="1:10" s="26" customFormat="1" ht="24.95" customHeight="1" x14ac:dyDescent="0.25">
      <c r="A94" s="13" t="s">
        <v>101</v>
      </c>
      <c r="B94" s="77"/>
      <c r="C94" s="77"/>
      <c r="D94" s="8" t="s">
        <v>72</v>
      </c>
      <c r="E94" s="11">
        <v>3</v>
      </c>
      <c r="F94" s="7">
        <v>8</v>
      </c>
      <c r="G94" s="7" t="s">
        <v>132</v>
      </c>
      <c r="H94" s="28"/>
      <c r="I94" s="15">
        <f t="shared" si="2"/>
        <v>0</v>
      </c>
    </row>
    <row r="95" spans="1:10" ht="24.95" customHeight="1" x14ac:dyDescent="0.25">
      <c r="A95" s="6" t="s">
        <v>102</v>
      </c>
      <c r="B95" s="77"/>
      <c r="C95" s="77"/>
      <c r="D95" s="8" t="s">
        <v>73</v>
      </c>
      <c r="E95" s="11">
        <v>1</v>
      </c>
      <c r="F95" s="7">
        <v>8</v>
      </c>
      <c r="G95" s="7" t="s">
        <v>132</v>
      </c>
      <c r="H95" s="15"/>
      <c r="I95" s="15">
        <f t="shared" si="2"/>
        <v>0</v>
      </c>
    </row>
    <row r="96" spans="1:10" ht="24.95" customHeight="1" x14ac:dyDescent="0.25">
      <c r="A96" s="6" t="s">
        <v>103</v>
      </c>
      <c r="B96" s="77" t="s">
        <v>22</v>
      </c>
      <c r="C96" s="77" t="s">
        <v>79</v>
      </c>
      <c r="D96" s="8" t="s">
        <v>260</v>
      </c>
      <c r="E96" s="10">
        <v>1</v>
      </c>
      <c r="F96" s="7">
        <v>8</v>
      </c>
      <c r="G96" s="7" t="s">
        <v>132</v>
      </c>
      <c r="H96" s="15"/>
      <c r="I96" s="15">
        <f t="shared" si="2"/>
        <v>0</v>
      </c>
    </row>
    <row r="97" spans="1:9" ht="24.95" customHeight="1" x14ac:dyDescent="0.25">
      <c r="A97" s="6" t="s">
        <v>104</v>
      </c>
      <c r="B97" s="77"/>
      <c r="C97" s="77"/>
      <c r="D97" s="8" t="s">
        <v>73</v>
      </c>
      <c r="E97" s="10">
        <v>1</v>
      </c>
      <c r="F97" s="7">
        <v>8</v>
      </c>
      <c r="G97" s="7" t="s">
        <v>132</v>
      </c>
      <c r="H97" s="15"/>
      <c r="I97" s="15">
        <f t="shared" si="2"/>
        <v>0</v>
      </c>
    </row>
    <row r="98" spans="1:9" ht="24.95" customHeight="1" x14ac:dyDescent="0.25">
      <c r="A98" s="6" t="s">
        <v>107</v>
      </c>
      <c r="B98" s="80" t="s">
        <v>4</v>
      </c>
      <c r="C98" s="80" t="s">
        <v>78</v>
      </c>
      <c r="D98" s="8" t="s">
        <v>260</v>
      </c>
      <c r="E98" s="12">
        <v>1</v>
      </c>
      <c r="F98" s="7">
        <v>8</v>
      </c>
      <c r="G98" s="7" t="s">
        <v>132</v>
      </c>
      <c r="H98" s="15"/>
      <c r="I98" s="15">
        <f t="shared" si="2"/>
        <v>0</v>
      </c>
    </row>
    <row r="99" spans="1:9" s="26" customFormat="1" ht="24.95" customHeight="1" x14ac:dyDescent="0.25">
      <c r="A99" s="13" t="s">
        <v>105</v>
      </c>
      <c r="B99" s="81"/>
      <c r="C99" s="81"/>
      <c r="D99" s="8" t="s">
        <v>80</v>
      </c>
      <c r="E99" s="12">
        <v>3</v>
      </c>
      <c r="F99" s="7">
        <v>8</v>
      </c>
      <c r="G99" s="7" t="s">
        <v>132</v>
      </c>
      <c r="H99" s="28"/>
      <c r="I99" s="15">
        <f t="shared" si="2"/>
        <v>0</v>
      </c>
    </row>
    <row r="100" spans="1:9" ht="24.95" customHeight="1" x14ac:dyDescent="0.25">
      <c r="A100" s="6" t="s">
        <v>106</v>
      </c>
      <c r="B100" s="7" t="s">
        <v>4</v>
      </c>
      <c r="C100" s="7" t="s">
        <v>78</v>
      </c>
      <c r="D100" s="8" t="s">
        <v>73</v>
      </c>
      <c r="E100" s="12">
        <v>1</v>
      </c>
      <c r="F100" s="7">
        <v>8</v>
      </c>
      <c r="G100" s="7" t="s">
        <v>132</v>
      </c>
      <c r="H100" s="15"/>
      <c r="I100" s="15">
        <f t="shared" si="2"/>
        <v>0</v>
      </c>
    </row>
    <row r="101" spans="1:9" ht="22.5" customHeight="1" x14ac:dyDescent="0.25">
      <c r="A101" s="92" t="s">
        <v>124</v>
      </c>
      <c r="B101" s="93"/>
      <c r="C101" s="93"/>
      <c r="D101" s="93"/>
      <c r="E101" s="93"/>
      <c r="F101" s="93"/>
      <c r="G101" s="93"/>
      <c r="H101" s="94"/>
      <c r="I101" s="16">
        <f>SUM(I6:I100)</f>
        <v>0</v>
      </c>
    </row>
    <row r="102" spans="1:9" ht="22.5" customHeight="1" x14ac:dyDescent="0.25">
      <c r="A102" s="92" t="s">
        <v>125</v>
      </c>
      <c r="B102" s="93"/>
      <c r="C102" s="93"/>
      <c r="D102" s="93"/>
      <c r="E102" s="93"/>
      <c r="F102" s="93"/>
      <c r="G102" s="93"/>
      <c r="H102" s="94"/>
      <c r="I102" s="16">
        <f>SUM(I101*0.08)</f>
        <v>0</v>
      </c>
    </row>
    <row r="103" spans="1:9" ht="22.5" customHeight="1" x14ac:dyDescent="0.25">
      <c r="A103" s="92" t="s">
        <v>126</v>
      </c>
      <c r="B103" s="93"/>
      <c r="C103" s="93"/>
      <c r="D103" s="93"/>
      <c r="E103" s="93"/>
      <c r="F103" s="93"/>
      <c r="G103" s="93"/>
      <c r="H103" s="94"/>
      <c r="I103" s="16">
        <f>SUM(I101*1.08)</f>
        <v>0</v>
      </c>
    </row>
    <row r="104" spans="1:9" ht="89.25" customHeight="1" x14ac:dyDescent="0.25">
      <c r="A104" s="88" t="s">
        <v>133</v>
      </c>
      <c r="B104" s="88"/>
      <c r="C104" s="88"/>
      <c r="D104" s="88"/>
      <c r="E104" s="88"/>
      <c r="F104" s="88"/>
      <c r="G104" s="88"/>
      <c r="H104" s="88"/>
      <c r="I104" s="88"/>
    </row>
    <row r="105" spans="1:9" ht="45.75" customHeight="1" x14ac:dyDescent="0.25">
      <c r="A105" s="87" t="s">
        <v>254</v>
      </c>
      <c r="B105" s="87"/>
      <c r="C105" s="87"/>
      <c r="D105" s="87"/>
      <c r="E105" s="87"/>
      <c r="F105" s="87"/>
      <c r="G105" s="87"/>
      <c r="H105" s="87"/>
      <c r="I105" s="87"/>
    </row>
  </sheetData>
  <mergeCells count="35">
    <mergeCell ref="A105:I105"/>
    <mergeCell ref="A104:I104"/>
    <mergeCell ref="A79:D79"/>
    <mergeCell ref="A83:D83"/>
    <mergeCell ref="A101:H101"/>
    <mergeCell ref="A102:H102"/>
    <mergeCell ref="A103:H103"/>
    <mergeCell ref="C87:C89"/>
    <mergeCell ref="C84:C86"/>
    <mergeCell ref="C90:C92"/>
    <mergeCell ref="B90:B92"/>
    <mergeCell ref="B80:B82"/>
    <mergeCell ref="B93:B95"/>
    <mergeCell ref="A1:I1"/>
    <mergeCell ref="B98:B99"/>
    <mergeCell ref="C98:C99"/>
    <mergeCell ref="B75:B77"/>
    <mergeCell ref="C75:C77"/>
    <mergeCell ref="B72:B73"/>
    <mergeCell ref="C72:C73"/>
    <mergeCell ref="A2:I2"/>
    <mergeCell ref="B36:B37"/>
    <mergeCell ref="C36:C37"/>
    <mergeCell ref="A5:I5"/>
    <mergeCell ref="B68:B71"/>
    <mergeCell ref="C68:C71"/>
    <mergeCell ref="B87:B89"/>
    <mergeCell ref="B59:B60"/>
    <mergeCell ref="C80:C82"/>
    <mergeCell ref="C65:C67"/>
    <mergeCell ref="B65:B67"/>
    <mergeCell ref="B84:B86"/>
    <mergeCell ref="C93:C95"/>
    <mergeCell ref="C96:C97"/>
    <mergeCell ref="B96:B97"/>
  </mergeCells>
  <phoneticPr fontId="9" type="noConversion"/>
  <pageMargins left="0.7" right="0.7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EA14-6810-4C26-83C9-2F42F7923A1E}">
  <dimension ref="A1:J33"/>
  <sheetViews>
    <sheetView zoomScale="110" zoomScaleNormal="110" zoomScaleSheetLayoutView="145" workbookViewId="0">
      <selection activeCell="J31" sqref="J31"/>
    </sheetView>
  </sheetViews>
  <sheetFormatPr defaultRowHeight="15" x14ac:dyDescent="0.25"/>
  <cols>
    <col min="1" max="1" width="4.5703125" style="42" customWidth="1"/>
    <col min="2" max="2" width="10.7109375" style="41" customWidth="1"/>
    <col min="3" max="3" width="18.7109375" style="41" customWidth="1"/>
    <col min="4" max="4" width="15.140625" style="41" customWidth="1"/>
    <col min="5" max="5" width="5.85546875" style="41" customWidth="1"/>
    <col min="6" max="6" width="10.140625" style="41" customWidth="1"/>
    <col min="7" max="7" width="10.7109375" style="41" customWidth="1"/>
    <col min="8" max="8" width="10.42578125" style="40" customWidth="1"/>
    <col min="9" max="9" width="9.140625" style="40" customWidth="1"/>
    <col min="10" max="10" width="38" style="39" customWidth="1"/>
    <col min="11" max="16384" width="9.140625" style="39"/>
  </cols>
  <sheetData>
    <row r="1" spans="1:10" x14ac:dyDescent="0.25">
      <c r="A1" s="95" t="s">
        <v>309</v>
      </c>
      <c r="B1" s="96"/>
      <c r="C1" s="96"/>
      <c r="D1" s="96"/>
      <c r="E1" s="96"/>
      <c r="F1" s="96"/>
      <c r="G1" s="96"/>
      <c r="H1" s="96"/>
      <c r="I1" s="96"/>
    </row>
    <row r="2" spans="1:10" ht="37.5" customHeight="1" x14ac:dyDescent="0.25">
      <c r="A2" s="97" t="s">
        <v>308</v>
      </c>
      <c r="B2" s="97"/>
      <c r="C2" s="97"/>
      <c r="D2" s="97"/>
      <c r="E2" s="97"/>
      <c r="F2" s="97"/>
      <c r="G2" s="97"/>
      <c r="H2" s="97"/>
      <c r="I2" s="97"/>
    </row>
    <row r="3" spans="1:10" ht="80.25" customHeight="1" x14ac:dyDescent="0.25">
      <c r="A3" s="51" t="s">
        <v>0</v>
      </c>
      <c r="B3" s="50" t="s">
        <v>10</v>
      </c>
      <c r="C3" s="50" t="s">
        <v>8</v>
      </c>
      <c r="D3" s="50" t="s">
        <v>89</v>
      </c>
      <c r="E3" s="50" t="s">
        <v>1</v>
      </c>
      <c r="F3" s="50" t="s">
        <v>134</v>
      </c>
      <c r="G3" s="50" t="s">
        <v>307</v>
      </c>
      <c r="H3" s="36" t="s">
        <v>261</v>
      </c>
      <c r="I3" s="36" t="s">
        <v>123</v>
      </c>
    </row>
    <row r="4" spans="1:10" x14ac:dyDescent="0.25">
      <c r="A4" s="49">
        <v>1</v>
      </c>
      <c r="B4" s="48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5">
        <v>8</v>
      </c>
      <c r="I4" s="5">
        <v>9</v>
      </c>
    </row>
    <row r="5" spans="1:10" ht="15.75" customHeight="1" x14ac:dyDescent="0.25">
      <c r="A5" s="85" t="s">
        <v>306</v>
      </c>
      <c r="B5" s="85"/>
      <c r="C5" s="85"/>
      <c r="D5" s="85"/>
      <c r="E5" s="85"/>
      <c r="F5" s="85"/>
      <c r="G5" s="85"/>
      <c r="H5" s="85"/>
      <c r="I5" s="85"/>
    </row>
    <row r="6" spans="1:10" ht="24.95" customHeight="1" x14ac:dyDescent="0.25">
      <c r="A6" s="13" t="s">
        <v>250</v>
      </c>
      <c r="B6" s="8" t="s">
        <v>3</v>
      </c>
      <c r="C6" s="8" t="s">
        <v>305</v>
      </c>
      <c r="D6" s="7" t="s">
        <v>265</v>
      </c>
      <c r="E6" s="12">
        <v>6</v>
      </c>
      <c r="F6" s="7">
        <v>104</v>
      </c>
      <c r="G6" s="7" t="s">
        <v>304</v>
      </c>
      <c r="H6" s="15"/>
      <c r="I6" s="15">
        <f>E6*F6*H6</f>
        <v>0</v>
      </c>
    </row>
    <row r="7" spans="1:10" ht="24.95" customHeight="1" x14ac:dyDescent="0.25">
      <c r="A7" s="13" t="s">
        <v>177</v>
      </c>
      <c r="B7" s="8" t="s">
        <v>3</v>
      </c>
      <c r="C7" s="8" t="s">
        <v>303</v>
      </c>
      <c r="D7" s="7" t="s">
        <v>265</v>
      </c>
      <c r="E7" s="12">
        <v>2</v>
      </c>
      <c r="F7" s="7">
        <v>52</v>
      </c>
      <c r="G7" s="7" t="s">
        <v>302</v>
      </c>
      <c r="H7" s="15"/>
      <c r="I7" s="15">
        <f t="shared" ref="I7:I11" si="0">E7*F7*H7</f>
        <v>0</v>
      </c>
    </row>
    <row r="8" spans="1:10" ht="24.95" customHeight="1" x14ac:dyDescent="0.25">
      <c r="A8" s="13" t="s">
        <v>176</v>
      </c>
      <c r="B8" s="8" t="s">
        <v>3</v>
      </c>
      <c r="C8" s="8" t="s">
        <v>301</v>
      </c>
      <c r="D8" s="7" t="s">
        <v>265</v>
      </c>
      <c r="E8" s="12">
        <v>3</v>
      </c>
      <c r="F8" s="7">
        <v>52</v>
      </c>
      <c r="G8" s="7" t="s">
        <v>300</v>
      </c>
      <c r="H8" s="15"/>
      <c r="I8" s="15">
        <f t="shared" si="0"/>
        <v>0</v>
      </c>
    </row>
    <row r="9" spans="1:10" ht="24.95" customHeight="1" x14ac:dyDescent="0.25">
      <c r="A9" s="13" t="s">
        <v>175</v>
      </c>
      <c r="B9" s="8" t="s">
        <v>24</v>
      </c>
      <c r="C9" s="8" t="s">
        <v>299</v>
      </c>
      <c r="D9" s="7" t="s">
        <v>265</v>
      </c>
      <c r="E9" s="12">
        <v>1</v>
      </c>
      <c r="F9" s="7">
        <v>26</v>
      </c>
      <c r="G9" s="7" t="s">
        <v>295</v>
      </c>
      <c r="H9" s="29"/>
      <c r="I9" s="15">
        <f t="shared" si="0"/>
        <v>0</v>
      </c>
    </row>
    <row r="10" spans="1:10" ht="29.25" customHeight="1" x14ac:dyDescent="0.25">
      <c r="A10" s="13" t="s">
        <v>174</v>
      </c>
      <c r="B10" s="8" t="s">
        <v>297</v>
      </c>
      <c r="C10" s="8" t="s">
        <v>298</v>
      </c>
      <c r="D10" s="7" t="s">
        <v>265</v>
      </c>
      <c r="E10" s="12">
        <v>1</v>
      </c>
      <c r="F10" s="7">
        <v>26</v>
      </c>
      <c r="G10" s="7" t="s">
        <v>295</v>
      </c>
      <c r="H10" s="15"/>
      <c r="I10" s="15">
        <f t="shared" si="0"/>
        <v>0</v>
      </c>
      <c r="J10" s="41"/>
    </row>
    <row r="11" spans="1:10" ht="28.5" customHeight="1" x14ac:dyDescent="0.25">
      <c r="A11" s="13" t="s">
        <v>178</v>
      </c>
      <c r="B11" s="8" t="s">
        <v>297</v>
      </c>
      <c r="C11" s="8" t="s">
        <v>296</v>
      </c>
      <c r="D11" s="7" t="s">
        <v>265</v>
      </c>
      <c r="E11" s="12">
        <v>1</v>
      </c>
      <c r="F11" s="7">
        <v>26</v>
      </c>
      <c r="G11" s="7" t="s">
        <v>295</v>
      </c>
      <c r="H11" s="15"/>
      <c r="I11" s="15">
        <f t="shared" si="0"/>
        <v>0</v>
      </c>
      <c r="J11" s="41"/>
    </row>
    <row r="12" spans="1:10" ht="15.75" customHeight="1" x14ac:dyDescent="0.25">
      <c r="A12" s="89" t="s">
        <v>294</v>
      </c>
      <c r="B12" s="90"/>
      <c r="C12" s="90"/>
      <c r="D12" s="91"/>
      <c r="E12" s="47"/>
      <c r="F12" s="47"/>
      <c r="G12" s="47"/>
      <c r="H12" s="47"/>
      <c r="I12" s="18"/>
    </row>
    <row r="13" spans="1:10" ht="24.95" customHeight="1" x14ac:dyDescent="0.25">
      <c r="A13" s="13" t="s">
        <v>293</v>
      </c>
      <c r="B13" s="8" t="s">
        <v>12</v>
      </c>
      <c r="C13" s="8" t="s">
        <v>292</v>
      </c>
      <c r="D13" s="7" t="s">
        <v>265</v>
      </c>
      <c r="E13" s="12">
        <v>1</v>
      </c>
      <c r="F13" s="7">
        <v>26</v>
      </c>
      <c r="G13" s="7" t="s">
        <v>264</v>
      </c>
      <c r="H13" s="15"/>
      <c r="I13" s="15">
        <f>E13*F13*H13</f>
        <v>0</v>
      </c>
    </row>
    <row r="14" spans="1:10" ht="24.95" customHeight="1" x14ac:dyDescent="0.25">
      <c r="A14" s="13" t="s">
        <v>171</v>
      </c>
      <c r="B14" s="8" t="s">
        <v>12</v>
      </c>
      <c r="C14" s="8" t="s">
        <v>291</v>
      </c>
      <c r="D14" s="7" t="s">
        <v>265</v>
      </c>
      <c r="E14" s="12">
        <v>1</v>
      </c>
      <c r="F14" s="7">
        <v>26</v>
      </c>
      <c r="G14" s="7" t="s">
        <v>264</v>
      </c>
      <c r="H14" s="15"/>
      <c r="I14" s="15">
        <f t="shared" ref="I14:I27" si="1">E14*F14*H14</f>
        <v>0</v>
      </c>
    </row>
    <row r="15" spans="1:10" ht="24.95" customHeight="1" x14ac:dyDescent="0.25">
      <c r="A15" s="13" t="s">
        <v>170</v>
      </c>
      <c r="B15" s="8" t="s">
        <v>12</v>
      </c>
      <c r="C15" s="8" t="s">
        <v>290</v>
      </c>
      <c r="D15" s="7" t="s">
        <v>265</v>
      </c>
      <c r="E15" s="12">
        <v>1</v>
      </c>
      <c r="F15" s="7">
        <v>26</v>
      </c>
      <c r="G15" s="7" t="s">
        <v>264</v>
      </c>
      <c r="H15" s="15"/>
      <c r="I15" s="15">
        <f t="shared" si="1"/>
        <v>0</v>
      </c>
    </row>
    <row r="16" spans="1:10" ht="32.25" customHeight="1" x14ac:dyDescent="0.25">
      <c r="A16" s="13" t="s">
        <v>289</v>
      </c>
      <c r="B16" s="8" t="s">
        <v>288</v>
      </c>
      <c r="C16" s="8" t="s">
        <v>287</v>
      </c>
      <c r="D16" s="7" t="s">
        <v>265</v>
      </c>
      <c r="E16" s="12">
        <v>2</v>
      </c>
      <c r="F16" s="7">
        <v>26</v>
      </c>
      <c r="G16" s="7" t="s">
        <v>264</v>
      </c>
      <c r="H16" s="28"/>
      <c r="I16" s="15">
        <f t="shared" si="1"/>
        <v>0</v>
      </c>
      <c r="J16" s="46"/>
    </row>
    <row r="17" spans="1:10" ht="24.95" customHeight="1" x14ac:dyDescent="0.25">
      <c r="A17" s="13" t="s">
        <v>286</v>
      </c>
      <c r="B17" s="8" t="s">
        <v>13</v>
      </c>
      <c r="C17" s="8" t="s">
        <v>266</v>
      </c>
      <c r="D17" s="7" t="s">
        <v>265</v>
      </c>
      <c r="E17" s="12">
        <v>2</v>
      </c>
      <c r="F17" s="7">
        <v>26</v>
      </c>
      <c r="G17" s="7" t="s">
        <v>264</v>
      </c>
      <c r="H17" s="15"/>
      <c r="I17" s="15">
        <f t="shared" si="1"/>
        <v>0</v>
      </c>
    </row>
    <row r="18" spans="1:10" ht="24.95" customHeight="1" x14ac:dyDescent="0.25">
      <c r="A18" s="13" t="s">
        <v>285</v>
      </c>
      <c r="B18" s="8" t="s">
        <v>14</v>
      </c>
      <c r="C18" s="8" t="s">
        <v>266</v>
      </c>
      <c r="D18" s="7" t="s">
        <v>265</v>
      </c>
      <c r="E18" s="12">
        <v>1</v>
      </c>
      <c r="F18" s="7">
        <v>26</v>
      </c>
      <c r="G18" s="7" t="s">
        <v>264</v>
      </c>
      <c r="H18" s="15"/>
      <c r="I18" s="15">
        <f t="shared" si="1"/>
        <v>0</v>
      </c>
      <c r="J18" s="45"/>
    </row>
    <row r="19" spans="1:10" ht="24.95" customHeight="1" x14ac:dyDescent="0.25">
      <c r="A19" s="13" t="s">
        <v>284</v>
      </c>
      <c r="B19" s="8" t="s">
        <v>15</v>
      </c>
      <c r="C19" s="8" t="s">
        <v>283</v>
      </c>
      <c r="D19" s="7" t="s">
        <v>265</v>
      </c>
      <c r="E19" s="12">
        <v>1</v>
      </c>
      <c r="F19" s="7">
        <v>26</v>
      </c>
      <c r="G19" s="7" t="s">
        <v>264</v>
      </c>
      <c r="H19" s="15"/>
      <c r="I19" s="15">
        <f t="shared" si="1"/>
        <v>0</v>
      </c>
      <c r="J19" s="45"/>
    </row>
    <row r="20" spans="1:10" ht="24.95" customHeight="1" x14ac:dyDescent="0.25">
      <c r="A20" s="13" t="s">
        <v>282</v>
      </c>
      <c r="B20" s="8" t="s">
        <v>15</v>
      </c>
      <c r="C20" s="8" t="s">
        <v>281</v>
      </c>
      <c r="D20" s="7" t="s">
        <v>265</v>
      </c>
      <c r="E20" s="12">
        <v>1</v>
      </c>
      <c r="F20" s="7">
        <v>26</v>
      </c>
      <c r="G20" s="7" t="s">
        <v>264</v>
      </c>
      <c r="H20" s="29"/>
      <c r="I20" s="15">
        <f t="shared" si="1"/>
        <v>0</v>
      </c>
      <c r="J20" s="44"/>
    </row>
    <row r="21" spans="1:10" ht="24.95" customHeight="1" x14ac:dyDescent="0.25">
      <c r="A21" s="13" t="s">
        <v>280</v>
      </c>
      <c r="B21" s="8" t="s">
        <v>16</v>
      </c>
      <c r="C21" s="8" t="s">
        <v>266</v>
      </c>
      <c r="D21" s="7" t="s">
        <v>265</v>
      </c>
      <c r="E21" s="12">
        <v>1</v>
      </c>
      <c r="F21" s="7">
        <v>26</v>
      </c>
      <c r="G21" s="7" t="s">
        <v>264</v>
      </c>
      <c r="H21" s="15"/>
      <c r="I21" s="15">
        <f t="shared" si="1"/>
        <v>0</v>
      </c>
      <c r="J21" s="44"/>
    </row>
    <row r="22" spans="1:10" ht="24.95" customHeight="1" x14ac:dyDescent="0.25">
      <c r="A22" s="13" t="s">
        <v>279</v>
      </c>
      <c r="B22" s="8" t="s">
        <v>4</v>
      </c>
      <c r="C22" s="8" t="s">
        <v>278</v>
      </c>
      <c r="D22" s="7" t="s">
        <v>265</v>
      </c>
      <c r="E22" s="12">
        <v>2</v>
      </c>
      <c r="F22" s="7">
        <v>26</v>
      </c>
      <c r="G22" s="7" t="s">
        <v>264</v>
      </c>
      <c r="H22" s="15"/>
      <c r="I22" s="15">
        <f t="shared" si="1"/>
        <v>0</v>
      </c>
      <c r="J22" s="44"/>
    </row>
    <row r="23" spans="1:10" ht="24.95" customHeight="1" x14ac:dyDescent="0.25">
      <c r="A23" s="13" t="s">
        <v>277</v>
      </c>
      <c r="B23" s="8" t="s">
        <v>4</v>
      </c>
      <c r="C23" s="8" t="s">
        <v>276</v>
      </c>
      <c r="D23" s="7" t="s">
        <v>265</v>
      </c>
      <c r="E23" s="12">
        <v>1</v>
      </c>
      <c r="F23" s="7">
        <v>26</v>
      </c>
      <c r="G23" s="7" t="s">
        <v>264</v>
      </c>
      <c r="H23" s="15"/>
      <c r="I23" s="15">
        <f t="shared" si="1"/>
        <v>0</v>
      </c>
      <c r="J23" s="44"/>
    </row>
    <row r="24" spans="1:10" ht="24.95" customHeight="1" x14ac:dyDescent="0.25">
      <c r="A24" s="13" t="s">
        <v>275</v>
      </c>
      <c r="B24" s="8" t="s">
        <v>7</v>
      </c>
      <c r="C24" s="8" t="s">
        <v>274</v>
      </c>
      <c r="D24" s="7" t="s">
        <v>265</v>
      </c>
      <c r="E24" s="12">
        <v>4</v>
      </c>
      <c r="F24" s="7">
        <v>26</v>
      </c>
      <c r="G24" s="7" t="s">
        <v>264</v>
      </c>
      <c r="H24" s="15"/>
      <c r="I24" s="15">
        <f t="shared" si="1"/>
        <v>0</v>
      </c>
    </row>
    <row r="25" spans="1:10" ht="24.95" customHeight="1" x14ac:dyDescent="0.25">
      <c r="A25" s="13" t="s">
        <v>273</v>
      </c>
      <c r="B25" s="8" t="s">
        <v>272</v>
      </c>
      <c r="C25" s="8" t="s">
        <v>271</v>
      </c>
      <c r="D25" s="7" t="s">
        <v>265</v>
      </c>
      <c r="E25" s="12">
        <v>2</v>
      </c>
      <c r="F25" s="7">
        <v>26</v>
      </c>
      <c r="G25" s="7" t="s">
        <v>264</v>
      </c>
      <c r="H25" s="15"/>
      <c r="I25" s="15">
        <f t="shared" si="1"/>
        <v>0</v>
      </c>
    </row>
    <row r="26" spans="1:10" s="44" customFormat="1" ht="24.95" customHeight="1" x14ac:dyDescent="0.25">
      <c r="A26" s="13" t="s">
        <v>270</v>
      </c>
      <c r="B26" s="8" t="s">
        <v>269</v>
      </c>
      <c r="C26" s="8" t="s">
        <v>268</v>
      </c>
      <c r="D26" s="7" t="s">
        <v>265</v>
      </c>
      <c r="E26" s="12">
        <v>1</v>
      </c>
      <c r="F26" s="7">
        <v>26</v>
      </c>
      <c r="G26" s="7" t="s">
        <v>264</v>
      </c>
      <c r="H26" s="28"/>
      <c r="I26" s="15">
        <f t="shared" si="1"/>
        <v>0</v>
      </c>
      <c r="J26" s="45"/>
    </row>
    <row r="27" spans="1:10" ht="24.95" customHeight="1" x14ac:dyDescent="0.25">
      <c r="A27" s="13" t="s">
        <v>267</v>
      </c>
      <c r="B27" s="8" t="s">
        <v>18</v>
      </c>
      <c r="C27" s="8" t="s">
        <v>266</v>
      </c>
      <c r="D27" s="7" t="s">
        <v>265</v>
      </c>
      <c r="E27" s="12">
        <v>1</v>
      </c>
      <c r="F27" s="7">
        <v>26</v>
      </c>
      <c r="G27" s="7" t="s">
        <v>264</v>
      </c>
      <c r="H27" s="15"/>
      <c r="I27" s="15">
        <f t="shared" si="1"/>
        <v>0</v>
      </c>
    </row>
    <row r="28" spans="1:10" s="1" customFormat="1" ht="13.5" customHeight="1" x14ac:dyDescent="0.25">
      <c r="A28" s="100" t="s">
        <v>124</v>
      </c>
      <c r="B28" s="101"/>
      <c r="C28" s="101"/>
      <c r="D28" s="101"/>
      <c r="E28" s="101"/>
      <c r="F28" s="101"/>
      <c r="G28" s="101"/>
      <c r="H28" s="102"/>
      <c r="I28" s="43">
        <f>SUM(I6:I27)</f>
        <v>0</v>
      </c>
    </row>
    <row r="29" spans="1:10" s="1" customFormat="1" ht="13.5" customHeight="1" x14ac:dyDescent="0.25">
      <c r="A29" s="92" t="s">
        <v>125</v>
      </c>
      <c r="B29" s="93"/>
      <c r="C29" s="93"/>
      <c r="D29" s="93"/>
      <c r="E29" s="93"/>
      <c r="F29" s="93"/>
      <c r="G29" s="93"/>
      <c r="H29" s="94"/>
      <c r="I29" s="43">
        <f>SUM(I28*0.08)</f>
        <v>0</v>
      </c>
    </row>
    <row r="30" spans="1:10" s="1" customFormat="1" ht="13.5" customHeight="1" x14ac:dyDescent="0.25">
      <c r="A30" s="92" t="s">
        <v>126</v>
      </c>
      <c r="B30" s="93"/>
      <c r="C30" s="93"/>
      <c r="D30" s="93"/>
      <c r="E30" s="93"/>
      <c r="F30" s="93"/>
      <c r="G30" s="93"/>
      <c r="H30" s="94"/>
      <c r="I30" s="43">
        <f>SUM(I28*1.08)</f>
        <v>0</v>
      </c>
    </row>
    <row r="31" spans="1:10" ht="62.25" customHeight="1" x14ac:dyDescent="0.25">
      <c r="A31" s="98" t="s">
        <v>263</v>
      </c>
      <c r="B31" s="98"/>
      <c r="C31" s="98"/>
      <c r="D31" s="98"/>
      <c r="E31" s="98"/>
      <c r="F31" s="98"/>
      <c r="G31" s="98"/>
      <c r="H31" s="98"/>
      <c r="I31" s="98"/>
    </row>
    <row r="32" spans="1:10" ht="37.5" customHeight="1" x14ac:dyDescent="0.25">
      <c r="A32" s="99" t="s">
        <v>262</v>
      </c>
      <c r="B32" s="99"/>
      <c r="C32" s="99"/>
      <c r="D32" s="99"/>
      <c r="E32" s="99"/>
      <c r="F32" s="99"/>
      <c r="G32" s="99"/>
      <c r="H32" s="99"/>
      <c r="I32" s="99"/>
    </row>
    <row r="33" spans="1:9" ht="34.5" customHeight="1" x14ac:dyDescent="0.25">
      <c r="A33" s="87" t="s">
        <v>254</v>
      </c>
      <c r="B33" s="87"/>
      <c r="C33" s="87"/>
      <c r="D33" s="87"/>
      <c r="E33" s="87"/>
      <c r="F33" s="87"/>
      <c r="G33" s="87"/>
      <c r="H33" s="87"/>
      <c r="I33" s="87"/>
    </row>
  </sheetData>
  <mergeCells count="10">
    <mergeCell ref="A1:I1"/>
    <mergeCell ref="A33:I33"/>
    <mergeCell ref="A5:I5"/>
    <mergeCell ref="A12:D12"/>
    <mergeCell ref="A2:I2"/>
    <mergeCell ref="A31:I31"/>
    <mergeCell ref="A32:I32"/>
    <mergeCell ref="A28:H28"/>
    <mergeCell ref="A29:H29"/>
    <mergeCell ref="A30:H30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F522-18C1-4E3A-B217-8EBD90F1F278}">
  <sheetPr>
    <pageSetUpPr fitToPage="1"/>
  </sheetPr>
  <dimension ref="A1:I137"/>
  <sheetViews>
    <sheetView topLeftCell="A48" zoomScaleNormal="100" workbookViewId="0">
      <selection activeCell="H64" sqref="H64"/>
    </sheetView>
  </sheetViews>
  <sheetFormatPr defaultColWidth="8.7109375" defaultRowHeight="15" x14ac:dyDescent="0.25"/>
  <cols>
    <col min="1" max="1" width="5.5703125" style="52" customWidth="1"/>
    <col min="2" max="2" width="35.7109375" style="53" customWidth="1"/>
    <col min="3" max="3" width="21.85546875" style="53" customWidth="1"/>
    <col min="4" max="4" width="6" style="52" customWidth="1"/>
    <col min="5" max="5" width="15.140625" style="52" customWidth="1"/>
    <col min="6" max="6" width="13.85546875" style="52" customWidth="1"/>
    <col min="7" max="7" width="10.28515625" style="46" customWidth="1"/>
    <col min="8" max="8" width="11.42578125" style="46" customWidth="1"/>
    <col min="9" max="16384" width="8.7109375" style="46"/>
  </cols>
  <sheetData>
    <row r="1" spans="1:8" x14ac:dyDescent="0.25">
      <c r="A1" s="103" t="s">
        <v>577</v>
      </c>
      <c r="B1" s="104"/>
      <c r="C1" s="104"/>
      <c r="D1" s="104"/>
      <c r="E1" s="104"/>
      <c r="F1" s="104"/>
      <c r="G1" s="104"/>
      <c r="H1" s="104"/>
    </row>
    <row r="2" spans="1:8" ht="33.75" customHeight="1" x14ac:dyDescent="0.25">
      <c r="A2" s="105" t="s">
        <v>576</v>
      </c>
      <c r="B2" s="105"/>
      <c r="C2" s="105"/>
      <c r="D2" s="105"/>
      <c r="E2" s="105"/>
      <c r="F2" s="105"/>
      <c r="G2" s="105"/>
      <c r="H2" s="105"/>
    </row>
    <row r="3" spans="1:8" ht="180" customHeight="1" x14ac:dyDescent="0.25">
      <c r="A3" s="69" t="s">
        <v>0</v>
      </c>
      <c r="B3" s="71" t="s">
        <v>575</v>
      </c>
      <c r="C3" s="70" t="s">
        <v>574</v>
      </c>
      <c r="D3" s="69" t="s">
        <v>573</v>
      </c>
      <c r="E3" s="69" t="s">
        <v>572</v>
      </c>
      <c r="F3" s="69" t="s">
        <v>571</v>
      </c>
      <c r="G3" s="68" t="s">
        <v>261</v>
      </c>
      <c r="H3" s="36" t="s">
        <v>123</v>
      </c>
    </row>
    <row r="4" spans="1:8" x14ac:dyDescent="0.25">
      <c r="A4" s="67">
        <v>1</v>
      </c>
      <c r="B4" s="67">
        <v>2</v>
      </c>
      <c r="C4" s="67">
        <v>3</v>
      </c>
      <c r="D4" s="67">
        <v>4</v>
      </c>
      <c r="E4" s="67">
        <v>5</v>
      </c>
      <c r="F4" s="67">
        <v>6</v>
      </c>
      <c r="G4" s="66">
        <v>7</v>
      </c>
      <c r="H4" s="65">
        <v>8</v>
      </c>
    </row>
    <row r="5" spans="1:8" ht="32.25" customHeight="1" x14ac:dyDescent="0.25">
      <c r="A5" s="106" t="s">
        <v>306</v>
      </c>
      <c r="B5" s="107"/>
      <c r="C5" s="107"/>
      <c r="D5" s="107"/>
      <c r="E5" s="107"/>
      <c r="F5" s="107"/>
      <c r="G5" s="107"/>
      <c r="H5" s="108"/>
    </row>
    <row r="6" spans="1:8" ht="24.95" customHeight="1" x14ac:dyDescent="0.25">
      <c r="A6" s="64" t="s">
        <v>570</v>
      </c>
      <c r="B6" s="59" t="s">
        <v>569</v>
      </c>
      <c r="C6" s="59" t="s">
        <v>568</v>
      </c>
      <c r="D6" s="58">
        <v>1</v>
      </c>
      <c r="E6" s="58">
        <v>104</v>
      </c>
      <c r="F6" s="58" t="s">
        <v>558</v>
      </c>
      <c r="G6" s="57"/>
      <c r="H6" s="57">
        <f>D6*E6*G6</f>
        <v>0</v>
      </c>
    </row>
    <row r="7" spans="1:8" ht="24.95" customHeight="1" x14ac:dyDescent="0.25">
      <c r="A7" s="64" t="s">
        <v>567</v>
      </c>
      <c r="B7" s="59" t="s">
        <v>566</v>
      </c>
      <c r="C7" s="59" t="s">
        <v>565</v>
      </c>
      <c r="D7" s="58">
        <v>1</v>
      </c>
      <c r="E7" s="58">
        <v>104</v>
      </c>
      <c r="F7" s="58" t="s">
        <v>558</v>
      </c>
      <c r="G7" s="57"/>
      <c r="H7" s="57">
        <f t="shared" ref="H7:H57" si="0">D7*E7*G7</f>
        <v>0</v>
      </c>
    </row>
    <row r="8" spans="1:8" ht="24.95" customHeight="1" x14ac:dyDescent="0.25">
      <c r="A8" s="64" t="s">
        <v>564</v>
      </c>
      <c r="B8" s="59" t="s">
        <v>563</v>
      </c>
      <c r="C8" s="59" t="s">
        <v>313</v>
      </c>
      <c r="D8" s="58">
        <v>1</v>
      </c>
      <c r="E8" s="58">
        <v>104</v>
      </c>
      <c r="F8" s="58" t="s">
        <v>558</v>
      </c>
      <c r="G8" s="57"/>
      <c r="H8" s="57">
        <f t="shared" si="0"/>
        <v>0</v>
      </c>
    </row>
    <row r="9" spans="1:8" ht="24.95" customHeight="1" x14ac:dyDescent="0.25">
      <c r="A9" s="64" t="s">
        <v>562</v>
      </c>
      <c r="B9" s="59" t="s">
        <v>561</v>
      </c>
      <c r="C9" s="59" t="s">
        <v>313</v>
      </c>
      <c r="D9" s="58">
        <v>1</v>
      </c>
      <c r="E9" s="58">
        <v>104</v>
      </c>
      <c r="F9" s="58" t="s">
        <v>558</v>
      </c>
      <c r="G9" s="57"/>
      <c r="H9" s="57">
        <f t="shared" si="0"/>
        <v>0</v>
      </c>
    </row>
    <row r="10" spans="1:8" ht="24.95" customHeight="1" x14ac:dyDescent="0.25">
      <c r="A10" s="64" t="s">
        <v>560</v>
      </c>
      <c r="B10" s="59" t="s">
        <v>559</v>
      </c>
      <c r="C10" s="59" t="s">
        <v>313</v>
      </c>
      <c r="D10" s="58">
        <v>1</v>
      </c>
      <c r="E10" s="58">
        <v>104</v>
      </c>
      <c r="F10" s="58" t="s">
        <v>558</v>
      </c>
      <c r="G10" s="57"/>
      <c r="H10" s="57">
        <f t="shared" si="0"/>
        <v>0</v>
      </c>
    </row>
    <row r="11" spans="1:8" ht="24.95" customHeight="1" x14ac:dyDescent="0.25">
      <c r="A11" s="64" t="s">
        <v>557</v>
      </c>
      <c r="B11" s="59" t="s">
        <v>556</v>
      </c>
      <c r="C11" s="59" t="s">
        <v>322</v>
      </c>
      <c r="D11" s="64"/>
      <c r="E11" s="58">
        <v>52</v>
      </c>
      <c r="F11" s="58" t="s">
        <v>460</v>
      </c>
      <c r="G11" s="57"/>
      <c r="H11" s="57">
        <f>E11*G11</f>
        <v>0</v>
      </c>
    </row>
    <row r="12" spans="1:8" ht="24.95" customHeight="1" x14ac:dyDescent="0.25">
      <c r="A12" s="64" t="s">
        <v>555</v>
      </c>
      <c r="B12" s="59" t="s">
        <v>554</v>
      </c>
      <c r="C12" s="59" t="s">
        <v>313</v>
      </c>
      <c r="D12" s="58">
        <v>1</v>
      </c>
      <c r="E12" s="58">
        <v>52</v>
      </c>
      <c r="F12" s="58" t="s">
        <v>460</v>
      </c>
      <c r="G12" s="57"/>
      <c r="H12" s="57">
        <f t="shared" si="0"/>
        <v>0</v>
      </c>
    </row>
    <row r="13" spans="1:8" ht="24.95" customHeight="1" x14ac:dyDescent="0.25">
      <c r="A13" s="64" t="s">
        <v>553</v>
      </c>
      <c r="B13" s="59" t="s">
        <v>552</v>
      </c>
      <c r="C13" s="59" t="s">
        <v>322</v>
      </c>
      <c r="D13" s="58">
        <v>1</v>
      </c>
      <c r="E13" s="58">
        <v>52</v>
      </c>
      <c r="F13" s="58" t="s">
        <v>460</v>
      </c>
      <c r="G13" s="57"/>
      <c r="H13" s="57">
        <f t="shared" si="0"/>
        <v>0</v>
      </c>
    </row>
    <row r="14" spans="1:8" ht="24.95" customHeight="1" x14ac:dyDescent="0.25">
      <c r="A14" s="64" t="s">
        <v>551</v>
      </c>
      <c r="B14" s="59" t="s">
        <v>550</v>
      </c>
      <c r="C14" s="59" t="s">
        <v>322</v>
      </c>
      <c r="D14" s="58">
        <v>1</v>
      </c>
      <c r="E14" s="58">
        <v>52</v>
      </c>
      <c r="F14" s="58" t="s">
        <v>460</v>
      </c>
      <c r="G14" s="57"/>
      <c r="H14" s="57">
        <f t="shared" si="0"/>
        <v>0</v>
      </c>
    </row>
    <row r="15" spans="1:8" ht="24.95" customHeight="1" x14ac:dyDescent="0.25">
      <c r="A15" s="64" t="s">
        <v>549</v>
      </c>
      <c r="B15" s="59" t="s">
        <v>548</v>
      </c>
      <c r="C15" s="59" t="s">
        <v>313</v>
      </c>
      <c r="D15" s="58">
        <v>1</v>
      </c>
      <c r="E15" s="58">
        <v>52</v>
      </c>
      <c r="F15" s="58" t="s">
        <v>460</v>
      </c>
      <c r="G15" s="57"/>
      <c r="H15" s="57">
        <f t="shared" si="0"/>
        <v>0</v>
      </c>
    </row>
    <row r="16" spans="1:8" ht="24.95" customHeight="1" x14ac:dyDescent="0.25">
      <c r="A16" s="64" t="s">
        <v>547</v>
      </c>
      <c r="B16" s="59" t="s">
        <v>546</v>
      </c>
      <c r="C16" s="59" t="s">
        <v>313</v>
      </c>
      <c r="D16" s="58">
        <v>1</v>
      </c>
      <c r="E16" s="58">
        <v>52</v>
      </c>
      <c r="F16" s="58" t="s">
        <v>460</v>
      </c>
      <c r="G16" s="57"/>
      <c r="H16" s="57">
        <f t="shared" si="0"/>
        <v>0</v>
      </c>
    </row>
    <row r="17" spans="1:8" ht="24.95" customHeight="1" x14ac:dyDescent="0.25">
      <c r="A17" s="64" t="s">
        <v>545</v>
      </c>
      <c r="B17" s="59" t="s">
        <v>544</v>
      </c>
      <c r="C17" s="59" t="s">
        <v>322</v>
      </c>
      <c r="D17" s="64"/>
      <c r="E17" s="58">
        <v>52</v>
      </c>
      <c r="F17" s="58" t="s">
        <v>460</v>
      </c>
      <c r="G17" s="57"/>
      <c r="H17" s="57">
        <f>E17*G17</f>
        <v>0</v>
      </c>
    </row>
    <row r="18" spans="1:8" ht="24.95" customHeight="1" x14ac:dyDescent="0.25">
      <c r="A18" s="64" t="s">
        <v>543</v>
      </c>
      <c r="B18" s="59" t="s">
        <v>542</v>
      </c>
      <c r="C18" s="59" t="s">
        <v>322</v>
      </c>
      <c r="D18" s="58">
        <v>1</v>
      </c>
      <c r="E18" s="58">
        <v>52</v>
      </c>
      <c r="F18" s="58" t="s">
        <v>460</v>
      </c>
      <c r="G18" s="57"/>
      <c r="H18" s="57">
        <f t="shared" si="0"/>
        <v>0</v>
      </c>
    </row>
    <row r="19" spans="1:8" ht="24.95" customHeight="1" x14ac:dyDescent="0.25">
      <c r="A19" s="64" t="s">
        <v>541</v>
      </c>
      <c r="B19" s="59" t="s">
        <v>538</v>
      </c>
      <c r="C19" s="59" t="s">
        <v>322</v>
      </c>
      <c r="D19" s="58"/>
      <c r="E19" s="58">
        <v>52</v>
      </c>
      <c r="F19" s="58" t="s">
        <v>460</v>
      </c>
      <c r="G19" s="57"/>
      <c r="H19" s="57">
        <f>E19*G19</f>
        <v>0</v>
      </c>
    </row>
    <row r="20" spans="1:8" ht="24.95" customHeight="1" x14ac:dyDescent="0.25">
      <c r="A20" s="64" t="s">
        <v>540</v>
      </c>
      <c r="B20" s="59" t="s">
        <v>536</v>
      </c>
      <c r="C20" s="59" t="s">
        <v>322</v>
      </c>
      <c r="D20" s="58"/>
      <c r="E20" s="58">
        <v>52</v>
      </c>
      <c r="F20" s="58" t="s">
        <v>460</v>
      </c>
      <c r="G20" s="57"/>
      <c r="H20" s="57">
        <f t="shared" ref="H20:H22" si="1">E20*G20</f>
        <v>0</v>
      </c>
    </row>
    <row r="21" spans="1:8" ht="24.95" customHeight="1" x14ac:dyDescent="0.25">
      <c r="A21" s="64" t="s">
        <v>539</v>
      </c>
      <c r="B21" s="59" t="s">
        <v>538</v>
      </c>
      <c r="C21" s="59" t="s">
        <v>322</v>
      </c>
      <c r="D21" s="58"/>
      <c r="E21" s="58">
        <v>52</v>
      </c>
      <c r="F21" s="58" t="s">
        <v>460</v>
      </c>
      <c r="G21" s="57"/>
      <c r="H21" s="57">
        <f t="shared" si="1"/>
        <v>0</v>
      </c>
    </row>
    <row r="22" spans="1:8" ht="24.95" customHeight="1" x14ac:dyDescent="0.25">
      <c r="A22" s="64" t="s">
        <v>537</v>
      </c>
      <c r="B22" s="59" t="s">
        <v>536</v>
      </c>
      <c r="C22" s="59" t="s">
        <v>322</v>
      </c>
      <c r="D22" s="58"/>
      <c r="E22" s="58">
        <v>52</v>
      </c>
      <c r="F22" s="58" t="s">
        <v>460</v>
      </c>
      <c r="G22" s="57"/>
      <c r="H22" s="57">
        <f t="shared" si="1"/>
        <v>0</v>
      </c>
    </row>
    <row r="23" spans="1:8" ht="24.95" customHeight="1" x14ac:dyDescent="0.25">
      <c r="A23" s="64" t="s">
        <v>535</v>
      </c>
      <c r="B23" s="59" t="s">
        <v>534</v>
      </c>
      <c r="C23" s="59" t="s">
        <v>313</v>
      </c>
      <c r="D23" s="58">
        <v>1</v>
      </c>
      <c r="E23" s="58">
        <v>52</v>
      </c>
      <c r="F23" s="58" t="s">
        <v>460</v>
      </c>
      <c r="G23" s="57"/>
      <c r="H23" s="57">
        <f t="shared" si="0"/>
        <v>0</v>
      </c>
    </row>
    <row r="24" spans="1:8" ht="24.95" customHeight="1" x14ac:dyDescent="0.25">
      <c r="A24" s="64" t="s">
        <v>533</v>
      </c>
      <c r="B24" s="59" t="s">
        <v>532</v>
      </c>
      <c r="C24" s="59" t="s">
        <v>313</v>
      </c>
      <c r="D24" s="58">
        <v>1</v>
      </c>
      <c r="E24" s="58">
        <v>52</v>
      </c>
      <c r="F24" s="58" t="s">
        <v>460</v>
      </c>
      <c r="G24" s="57"/>
      <c r="H24" s="57">
        <f t="shared" si="0"/>
        <v>0</v>
      </c>
    </row>
    <row r="25" spans="1:8" ht="24.95" customHeight="1" x14ac:dyDescent="0.25">
      <c r="A25" s="64" t="s">
        <v>531</v>
      </c>
      <c r="B25" s="59" t="s">
        <v>530</v>
      </c>
      <c r="C25" s="59" t="s">
        <v>313</v>
      </c>
      <c r="D25" s="58">
        <v>1</v>
      </c>
      <c r="E25" s="58">
        <v>52</v>
      </c>
      <c r="F25" s="58" t="s">
        <v>460</v>
      </c>
      <c r="G25" s="57"/>
      <c r="H25" s="57">
        <f t="shared" si="0"/>
        <v>0</v>
      </c>
    </row>
    <row r="26" spans="1:8" ht="24.95" customHeight="1" x14ac:dyDescent="0.25">
      <c r="A26" s="64" t="s">
        <v>529</v>
      </c>
      <c r="B26" s="59" t="s">
        <v>528</v>
      </c>
      <c r="C26" s="59" t="s">
        <v>313</v>
      </c>
      <c r="D26" s="58">
        <v>1</v>
      </c>
      <c r="E26" s="58">
        <v>52</v>
      </c>
      <c r="F26" s="58" t="s">
        <v>460</v>
      </c>
      <c r="G26" s="57"/>
      <c r="H26" s="57">
        <f t="shared" si="0"/>
        <v>0</v>
      </c>
    </row>
    <row r="27" spans="1:8" ht="24.95" customHeight="1" x14ac:dyDescent="0.25">
      <c r="A27" s="64" t="s">
        <v>527</v>
      </c>
      <c r="B27" s="59" t="s">
        <v>526</v>
      </c>
      <c r="C27" s="59" t="s">
        <v>313</v>
      </c>
      <c r="D27" s="58">
        <v>1</v>
      </c>
      <c r="E27" s="58">
        <v>52</v>
      </c>
      <c r="F27" s="58" t="s">
        <v>460</v>
      </c>
      <c r="G27" s="57"/>
      <c r="H27" s="57">
        <f>D27*E27*G27</f>
        <v>0</v>
      </c>
    </row>
    <row r="28" spans="1:8" ht="24.95" customHeight="1" x14ac:dyDescent="0.25">
      <c r="A28" s="64" t="s">
        <v>525</v>
      </c>
      <c r="B28" s="59" t="s">
        <v>524</v>
      </c>
      <c r="C28" s="59" t="s">
        <v>313</v>
      </c>
      <c r="D28" s="58">
        <v>1</v>
      </c>
      <c r="E28" s="58">
        <v>52</v>
      </c>
      <c r="F28" s="58" t="s">
        <v>460</v>
      </c>
      <c r="G28" s="57"/>
      <c r="H28" s="57">
        <f t="shared" si="0"/>
        <v>0</v>
      </c>
    </row>
    <row r="29" spans="1:8" ht="24.95" customHeight="1" x14ac:dyDescent="0.25">
      <c r="A29" s="64" t="s">
        <v>523</v>
      </c>
      <c r="B29" s="59" t="s">
        <v>522</v>
      </c>
      <c r="C29" s="59" t="s">
        <v>322</v>
      </c>
      <c r="D29" s="64">
        <v>1</v>
      </c>
      <c r="E29" s="58">
        <v>52</v>
      </c>
      <c r="F29" s="58" t="s">
        <v>460</v>
      </c>
      <c r="G29" s="57"/>
      <c r="H29" s="57">
        <f t="shared" si="0"/>
        <v>0</v>
      </c>
    </row>
    <row r="30" spans="1:8" ht="24.95" customHeight="1" x14ac:dyDescent="0.25">
      <c r="A30" s="64" t="s">
        <v>521</v>
      </c>
      <c r="B30" s="59" t="s">
        <v>520</v>
      </c>
      <c r="C30" s="59" t="s">
        <v>322</v>
      </c>
      <c r="D30" s="64"/>
      <c r="E30" s="58">
        <v>52</v>
      </c>
      <c r="F30" s="58" t="s">
        <v>460</v>
      </c>
      <c r="G30" s="57"/>
      <c r="H30" s="57">
        <f>E30*G30</f>
        <v>0</v>
      </c>
    </row>
    <row r="31" spans="1:8" ht="24.95" customHeight="1" x14ac:dyDescent="0.25">
      <c r="A31" s="64" t="s">
        <v>519</v>
      </c>
      <c r="B31" s="59" t="s">
        <v>518</v>
      </c>
      <c r="C31" s="59" t="s">
        <v>322</v>
      </c>
      <c r="D31" s="64">
        <v>1</v>
      </c>
      <c r="E31" s="58">
        <v>52</v>
      </c>
      <c r="F31" s="58" t="s">
        <v>460</v>
      </c>
      <c r="G31" s="57"/>
      <c r="H31" s="57">
        <f t="shared" si="0"/>
        <v>0</v>
      </c>
    </row>
    <row r="32" spans="1:8" ht="24.95" customHeight="1" x14ac:dyDescent="0.25">
      <c r="A32" s="64" t="s">
        <v>517</v>
      </c>
      <c r="B32" s="59" t="s">
        <v>516</v>
      </c>
      <c r="C32" s="59" t="s">
        <v>322</v>
      </c>
      <c r="D32" s="64"/>
      <c r="E32" s="58">
        <v>52</v>
      </c>
      <c r="F32" s="58" t="s">
        <v>460</v>
      </c>
      <c r="G32" s="57"/>
      <c r="H32" s="57">
        <f>E32*G32</f>
        <v>0</v>
      </c>
    </row>
    <row r="33" spans="1:8" ht="24.95" customHeight="1" x14ac:dyDescent="0.25">
      <c r="A33" s="64" t="s">
        <v>515</v>
      </c>
      <c r="B33" s="59" t="s">
        <v>514</v>
      </c>
      <c r="C33" s="59" t="s">
        <v>322</v>
      </c>
      <c r="D33" s="58">
        <v>1</v>
      </c>
      <c r="E33" s="58">
        <v>52</v>
      </c>
      <c r="F33" s="58" t="s">
        <v>460</v>
      </c>
      <c r="G33" s="57"/>
      <c r="H33" s="57">
        <f t="shared" si="0"/>
        <v>0</v>
      </c>
    </row>
    <row r="34" spans="1:8" ht="24.95" customHeight="1" x14ac:dyDescent="0.25">
      <c r="A34" s="64" t="s">
        <v>513</v>
      </c>
      <c r="B34" s="59" t="s">
        <v>512</v>
      </c>
      <c r="C34" s="59" t="s">
        <v>322</v>
      </c>
      <c r="D34" s="58"/>
      <c r="E34" s="58">
        <v>52</v>
      </c>
      <c r="F34" s="58" t="s">
        <v>460</v>
      </c>
      <c r="G34" s="57"/>
      <c r="H34" s="57">
        <f>E34*G34</f>
        <v>0</v>
      </c>
    </row>
    <row r="35" spans="1:8" ht="24.95" customHeight="1" x14ac:dyDescent="0.25">
      <c r="A35" s="64" t="s">
        <v>511</v>
      </c>
      <c r="B35" s="59" t="s">
        <v>510</v>
      </c>
      <c r="C35" s="59" t="s">
        <v>322</v>
      </c>
      <c r="D35" s="64">
        <v>1</v>
      </c>
      <c r="E35" s="58">
        <v>52</v>
      </c>
      <c r="F35" s="58" t="s">
        <v>460</v>
      </c>
      <c r="G35" s="57"/>
      <c r="H35" s="57">
        <f t="shared" si="0"/>
        <v>0</v>
      </c>
    </row>
    <row r="36" spans="1:8" ht="24.95" customHeight="1" x14ac:dyDescent="0.25">
      <c r="A36" s="64" t="s">
        <v>509</v>
      </c>
      <c r="B36" s="59" t="s">
        <v>508</v>
      </c>
      <c r="C36" s="59" t="s">
        <v>313</v>
      </c>
      <c r="D36" s="58">
        <v>1</v>
      </c>
      <c r="E36" s="58">
        <v>52</v>
      </c>
      <c r="F36" s="58" t="s">
        <v>460</v>
      </c>
      <c r="G36" s="57"/>
      <c r="H36" s="57">
        <f t="shared" si="0"/>
        <v>0</v>
      </c>
    </row>
    <row r="37" spans="1:8" ht="24.95" customHeight="1" x14ac:dyDescent="0.25">
      <c r="A37" s="64" t="s">
        <v>507</v>
      </c>
      <c r="B37" s="59" t="s">
        <v>506</v>
      </c>
      <c r="C37" s="59" t="s">
        <v>322</v>
      </c>
      <c r="D37" s="64"/>
      <c r="E37" s="58">
        <v>52</v>
      </c>
      <c r="F37" s="58" t="s">
        <v>460</v>
      </c>
      <c r="G37" s="57"/>
      <c r="H37" s="57">
        <f>E37*G37</f>
        <v>0</v>
      </c>
    </row>
    <row r="38" spans="1:8" ht="24.95" customHeight="1" x14ac:dyDescent="0.25">
      <c r="A38" s="64" t="s">
        <v>505</v>
      </c>
      <c r="B38" s="59" t="s">
        <v>504</v>
      </c>
      <c r="C38" s="59" t="s">
        <v>322</v>
      </c>
      <c r="D38" s="58"/>
      <c r="E38" s="58">
        <v>52</v>
      </c>
      <c r="F38" s="58" t="s">
        <v>460</v>
      </c>
      <c r="G38" s="57"/>
      <c r="H38" s="57">
        <f>E38*G38</f>
        <v>0</v>
      </c>
    </row>
    <row r="39" spans="1:8" ht="24.95" customHeight="1" x14ac:dyDescent="0.25">
      <c r="A39" s="64" t="s">
        <v>503</v>
      </c>
      <c r="B39" s="59" t="s">
        <v>502</v>
      </c>
      <c r="C39" s="59" t="s">
        <v>322</v>
      </c>
      <c r="D39" s="64">
        <v>1</v>
      </c>
      <c r="E39" s="58">
        <v>52</v>
      </c>
      <c r="F39" s="58" t="s">
        <v>460</v>
      </c>
      <c r="G39" s="57"/>
      <c r="H39" s="57">
        <f t="shared" si="0"/>
        <v>0</v>
      </c>
    </row>
    <row r="40" spans="1:8" ht="24.95" customHeight="1" x14ac:dyDescent="0.25">
      <c r="A40" s="64" t="s">
        <v>501</v>
      </c>
      <c r="B40" s="59" t="s">
        <v>500</v>
      </c>
      <c r="C40" s="59" t="s">
        <v>322</v>
      </c>
      <c r="D40" s="64"/>
      <c r="E40" s="58">
        <v>52</v>
      </c>
      <c r="F40" s="58" t="s">
        <v>460</v>
      </c>
      <c r="G40" s="57"/>
      <c r="H40" s="57">
        <f>E40*G40</f>
        <v>0</v>
      </c>
    </row>
    <row r="41" spans="1:8" ht="24.95" customHeight="1" x14ac:dyDescent="0.25">
      <c r="A41" s="64" t="s">
        <v>499</v>
      </c>
      <c r="B41" s="59" t="s">
        <v>498</v>
      </c>
      <c r="C41" s="59" t="s">
        <v>322</v>
      </c>
      <c r="D41" s="64"/>
      <c r="E41" s="58">
        <v>52</v>
      </c>
      <c r="F41" s="58" t="s">
        <v>460</v>
      </c>
      <c r="G41" s="57"/>
      <c r="H41" s="57">
        <f>E41*G41</f>
        <v>0</v>
      </c>
    </row>
    <row r="42" spans="1:8" ht="24.95" customHeight="1" x14ac:dyDescent="0.25">
      <c r="A42" s="64" t="s">
        <v>497</v>
      </c>
      <c r="B42" s="59" t="s">
        <v>496</v>
      </c>
      <c r="C42" s="59" t="s">
        <v>313</v>
      </c>
      <c r="D42" s="58">
        <v>1</v>
      </c>
      <c r="E42" s="58">
        <v>52</v>
      </c>
      <c r="F42" s="58" t="s">
        <v>460</v>
      </c>
      <c r="G42" s="57"/>
      <c r="H42" s="57">
        <f t="shared" si="0"/>
        <v>0</v>
      </c>
    </row>
    <row r="43" spans="1:8" ht="40.5" customHeight="1" x14ac:dyDescent="0.25">
      <c r="A43" s="64" t="s">
        <v>495</v>
      </c>
      <c r="B43" s="59" t="s">
        <v>494</v>
      </c>
      <c r="C43" s="59" t="s">
        <v>313</v>
      </c>
      <c r="D43" s="58">
        <v>1</v>
      </c>
      <c r="E43" s="58">
        <v>52</v>
      </c>
      <c r="F43" s="58" t="s">
        <v>460</v>
      </c>
      <c r="G43" s="57"/>
      <c r="H43" s="57">
        <f t="shared" si="0"/>
        <v>0</v>
      </c>
    </row>
    <row r="44" spans="1:8" ht="41.25" customHeight="1" x14ac:dyDescent="0.25">
      <c r="A44" s="64" t="s">
        <v>493</v>
      </c>
      <c r="B44" s="59" t="s">
        <v>492</v>
      </c>
      <c r="C44" s="59" t="s">
        <v>313</v>
      </c>
      <c r="D44" s="58">
        <v>1</v>
      </c>
      <c r="E44" s="58">
        <v>52</v>
      </c>
      <c r="F44" s="58" t="s">
        <v>460</v>
      </c>
      <c r="G44" s="57"/>
      <c r="H44" s="57">
        <f>D44*E44*G44</f>
        <v>0</v>
      </c>
    </row>
    <row r="45" spans="1:8" ht="24.95" customHeight="1" x14ac:dyDescent="0.25">
      <c r="A45" s="64" t="s">
        <v>491</v>
      </c>
      <c r="B45" s="59" t="s">
        <v>490</v>
      </c>
      <c r="C45" s="59" t="s">
        <v>369</v>
      </c>
      <c r="D45" s="58"/>
      <c r="E45" s="58">
        <v>52</v>
      </c>
      <c r="F45" s="58" t="s">
        <v>460</v>
      </c>
      <c r="G45" s="57"/>
      <c r="H45" s="57">
        <f>E45*G45</f>
        <v>0</v>
      </c>
    </row>
    <row r="46" spans="1:8" ht="32.25" customHeight="1" x14ac:dyDescent="0.25">
      <c r="A46" s="64" t="s">
        <v>489</v>
      </c>
      <c r="B46" s="59" t="s">
        <v>488</v>
      </c>
      <c r="C46" s="59" t="s">
        <v>322</v>
      </c>
      <c r="D46" s="64"/>
      <c r="E46" s="58">
        <v>52</v>
      </c>
      <c r="F46" s="58" t="s">
        <v>460</v>
      </c>
      <c r="G46" s="57"/>
      <c r="H46" s="57">
        <f t="shared" ref="H46:H47" si="2">E46*G46</f>
        <v>0</v>
      </c>
    </row>
    <row r="47" spans="1:8" ht="24.95" customHeight="1" x14ac:dyDescent="0.25">
      <c r="A47" s="64" t="s">
        <v>487</v>
      </c>
      <c r="B47" s="59" t="s">
        <v>486</v>
      </c>
      <c r="C47" s="59" t="s">
        <v>322</v>
      </c>
      <c r="D47" s="64"/>
      <c r="E47" s="58">
        <v>52</v>
      </c>
      <c r="F47" s="58" t="s">
        <v>460</v>
      </c>
      <c r="G47" s="57"/>
      <c r="H47" s="57">
        <f t="shared" si="2"/>
        <v>0</v>
      </c>
    </row>
    <row r="48" spans="1:8" ht="35.1" customHeight="1" x14ac:dyDescent="0.25">
      <c r="A48" s="64" t="s">
        <v>485</v>
      </c>
      <c r="B48" s="59" t="s">
        <v>484</v>
      </c>
      <c r="C48" s="59" t="s">
        <v>313</v>
      </c>
      <c r="D48" s="58">
        <v>1</v>
      </c>
      <c r="E48" s="58">
        <v>52</v>
      </c>
      <c r="F48" s="58" t="s">
        <v>460</v>
      </c>
      <c r="G48" s="57"/>
      <c r="H48" s="57">
        <f t="shared" si="0"/>
        <v>0</v>
      </c>
    </row>
    <row r="49" spans="1:8" ht="39.75" customHeight="1" x14ac:dyDescent="0.25">
      <c r="A49" s="64" t="s">
        <v>483</v>
      </c>
      <c r="B49" s="59" t="s">
        <v>482</v>
      </c>
      <c r="C49" s="59" t="s">
        <v>481</v>
      </c>
      <c r="D49" s="58">
        <v>1</v>
      </c>
      <c r="E49" s="58">
        <v>52</v>
      </c>
      <c r="F49" s="58" t="s">
        <v>460</v>
      </c>
      <c r="G49" s="57"/>
      <c r="H49" s="57">
        <f t="shared" si="0"/>
        <v>0</v>
      </c>
    </row>
    <row r="50" spans="1:8" ht="24.95" customHeight="1" x14ac:dyDescent="0.25">
      <c r="A50" s="64" t="s">
        <v>480</v>
      </c>
      <c r="B50" s="59" t="s">
        <v>479</v>
      </c>
      <c r="C50" s="59" t="s">
        <v>313</v>
      </c>
      <c r="D50" s="58"/>
      <c r="E50" s="58">
        <v>52</v>
      </c>
      <c r="F50" s="58" t="s">
        <v>460</v>
      </c>
      <c r="G50" s="60"/>
      <c r="H50" s="57">
        <f>E50*G50</f>
        <v>0</v>
      </c>
    </row>
    <row r="51" spans="1:8" ht="24.95" customHeight="1" x14ac:dyDescent="0.25">
      <c r="A51" s="64" t="s">
        <v>478</v>
      </c>
      <c r="B51" s="59" t="s">
        <v>477</v>
      </c>
      <c r="C51" s="59" t="s">
        <v>476</v>
      </c>
      <c r="D51" s="58">
        <v>1</v>
      </c>
      <c r="E51" s="58">
        <v>52</v>
      </c>
      <c r="F51" s="58" t="s">
        <v>460</v>
      </c>
      <c r="G51" s="57"/>
      <c r="H51" s="57">
        <f t="shared" si="0"/>
        <v>0</v>
      </c>
    </row>
    <row r="52" spans="1:8" ht="24.95" customHeight="1" x14ac:dyDescent="0.25">
      <c r="A52" s="64" t="s">
        <v>475</v>
      </c>
      <c r="B52" s="59" t="s">
        <v>474</v>
      </c>
      <c r="C52" s="59" t="s">
        <v>313</v>
      </c>
      <c r="D52" s="58">
        <v>1</v>
      </c>
      <c r="E52" s="58">
        <v>52</v>
      </c>
      <c r="F52" s="58" t="s">
        <v>460</v>
      </c>
      <c r="G52" s="57"/>
      <c r="H52" s="57">
        <f t="shared" si="0"/>
        <v>0</v>
      </c>
    </row>
    <row r="53" spans="1:8" ht="24.95" customHeight="1" x14ac:dyDescent="0.25">
      <c r="A53" s="64" t="s">
        <v>473</v>
      </c>
      <c r="B53" s="59" t="s">
        <v>472</v>
      </c>
      <c r="C53" s="59" t="s">
        <v>322</v>
      </c>
      <c r="D53" s="58"/>
      <c r="E53" s="58">
        <v>52</v>
      </c>
      <c r="F53" s="58" t="s">
        <v>460</v>
      </c>
      <c r="G53" s="57"/>
      <c r="H53" s="57">
        <f>E53*G53</f>
        <v>0</v>
      </c>
    </row>
    <row r="54" spans="1:8" ht="24.95" customHeight="1" x14ac:dyDescent="0.25">
      <c r="A54" s="64" t="s">
        <v>471</v>
      </c>
      <c r="B54" s="59" t="s">
        <v>470</v>
      </c>
      <c r="C54" s="59" t="s">
        <v>322</v>
      </c>
      <c r="D54" s="64"/>
      <c r="E54" s="58">
        <v>52</v>
      </c>
      <c r="F54" s="58" t="s">
        <v>460</v>
      </c>
      <c r="G54" s="57"/>
      <c r="H54" s="57">
        <f>E54*G54</f>
        <v>0</v>
      </c>
    </row>
    <row r="55" spans="1:8" ht="24.95" customHeight="1" x14ac:dyDescent="0.25">
      <c r="A55" s="64" t="s">
        <v>469</v>
      </c>
      <c r="B55" s="59" t="s">
        <v>468</v>
      </c>
      <c r="C55" s="59" t="s">
        <v>313</v>
      </c>
      <c r="D55" s="58">
        <v>1</v>
      </c>
      <c r="E55" s="58">
        <v>52</v>
      </c>
      <c r="F55" s="58" t="s">
        <v>460</v>
      </c>
      <c r="G55" s="57"/>
      <c r="H55" s="57">
        <f t="shared" si="0"/>
        <v>0</v>
      </c>
    </row>
    <row r="56" spans="1:8" ht="24.95" customHeight="1" x14ac:dyDescent="0.25">
      <c r="A56" s="64" t="s">
        <v>467</v>
      </c>
      <c r="B56" s="59" t="s">
        <v>466</v>
      </c>
      <c r="C56" s="59" t="s">
        <v>322</v>
      </c>
      <c r="D56" s="58"/>
      <c r="E56" s="58">
        <v>52</v>
      </c>
      <c r="F56" s="58" t="s">
        <v>460</v>
      </c>
      <c r="G56" s="57"/>
      <c r="H56" s="57">
        <f>E56*G56</f>
        <v>0</v>
      </c>
    </row>
    <row r="57" spans="1:8" ht="24.95" customHeight="1" x14ac:dyDescent="0.25">
      <c r="A57" s="64" t="s">
        <v>465</v>
      </c>
      <c r="B57" s="59" t="s">
        <v>464</v>
      </c>
      <c r="C57" s="59" t="s">
        <v>461</v>
      </c>
      <c r="D57" s="58">
        <v>1</v>
      </c>
      <c r="E57" s="58">
        <v>52</v>
      </c>
      <c r="F57" s="58" t="s">
        <v>460</v>
      </c>
      <c r="G57" s="57"/>
      <c r="H57" s="57">
        <f t="shared" si="0"/>
        <v>0</v>
      </c>
    </row>
    <row r="58" spans="1:8" ht="24" customHeight="1" x14ac:dyDescent="0.25">
      <c r="A58" s="64" t="s">
        <v>463</v>
      </c>
      <c r="B58" s="59" t="s">
        <v>462</v>
      </c>
      <c r="C58" s="59" t="s">
        <v>461</v>
      </c>
      <c r="D58" s="58">
        <v>1</v>
      </c>
      <c r="E58" s="58">
        <v>52</v>
      </c>
      <c r="F58" s="58" t="s">
        <v>460</v>
      </c>
      <c r="G58" s="57"/>
      <c r="H58" s="57">
        <f>D58*E58*G58</f>
        <v>0</v>
      </c>
    </row>
    <row r="59" spans="1:8" ht="24.95" customHeight="1" x14ac:dyDescent="0.25">
      <c r="A59" s="106" t="s">
        <v>294</v>
      </c>
      <c r="B59" s="107"/>
      <c r="C59" s="107"/>
      <c r="D59" s="63"/>
      <c r="E59" s="63"/>
      <c r="F59" s="63"/>
      <c r="G59" s="62"/>
      <c r="H59" s="61"/>
    </row>
    <row r="60" spans="1:8" ht="24.95" customHeight="1" x14ac:dyDescent="0.25">
      <c r="A60" s="58" t="s">
        <v>459</v>
      </c>
      <c r="B60" s="59" t="s">
        <v>458</v>
      </c>
      <c r="C60" s="59" t="s">
        <v>322</v>
      </c>
      <c r="D60" s="58"/>
      <c r="E60" s="58">
        <v>26</v>
      </c>
      <c r="F60" s="58" t="s">
        <v>312</v>
      </c>
      <c r="G60" s="57"/>
      <c r="H60" s="57">
        <f>E60*G60</f>
        <v>0</v>
      </c>
    </row>
    <row r="61" spans="1:8" ht="24.95" customHeight="1" x14ac:dyDescent="0.25">
      <c r="A61" s="58" t="s">
        <v>457</v>
      </c>
      <c r="B61" s="59" t="s">
        <v>456</v>
      </c>
      <c r="C61" s="59" t="s">
        <v>322</v>
      </c>
      <c r="D61" s="58"/>
      <c r="E61" s="58">
        <v>26</v>
      </c>
      <c r="F61" s="58" t="s">
        <v>312</v>
      </c>
      <c r="G61" s="57"/>
      <c r="H61" s="57">
        <f>E61*G61</f>
        <v>0</v>
      </c>
    </row>
    <row r="62" spans="1:8" ht="24.95" customHeight="1" x14ac:dyDescent="0.25">
      <c r="A62" s="58" t="s">
        <v>455</v>
      </c>
      <c r="B62" s="59" t="s">
        <v>454</v>
      </c>
      <c r="C62" s="59" t="s">
        <v>313</v>
      </c>
      <c r="D62" s="58">
        <v>1</v>
      </c>
      <c r="E62" s="58">
        <v>26</v>
      </c>
      <c r="F62" s="58" t="s">
        <v>312</v>
      </c>
      <c r="G62" s="57"/>
      <c r="H62" s="57">
        <f t="shared" ref="H62:H124" si="3">D62*E62*G62</f>
        <v>0</v>
      </c>
    </row>
    <row r="63" spans="1:8" ht="24.95" customHeight="1" x14ac:dyDescent="0.25">
      <c r="A63" s="58" t="s">
        <v>453</v>
      </c>
      <c r="B63" s="59" t="s">
        <v>452</v>
      </c>
      <c r="C63" s="59" t="s">
        <v>322</v>
      </c>
      <c r="D63" s="58"/>
      <c r="E63" s="58">
        <v>26</v>
      </c>
      <c r="F63" s="58" t="s">
        <v>312</v>
      </c>
      <c r="G63" s="57"/>
      <c r="H63" s="57">
        <f>E63*G63</f>
        <v>0</v>
      </c>
    </row>
    <row r="64" spans="1:8" ht="24.95" customHeight="1" x14ac:dyDescent="0.25">
      <c r="A64" s="58" t="s">
        <v>451</v>
      </c>
      <c r="B64" s="59" t="s">
        <v>450</v>
      </c>
      <c r="C64" s="59" t="s">
        <v>322</v>
      </c>
      <c r="D64" s="58"/>
      <c r="E64" s="58">
        <v>26</v>
      </c>
      <c r="F64" s="58" t="s">
        <v>312</v>
      </c>
      <c r="G64" s="57"/>
      <c r="H64" s="57">
        <f>E64*G64</f>
        <v>0</v>
      </c>
    </row>
    <row r="65" spans="1:8" ht="24.95" customHeight="1" x14ac:dyDescent="0.25">
      <c r="A65" s="58" t="s">
        <v>449</v>
      </c>
      <c r="B65" s="59" t="s">
        <v>448</v>
      </c>
      <c r="C65" s="59" t="s">
        <v>313</v>
      </c>
      <c r="D65" s="58">
        <v>1</v>
      </c>
      <c r="E65" s="58">
        <v>26</v>
      </c>
      <c r="F65" s="58" t="s">
        <v>312</v>
      </c>
      <c r="G65" s="57"/>
      <c r="H65" s="57">
        <f t="shared" si="3"/>
        <v>0</v>
      </c>
    </row>
    <row r="66" spans="1:8" ht="24.95" customHeight="1" x14ac:dyDescent="0.25">
      <c r="A66" s="58" t="s">
        <v>447</v>
      </c>
      <c r="B66" s="59" t="s">
        <v>446</v>
      </c>
      <c r="C66" s="59" t="s">
        <v>313</v>
      </c>
      <c r="D66" s="58">
        <v>1</v>
      </c>
      <c r="E66" s="58">
        <v>26</v>
      </c>
      <c r="F66" s="58" t="s">
        <v>312</v>
      </c>
      <c r="G66" s="57"/>
      <c r="H66" s="57">
        <f t="shared" si="3"/>
        <v>0</v>
      </c>
    </row>
    <row r="67" spans="1:8" ht="24.95" customHeight="1" x14ac:dyDescent="0.25">
      <c r="A67" s="58" t="s">
        <v>445</v>
      </c>
      <c r="B67" s="59" t="s">
        <v>444</v>
      </c>
      <c r="C67" s="59" t="s">
        <v>322</v>
      </c>
      <c r="D67" s="58"/>
      <c r="E67" s="58">
        <v>26</v>
      </c>
      <c r="F67" s="58" t="s">
        <v>312</v>
      </c>
      <c r="G67" s="57"/>
      <c r="H67" s="57">
        <f>E67*G67</f>
        <v>0</v>
      </c>
    </row>
    <row r="68" spans="1:8" ht="24.95" customHeight="1" x14ac:dyDescent="0.25">
      <c r="A68" s="58" t="s">
        <v>443</v>
      </c>
      <c r="B68" s="59" t="s">
        <v>442</v>
      </c>
      <c r="C68" s="59" t="s">
        <v>322</v>
      </c>
      <c r="D68" s="58"/>
      <c r="E68" s="58">
        <v>26</v>
      </c>
      <c r="F68" s="58" t="s">
        <v>312</v>
      </c>
      <c r="G68" s="57"/>
      <c r="H68" s="57">
        <f>E68*G68</f>
        <v>0</v>
      </c>
    </row>
    <row r="69" spans="1:8" ht="24.95" customHeight="1" x14ac:dyDescent="0.25">
      <c r="A69" s="58" t="s">
        <v>441</v>
      </c>
      <c r="B69" s="59" t="s">
        <v>440</v>
      </c>
      <c r="C69" s="59" t="s">
        <v>313</v>
      </c>
      <c r="D69" s="58">
        <v>1</v>
      </c>
      <c r="E69" s="58">
        <v>26</v>
      </c>
      <c r="F69" s="58" t="s">
        <v>312</v>
      </c>
      <c r="G69" s="57"/>
      <c r="H69" s="57">
        <f t="shared" si="3"/>
        <v>0</v>
      </c>
    </row>
    <row r="70" spans="1:8" ht="24.95" customHeight="1" x14ac:dyDescent="0.25">
      <c r="A70" s="58" t="s">
        <v>439</v>
      </c>
      <c r="B70" s="59" t="s">
        <v>438</v>
      </c>
      <c r="C70" s="59" t="s">
        <v>313</v>
      </c>
      <c r="D70" s="58">
        <v>1</v>
      </c>
      <c r="E70" s="58">
        <v>26</v>
      </c>
      <c r="F70" s="58" t="s">
        <v>312</v>
      </c>
      <c r="G70" s="57"/>
      <c r="H70" s="57">
        <f t="shared" si="3"/>
        <v>0</v>
      </c>
    </row>
    <row r="71" spans="1:8" ht="24.95" customHeight="1" x14ac:dyDescent="0.25">
      <c r="A71" s="58" t="s">
        <v>437</v>
      </c>
      <c r="B71" s="59" t="s">
        <v>436</v>
      </c>
      <c r="C71" s="59" t="s">
        <v>313</v>
      </c>
      <c r="D71" s="58">
        <v>1</v>
      </c>
      <c r="E71" s="58">
        <v>26</v>
      </c>
      <c r="F71" s="58" t="s">
        <v>312</v>
      </c>
      <c r="G71" s="57"/>
      <c r="H71" s="57">
        <f t="shared" si="3"/>
        <v>0</v>
      </c>
    </row>
    <row r="72" spans="1:8" ht="24.95" customHeight="1" x14ac:dyDescent="0.25">
      <c r="A72" s="58" t="s">
        <v>435</v>
      </c>
      <c r="B72" s="59" t="s">
        <v>434</v>
      </c>
      <c r="C72" s="59" t="s">
        <v>313</v>
      </c>
      <c r="D72" s="58">
        <v>1</v>
      </c>
      <c r="E72" s="58">
        <v>26</v>
      </c>
      <c r="F72" s="58" t="s">
        <v>312</v>
      </c>
      <c r="G72" s="57"/>
      <c r="H72" s="57">
        <f t="shared" si="3"/>
        <v>0</v>
      </c>
    </row>
    <row r="73" spans="1:8" ht="24.95" customHeight="1" x14ac:dyDescent="0.25">
      <c r="A73" s="58" t="s">
        <v>433</v>
      </c>
      <c r="B73" s="59" t="s">
        <v>432</v>
      </c>
      <c r="C73" s="59" t="s">
        <v>322</v>
      </c>
      <c r="D73" s="58"/>
      <c r="E73" s="58">
        <v>26</v>
      </c>
      <c r="F73" s="58" t="s">
        <v>312</v>
      </c>
      <c r="G73" s="57"/>
      <c r="H73" s="57">
        <f>E73*G73</f>
        <v>0</v>
      </c>
    </row>
    <row r="74" spans="1:8" ht="24.95" customHeight="1" x14ac:dyDescent="0.25">
      <c r="A74" s="58" t="s">
        <v>431</v>
      </c>
      <c r="B74" s="59" t="s">
        <v>430</v>
      </c>
      <c r="C74" s="59" t="s">
        <v>369</v>
      </c>
      <c r="D74" s="58">
        <v>1</v>
      </c>
      <c r="E74" s="58">
        <v>26</v>
      </c>
      <c r="F74" s="58" t="s">
        <v>312</v>
      </c>
      <c r="G74" s="57"/>
      <c r="H74" s="57">
        <f t="shared" si="3"/>
        <v>0</v>
      </c>
    </row>
    <row r="75" spans="1:8" ht="24.95" customHeight="1" x14ac:dyDescent="0.25">
      <c r="A75" s="58" t="s">
        <v>429</v>
      </c>
      <c r="B75" s="59" t="s">
        <v>428</v>
      </c>
      <c r="C75" s="59" t="s">
        <v>313</v>
      </c>
      <c r="D75" s="58">
        <v>1</v>
      </c>
      <c r="E75" s="58">
        <v>26</v>
      </c>
      <c r="F75" s="58" t="s">
        <v>312</v>
      </c>
      <c r="G75" s="57"/>
      <c r="H75" s="57">
        <f t="shared" si="3"/>
        <v>0</v>
      </c>
    </row>
    <row r="76" spans="1:8" ht="24.95" customHeight="1" x14ac:dyDescent="0.25">
      <c r="A76" s="58" t="s">
        <v>427</v>
      </c>
      <c r="B76" s="59" t="s">
        <v>426</v>
      </c>
      <c r="C76" s="59" t="s">
        <v>313</v>
      </c>
      <c r="D76" s="58">
        <v>1</v>
      </c>
      <c r="E76" s="58">
        <v>26</v>
      </c>
      <c r="F76" s="58" t="s">
        <v>312</v>
      </c>
      <c r="G76" s="57"/>
      <c r="H76" s="57">
        <f>D76*E76*G76</f>
        <v>0</v>
      </c>
    </row>
    <row r="77" spans="1:8" ht="24.95" customHeight="1" x14ac:dyDescent="0.25">
      <c r="A77" s="58" t="s">
        <v>425</v>
      </c>
      <c r="B77" s="59" t="s">
        <v>424</v>
      </c>
      <c r="C77" s="59" t="s">
        <v>322</v>
      </c>
      <c r="D77" s="58"/>
      <c r="E77" s="58">
        <v>26</v>
      </c>
      <c r="F77" s="58" t="s">
        <v>312</v>
      </c>
      <c r="G77" s="57"/>
      <c r="H77" s="57">
        <f>E77*G77</f>
        <v>0</v>
      </c>
    </row>
    <row r="78" spans="1:8" ht="24.95" customHeight="1" x14ac:dyDescent="0.25">
      <c r="A78" s="58" t="s">
        <v>423</v>
      </c>
      <c r="B78" s="59" t="s">
        <v>422</v>
      </c>
      <c r="C78" s="59" t="s">
        <v>322</v>
      </c>
      <c r="D78" s="58"/>
      <c r="E78" s="58">
        <v>26</v>
      </c>
      <c r="F78" s="58" t="s">
        <v>312</v>
      </c>
      <c r="G78" s="57"/>
      <c r="H78" s="57">
        <f t="shared" ref="H78:H79" si="4">E78*G78</f>
        <v>0</v>
      </c>
    </row>
    <row r="79" spans="1:8" ht="24.95" customHeight="1" x14ac:dyDescent="0.25">
      <c r="A79" s="58" t="s">
        <v>421</v>
      </c>
      <c r="B79" s="59" t="s">
        <v>420</v>
      </c>
      <c r="C79" s="59" t="s">
        <v>322</v>
      </c>
      <c r="D79" s="58"/>
      <c r="E79" s="58">
        <v>26</v>
      </c>
      <c r="F79" s="58" t="s">
        <v>312</v>
      </c>
      <c r="G79" s="57"/>
      <c r="H79" s="57">
        <f t="shared" si="4"/>
        <v>0</v>
      </c>
    </row>
    <row r="80" spans="1:8" ht="24.95" customHeight="1" x14ac:dyDescent="0.25">
      <c r="A80" s="58" t="s">
        <v>419</v>
      </c>
      <c r="B80" s="59" t="s">
        <v>418</v>
      </c>
      <c r="C80" s="59" t="s">
        <v>313</v>
      </c>
      <c r="D80" s="58">
        <v>1</v>
      </c>
      <c r="E80" s="58">
        <v>26</v>
      </c>
      <c r="F80" s="58" t="s">
        <v>312</v>
      </c>
      <c r="G80" s="60"/>
      <c r="H80" s="57">
        <f t="shared" si="3"/>
        <v>0</v>
      </c>
    </row>
    <row r="81" spans="1:8" ht="24.95" customHeight="1" x14ac:dyDescent="0.25">
      <c r="A81" s="58" t="s">
        <v>417</v>
      </c>
      <c r="B81" s="59" t="s">
        <v>416</v>
      </c>
      <c r="C81" s="59" t="s">
        <v>313</v>
      </c>
      <c r="D81" s="58">
        <v>1</v>
      </c>
      <c r="E81" s="58">
        <v>26</v>
      </c>
      <c r="F81" s="58" t="s">
        <v>312</v>
      </c>
      <c r="G81" s="57"/>
      <c r="H81" s="57">
        <f t="shared" si="3"/>
        <v>0</v>
      </c>
    </row>
    <row r="82" spans="1:8" ht="24.95" customHeight="1" x14ac:dyDescent="0.25">
      <c r="A82" s="58" t="s">
        <v>415</v>
      </c>
      <c r="B82" s="59" t="s">
        <v>414</v>
      </c>
      <c r="C82" s="59" t="s">
        <v>313</v>
      </c>
      <c r="D82" s="58">
        <v>1</v>
      </c>
      <c r="E82" s="58">
        <v>26</v>
      </c>
      <c r="F82" s="58" t="s">
        <v>312</v>
      </c>
      <c r="G82" s="57"/>
      <c r="H82" s="57">
        <f>D82*E82*G82</f>
        <v>0</v>
      </c>
    </row>
    <row r="83" spans="1:8" ht="24.95" customHeight="1" x14ac:dyDescent="0.25">
      <c r="A83" s="58" t="s">
        <v>413</v>
      </c>
      <c r="B83" s="59" t="s">
        <v>412</v>
      </c>
      <c r="C83" s="59" t="s">
        <v>369</v>
      </c>
      <c r="D83" s="58">
        <v>1</v>
      </c>
      <c r="E83" s="58">
        <v>26</v>
      </c>
      <c r="F83" s="58" t="s">
        <v>312</v>
      </c>
      <c r="G83" s="57"/>
      <c r="H83" s="57">
        <f t="shared" si="3"/>
        <v>0</v>
      </c>
    </row>
    <row r="84" spans="1:8" ht="24.95" customHeight="1" x14ac:dyDescent="0.25">
      <c r="A84" s="58" t="s">
        <v>411</v>
      </c>
      <c r="B84" s="59" t="s">
        <v>410</v>
      </c>
      <c r="C84" s="59" t="s">
        <v>313</v>
      </c>
      <c r="D84" s="58">
        <v>1</v>
      </c>
      <c r="E84" s="58">
        <v>26</v>
      </c>
      <c r="F84" s="58" t="s">
        <v>312</v>
      </c>
      <c r="G84" s="57"/>
      <c r="H84" s="57">
        <f t="shared" si="3"/>
        <v>0</v>
      </c>
    </row>
    <row r="85" spans="1:8" ht="24.95" customHeight="1" x14ac:dyDescent="0.25">
      <c r="A85" s="58" t="s">
        <v>409</v>
      </c>
      <c r="B85" s="59" t="s">
        <v>408</v>
      </c>
      <c r="C85" s="59" t="s">
        <v>369</v>
      </c>
      <c r="D85" s="58">
        <v>1</v>
      </c>
      <c r="E85" s="58">
        <v>26</v>
      </c>
      <c r="F85" s="58" t="s">
        <v>312</v>
      </c>
      <c r="G85" s="57"/>
      <c r="H85" s="57">
        <f t="shared" si="3"/>
        <v>0</v>
      </c>
    </row>
    <row r="86" spans="1:8" ht="24.95" customHeight="1" x14ac:dyDescent="0.25">
      <c r="A86" s="58" t="s">
        <v>407</v>
      </c>
      <c r="B86" s="59" t="s">
        <v>406</v>
      </c>
      <c r="C86" s="59" t="s">
        <v>313</v>
      </c>
      <c r="D86" s="58">
        <v>1</v>
      </c>
      <c r="E86" s="58">
        <v>26</v>
      </c>
      <c r="F86" s="58" t="s">
        <v>312</v>
      </c>
      <c r="G86" s="57"/>
      <c r="H86" s="57">
        <f t="shared" si="3"/>
        <v>0</v>
      </c>
    </row>
    <row r="87" spans="1:8" ht="24.95" customHeight="1" x14ac:dyDescent="0.25">
      <c r="A87" s="58" t="s">
        <v>405</v>
      </c>
      <c r="B87" s="59" t="s">
        <v>404</v>
      </c>
      <c r="C87" s="59" t="s">
        <v>313</v>
      </c>
      <c r="D87" s="58">
        <v>1</v>
      </c>
      <c r="E87" s="58">
        <v>26</v>
      </c>
      <c r="F87" s="58" t="s">
        <v>312</v>
      </c>
      <c r="G87" s="57"/>
      <c r="H87" s="57">
        <f t="shared" si="3"/>
        <v>0</v>
      </c>
    </row>
    <row r="88" spans="1:8" ht="38.25" customHeight="1" x14ac:dyDescent="0.25">
      <c r="A88" s="58" t="s">
        <v>403</v>
      </c>
      <c r="B88" s="59" t="s">
        <v>402</v>
      </c>
      <c r="C88" s="59" t="s">
        <v>313</v>
      </c>
      <c r="D88" s="58">
        <v>1</v>
      </c>
      <c r="E88" s="58">
        <v>26</v>
      </c>
      <c r="F88" s="58" t="s">
        <v>312</v>
      </c>
      <c r="G88" s="57"/>
      <c r="H88" s="57">
        <f t="shared" si="3"/>
        <v>0</v>
      </c>
    </row>
    <row r="89" spans="1:8" ht="38.25" customHeight="1" x14ac:dyDescent="0.25">
      <c r="A89" s="58" t="s">
        <v>401</v>
      </c>
      <c r="B89" s="59" t="s">
        <v>400</v>
      </c>
      <c r="C89" s="59" t="s">
        <v>313</v>
      </c>
      <c r="D89" s="58">
        <v>1</v>
      </c>
      <c r="E89" s="58">
        <v>26</v>
      </c>
      <c r="F89" s="58" t="s">
        <v>312</v>
      </c>
      <c r="G89" s="57"/>
      <c r="H89" s="57">
        <f t="shared" si="3"/>
        <v>0</v>
      </c>
    </row>
    <row r="90" spans="1:8" ht="24.95" customHeight="1" x14ac:dyDescent="0.25">
      <c r="A90" s="58" t="s">
        <v>399</v>
      </c>
      <c r="B90" s="59" t="s">
        <v>398</v>
      </c>
      <c r="C90" s="59" t="s">
        <v>369</v>
      </c>
      <c r="D90" s="58">
        <v>1</v>
      </c>
      <c r="E90" s="58">
        <v>26</v>
      </c>
      <c r="F90" s="58" t="s">
        <v>312</v>
      </c>
      <c r="G90" s="57"/>
      <c r="H90" s="57">
        <f t="shared" si="3"/>
        <v>0</v>
      </c>
    </row>
    <row r="91" spans="1:8" ht="24.95" customHeight="1" x14ac:dyDescent="0.25">
      <c r="A91" s="58" t="s">
        <v>397</v>
      </c>
      <c r="B91" s="59" t="s">
        <v>396</v>
      </c>
      <c r="C91" s="59" t="s">
        <v>313</v>
      </c>
      <c r="D91" s="58">
        <v>2</v>
      </c>
      <c r="E91" s="58">
        <v>26</v>
      </c>
      <c r="F91" s="58" t="s">
        <v>312</v>
      </c>
      <c r="G91" s="60"/>
      <c r="H91" s="57">
        <f t="shared" si="3"/>
        <v>0</v>
      </c>
    </row>
    <row r="92" spans="1:8" ht="24.95" customHeight="1" x14ac:dyDescent="0.25">
      <c r="A92" s="58" t="s">
        <v>395</v>
      </c>
      <c r="B92" s="59" t="s">
        <v>394</v>
      </c>
      <c r="C92" s="59" t="s">
        <v>313</v>
      </c>
      <c r="D92" s="58">
        <v>1</v>
      </c>
      <c r="E92" s="58">
        <v>26</v>
      </c>
      <c r="F92" s="58" t="s">
        <v>312</v>
      </c>
      <c r="G92" s="57"/>
      <c r="H92" s="57">
        <f t="shared" si="3"/>
        <v>0</v>
      </c>
    </row>
    <row r="93" spans="1:8" ht="24.95" customHeight="1" x14ac:dyDescent="0.25">
      <c r="A93" s="58" t="s">
        <v>393</v>
      </c>
      <c r="B93" s="59" t="s">
        <v>391</v>
      </c>
      <c r="C93" s="59" t="s">
        <v>390</v>
      </c>
      <c r="D93" s="58"/>
      <c r="E93" s="58">
        <v>26</v>
      </c>
      <c r="F93" s="58" t="s">
        <v>312</v>
      </c>
      <c r="G93" s="57"/>
      <c r="H93" s="57">
        <f>E93*G93</f>
        <v>0</v>
      </c>
    </row>
    <row r="94" spans="1:8" ht="24.95" customHeight="1" x14ac:dyDescent="0.25">
      <c r="A94" s="58" t="s">
        <v>392</v>
      </c>
      <c r="B94" s="59" t="s">
        <v>391</v>
      </c>
      <c r="C94" s="59" t="s">
        <v>390</v>
      </c>
      <c r="D94" s="58"/>
      <c r="E94" s="58">
        <v>26</v>
      </c>
      <c r="F94" s="58" t="s">
        <v>312</v>
      </c>
      <c r="G94" s="57"/>
      <c r="H94" s="57">
        <f>E94*G94</f>
        <v>0</v>
      </c>
    </row>
    <row r="95" spans="1:8" ht="24.95" customHeight="1" x14ac:dyDescent="0.25">
      <c r="A95" s="58" t="s">
        <v>389</v>
      </c>
      <c r="B95" s="59" t="s">
        <v>388</v>
      </c>
      <c r="C95" s="59" t="s">
        <v>313</v>
      </c>
      <c r="D95" s="58">
        <v>1</v>
      </c>
      <c r="E95" s="58">
        <v>26</v>
      </c>
      <c r="F95" s="58" t="s">
        <v>312</v>
      </c>
      <c r="G95" s="57"/>
      <c r="H95" s="57">
        <f t="shared" si="3"/>
        <v>0</v>
      </c>
    </row>
    <row r="96" spans="1:8" ht="24.95" customHeight="1" x14ac:dyDescent="0.25">
      <c r="A96" s="58" t="s">
        <v>387</v>
      </c>
      <c r="B96" s="59" t="s">
        <v>386</v>
      </c>
      <c r="C96" s="59" t="s">
        <v>383</v>
      </c>
      <c r="D96" s="58">
        <v>1</v>
      </c>
      <c r="E96" s="58">
        <v>26</v>
      </c>
      <c r="F96" s="58" t="s">
        <v>312</v>
      </c>
      <c r="G96" s="57"/>
      <c r="H96" s="57">
        <f t="shared" si="3"/>
        <v>0</v>
      </c>
    </row>
    <row r="97" spans="1:8" ht="32.25" customHeight="1" x14ac:dyDescent="0.25">
      <c r="A97" s="58" t="s">
        <v>385</v>
      </c>
      <c r="B97" s="59" t="s">
        <v>384</v>
      </c>
      <c r="C97" s="59" t="s">
        <v>383</v>
      </c>
      <c r="D97" s="58">
        <v>1</v>
      </c>
      <c r="E97" s="58">
        <v>26</v>
      </c>
      <c r="F97" s="58" t="s">
        <v>312</v>
      </c>
      <c r="G97" s="57"/>
      <c r="H97" s="57">
        <f t="shared" si="3"/>
        <v>0</v>
      </c>
    </row>
    <row r="98" spans="1:8" ht="24.95" customHeight="1" x14ac:dyDescent="0.25">
      <c r="A98" s="58" t="s">
        <v>382</v>
      </c>
      <c r="B98" s="59" t="s">
        <v>381</v>
      </c>
      <c r="C98" s="59" t="s">
        <v>322</v>
      </c>
      <c r="D98" s="58"/>
      <c r="E98" s="58">
        <v>26</v>
      </c>
      <c r="F98" s="58" t="s">
        <v>312</v>
      </c>
      <c r="G98" s="57"/>
      <c r="H98" s="57">
        <f t="shared" ref="H98:H99" si="5">E98*G98</f>
        <v>0</v>
      </c>
    </row>
    <row r="99" spans="1:8" ht="24.95" customHeight="1" x14ac:dyDescent="0.25">
      <c r="A99" s="58" t="s">
        <v>380</v>
      </c>
      <c r="B99" s="59" t="s">
        <v>378</v>
      </c>
      <c r="C99" s="59" t="s">
        <v>369</v>
      </c>
      <c r="D99" s="58"/>
      <c r="E99" s="58">
        <v>26</v>
      </c>
      <c r="F99" s="58" t="s">
        <v>312</v>
      </c>
      <c r="G99" s="57"/>
      <c r="H99" s="57">
        <f t="shared" si="5"/>
        <v>0</v>
      </c>
    </row>
    <row r="100" spans="1:8" ht="24.95" customHeight="1" x14ac:dyDescent="0.25">
      <c r="A100" s="58" t="s">
        <v>379</v>
      </c>
      <c r="B100" s="59" t="s">
        <v>378</v>
      </c>
      <c r="C100" s="59" t="s">
        <v>322</v>
      </c>
      <c r="D100" s="58"/>
      <c r="E100" s="58">
        <v>26</v>
      </c>
      <c r="F100" s="58" t="s">
        <v>312</v>
      </c>
      <c r="G100" s="57"/>
      <c r="H100" s="57">
        <f>E100*G100</f>
        <v>0</v>
      </c>
    </row>
    <row r="101" spans="1:8" ht="24.95" customHeight="1" x14ac:dyDescent="0.25">
      <c r="A101" s="58" t="s">
        <v>377</v>
      </c>
      <c r="B101" s="59" t="s">
        <v>376</v>
      </c>
      <c r="C101" s="59" t="s">
        <v>313</v>
      </c>
      <c r="D101" s="58">
        <v>1</v>
      </c>
      <c r="E101" s="58">
        <v>26</v>
      </c>
      <c r="F101" s="58" t="s">
        <v>312</v>
      </c>
      <c r="G101" s="57"/>
      <c r="H101" s="57">
        <f t="shared" si="3"/>
        <v>0</v>
      </c>
    </row>
    <row r="102" spans="1:8" ht="24.95" customHeight="1" x14ac:dyDescent="0.25">
      <c r="A102" s="58" t="s">
        <v>375</v>
      </c>
      <c r="B102" s="59" t="s">
        <v>374</v>
      </c>
      <c r="C102" s="59" t="s">
        <v>313</v>
      </c>
      <c r="D102" s="58">
        <v>1</v>
      </c>
      <c r="E102" s="58">
        <v>26</v>
      </c>
      <c r="F102" s="58" t="s">
        <v>312</v>
      </c>
      <c r="G102" s="57"/>
      <c r="H102" s="57">
        <f t="shared" si="3"/>
        <v>0</v>
      </c>
    </row>
    <row r="103" spans="1:8" ht="24.95" customHeight="1" x14ac:dyDescent="0.25">
      <c r="A103" s="58" t="s">
        <v>373</v>
      </c>
      <c r="B103" s="59" t="s">
        <v>372</v>
      </c>
      <c r="C103" s="59" t="s">
        <v>313</v>
      </c>
      <c r="D103" s="58">
        <v>1</v>
      </c>
      <c r="E103" s="58">
        <v>26</v>
      </c>
      <c r="F103" s="58" t="s">
        <v>312</v>
      </c>
      <c r="G103" s="57"/>
      <c r="H103" s="57">
        <f t="shared" si="3"/>
        <v>0</v>
      </c>
    </row>
    <row r="104" spans="1:8" ht="24.95" customHeight="1" x14ac:dyDescent="0.25">
      <c r="A104" s="58" t="s">
        <v>371</v>
      </c>
      <c r="B104" s="59" t="s">
        <v>370</v>
      </c>
      <c r="C104" s="59" t="s">
        <v>369</v>
      </c>
      <c r="D104" s="58">
        <v>1</v>
      </c>
      <c r="E104" s="58">
        <v>26</v>
      </c>
      <c r="F104" s="58" t="s">
        <v>312</v>
      </c>
      <c r="G104" s="57"/>
      <c r="H104" s="57">
        <f t="shared" si="3"/>
        <v>0</v>
      </c>
    </row>
    <row r="105" spans="1:8" ht="24.95" customHeight="1" x14ac:dyDescent="0.25">
      <c r="A105" s="58" t="s">
        <v>368</v>
      </c>
      <c r="B105" s="59" t="s">
        <v>367</v>
      </c>
      <c r="C105" s="59" t="s">
        <v>313</v>
      </c>
      <c r="D105" s="58">
        <v>1</v>
      </c>
      <c r="E105" s="58">
        <v>26</v>
      </c>
      <c r="F105" s="58" t="s">
        <v>312</v>
      </c>
      <c r="G105" s="57"/>
      <c r="H105" s="57">
        <f>D105*E105*G105</f>
        <v>0</v>
      </c>
    </row>
    <row r="106" spans="1:8" ht="24.95" customHeight="1" x14ac:dyDescent="0.25">
      <c r="A106" s="58" t="s">
        <v>366</v>
      </c>
      <c r="B106" s="59" t="s">
        <v>365</v>
      </c>
      <c r="C106" s="59" t="s">
        <v>364</v>
      </c>
      <c r="D106" s="58"/>
      <c r="E106" s="58">
        <v>26</v>
      </c>
      <c r="F106" s="58" t="s">
        <v>312</v>
      </c>
      <c r="G106" s="57"/>
      <c r="H106" s="57">
        <f>E106*G106</f>
        <v>0</v>
      </c>
    </row>
    <row r="107" spans="1:8" ht="24.95" customHeight="1" x14ac:dyDescent="0.25">
      <c r="A107" s="58" t="s">
        <v>363</v>
      </c>
      <c r="B107" s="59" t="s">
        <v>362</v>
      </c>
      <c r="C107" s="59" t="s">
        <v>313</v>
      </c>
      <c r="D107" s="58">
        <v>1</v>
      </c>
      <c r="E107" s="58">
        <v>26</v>
      </c>
      <c r="F107" s="58" t="s">
        <v>312</v>
      </c>
      <c r="G107" s="57"/>
      <c r="H107" s="57">
        <f t="shared" si="3"/>
        <v>0</v>
      </c>
    </row>
    <row r="108" spans="1:8" ht="24.95" customHeight="1" x14ac:dyDescent="0.25">
      <c r="A108" s="58" t="s">
        <v>361</v>
      </c>
      <c r="B108" s="59" t="s">
        <v>360</v>
      </c>
      <c r="C108" s="59" t="s">
        <v>313</v>
      </c>
      <c r="D108" s="58">
        <v>1</v>
      </c>
      <c r="E108" s="58">
        <v>26</v>
      </c>
      <c r="F108" s="58" t="s">
        <v>312</v>
      </c>
      <c r="G108" s="57"/>
      <c r="H108" s="57">
        <f t="shared" si="3"/>
        <v>0</v>
      </c>
    </row>
    <row r="109" spans="1:8" ht="24.95" customHeight="1" x14ac:dyDescent="0.25">
      <c r="A109" s="58" t="s">
        <v>359</v>
      </c>
      <c r="B109" s="59" t="s">
        <v>358</v>
      </c>
      <c r="C109" s="59" t="s">
        <v>313</v>
      </c>
      <c r="D109" s="58">
        <v>1</v>
      </c>
      <c r="E109" s="58">
        <v>26</v>
      </c>
      <c r="F109" s="58" t="s">
        <v>312</v>
      </c>
      <c r="G109" s="57"/>
      <c r="H109" s="57">
        <f t="shared" si="3"/>
        <v>0</v>
      </c>
    </row>
    <row r="110" spans="1:8" ht="24.95" customHeight="1" x14ac:dyDescent="0.25">
      <c r="A110" s="58" t="s">
        <v>357</v>
      </c>
      <c r="B110" s="59" t="s">
        <v>356</v>
      </c>
      <c r="C110" s="59" t="s">
        <v>313</v>
      </c>
      <c r="D110" s="58">
        <v>1</v>
      </c>
      <c r="E110" s="58">
        <v>26</v>
      </c>
      <c r="F110" s="58" t="s">
        <v>312</v>
      </c>
      <c r="G110" s="57"/>
      <c r="H110" s="57">
        <f t="shared" si="3"/>
        <v>0</v>
      </c>
    </row>
    <row r="111" spans="1:8" ht="24.95" customHeight="1" x14ac:dyDescent="0.25">
      <c r="A111" s="58" t="s">
        <v>355</v>
      </c>
      <c r="B111" s="59" t="s">
        <v>354</v>
      </c>
      <c r="C111" s="59" t="s">
        <v>313</v>
      </c>
      <c r="D111" s="58">
        <v>1</v>
      </c>
      <c r="E111" s="58">
        <v>26</v>
      </c>
      <c r="F111" s="58" t="s">
        <v>312</v>
      </c>
      <c r="G111" s="57"/>
      <c r="H111" s="57">
        <f t="shared" si="3"/>
        <v>0</v>
      </c>
    </row>
    <row r="112" spans="1:8" ht="24.95" customHeight="1" x14ac:dyDescent="0.25">
      <c r="A112" s="58" t="s">
        <v>353</v>
      </c>
      <c r="B112" s="59" t="s">
        <v>352</v>
      </c>
      <c r="C112" s="59" t="s">
        <v>313</v>
      </c>
      <c r="D112" s="58">
        <v>1</v>
      </c>
      <c r="E112" s="58">
        <v>26</v>
      </c>
      <c r="F112" s="58" t="s">
        <v>312</v>
      </c>
      <c r="G112" s="57"/>
      <c r="H112" s="57">
        <f t="shared" si="3"/>
        <v>0</v>
      </c>
    </row>
    <row r="113" spans="1:8" ht="24.95" customHeight="1" x14ac:dyDescent="0.25">
      <c r="A113" s="58" t="s">
        <v>351</v>
      </c>
      <c r="B113" s="59" t="s">
        <v>350</v>
      </c>
      <c r="C113" s="59" t="s">
        <v>313</v>
      </c>
      <c r="D113" s="58">
        <v>1</v>
      </c>
      <c r="E113" s="58">
        <v>26</v>
      </c>
      <c r="F113" s="58" t="s">
        <v>312</v>
      </c>
      <c r="G113" s="57"/>
      <c r="H113" s="57">
        <f t="shared" si="3"/>
        <v>0</v>
      </c>
    </row>
    <row r="114" spans="1:8" ht="24.95" customHeight="1" x14ac:dyDescent="0.25">
      <c r="A114" s="58" t="s">
        <v>349</v>
      </c>
      <c r="B114" s="59" t="s">
        <v>348</v>
      </c>
      <c r="C114" s="59" t="s">
        <v>313</v>
      </c>
      <c r="D114" s="58">
        <v>1</v>
      </c>
      <c r="E114" s="58">
        <v>26</v>
      </c>
      <c r="F114" s="58" t="s">
        <v>312</v>
      </c>
      <c r="G114" s="57"/>
      <c r="H114" s="57">
        <f t="shared" si="3"/>
        <v>0</v>
      </c>
    </row>
    <row r="115" spans="1:8" ht="24.95" customHeight="1" x14ac:dyDescent="0.25">
      <c r="A115" s="58" t="s">
        <v>347</v>
      </c>
      <c r="B115" s="59" t="s">
        <v>346</v>
      </c>
      <c r="C115" s="59" t="s">
        <v>313</v>
      </c>
      <c r="D115" s="58">
        <v>1</v>
      </c>
      <c r="E115" s="58">
        <v>26</v>
      </c>
      <c r="F115" s="58" t="s">
        <v>312</v>
      </c>
      <c r="G115" s="57"/>
      <c r="H115" s="57">
        <f t="shared" si="3"/>
        <v>0</v>
      </c>
    </row>
    <row r="116" spans="1:8" ht="24.95" customHeight="1" x14ac:dyDescent="0.25">
      <c r="A116" s="58" t="s">
        <v>345</v>
      </c>
      <c r="B116" s="59" t="s">
        <v>344</v>
      </c>
      <c r="C116" s="59" t="s">
        <v>313</v>
      </c>
      <c r="D116" s="58">
        <v>1</v>
      </c>
      <c r="E116" s="58">
        <v>26</v>
      </c>
      <c r="F116" s="58" t="s">
        <v>312</v>
      </c>
      <c r="G116" s="57"/>
      <c r="H116" s="57">
        <f t="shared" si="3"/>
        <v>0</v>
      </c>
    </row>
    <row r="117" spans="1:8" ht="24.95" customHeight="1" x14ac:dyDescent="0.25">
      <c r="A117" s="58" t="s">
        <v>343</v>
      </c>
      <c r="B117" s="59" t="s">
        <v>342</v>
      </c>
      <c r="C117" s="59" t="s">
        <v>313</v>
      </c>
      <c r="D117" s="58">
        <v>1</v>
      </c>
      <c r="E117" s="58">
        <v>26</v>
      </c>
      <c r="F117" s="58" t="s">
        <v>312</v>
      </c>
      <c r="G117" s="57"/>
      <c r="H117" s="57">
        <f t="shared" si="3"/>
        <v>0</v>
      </c>
    </row>
    <row r="118" spans="1:8" ht="24.95" customHeight="1" x14ac:dyDescent="0.25">
      <c r="A118" s="58" t="s">
        <v>341</v>
      </c>
      <c r="B118" s="59" t="s">
        <v>340</v>
      </c>
      <c r="C118" s="59" t="s">
        <v>313</v>
      </c>
      <c r="D118" s="58">
        <v>1</v>
      </c>
      <c r="E118" s="58">
        <v>26</v>
      </c>
      <c r="F118" s="58" t="s">
        <v>312</v>
      </c>
      <c r="G118" s="57"/>
      <c r="H118" s="57">
        <f t="shared" si="3"/>
        <v>0</v>
      </c>
    </row>
    <row r="119" spans="1:8" ht="24.95" customHeight="1" x14ac:dyDescent="0.25">
      <c r="A119" s="58" t="s">
        <v>339</v>
      </c>
      <c r="B119" s="59" t="s">
        <v>338</v>
      </c>
      <c r="C119" s="59" t="s">
        <v>313</v>
      </c>
      <c r="D119" s="58">
        <v>1</v>
      </c>
      <c r="E119" s="58">
        <v>26</v>
      </c>
      <c r="F119" s="58" t="s">
        <v>312</v>
      </c>
      <c r="G119" s="57"/>
      <c r="H119" s="57">
        <f>D119*E119*G119</f>
        <v>0</v>
      </c>
    </row>
    <row r="120" spans="1:8" ht="24.95" customHeight="1" x14ac:dyDescent="0.25">
      <c r="A120" s="58" t="s">
        <v>337</v>
      </c>
      <c r="B120" s="59" t="s">
        <v>336</v>
      </c>
      <c r="C120" s="59" t="s">
        <v>313</v>
      </c>
      <c r="D120" s="58">
        <v>1</v>
      </c>
      <c r="E120" s="58">
        <v>26</v>
      </c>
      <c r="F120" s="58" t="s">
        <v>312</v>
      </c>
      <c r="G120" s="57"/>
      <c r="H120" s="57">
        <f t="shared" si="3"/>
        <v>0</v>
      </c>
    </row>
    <row r="121" spans="1:8" ht="24.95" customHeight="1" x14ac:dyDescent="0.25">
      <c r="A121" s="58" t="s">
        <v>335</v>
      </c>
      <c r="B121" s="59" t="s">
        <v>334</v>
      </c>
      <c r="C121" s="59" t="s">
        <v>313</v>
      </c>
      <c r="D121" s="58">
        <v>1</v>
      </c>
      <c r="E121" s="58">
        <v>26</v>
      </c>
      <c r="F121" s="58" t="s">
        <v>312</v>
      </c>
      <c r="G121" s="57"/>
      <c r="H121" s="57">
        <f t="shared" si="3"/>
        <v>0</v>
      </c>
    </row>
    <row r="122" spans="1:8" ht="24.95" customHeight="1" x14ac:dyDescent="0.25">
      <c r="A122" s="58" t="s">
        <v>333</v>
      </c>
      <c r="B122" s="59" t="s">
        <v>332</v>
      </c>
      <c r="C122" s="59" t="s">
        <v>313</v>
      </c>
      <c r="D122" s="58">
        <v>1</v>
      </c>
      <c r="E122" s="58">
        <v>26</v>
      </c>
      <c r="F122" s="58" t="s">
        <v>312</v>
      </c>
      <c r="G122" s="57"/>
      <c r="H122" s="57">
        <f t="shared" si="3"/>
        <v>0</v>
      </c>
    </row>
    <row r="123" spans="1:8" ht="24.95" customHeight="1" x14ac:dyDescent="0.25">
      <c r="A123" s="58" t="s">
        <v>331</v>
      </c>
      <c r="B123" s="59" t="s">
        <v>330</v>
      </c>
      <c r="C123" s="59" t="s">
        <v>313</v>
      </c>
      <c r="D123" s="58">
        <v>1</v>
      </c>
      <c r="E123" s="58">
        <v>26</v>
      </c>
      <c r="F123" s="58" t="s">
        <v>312</v>
      </c>
      <c r="G123" s="57"/>
      <c r="H123" s="57">
        <f t="shared" si="3"/>
        <v>0</v>
      </c>
    </row>
    <row r="124" spans="1:8" ht="24.95" customHeight="1" x14ac:dyDescent="0.25">
      <c r="A124" s="58" t="s">
        <v>329</v>
      </c>
      <c r="B124" s="59" t="s">
        <v>328</v>
      </c>
      <c r="C124" s="59" t="s">
        <v>313</v>
      </c>
      <c r="D124" s="58">
        <v>1</v>
      </c>
      <c r="E124" s="58">
        <v>26</v>
      </c>
      <c r="F124" s="58" t="s">
        <v>312</v>
      </c>
      <c r="G124" s="57"/>
      <c r="H124" s="57">
        <f t="shared" si="3"/>
        <v>0</v>
      </c>
    </row>
    <row r="125" spans="1:8" ht="24.95" customHeight="1" x14ac:dyDescent="0.25">
      <c r="A125" s="58" t="s">
        <v>327</v>
      </c>
      <c r="B125" s="59" t="s">
        <v>326</v>
      </c>
      <c r="C125" s="59" t="s">
        <v>313</v>
      </c>
      <c r="D125" s="58">
        <v>1</v>
      </c>
      <c r="E125" s="58">
        <v>26</v>
      </c>
      <c r="F125" s="58" t="s">
        <v>312</v>
      </c>
      <c r="G125" s="57"/>
      <c r="H125" s="57">
        <f t="shared" ref="H125:H130" si="6">D125*E125*G125</f>
        <v>0</v>
      </c>
    </row>
    <row r="126" spans="1:8" ht="27.75" customHeight="1" x14ac:dyDescent="0.25">
      <c r="A126" s="58" t="s">
        <v>325</v>
      </c>
      <c r="B126" s="59" t="s">
        <v>324</v>
      </c>
      <c r="C126" s="59" t="s">
        <v>313</v>
      </c>
      <c r="D126" s="58">
        <v>1</v>
      </c>
      <c r="E126" s="58">
        <v>26</v>
      </c>
      <c r="F126" s="58" t="s">
        <v>312</v>
      </c>
      <c r="G126" s="57"/>
      <c r="H126" s="57">
        <f t="shared" si="6"/>
        <v>0</v>
      </c>
    </row>
    <row r="127" spans="1:8" ht="24.95" customHeight="1" x14ac:dyDescent="0.25">
      <c r="A127" s="58" t="s">
        <v>323</v>
      </c>
      <c r="B127" s="59" t="s">
        <v>320</v>
      </c>
      <c r="C127" s="59" t="s">
        <v>322</v>
      </c>
      <c r="D127" s="58"/>
      <c r="E127" s="58">
        <v>26</v>
      </c>
      <c r="F127" s="58" t="s">
        <v>312</v>
      </c>
      <c r="G127" s="57"/>
      <c r="H127" s="57">
        <f>E127*G127</f>
        <v>0</v>
      </c>
    </row>
    <row r="128" spans="1:8" ht="24.95" customHeight="1" x14ac:dyDescent="0.25">
      <c r="A128" s="58" t="s">
        <v>321</v>
      </c>
      <c r="B128" s="59" t="s">
        <v>320</v>
      </c>
      <c r="C128" s="59" t="s">
        <v>313</v>
      </c>
      <c r="D128" s="58">
        <v>1</v>
      </c>
      <c r="E128" s="58">
        <v>26</v>
      </c>
      <c r="F128" s="58" t="s">
        <v>312</v>
      </c>
      <c r="G128" s="57"/>
      <c r="H128" s="57">
        <f t="shared" si="6"/>
        <v>0</v>
      </c>
    </row>
    <row r="129" spans="1:9" ht="24.95" customHeight="1" x14ac:dyDescent="0.25">
      <c r="A129" s="58" t="s">
        <v>319</v>
      </c>
      <c r="B129" s="59" t="s">
        <v>318</v>
      </c>
      <c r="C129" s="59" t="s">
        <v>313</v>
      </c>
      <c r="D129" s="58">
        <v>1</v>
      </c>
      <c r="E129" s="58">
        <v>26</v>
      </c>
      <c r="F129" s="58" t="s">
        <v>312</v>
      </c>
      <c r="G129" s="60"/>
      <c r="H129" s="57">
        <f t="shared" si="6"/>
        <v>0</v>
      </c>
    </row>
    <row r="130" spans="1:9" ht="24.95" customHeight="1" x14ac:dyDescent="0.25">
      <c r="A130" s="58" t="s">
        <v>317</v>
      </c>
      <c r="B130" s="59" t="s">
        <v>316</v>
      </c>
      <c r="C130" s="59" t="s">
        <v>313</v>
      </c>
      <c r="D130" s="58">
        <v>1</v>
      </c>
      <c r="E130" s="58">
        <v>26</v>
      </c>
      <c r="F130" s="58" t="s">
        <v>312</v>
      </c>
      <c r="G130" s="60"/>
      <c r="H130" s="57">
        <f t="shared" si="6"/>
        <v>0</v>
      </c>
    </row>
    <row r="131" spans="1:9" ht="24.95" customHeight="1" x14ac:dyDescent="0.25">
      <c r="A131" s="58" t="s">
        <v>315</v>
      </c>
      <c r="B131" s="59" t="s">
        <v>314</v>
      </c>
      <c r="C131" s="59" t="s">
        <v>313</v>
      </c>
      <c r="D131" s="58">
        <v>1</v>
      </c>
      <c r="E131" s="58">
        <v>26</v>
      </c>
      <c r="F131" s="58" t="s">
        <v>312</v>
      </c>
      <c r="G131" s="57"/>
      <c r="H131" s="57">
        <f>D131*E131*G131</f>
        <v>0</v>
      </c>
    </row>
    <row r="132" spans="1:9" s="55" customFormat="1" ht="17.25" customHeight="1" x14ac:dyDescent="0.25">
      <c r="A132" s="100" t="s">
        <v>124</v>
      </c>
      <c r="B132" s="101"/>
      <c r="C132" s="101"/>
      <c r="D132" s="101"/>
      <c r="E132" s="101"/>
      <c r="F132" s="101"/>
      <c r="G132" s="102"/>
      <c r="H132" s="56">
        <f>SUM(H6:H131)</f>
        <v>0</v>
      </c>
    </row>
    <row r="133" spans="1:9" s="55" customFormat="1" ht="19.5" customHeight="1" x14ac:dyDescent="0.25">
      <c r="A133" s="92" t="s">
        <v>125</v>
      </c>
      <c r="B133" s="93"/>
      <c r="C133" s="93"/>
      <c r="D133" s="93"/>
      <c r="E133" s="93"/>
      <c r="F133" s="93"/>
      <c r="G133" s="94"/>
      <c r="H133" s="56">
        <f>SUM(H132*0.08)</f>
        <v>0</v>
      </c>
    </row>
    <row r="134" spans="1:9" s="55" customFormat="1" ht="19.5" customHeight="1" x14ac:dyDescent="0.25">
      <c r="A134" s="92" t="s">
        <v>126</v>
      </c>
      <c r="B134" s="93"/>
      <c r="C134" s="93"/>
      <c r="D134" s="93"/>
      <c r="E134" s="93"/>
      <c r="F134" s="93"/>
      <c r="G134" s="94"/>
      <c r="H134" s="56">
        <f>SUM(H132*1.08)</f>
        <v>0</v>
      </c>
    </row>
    <row r="135" spans="1:9" ht="57" customHeight="1" x14ac:dyDescent="0.25">
      <c r="A135" s="109" t="s">
        <v>311</v>
      </c>
      <c r="B135" s="110"/>
      <c r="C135" s="110"/>
      <c r="D135" s="110"/>
      <c r="E135" s="110"/>
      <c r="F135" s="110"/>
      <c r="G135" s="54"/>
    </row>
    <row r="136" spans="1:9" ht="28.5" customHeight="1" x14ac:dyDescent="0.25">
      <c r="A136" s="109" t="s">
        <v>310</v>
      </c>
      <c r="B136" s="110"/>
      <c r="C136" s="110"/>
      <c r="D136" s="110"/>
      <c r="E136" s="110"/>
      <c r="F136" s="110"/>
    </row>
    <row r="137" spans="1:9" ht="40.5" customHeight="1" x14ac:dyDescent="0.25">
      <c r="A137" s="87" t="s">
        <v>254</v>
      </c>
      <c r="B137" s="87"/>
      <c r="C137" s="87"/>
      <c r="D137" s="87"/>
      <c r="E137" s="87"/>
      <c r="F137" s="87"/>
      <c r="G137" s="87"/>
      <c r="H137" s="87"/>
      <c r="I137" s="38"/>
    </row>
  </sheetData>
  <autoFilter ref="A4:F131" xr:uid="{6A959295-93C1-4BDB-B4D0-3F7B017076A9}"/>
  <mergeCells count="10">
    <mergeCell ref="A1:H1"/>
    <mergeCell ref="A137:H137"/>
    <mergeCell ref="A2:H2"/>
    <mergeCell ref="A59:C59"/>
    <mergeCell ref="A5:H5"/>
    <mergeCell ref="A135:F135"/>
    <mergeCell ref="A136:F136"/>
    <mergeCell ref="A132:G132"/>
    <mergeCell ref="A133:G133"/>
    <mergeCell ref="A134:G134"/>
  </mergeCells>
  <pageMargins left="0.70866141732283461" right="0.70866141732283461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1A place zabaw zad 1</vt:lpstr>
      <vt:lpstr> 1B kosze zad 2</vt:lpstr>
      <vt:lpstr>1C Przystanki zad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JoannaK</dc:creator>
  <cp:lastModifiedBy>Magdalena Czerniej</cp:lastModifiedBy>
  <cp:lastPrinted>2024-11-05T11:02:15Z</cp:lastPrinted>
  <dcterms:created xsi:type="dcterms:W3CDTF">2022-11-08T08:58:17Z</dcterms:created>
  <dcterms:modified xsi:type="dcterms:W3CDTF">2024-12-09T12:27:28Z</dcterms:modified>
</cp:coreProperties>
</file>