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Kasia K\2024\__PRZETARGI\UNIJNE\NZ.261.53.2024_ortopedia\3. SWZ\"/>
    </mc:Choice>
  </mc:AlternateContent>
  <xr:revisionPtr revIDLastSave="0" documentId="13_ncr:1_{9C181E9B-7144-4E3F-B070-6A570279401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E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3" i="1" l="1"/>
  <c r="H33" i="1" s="1"/>
  <c r="I33" i="1" s="1"/>
  <c r="F32" i="1"/>
  <c r="H32" i="1" s="1"/>
  <c r="I32" i="1" s="1"/>
  <c r="H31" i="1"/>
  <c r="I31" i="1" s="1"/>
  <c r="F31" i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I27" i="1" s="1"/>
  <c r="H26" i="1"/>
  <c r="I26" i="1" s="1"/>
  <c r="F26" i="1"/>
  <c r="F25" i="1"/>
  <c r="H25" i="1" s="1"/>
  <c r="I25" i="1" s="1"/>
  <c r="F23" i="1"/>
  <c r="H23" i="1" s="1"/>
  <c r="I23" i="1" s="1"/>
  <c r="F22" i="1"/>
  <c r="H22" i="1" s="1"/>
  <c r="I22" i="1" s="1"/>
  <c r="H21" i="1"/>
  <c r="I21" i="1" s="1"/>
  <c r="F21" i="1"/>
  <c r="F20" i="1"/>
  <c r="H20" i="1" s="1"/>
  <c r="I20" i="1" s="1"/>
  <c r="F19" i="1"/>
  <c r="H19" i="1" s="1"/>
  <c r="I19" i="1" s="1"/>
  <c r="F17" i="1"/>
  <c r="H17" i="1" s="1"/>
  <c r="I17" i="1" s="1"/>
  <c r="F16" i="1"/>
  <c r="H16" i="1" s="1"/>
  <c r="I16" i="1" s="1"/>
  <c r="H13" i="1"/>
  <c r="F13" i="1"/>
  <c r="F12" i="1"/>
  <c r="H12" i="1"/>
  <c r="I12" i="1"/>
  <c r="H11" i="1"/>
  <c r="F11" i="1"/>
  <c r="I13" i="1"/>
  <c r="I11" i="1"/>
</calcChain>
</file>

<file path=xl/sharedStrings.xml><?xml version="1.0" encoding="utf-8"?>
<sst xmlns="http://schemas.openxmlformats.org/spreadsheetml/2006/main" count="79" uniqueCount="61">
  <si>
    <t xml:space="preserve"> Formularz cenowo- techniczny  zadania nr 1</t>
  </si>
  <si>
    <t xml:space="preserve">                                               </t>
  </si>
  <si>
    <t>Lp.</t>
  </si>
  <si>
    <t>Przedmiot zamówienia</t>
  </si>
  <si>
    <t>Jednostka miary</t>
  </si>
  <si>
    <t>Ilość</t>
  </si>
  <si>
    <t xml:space="preserve">   Cena 
jednostkowa netto (zł/j.m.)</t>
  </si>
  <si>
    <t>Stawka     VAT (%)</t>
  </si>
  <si>
    <t>SYSTEM DO SZYCIA ŁĄKOTKI</t>
  </si>
  <si>
    <t>1.</t>
  </si>
  <si>
    <t>szt.</t>
  </si>
  <si>
    <t>2.</t>
  </si>
  <si>
    <t>3.</t>
  </si>
  <si>
    <t>SYSTEM DO REKONSTRUKCJI ACL ORAZ PCL</t>
  </si>
  <si>
    <t>MOCOWANIE UDOWE (ACL):</t>
  </si>
  <si>
    <t>4.</t>
  </si>
  <si>
    <t>5.</t>
  </si>
  <si>
    <t>MOCOWANIE PISZCZELOWE (PCL):</t>
  </si>
  <si>
    <t>6.</t>
  </si>
  <si>
    <t>7.</t>
  </si>
  <si>
    <t>8.</t>
  </si>
  <si>
    <t>9.</t>
  </si>
  <si>
    <t>10.</t>
  </si>
  <si>
    <t>SYSTEM DO REKONSTRUKCJI TKANEK MIĘKKICH W OBRĘBIE STAWU RAMIENNEGO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</si>
  <si>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</si>
  <si>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</si>
  <si>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</si>
  <si>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</si>
  <si>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</si>
  <si>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</si>
  <si>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</si>
  <si>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</si>
  <si>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</si>
  <si>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Kaniule jednorazowe, sztywne lub giętkie, posiadające skręt na całej długości, zaopatrzone w zawór oraz posiadające system podtrzymywania nitek, o rozmiarach od 4,5mm do 8,5mm (4,5; 5,5; 6; 7; 8; 8,5mm) i długościach od 45 do 90mm (45; 55; 72; 90)</t>
  </si>
  <si>
    <t>Razem Netto:</t>
  </si>
  <si>
    <t>Razem Brutto:</t>
  </si>
  <si>
    <t xml:space="preserve"> Załącznik nr 2 do SWZ</t>
  </si>
  <si>
    <t>Załącznik nr 1 do umowy nr NZ.261.53.1.2024</t>
  </si>
  <si>
    <r>
      <t>Zestaw do szycia łąkotki technika all-inside.</t>
    </r>
    <r>
      <rPr>
        <sz val="10"/>
        <color rgb="FF000000"/>
        <rFont val="Calibri"/>
        <family val="2"/>
        <charset val="238"/>
        <scheme val="minor"/>
      </rPr>
      <t xml:space="preserve"> System składający się z dwóch implantów PEEK, połączonych za pomocą polietylenowego, niewchłanialnego, wzmocnionego szwu 2-0. Szew posiada samozaciskowy węzeł umożliwiający zmniejszanie dystansu pomiędzy implantami. Implanty załadowane są rzędowo w pojedynczą, półotwartą, jednorazową elastyczną igłę. Igła z podziałką posiada regulowany ogranicznik zabezpieczający jej zbyt głębokie wbicie w łąkotkę. Implanty wypychane są z igły poza jamę stawu za pomocą pierścieniowego spustu na rękojeści z jednoczesnym sygnałem dźwiękowym. Dostępne dwa rodzaje rękojeści- zagięta i odwrotnie zagięta. Igła posiada możliwość  mechanicznego wygięcia w górnej części do 35% a w dolnej części do 80%. W zestawie z rękojeścią wymagany aplikator do doginania igły oraz jednorazowa półkaniula.</t>
    </r>
  </si>
  <si>
    <r>
      <t>Obcinacz nici oraz spychacz węzłów</t>
    </r>
    <r>
      <rPr>
        <sz val="10"/>
        <color rgb="FF000000"/>
        <rFont val="Calibri"/>
        <family val="2"/>
        <charset val="238"/>
        <scheme val="minor"/>
      </rPr>
      <t xml:space="preserve"> wraz z dołączoną metalową prowadnicą, kaniulą do prowadzenia igły z implantami. Prosty.</t>
    </r>
  </si>
  <si>
    <r>
      <t>Śruby tytanowe z głową lub bez</t>
    </r>
    <r>
      <rPr>
        <sz val="10"/>
        <color rgb="FF000000"/>
        <rFont val="Calibri"/>
        <family val="2"/>
        <charset val="238"/>
        <scheme val="minor"/>
      </rPr>
      <t>, z gwintem oszczędzającym przeszczep w rozmiarach 7-11 mm i długościach 20-40 mm</t>
    </r>
  </si>
  <si>
    <r>
      <t>Biowchłanialana śruba</t>
    </r>
    <r>
      <rPr>
        <sz val="10"/>
        <color rgb="FF000000"/>
        <rFont val="Calibri"/>
        <family val="2"/>
        <charset val="238"/>
        <scheme val="minor"/>
      </rPr>
      <t xml:space="preserve"> PLLA z hydroksyapatytem ( HA) oraz śruba z polimeru PEEK (Polieteroeteroketon) o średnicach 6, 7, 8, 9, 10, 11, 12 mm i długościach 20-25-30-35mm, w tym również lewoskrętne</t>
    </r>
  </si>
  <si>
    <r>
      <t>Drut kierunkowy</t>
    </r>
    <r>
      <rPr>
        <sz val="10"/>
        <color rgb="FF000000"/>
        <rFont val="Calibri"/>
        <family val="2"/>
        <charset val="238"/>
        <scheme val="minor"/>
      </rPr>
      <t xml:space="preserve">, wiercący o średnicy 2.4 mm x 381 mm z oczkiem </t>
    </r>
  </si>
  <si>
    <r>
      <t>Wiertło kaniulowane</t>
    </r>
    <r>
      <rPr>
        <sz val="10"/>
        <color rgb="FF000000"/>
        <rFont val="Calibri"/>
        <family val="2"/>
        <charset val="238"/>
        <scheme val="minor"/>
      </rPr>
      <t xml:space="preserve"> o średnicy 4.5 mm</t>
    </r>
  </si>
  <si>
    <r>
      <t>Drut kierunkowy</t>
    </r>
    <r>
      <rPr>
        <sz val="10"/>
        <color rgb="FF000000"/>
        <rFont val="Calibri"/>
        <family val="2"/>
        <charset val="238"/>
        <scheme val="minor"/>
      </rPr>
      <t xml:space="preserve"> 1.2 mmx9", do śrub, opakowanie zbiorcze 5 szt.</t>
    </r>
  </si>
  <si>
    <r>
      <t>Kotwica tytanowa do rekonstrukcji stożka rotatorów</t>
    </r>
    <r>
      <rPr>
        <sz val="10"/>
        <color rgb="FF000000"/>
        <rFont val="Calibri"/>
        <family val="2"/>
        <charset val="238"/>
        <scheme val="minor"/>
      </rPr>
      <t>, samogwintująca (wkręcana), o średnicy 4.5mm, 5.0mm, 5.5mm lub 6.5 mm z wydłużonym ostrym końcem ułatwiającym zaimplantowanie, zaopatrzona w 2 lub 3 nitki ( rozmiar 6,5 mm) niewchłanialne, polietylenowe, plecione oraz w jednorazowy aplikator</t>
    </r>
  </si>
  <si>
    <r>
      <t>Kotwica tytanowa do rekonstrukcji obrąbka barkowego</t>
    </r>
    <r>
      <rPr>
        <sz val="10"/>
        <color rgb="FF000000"/>
        <rFont val="Calibri"/>
        <family val="2"/>
        <charset val="238"/>
        <scheme val="minor"/>
      </rPr>
      <t>, samogwintująca ( wkręcana ) o średnicy 2.8mm zaopatrzona w szew, niewchłanialny, polietylenowy, pleciony oraz w jednorazowy aplikator</t>
    </r>
  </si>
  <si>
    <r>
      <t>Kotwica niewchłanialna, bezwęzłowa</t>
    </r>
    <r>
      <rPr>
        <sz val="10"/>
        <color rgb="FF000000"/>
        <rFont val="Calibri"/>
        <family val="2"/>
        <charset val="238"/>
        <scheme val="minor"/>
      </rPr>
      <t>, wbijana wykonana z materiału PEEK niewidocznego dla promieni Rentgena o średnicy 4,5mm , 5,5mm przeznaczona do dwurzędowej rekonstrukcji stożka rotatorów zaopatrzona w jednorazowy aplikator. Kotwica ta umożliwia kontrolę napięcia nitek po całkowitym zaimplantowaniu oraz korektę napięcia nawet po jej całkowitym zablokowaniu. Mocowanie nitek w środku kotwicy.</t>
    </r>
  </si>
  <si>
    <r>
      <t xml:space="preserve">Miękka kotwica o średnicy 1,7 mm lub 1,9 mm z plecionki poliestrowej </t>
    </r>
    <r>
      <rPr>
        <sz val="10"/>
        <color rgb="FF000000"/>
        <rFont val="Calibri"/>
        <family val="2"/>
        <charset val="238"/>
        <scheme val="minor"/>
      </rPr>
      <t>#5</t>
    </r>
    <r>
      <rPr>
        <b/>
        <sz val="10"/>
        <color rgb="FF000000"/>
        <rFont val="Calibri"/>
        <family val="2"/>
        <charset val="238"/>
        <scheme val="minor"/>
      </rPr>
      <t>,</t>
    </r>
    <r>
      <rPr>
        <sz val="10"/>
        <color rgb="FF000000"/>
        <rFont val="Calibri"/>
        <family val="2"/>
        <charset val="238"/>
        <scheme val="minor"/>
      </rPr>
      <t xml:space="preserve"> załadowana jedną nicią #2(1,7 mm) lub dwiema nićmi #1(1,9 mm), wyposażona w system zabezpieczający przed przypadkowym założeniem kotwicy oraz sygnał dźwiękowy CLICK oznajmiający prawidłowe założenie kotwicy. Loża pod kotwicę o długości max. 20 mm. Również kotwica XL z jedną nicią #2 o przedłużonym wprowadzaczu, do rekonstrukcji obrąbka w biodrze</t>
    </r>
  </si>
  <si>
    <r>
      <t>Wiertło</t>
    </r>
    <r>
      <rPr>
        <sz val="10"/>
        <color rgb="FF000000"/>
        <rFont val="Calibri"/>
        <family val="2"/>
        <charset val="238"/>
        <scheme val="minor"/>
      </rPr>
      <t xml:space="preserve"> 1.7 mm lub 1,9 mm dedykowane do miękkiej kotwicy 1,7 mm lub 1,9 mm</t>
    </r>
  </si>
  <si>
    <r>
      <t>Instrument jednorazowy do przewlekania i manipulacji szwami</t>
    </r>
    <r>
      <rPr>
        <sz val="10"/>
        <color rgb="FF000000"/>
        <rFont val="Calibri"/>
        <family val="2"/>
        <charset val="238"/>
        <scheme val="minor"/>
      </rPr>
      <t xml:space="preserve"> w trakcie zabiegu artroskopowego, o katach zagięcia 45st. prawy; 45st. lewy; 45st. w górę; 70st. haczykowaty oraz prosty zaopatrzony w 2 nitki polipropylenowe</t>
    </r>
  </si>
  <si>
    <r>
      <t>Kotwica niewchłanialna</t>
    </r>
    <r>
      <rPr>
        <sz val="10"/>
        <color rgb="FF000000"/>
        <rFont val="Calibri"/>
        <family val="2"/>
        <charset val="238"/>
        <scheme val="minor"/>
      </rPr>
      <t xml:space="preserve">, bezwęzłowa, wbijano-wkręcana, o otwartej konstrukcji gwarantującej lepsze wrastanie kości. Wykonana z materiału PEEK , zaopatrzona w tytanową końcówkę ułatwiającą wprowadzenie. Średnica kotwicy 5.0mm, długość po zaimplantowaniu 22mm. Podwójne mocowanie nitek - do kości oraz w środku kotwicy. Mieści 4 taśmy lub 6 nitek. Nie wymaga nawiercania. </t>
    </r>
  </si>
  <si>
    <r>
      <t>Sterylne, jednorazowe</t>
    </r>
    <r>
      <rPr>
        <sz val="10"/>
        <color rgb="FF000000"/>
        <rFont val="Calibri"/>
        <family val="2"/>
        <charset val="238"/>
        <scheme val="minor"/>
      </rPr>
      <t>, gotowe do użycia bez żadnych dodatkowych czynności, narzędzie do przeszywania tkanek miękkich z wstępnie załadowaną igłą, która podczas aplikacji i przejścia przez tkanki miękkie zakrzywia się ku górze, ciągnąc za sobą nić lub taśmę, a górna szczęka przechwytuje je. Uchwyt pistoletowy ze spustem, bez cyngla</t>
    </r>
  </si>
  <si>
    <t>Wartość brutto 
(zł) 
8=6+7</t>
  </si>
  <si>
    <t>Wartość netto 
(zł)
6=4x5</t>
  </si>
  <si>
    <t>Cena jednostkowa brutto  
(zł)
 9=8/4</t>
  </si>
  <si>
    <t>PRODUCENT,
Nazwa własna lub inne określenie identyfikujące wyrób w sposób jednoznaczny, np. numer katalogowy</t>
  </si>
  <si>
    <r>
      <t xml:space="preserve">1. Przedmiotem zamówienia są </t>
    </r>
    <r>
      <rPr>
        <b/>
        <sz val="10"/>
        <color theme="1"/>
        <rFont val="Calibri"/>
        <family val="2"/>
        <charset val="238"/>
        <scheme val="minor"/>
      </rPr>
      <t>sukcesywne dostawy zestawów do rekonstrukcji tkanek miękkich w obrębie narządu ruchu (system do szycia łąkotki, system do rekonstrukcji ACL oraz PCL, system rekonstrukcji tkanek miękkich w obrębie stawu ramiennego)</t>
    </r>
    <r>
      <rPr>
        <sz val="10"/>
        <color theme="1"/>
        <rFont val="Calibri"/>
        <family val="2"/>
        <charset val="238"/>
        <scheme val="minor"/>
      </rPr>
      <t xml:space="preserve">, zwanych dalej wyrobami,
2. Wykonawca zobowiązuje się w ramach przedmiotu umowy i w jego cenie:
</t>
    </r>
    <r>
      <rPr>
        <b/>
        <sz val="10"/>
        <color theme="1"/>
        <rFont val="Calibri"/>
        <family val="2"/>
        <charset val="238"/>
        <scheme val="minor"/>
      </rPr>
      <t xml:space="preserve">2.1 dla  poz. 1-9 oraz 11-19 tabeli:
</t>
    </r>
    <r>
      <rPr>
        <sz val="10"/>
        <color theme="1"/>
        <rFont val="Calibri"/>
        <family val="2"/>
        <charset val="238"/>
        <scheme val="minor"/>
      </rPr>
      <t xml:space="preserve">a) utworzyć  w   Centralnym Bloku Operacyjnym  Zamawiającego  bank  depozytowy wyrobów  w pełnym  asortymencie i zakresie wymaganych rozmiarów,
b) uzupełniać bank depozytowy  w terminie do ......... dni roboczych od daty przekazania Wykonawcy raportu  za pośrednictwem poczty elektronicznej na adres .........................................................
c) udostępnić Zamawiającemu na okres obowiązywania niniejszej umowy komplet specjalistycznych narzędzi, zwanych dalej instrumentarium, umożliwiających implantację wyrobów,
</t>
    </r>
    <r>
      <rPr>
        <b/>
        <sz val="10"/>
        <color theme="1"/>
        <rFont val="Calibri"/>
        <family val="2"/>
        <charset val="238"/>
        <scheme val="minor"/>
      </rPr>
      <t>2.2. dla poz. 10 i 20 tabeli:</t>
    </r>
    <r>
      <rPr>
        <sz val="10"/>
        <color theme="1"/>
        <rFont val="Calibri"/>
        <family val="2"/>
        <charset val="238"/>
        <scheme val="minor"/>
      </rPr>
      <t xml:space="preserve">	
a) dostarczać wyroby w terminie do ......... dni roboczych od daty złożenia zamówienia za pośrednictwem poczty elektronicznej na adres .........................................................									
3. Wykonawca gwarantuje, że wszystkie wyroby objęte zamówieniem spełniać będą wszystkie - wskazane w niniejszym załączniku – wymagania eksploatacyjno - techniczne oraz jakościowe.
4.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oznakowanie CE,
    - oznakowanie o możliwości przeprowadzenia badania rezonansu magnetycznego,
    - inne oznaczenia i informacje wymagane na podstawie odrębnych przepisów.
Uwaga: Okres ważności wyrobów powinien wynosić minimum 24 miesiące od dnia dostawy do siedziby zamawiającego.
5. Wykonawca oświadcza, że dostarczane zamawiającemu wyroby oraz udostępnione instrumentarium i kontenery spełniać będą właściwe, ustalone w obowiązujących przepisach prawa wymagania odnośnie dopuszczenia do użytkownika przedmiotowych wyrobów w polskich zakładach opieki zdrowotnej.
6. Wykonawca oświadcza, że na potwierdzenie stanu faktycznego, o którym mowa w pkt. 3 i 5 posiada stosowne dokumenty, które zostaną  niezwłocznie przekazane zamawiającemu, na jego pisemny wniosek na etapie realizacji zamówienia.
7. Dopuszcza się składania ofert na asortyment w innych opakowaniach jednostkowych z przeliczeniem oferowanych ilości do wartości sumarycznej wymaganej przez Zamawiającego, 
w zaokrągleniu do pełnego opakowania w górę.
8. Wykonawca oferuje realizację niniejszego zadania zgodnie z następującą kalkulacją:        </t>
    </r>
  </si>
  <si>
    <r>
      <t>Płytka z 8 otworami wykonana ze stopu tytanu</t>
    </r>
    <r>
      <rPr>
        <sz val="10"/>
        <color rgb="FF000000"/>
        <rFont val="Calibri"/>
        <family val="2"/>
        <charset val="238"/>
        <scheme val="minor"/>
      </rPr>
      <t xml:space="preserve"> o kształcie prostokąta z zaokrąglonymi bokami o dł. 12mm na stałe połączona z grubą pętlą chroniącą przeszczep, z nici niewchłanialnej UHMWPE, pozwalającą na zawieszenie przeszczepu w kanale udowym oraz z nici do przeciągnięcia implantu na zewnętrzną korówkę. Pętla do podciągnięcia przeszczepu musi posiadać możliwość redukcji długości pętli w zakresie 90 mm - 10 mm za pomocą jednej ręki. Implant wstępnie załadowany w kartonik, ułatwiający założenie przeszczepu.</t>
    </r>
  </si>
  <si>
    <r>
      <t>Podłużna płytka typu endobutton z czterema otworami</t>
    </r>
    <r>
      <rPr>
        <sz val="10"/>
        <color rgb="FF000000"/>
        <rFont val="Calibri"/>
        <family val="2"/>
        <charset val="238"/>
        <scheme val="minor"/>
      </rPr>
      <t xml:space="preserve"> wykonana ze stopu tytanu pozwalająca na zawieszenie przeszczepu w kanale udowym. Wymaga się by płytka na trwałe była związana fabrycznie z pętlą plecioną poliestrową o wysokiej wytrzymałości min 1000N (bez węzła). Długość pętli od 15-60 mm. Skok pętli co 5 mm. Implant powinien zawierać dwie fabryczne nitki o grubościach #5 i #5 służące do przeciągnięcia i obrócenia implantu w kanale udowym
• zamiennie wymaga się dostarczenia płytki na trwale związanej z podwójną pętlą w rozmiarach 20-60 mm skok co 5mm do więzadła właściwego rzepki
• endobutton wydłużony 20mm stanowiący nakładkę na endobutton służący do zabiegów rewizyjnych
• endobutton bez pętli umożliwiający zawieszenie przeszczepu bezpośrednio na płytce w przypadku krótkiego kanału w kości udowej, otwarty z jednej strony w rozmiarach: 5, 6, 7, 8 i 9 mm</t>
    </r>
  </si>
  <si>
    <r>
      <t>Zestaw do szycia łąkotki technika all-inside.</t>
    </r>
    <r>
      <rPr>
        <sz val="10"/>
        <color rgb="FF000000"/>
        <rFont val="Calibri"/>
        <family val="2"/>
        <charset val="238"/>
        <scheme val="minor"/>
      </rPr>
      <t xml:space="preserve"> System składający się z dwóch implantów PEEK, połączonych za pomocą polietylenowego, niewchłanialnego, wzmocnionego szwu 2-0. Szew posiada samozaciskowy węzeł umożliwiający zmniejszanie dystansu pomiędzy implantami. Implanty załadowane są rzędowo w pojedynczą, półotwartą, jednorazową igłę. Igła z podziałką posiada regulowany ogranicznik zabezpieczający jej zbyt głębokie wbicie w łąkotkę. Implanty wypychane są z igły poza jamę stawu za pomocą pierścieniowego spustu na rękojeści z jednoczesnym sygnałem dźwiękowym. Kąty zagięcia igieł: 0, 12, 27 stopni.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</si>
</sst>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6" x14ac:knownFonts="1">
    <font>
      <sz val="11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D0CECE"/>
      </patternFill>
    </fill>
    <fill>
      <patternFill patternType="solid">
        <fgColor theme="2" tint="-9.9978637043366805E-2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80" zoomScaleNormal="80" workbookViewId="0">
      <selection activeCell="B12" sqref="B12"/>
    </sheetView>
  </sheetViews>
  <sheetFormatPr defaultColWidth="8.7109375" defaultRowHeight="12.75" x14ac:dyDescent="0.2"/>
  <cols>
    <col min="1" max="1" width="6.140625" style="12" customWidth="1"/>
    <col min="2" max="2" width="57.7109375" style="12" customWidth="1"/>
    <col min="3" max="3" width="10.140625" style="12" customWidth="1"/>
    <col min="4" max="4" width="8.7109375" style="12"/>
    <col min="5" max="5" width="12" style="12" customWidth="1"/>
    <col min="6" max="6" width="18.140625" style="12" customWidth="1"/>
    <col min="7" max="7" width="8.7109375" style="12"/>
    <col min="8" max="8" width="16.42578125" style="12" customWidth="1"/>
    <col min="9" max="9" width="18.5703125" style="12" customWidth="1"/>
    <col min="10" max="10" width="30.85546875" style="12" customWidth="1"/>
    <col min="11" max="16384" width="8.7109375" style="12"/>
  </cols>
  <sheetData>
    <row r="1" spans="1:10" ht="16.5" customHeight="1" x14ac:dyDescent="0.2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0.25" customHeight="1" x14ac:dyDescent="0.2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5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5.75" hidden="1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205.5" customHeight="1" x14ac:dyDescent="0.2">
      <c r="A5" s="26" t="s">
        <v>1</v>
      </c>
      <c r="B5" s="24" t="s">
        <v>57</v>
      </c>
      <c r="C5" s="24"/>
      <c r="D5" s="24"/>
      <c r="E5" s="24"/>
      <c r="F5" s="24"/>
      <c r="G5" s="24"/>
      <c r="H5" s="24"/>
      <c r="I5" s="24"/>
      <c r="J5" s="24"/>
    </row>
    <row r="6" spans="1:10" ht="141" customHeight="1" x14ac:dyDescent="0.2">
      <c r="A6" s="26"/>
      <c r="B6" s="24"/>
      <c r="C6" s="24"/>
      <c r="D6" s="24"/>
      <c r="E6" s="24"/>
      <c r="F6" s="24"/>
      <c r="G6" s="24"/>
      <c r="H6" s="24"/>
      <c r="I6" s="24"/>
      <c r="J6" s="24"/>
    </row>
    <row r="7" spans="1:10" ht="28.5" customHeight="1" x14ac:dyDescent="0.2">
      <c r="A7" s="27"/>
      <c r="B7" s="25"/>
      <c r="C7" s="25"/>
      <c r="D7" s="25"/>
      <c r="E7" s="25"/>
      <c r="F7" s="25"/>
      <c r="G7" s="25"/>
      <c r="H7" s="25"/>
      <c r="I7" s="25"/>
      <c r="J7" s="25"/>
    </row>
    <row r="8" spans="1:10" ht="77.25" customHeight="1" x14ac:dyDescent="0.2">
      <c r="A8" s="13" t="s">
        <v>2</v>
      </c>
      <c r="B8" s="2" t="s">
        <v>3</v>
      </c>
      <c r="C8" s="2" t="s">
        <v>4</v>
      </c>
      <c r="D8" s="14" t="s">
        <v>5</v>
      </c>
      <c r="E8" s="2" t="s">
        <v>6</v>
      </c>
      <c r="F8" s="2" t="s">
        <v>54</v>
      </c>
      <c r="G8" s="2" t="s">
        <v>7</v>
      </c>
      <c r="H8" s="2" t="s">
        <v>53</v>
      </c>
      <c r="I8" s="2" t="s">
        <v>55</v>
      </c>
      <c r="J8" s="4" t="s">
        <v>56</v>
      </c>
    </row>
    <row r="9" spans="1:10" ht="24.75" customHeight="1" x14ac:dyDescent="0.2">
      <c r="A9" s="1">
        <v>1</v>
      </c>
      <c r="B9" s="2">
        <v>2</v>
      </c>
      <c r="C9" s="2">
        <v>3</v>
      </c>
      <c r="D9" s="15">
        <v>4</v>
      </c>
      <c r="E9" s="3">
        <v>5</v>
      </c>
      <c r="F9" s="2">
        <v>6</v>
      </c>
      <c r="G9" s="3">
        <v>7</v>
      </c>
      <c r="H9" s="2">
        <v>8</v>
      </c>
      <c r="I9" s="2">
        <v>9</v>
      </c>
      <c r="J9" s="4">
        <v>10</v>
      </c>
    </row>
    <row r="10" spans="1:10" ht="29.25" customHeight="1" x14ac:dyDescent="0.2">
      <c r="A10" s="22" t="s">
        <v>8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41" customHeight="1" x14ac:dyDescent="0.2">
      <c r="A11" s="16" t="s">
        <v>9</v>
      </c>
      <c r="B11" s="28" t="s">
        <v>60</v>
      </c>
      <c r="C11" s="1" t="s">
        <v>10</v>
      </c>
      <c r="D11" s="14">
        <v>15</v>
      </c>
      <c r="E11" s="5"/>
      <c r="F11" s="5">
        <f>ROUND(D11*E11,2)</f>
        <v>0</v>
      </c>
      <c r="G11" s="6"/>
      <c r="H11" s="5">
        <f>ROUND(F11+(F11*G11),2)</f>
        <v>0</v>
      </c>
      <c r="I11" s="5">
        <f>H11/D11</f>
        <v>0</v>
      </c>
      <c r="J11" s="7"/>
    </row>
    <row r="12" spans="1:10" ht="190.5" customHeight="1" x14ac:dyDescent="0.2">
      <c r="A12" s="16" t="s">
        <v>11</v>
      </c>
      <c r="B12" s="8" t="s">
        <v>38</v>
      </c>
      <c r="C12" s="1" t="s">
        <v>10</v>
      </c>
      <c r="D12" s="14">
        <v>15</v>
      </c>
      <c r="E12" s="5"/>
      <c r="F12" s="5">
        <f>ROUND(D12*E12,2)</f>
        <v>0</v>
      </c>
      <c r="G12" s="6"/>
      <c r="H12" s="5">
        <f>ROUND(F12+(F12*G12),2)</f>
        <v>0</v>
      </c>
      <c r="I12" s="5">
        <f>H12/D12</f>
        <v>0</v>
      </c>
      <c r="J12" s="7"/>
    </row>
    <row r="13" spans="1:10" ht="33" customHeight="1" x14ac:dyDescent="0.2">
      <c r="A13" s="16" t="s">
        <v>12</v>
      </c>
      <c r="B13" s="8" t="s">
        <v>39</v>
      </c>
      <c r="C13" s="1" t="s">
        <v>10</v>
      </c>
      <c r="D13" s="14">
        <v>5</v>
      </c>
      <c r="E13" s="5"/>
      <c r="F13" s="5">
        <f>ROUND(D13*E13,2)</f>
        <v>0</v>
      </c>
      <c r="G13" s="6"/>
      <c r="H13" s="5">
        <f>ROUND(F13+(F13*G13),2)</f>
        <v>0</v>
      </c>
      <c r="I13" s="5">
        <f>H13/D13</f>
        <v>0</v>
      </c>
      <c r="J13" s="7"/>
    </row>
    <row r="14" spans="1:10" ht="33.75" customHeight="1" x14ac:dyDescent="0.2">
      <c r="A14" s="21" t="s">
        <v>13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28.5" customHeight="1" x14ac:dyDescent="0.2">
      <c r="A15" s="22" t="s">
        <v>14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216" customHeight="1" x14ac:dyDescent="0.2">
      <c r="A16" s="16" t="s">
        <v>15</v>
      </c>
      <c r="B16" s="8" t="s">
        <v>59</v>
      </c>
      <c r="C16" s="1" t="s">
        <v>10</v>
      </c>
      <c r="D16" s="14">
        <v>25</v>
      </c>
      <c r="E16" s="5"/>
      <c r="F16" s="5">
        <f>ROUND(D16*E16,2)</f>
        <v>0</v>
      </c>
      <c r="G16" s="6"/>
      <c r="H16" s="5">
        <f>ROUND(F16+(F16*G16),2)</f>
        <v>0</v>
      </c>
      <c r="I16" s="5">
        <f>H16/D16</f>
        <v>0</v>
      </c>
      <c r="J16" s="9"/>
    </row>
    <row r="17" spans="1:10" ht="122.25" customHeight="1" x14ac:dyDescent="0.2">
      <c r="A17" s="16" t="s">
        <v>16</v>
      </c>
      <c r="B17" s="8" t="s">
        <v>58</v>
      </c>
      <c r="C17" s="1" t="s">
        <v>10</v>
      </c>
      <c r="D17" s="14">
        <v>12</v>
      </c>
      <c r="E17" s="5"/>
      <c r="F17" s="5">
        <f>ROUND(D17*E17,2)</f>
        <v>0</v>
      </c>
      <c r="G17" s="6"/>
      <c r="H17" s="5">
        <f>ROUND(F17+(F17*G17),2)</f>
        <v>0</v>
      </c>
      <c r="I17" s="5">
        <f>H17/D17</f>
        <v>0</v>
      </c>
      <c r="J17" s="9"/>
    </row>
    <row r="18" spans="1:10" ht="38.25" customHeight="1" x14ac:dyDescent="0.2">
      <c r="A18" s="21" t="s">
        <v>17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40.5" customHeight="1" x14ac:dyDescent="0.2">
      <c r="A19" s="16" t="s">
        <v>18</v>
      </c>
      <c r="B19" s="8" t="s">
        <v>40</v>
      </c>
      <c r="C19" s="1" t="s">
        <v>10</v>
      </c>
      <c r="D19" s="14">
        <v>10</v>
      </c>
      <c r="E19" s="5"/>
      <c r="F19" s="5">
        <f t="shared" ref="F19:F23" si="0">ROUND(D19*E19,2)</f>
        <v>0</v>
      </c>
      <c r="G19" s="6"/>
      <c r="H19" s="5">
        <f t="shared" ref="H19:H23" si="1">ROUND(F19+(F19*G19),2)</f>
        <v>0</v>
      </c>
      <c r="I19" s="5">
        <f t="shared" ref="I19:I23" si="2">H19/D19</f>
        <v>0</v>
      </c>
      <c r="J19" s="9"/>
    </row>
    <row r="20" spans="1:10" ht="66.75" customHeight="1" x14ac:dyDescent="0.2">
      <c r="A20" s="16" t="s">
        <v>19</v>
      </c>
      <c r="B20" s="8" t="s">
        <v>41</v>
      </c>
      <c r="C20" s="1" t="s">
        <v>10</v>
      </c>
      <c r="D20" s="14">
        <v>20</v>
      </c>
      <c r="E20" s="5"/>
      <c r="F20" s="5">
        <f t="shared" si="0"/>
        <v>0</v>
      </c>
      <c r="G20" s="6"/>
      <c r="H20" s="5">
        <f t="shared" si="1"/>
        <v>0</v>
      </c>
      <c r="I20" s="5">
        <f t="shared" si="2"/>
        <v>0</v>
      </c>
      <c r="J20" s="9"/>
    </row>
    <row r="21" spans="1:10" ht="34.5" customHeight="1" x14ac:dyDescent="0.2">
      <c r="A21" s="16" t="s">
        <v>20</v>
      </c>
      <c r="B21" s="8" t="s">
        <v>42</v>
      </c>
      <c r="C21" s="1" t="s">
        <v>10</v>
      </c>
      <c r="D21" s="14">
        <v>5</v>
      </c>
      <c r="E21" s="5"/>
      <c r="F21" s="5">
        <f t="shared" si="0"/>
        <v>0</v>
      </c>
      <c r="G21" s="6"/>
      <c r="H21" s="5">
        <f t="shared" si="1"/>
        <v>0</v>
      </c>
      <c r="I21" s="5">
        <f t="shared" si="2"/>
        <v>0</v>
      </c>
      <c r="J21" s="9"/>
    </row>
    <row r="22" spans="1:10" ht="46.5" customHeight="1" x14ac:dyDescent="0.2">
      <c r="A22" s="16" t="s">
        <v>21</v>
      </c>
      <c r="B22" s="8" t="s">
        <v>43</v>
      </c>
      <c r="C22" s="1" t="s">
        <v>10</v>
      </c>
      <c r="D22" s="14">
        <v>5</v>
      </c>
      <c r="E22" s="5"/>
      <c r="F22" s="5">
        <f t="shared" si="0"/>
        <v>0</v>
      </c>
      <c r="G22" s="6"/>
      <c r="H22" s="5">
        <f t="shared" si="1"/>
        <v>0</v>
      </c>
      <c r="I22" s="5">
        <f t="shared" si="2"/>
        <v>0</v>
      </c>
      <c r="J22" s="9"/>
    </row>
    <row r="23" spans="1:10" ht="37.5" customHeight="1" x14ac:dyDescent="0.2">
      <c r="A23" s="16" t="s">
        <v>22</v>
      </c>
      <c r="B23" s="8" t="s">
        <v>44</v>
      </c>
      <c r="C23" s="1" t="s">
        <v>10</v>
      </c>
      <c r="D23" s="14">
        <v>10</v>
      </c>
      <c r="E23" s="5"/>
      <c r="F23" s="5">
        <f t="shared" si="0"/>
        <v>0</v>
      </c>
      <c r="G23" s="6"/>
      <c r="H23" s="5">
        <f t="shared" si="1"/>
        <v>0</v>
      </c>
      <c r="I23" s="5">
        <f t="shared" si="2"/>
        <v>0</v>
      </c>
      <c r="J23" s="9"/>
    </row>
    <row r="24" spans="1:10" ht="36" customHeight="1" x14ac:dyDescent="0.2">
      <c r="A24" s="21" t="s">
        <v>23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88.5" customHeight="1" x14ac:dyDescent="0.2">
      <c r="A25" s="16" t="s">
        <v>24</v>
      </c>
      <c r="B25" s="8" t="s">
        <v>45</v>
      </c>
      <c r="C25" s="1" t="s">
        <v>10</v>
      </c>
      <c r="D25" s="14">
        <v>5</v>
      </c>
      <c r="E25" s="5"/>
      <c r="F25" s="5">
        <f t="shared" ref="F25:F33" si="3">ROUND(D25*E25,2)</f>
        <v>0</v>
      </c>
      <c r="G25" s="6"/>
      <c r="H25" s="5">
        <f t="shared" ref="H25:H33" si="4">ROUND(F25+(F25*G25),2)</f>
        <v>0</v>
      </c>
      <c r="I25" s="5">
        <f t="shared" ref="I25:I33" si="5">H25/D25</f>
        <v>0</v>
      </c>
      <c r="J25" s="9"/>
    </row>
    <row r="26" spans="1:10" ht="60.75" customHeight="1" x14ac:dyDescent="0.2">
      <c r="A26" s="16" t="s">
        <v>25</v>
      </c>
      <c r="B26" s="8" t="s">
        <v>46</v>
      </c>
      <c r="C26" s="1" t="s">
        <v>10</v>
      </c>
      <c r="D26" s="14">
        <v>5</v>
      </c>
      <c r="E26" s="5"/>
      <c r="F26" s="5">
        <f t="shared" si="3"/>
        <v>0</v>
      </c>
      <c r="G26" s="6"/>
      <c r="H26" s="5">
        <f t="shared" si="4"/>
        <v>0</v>
      </c>
      <c r="I26" s="5">
        <f t="shared" si="5"/>
        <v>0</v>
      </c>
      <c r="J26" s="9"/>
    </row>
    <row r="27" spans="1:10" ht="97.5" customHeight="1" x14ac:dyDescent="0.2">
      <c r="A27" s="16" t="s">
        <v>26</v>
      </c>
      <c r="B27" s="8" t="s">
        <v>47</v>
      </c>
      <c r="C27" s="1" t="s">
        <v>10</v>
      </c>
      <c r="D27" s="14">
        <v>4</v>
      </c>
      <c r="E27" s="5"/>
      <c r="F27" s="5">
        <f t="shared" si="3"/>
        <v>0</v>
      </c>
      <c r="G27" s="6"/>
      <c r="H27" s="5">
        <f t="shared" si="4"/>
        <v>0</v>
      </c>
      <c r="I27" s="5">
        <f t="shared" si="5"/>
        <v>0</v>
      </c>
      <c r="J27" s="9"/>
    </row>
    <row r="28" spans="1:10" ht="97.5" customHeight="1" x14ac:dyDescent="0.2">
      <c r="A28" s="16" t="s">
        <v>27</v>
      </c>
      <c r="B28" s="8" t="s">
        <v>48</v>
      </c>
      <c r="C28" s="1" t="s">
        <v>10</v>
      </c>
      <c r="D28" s="14">
        <v>4</v>
      </c>
      <c r="E28" s="5"/>
      <c r="F28" s="5">
        <f t="shared" si="3"/>
        <v>0</v>
      </c>
      <c r="G28" s="6"/>
      <c r="H28" s="5">
        <f t="shared" si="4"/>
        <v>0</v>
      </c>
      <c r="I28" s="5">
        <f t="shared" si="5"/>
        <v>0</v>
      </c>
      <c r="J28" s="9"/>
    </row>
    <row r="29" spans="1:10" ht="35.25" customHeight="1" x14ac:dyDescent="0.2">
      <c r="A29" s="16" t="s">
        <v>28</v>
      </c>
      <c r="B29" s="8" t="s">
        <v>49</v>
      </c>
      <c r="C29" s="1" t="s">
        <v>10</v>
      </c>
      <c r="D29" s="14">
        <v>2</v>
      </c>
      <c r="E29" s="5"/>
      <c r="F29" s="5">
        <f t="shared" si="3"/>
        <v>0</v>
      </c>
      <c r="G29" s="6"/>
      <c r="H29" s="5">
        <f t="shared" si="4"/>
        <v>0</v>
      </c>
      <c r="I29" s="5">
        <f t="shared" si="5"/>
        <v>0</v>
      </c>
      <c r="J29" s="9"/>
    </row>
    <row r="30" spans="1:10" ht="61.5" customHeight="1" x14ac:dyDescent="0.2">
      <c r="A30" s="16" t="s">
        <v>29</v>
      </c>
      <c r="B30" s="8" t="s">
        <v>50</v>
      </c>
      <c r="C30" s="1" t="s">
        <v>10</v>
      </c>
      <c r="D30" s="14">
        <v>2</v>
      </c>
      <c r="E30" s="5"/>
      <c r="F30" s="5">
        <f t="shared" si="3"/>
        <v>0</v>
      </c>
      <c r="G30" s="6"/>
      <c r="H30" s="5">
        <f t="shared" si="4"/>
        <v>0</v>
      </c>
      <c r="I30" s="5">
        <f t="shared" si="5"/>
        <v>0</v>
      </c>
      <c r="J30" s="9"/>
    </row>
    <row r="31" spans="1:10" ht="102" customHeight="1" x14ac:dyDescent="0.2">
      <c r="A31" s="16" t="s">
        <v>30</v>
      </c>
      <c r="B31" s="8" t="s">
        <v>51</v>
      </c>
      <c r="C31" s="1" t="s">
        <v>10</v>
      </c>
      <c r="D31" s="14">
        <v>5</v>
      </c>
      <c r="E31" s="5"/>
      <c r="F31" s="5">
        <f t="shared" si="3"/>
        <v>0</v>
      </c>
      <c r="G31" s="6"/>
      <c r="H31" s="5">
        <f t="shared" si="4"/>
        <v>0</v>
      </c>
      <c r="I31" s="5">
        <f t="shared" si="5"/>
        <v>0</v>
      </c>
      <c r="J31" s="9"/>
    </row>
    <row r="32" spans="1:10" ht="81" customHeight="1" x14ac:dyDescent="0.2">
      <c r="A32" s="16" t="s">
        <v>31</v>
      </c>
      <c r="B32" s="8" t="s">
        <v>52</v>
      </c>
      <c r="C32" s="1" t="s">
        <v>10</v>
      </c>
      <c r="D32" s="14">
        <v>2</v>
      </c>
      <c r="E32" s="5"/>
      <c r="F32" s="5">
        <f t="shared" si="3"/>
        <v>0</v>
      </c>
      <c r="G32" s="6"/>
      <c r="H32" s="5">
        <f t="shared" si="4"/>
        <v>0</v>
      </c>
      <c r="I32" s="5">
        <f t="shared" si="5"/>
        <v>0</v>
      </c>
      <c r="J32" s="9"/>
    </row>
    <row r="33" spans="1:10" ht="60" customHeight="1" x14ac:dyDescent="0.2">
      <c r="A33" s="16" t="s">
        <v>32</v>
      </c>
      <c r="B33" s="10" t="s">
        <v>33</v>
      </c>
      <c r="C33" s="1" t="s">
        <v>10</v>
      </c>
      <c r="D33" s="15">
        <v>20</v>
      </c>
      <c r="E33" s="5"/>
      <c r="F33" s="5">
        <f t="shared" si="3"/>
        <v>0</v>
      </c>
      <c r="G33" s="6"/>
      <c r="H33" s="5">
        <f t="shared" si="4"/>
        <v>0</v>
      </c>
      <c r="I33" s="5">
        <f t="shared" si="5"/>
        <v>0</v>
      </c>
      <c r="J33" s="9"/>
    </row>
    <row r="34" spans="1:10" ht="27.75" customHeight="1" x14ac:dyDescent="0.2">
      <c r="E34" s="17" t="s">
        <v>34</v>
      </c>
      <c r="F34" s="18"/>
      <c r="G34" s="17" t="s">
        <v>35</v>
      </c>
      <c r="H34" s="19"/>
      <c r="I34" s="11"/>
    </row>
  </sheetData>
  <mergeCells count="10">
    <mergeCell ref="A24:J24"/>
    <mergeCell ref="A3:J4"/>
    <mergeCell ref="B5:J7"/>
    <mergeCell ref="A10:J10"/>
    <mergeCell ref="A5:A7"/>
    <mergeCell ref="A1:J1"/>
    <mergeCell ref="A2:J2"/>
    <mergeCell ref="A14:J14"/>
    <mergeCell ref="A15:J15"/>
    <mergeCell ref="A18:J18"/>
  </mergeCells>
  <pageMargins left="0.7" right="0.7" top="0.75" bottom="0.75" header="0.511811023622047" footer="0.511811023622047"/>
  <pageSetup paperSize="9" scale="6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Szpital</dc:creator>
  <dc:description/>
  <cp:lastModifiedBy>Zamówienia Publiczne</cp:lastModifiedBy>
  <cp:revision>0</cp:revision>
  <cp:lastPrinted>2024-09-17T08:09:42Z</cp:lastPrinted>
  <dcterms:created xsi:type="dcterms:W3CDTF">2022-10-21T10:17:58Z</dcterms:created>
  <dcterms:modified xsi:type="dcterms:W3CDTF">2024-09-17T08:11:56Z</dcterms:modified>
  <dc:language>pl-PL</dc:language>
</cp:coreProperties>
</file>