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23256" windowHeight="13176"/>
  </bookViews>
  <sheets>
    <sheet name="WYKAZ 2024 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/>
  <c r="E48" l="1"/>
  <c r="E16"/>
  <c r="E66"/>
  <c r="E62"/>
  <c r="E57"/>
  <c r="E52"/>
  <c r="E21"/>
  <c r="E9"/>
  <c r="D91"/>
  <c r="D42"/>
  <c r="D43"/>
  <c r="D52"/>
  <c r="E67" l="1"/>
  <c r="D35"/>
  <c r="D41" l="1"/>
  <c r="D26" l="1"/>
  <c r="D13"/>
  <c r="E72"/>
  <c r="E74" s="1"/>
  <c r="D97"/>
  <c r="D98"/>
  <c r="D94"/>
  <c r="D100"/>
  <c r="D71"/>
  <c r="D65"/>
  <c r="D66" s="1"/>
  <c r="D61"/>
  <c r="D60"/>
  <c r="D56"/>
  <c r="D55"/>
  <c r="D31"/>
  <c r="D32"/>
  <c r="D33"/>
  <c r="D34"/>
  <c r="D36"/>
  <c r="D37"/>
  <c r="D38"/>
  <c r="D39"/>
  <c r="D30"/>
  <c r="D25"/>
  <c r="D24"/>
  <c r="D20"/>
  <c r="D19"/>
  <c r="D12"/>
  <c r="D7"/>
  <c r="D8"/>
  <c r="D27" l="1"/>
  <c r="D48"/>
  <c r="D16"/>
  <c r="D62"/>
  <c r="D57"/>
  <c r="D21"/>
  <c r="D9"/>
  <c r="D106"/>
  <c r="D72"/>
  <c r="D67" l="1"/>
  <c r="D74" s="1"/>
</calcChain>
</file>

<file path=xl/comments1.xml><?xml version="1.0" encoding="utf-8"?>
<comments xmlns="http://schemas.openxmlformats.org/spreadsheetml/2006/main">
  <authors>
    <author>tralewski.piotr</author>
  </authors>
  <commentList>
    <comment ref="C108" authorId="0">
      <text>
        <r>
          <rPr>
            <b/>
            <sz val="9"/>
            <color indexed="81"/>
            <rFont val="Tahoma"/>
            <family val="2"/>
          </rPr>
          <t>tralewski.piotr:</t>
        </r>
        <r>
          <rPr>
            <sz val="9"/>
            <color indexed="81"/>
            <rFont val="Tahoma"/>
            <family val="2"/>
          </rPr>
          <t xml:space="preserve">
trzeba pomyśleć o zatokach, bo to chyba gmina powinna utrzymywać 02.06.2023 r. </t>
        </r>
      </text>
    </comment>
  </commentList>
</comments>
</file>

<file path=xl/sharedStrings.xml><?xml version="1.0" encoding="utf-8"?>
<sst xmlns="http://schemas.openxmlformats.org/spreadsheetml/2006/main" count="143" uniqueCount="103">
  <si>
    <t xml:space="preserve">Sołectwo </t>
  </si>
  <si>
    <t>Bielkówko</t>
  </si>
  <si>
    <t>Kolbudy</t>
  </si>
  <si>
    <t>parking przy UG, za UG- do ref. Kultury i dojście do GOK</t>
  </si>
  <si>
    <t>parking na Placu Kaszubskim</t>
  </si>
  <si>
    <t xml:space="preserve">parking przy kościele </t>
  </si>
  <si>
    <t>Łapino</t>
  </si>
  <si>
    <t xml:space="preserve">Bielkowo </t>
  </si>
  <si>
    <t>Pręgowo</t>
  </si>
  <si>
    <t>Buszkowy</t>
  </si>
  <si>
    <t xml:space="preserve">Ostróżki </t>
  </si>
  <si>
    <t xml:space="preserve">Konopnickiej </t>
  </si>
  <si>
    <t>1.</t>
  </si>
  <si>
    <t>Chodniki</t>
  </si>
  <si>
    <t>Czapielsk</t>
  </si>
  <si>
    <t>Fiołkowa od Przemysłowej do Leszczynowej</t>
  </si>
  <si>
    <t xml:space="preserve">Lipowa od ulicy Dolnej do ulicy Leśna Góra </t>
  </si>
  <si>
    <t xml:space="preserve">Słonecznikowa na całej długości </t>
  </si>
  <si>
    <t>Targowisko do 221 ( wzdłuż Raduni)</t>
  </si>
  <si>
    <t>Pl. Kaszubski od Żabki do skrzyżowania z powiatową (odcinek przy nr 3)</t>
  </si>
  <si>
    <t xml:space="preserve">Wybickiego od ul. Dworcowej do mostu nad kanałem Raduni, str. przy centrum handl. </t>
  </si>
  <si>
    <t>Wybickiego od ul. Ważnego w stronę Lublewa do wysokości nr 48</t>
  </si>
  <si>
    <t xml:space="preserve">Przemysłowa - lewa strona jadąc od Kolbud od drugiego wjazdu do Ziaji do ulicy Fiołkowej </t>
  </si>
  <si>
    <t>Dworcowa (lewa strona od DW221 do przejazdu kolejowego)</t>
  </si>
  <si>
    <t>Sienkiewicza ( od drogi powiatowej),</t>
  </si>
  <si>
    <t>Prusa na całej długości</t>
  </si>
  <si>
    <t>targowisko Pl. Kaszubski wraz z zejściem</t>
  </si>
  <si>
    <t>Wyżynna od 221 do ul. Na Skarpie (lewa strona)</t>
  </si>
  <si>
    <t>Dług. ( mb)</t>
  </si>
  <si>
    <t>II</t>
  </si>
  <si>
    <t xml:space="preserve">Kościelna </t>
  </si>
  <si>
    <t>III</t>
  </si>
  <si>
    <t>V</t>
  </si>
  <si>
    <t>IV</t>
  </si>
  <si>
    <t>VII</t>
  </si>
  <si>
    <t>IX</t>
  </si>
  <si>
    <t>X</t>
  </si>
  <si>
    <t>Ciągi pieszo-rowerowe</t>
  </si>
  <si>
    <t>Kolbudy-Kowale</t>
  </si>
  <si>
    <t>Ścieżka wokół małego jeziora ul. Polna</t>
  </si>
  <si>
    <t>Parkingi, tereny inne</t>
  </si>
  <si>
    <t>parking przy ul. Staromłyńskiej ( Policja)</t>
  </si>
  <si>
    <t>A</t>
  </si>
  <si>
    <t>B</t>
  </si>
  <si>
    <t>C</t>
  </si>
  <si>
    <t>D</t>
  </si>
  <si>
    <t>Leśna Góra</t>
  </si>
  <si>
    <t>Bukowskiego</t>
  </si>
  <si>
    <t>Nowińska</t>
  </si>
  <si>
    <t>Wybickiego-Na Skarpie (dz. nr 616)</t>
  </si>
  <si>
    <t xml:space="preserve">Kolbudy </t>
  </si>
  <si>
    <t>Modrzewiowa-Krótka</t>
  </si>
  <si>
    <t>E</t>
  </si>
  <si>
    <t>Przystanki komunikacji publicznej</t>
  </si>
  <si>
    <t>Teren Gminy</t>
  </si>
  <si>
    <t xml:space="preserve">Razem </t>
  </si>
  <si>
    <r>
      <t>Pow. ( m</t>
    </r>
    <r>
      <rPr>
        <b/>
        <sz val="11"/>
        <rFont val="Calibri"/>
        <family val="2"/>
      </rPr>
      <t>²</t>
    </r>
    <r>
      <rPr>
        <b/>
        <sz val="11"/>
        <rFont val="Calibri"/>
        <family val="2"/>
        <scheme val="minor"/>
      </rPr>
      <t>)</t>
    </r>
  </si>
  <si>
    <t>Szkolna - lewa strona jadąc od Lublewa - od ulicy Żytniej do ulicy Rolniczej</t>
  </si>
  <si>
    <t>Szkolna - prawa strona - od ulicy Rolniczej do mostu nad Radunią</t>
  </si>
  <si>
    <t>Polna</t>
  </si>
  <si>
    <t>Dolna prawa strona od drogi powiatowej do końca (za plac zabaw)</t>
  </si>
  <si>
    <t>Nagórskiego od pętli autobusowej w str. szkoły do szlabanu</t>
  </si>
  <si>
    <t>dziedziniec wejście do basenu/szkoły</t>
  </si>
  <si>
    <t>Fiołkowa od Słonecznikowej do cmentarza</t>
  </si>
  <si>
    <t xml:space="preserve">Nagórskiego parkingi na pętli </t>
  </si>
  <si>
    <t>Nagórskiego parkingi wzdłuż ulicy w stronę szkoły</t>
  </si>
  <si>
    <t xml:space="preserve">basen/szkoła pomiędzy basenem a orlikiem </t>
  </si>
  <si>
    <t>Tysiąclecia prawa/lewa strona i wzdłuż Reknicy do mostku</t>
  </si>
  <si>
    <t>mostek Tysiąclecia - rynek</t>
  </si>
  <si>
    <t>mostek Tysiąclecia - Przemysłowa</t>
  </si>
  <si>
    <t xml:space="preserve">Przedszkolna od 221 do 221 (bez łącznika) </t>
  </si>
  <si>
    <t>Przedszkolna parking naprzeciwko przedszkola</t>
  </si>
  <si>
    <t>Polna od ronda do nr 44 (prawa strona)</t>
  </si>
  <si>
    <t>Strażacka (lewa strona w kierunku Ostróżek) do ost.  Zabudowań</t>
  </si>
  <si>
    <t>od bloku Tysiąclecia 4 do 221 wzdłuż Raduni</t>
  </si>
  <si>
    <t>Schody/odcinki schodowe/mostki</t>
  </si>
  <si>
    <t>schody kończące chodnik od rynku do drogi 221 (wzdłuż Raduni)</t>
  </si>
  <si>
    <t>schody kończące chodnik od bloku Tysiąclecia 4 do drogi 221 (wzdłuż Raduni)</t>
  </si>
  <si>
    <t xml:space="preserve">Bukowskiego naprzeciwko szkoły i Brzozowa ze szczytu szkoły </t>
  </si>
  <si>
    <t xml:space="preserve">Wołodyjowskiego prawa, lewa strona </t>
  </si>
  <si>
    <t>schody ul. Brzozowa</t>
  </si>
  <si>
    <t>Lisewiec</t>
  </si>
  <si>
    <t>XIII</t>
  </si>
  <si>
    <t xml:space="preserve">Mostowa, dojście od mostku do ulicy Reknickiej </t>
  </si>
  <si>
    <t xml:space="preserve">Leśna  </t>
  </si>
  <si>
    <t>ul. Przemysłowa podjazd do OSP</t>
  </si>
  <si>
    <t>Sadowa plac zabaw odcinek równoległy do Sadowej i dalej odcinek w prawo do szkoły</t>
  </si>
  <si>
    <t>Studzienna</t>
  </si>
  <si>
    <t>Spacerowa</t>
  </si>
  <si>
    <t>Ważnego odnoga od strony sklepu "Sieć 34"</t>
  </si>
  <si>
    <t>Ważnego odnoga od strony ulicy Tartacznej</t>
  </si>
  <si>
    <t>Wojska Polskiego na wysokości pustych działek na odcinku do ulicy Łukowej (prawa strona)</t>
  </si>
  <si>
    <t>Malownicza od nr 13 do Pagórkowej (prawa, lewa strona)</t>
  </si>
  <si>
    <t>XIV</t>
  </si>
  <si>
    <t>Polna / Topolowa</t>
  </si>
  <si>
    <t>Przedszkolna parking koło baneru reklamowego</t>
  </si>
  <si>
    <t xml:space="preserve">Bielkówko </t>
  </si>
  <si>
    <t>Sadowa zejście do placu zabaw od ulicy Zacisznej</t>
  </si>
  <si>
    <t>Sadowa zejście do placu zabaw od strony ulicy Jabłoniowej</t>
  </si>
  <si>
    <t>Ciąg pieszo-rower. wzdłuż drogi wojewódzkiej 221 (od Młyńskiej do pętli przy szkole)</t>
  </si>
  <si>
    <t>RAZEM :</t>
  </si>
  <si>
    <t>przystanki autobusowe wraz z zatokami -  27 szt. x 30m2</t>
  </si>
  <si>
    <t>załącznik 6b do SWZ Wykaz chodników, ciągów pieszo-rowerowych, parkingów i terenów innych przeznaczonych do utrzymania zimowego w sezonie 2024 / 2025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</si>
</sst>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</font>
    <font>
      <sz val="11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/>
    <xf numFmtId="3" fontId="10" fillId="0" borderId="6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3" fontId="3" fillId="0" borderId="1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2" fillId="0" borderId="8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09"/>
  <sheetViews>
    <sheetView tabSelected="1" view="pageBreakPreview" zoomScale="60" zoomScaleNormal="100" workbookViewId="0">
      <selection activeCell="B18" sqref="B18:E18"/>
    </sheetView>
  </sheetViews>
  <sheetFormatPr defaultColWidth="9.109375" defaultRowHeight="14.4"/>
  <cols>
    <col min="1" max="1" width="5.44140625" style="10" customWidth="1"/>
    <col min="2" max="2" width="18.6640625" style="10" customWidth="1"/>
    <col min="3" max="3" width="80.33203125" style="3" customWidth="1"/>
    <col min="4" max="4" width="19.109375" style="14" customWidth="1"/>
    <col min="5" max="5" width="13.6640625" style="11" customWidth="1"/>
    <col min="6" max="16384" width="9.109375" style="3"/>
  </cols>
  <sheetData>
    <row r="2" spans="1:5">
      <c r="A2" s="54" t="s">
        <v>102</v>
      </c>
      <c r="B2" s="54"/>
      <c r="C2" s="54"/>
      <c r="D2" s="54"/>
      <c r="E2" s="54"/>
    </row>
    <row r="3" spans="1:5" ht="15" thickBot="1"/>
    <row r="4" spans="1:5">
      <c r="A4" s="16" t="s">
        <v>42</v>
      </c>
      <c r="B4" s="17" t="s">
        <v>0</v>
      </c>
      <c r="C4" s="17" t="s">
        <v>13</v>
      </c>
      <c r="D4" s="18" t="s">
        <v>56</v>
      </c>
      <c r="E4" s="19" t="s">
        <v>28</v>
      </c>
    </row>
    <row r="5" spans="1:5">
      <c r="A5" s="36"/>
      <c r="B5" s="50"/>
      <c r="C5" s="51"/>
      <c r="D5" s="52"/>
      <c r="E5" s="53"/>
    </row>
    <row r="6" spans="1:5">
      <c r="A6" s="20" t="s">
        <v>29</v>
      </c>
      <c r="B6" s="58" t="s">
        <v>7</v>
      </c>
      <c r="C6" s="59"/>
      <c r="D6" s="59"/>
      <c r="E6" s="60"/>
    </row>
    <row r="7" spans="1:5">
      <c r="A7" s="21">
        <v>1</v>
      </c>
      <c r="B7" s="1"/>
      <c r="C7" s="2" t="s">
        <v>58</v>
      </c>
      <c r="D7" s="4">
        <f t="shared" ref="D7:D8" si="0">E7*1.5</f>
        <v>1350</v>
      </c>
      <c r="E7" s="22">
        <v>900</v>
      </c>
    </row>
    <row r="8" spans="1:5">
      <c r="A8" s="21">
        <v>2</v>
      </c>
      <c r="B8" s="8"/>
      <c r="C8" s="2" t="s">
        <v>57</v>
      </c>
      <c r="D8" s="4">
        <f t="shared" si="0"/>
        <v>975</v>
      </c>
      <c r="E8" s="22">
        <v>650</v>
      </c>
    </row>
    <row r="9" spans="1:5">
      <c r="A9" s="55"/>
      <c r="B9" s="56"/>
      <c r="C9" s="57"/>
      <c r="D9" s="12">
        <f>SUM(D7:D8)</f>
        <v>2325</v>
      </c>
      <c r="E9" s="34">
        <f>SUM(E7:E8)</f>
        <v>1550</v>
      </c>
    </row>
    <row r="10" spans="1:5">
      <c r="A10" s="33"/>
      <c r="B10" s="41"/>
      <c r="C10" s="42"/>
      <c r="D10" s="12"/>
      <c r="E10" s="34"/>
    </row>
    <row r="11" spans="1:5">
      <c r="A11" s="20" t="s">
        <v>31</v>
      </c>
      <c r="B11" s="58" t="s">
        <v>1</v>
      </c>
      <c r="C11" s="59"/>
      <c r="D11" s="59"/>
      <c r="E11" s="60"/>
    </row>
    <row r="12" spans="1:5">
      <c r="A12" s="21">
        <v>1</v>
      </c>
      <c r="B12" s="8"/>
      <c r="C12" s="2" t="s">
        <v>30</v>
      </c>
      <c r="D12" s="4">
        <f>E12*1.5</f>
        <v>825</v>
      </c>
      <c r="E12" s="24">
        <v>550</v>
      </c>
    </row>
    <row r="13" spans="1:5">
      <c r="A13" s="21">
        <v>2</v>
      </c>
      <c r="B13" s="8"/>
      <c r="C13" s="2" t="s">
        <v>59</v>
      </c>
      <c r="D13" s="4">
        <f>E13*1.5</f>
        <v>600</v>
      </c>
      <c r="E13" s="24">
        <v>400</v>
      </c>
    </row>
    <row r="14" spans="1:5">
      <c r="A14" s="33">
        <v>3</v>
      </c>
      <c r="B14" s="37"/>
      <c r="C14" s="2" t="s">
        <v>86</v>
      </c>
      <c r="D14" s="4">
        <v>300</v>
      </c>
      <c r="E14" s="24">
        <v>200</v>
      </c>
    </row>
    <row r="15" spans="1:5">
      <c r="A15" s="33">
        <v>4</v>
      </c>
      <c r="B15" s="8"/>
      <c r="C15" s="38" t="s">
        <v>87</v>
      </c>
      <c r="D15" s="4">
        <v>600</v>
      </c>
      <c r="E15" s="24">
        <v>400</v>
      </c>
    </row>
    <row r="16" spans="1:5">
      <c r="A16" s="55"/>
      <c r="B16" s="56"/>
      <c r="C16" s="57"/>
      <c r="D16" s="12">
        <f>SUM(D12:D15)</f>
        <v>2325</v>
      </c>
      <c r="E16" s="34">
        <f>SUM(E12:E15)</f>
        <v>1550</v>
      </c>
    </row>
    <row r="17" spans="1:5">
      <c r="A17" s="33"/>
      <c r="B17" s="41"/>
      <c r="C17" s="42"/>
      <c r="D17" s="12"/>
      <c r="E17" s="34"/>
    </row>
    <row r="18" spans="1:5">
      <c r="A18" s="20" t="s">
        <v>33</v>
      </c>
      <c r="B18" s="58" t="s">
        <v>9</v>
      </c>
      <c r="C18" s="59"/>
      <c r="D18" s="59"/>
      <c r="E18" s="60"/>
    </row>
    <row r="19" spans="1:5">
      <c r="A19" s="25">
        <v>1</v>
      </c>
      <c r="B19" s="8"/>
      <c r="C19" s="6" t="s">
        <v>60</v>
      </c>
      <c r="D19" s="13">
        <f>E19*1.5</f>
        <v>900</v>
      </c>
      <c r="E19" s="26">
        <v>600</v>
      </c>
    </row>
    <row r="20" spans="1:5">
      <c r="A20" s="21">
        <v>2</v>
      </c>
      <c r="B20" s="1"/>
      <c r="C20" s="2" t="s">
        <v>16</v>
      </c>
      <c r="D20" s="4">
        <f>E20*1</f>
        <v>100</v>
      </c>
      <c r="E20" s="22">
        <v>100</v>
      </c>
    </row>
    <row r="21" spans="1:5">
      <c r="A21" s="55"/>
      <c r="B21" s="56"/>
      <c r="C21" s="57"/>
      <c r="D21" s="12">
        <f>SUM(D19:D20)</f>
        <v>1000</v>
      </c>
      <c r="E21" s="34">
        <f>SUM(E19:E20)</f>
        <v>700</v>
      </c>
    </row>
    <row r="22" spans="1:5">
      <c r="A22" s="33"/>
      <c r="B22" s="41"/>
      <c r="C22" s="42"/>
      <c r="D22" s="12"/>
      <c r="E22" s="34"/>
    </row>
    <row r="23" spans="1:5">
      <c r="A23" s="20" t="s">
        <v>32</v>
      </c>
      <c r="B23" s="58" t="s">
        <v>14</v>
      </c>
      <c r="C23" s="59"/>
      <c r="D23" s="59"/>
      <c r="E23" s="60"/>
    </row>
    <row r="24" spans="1:5">
      <c r="A24" s="21">
        <v>1</v>
      </c>
      <c r="B24" s="1"/>
      <c r="C24" s="6" t="s">
        <v>17</v>
      </c>
      <c r="D24" s="4">
        <f>E24*1.5</f>
        <v>1200</v>
      </c>
      <c r="E24" s="22">
        <v>800</v>
      </c>
    </row>
    <row r="25" spans="1:5">
      <c r="A25" s="21">
        <v>2</v>
      </c>
      <c r="B25" s="1"/>
      <c r="C25" s="6" t="s">
        <v>15</v>
      </c>
      <c r="D25" s="4">
        <f>E25*1.5</f>
        <v>225</v>
      </c>
      <c r="E25" s="22">
        <v>150</v>
      </c>
    </row>
    <row r="26" spans="1:5">
      <c r="A26" s="21">
        <v>3</v>
      </c>
      <c r="B26" s="1"/>
      <c r="C26" s="6" t="s">
        <v>63</v>
      </c>
      <c r="D26" s="4">
        <f>E26*1.5</f>
        <v>285</v>
      </c>
      <c r="E26" s="22">
        <v>190</v>
      </c>
    </row>
    <row r="27" spans="1:5">
      <c r="A27" s="33"/>
      <c r="B27" s="41"/>
      <c r="C27" s="43"/>
      <c r="D27" s="12">
        <f>SUM(D24:D26)</f>
        <v>1710</v>
      </c>
      <c r="E27" s="34">
        <f>SUM(E24:E26)</f>
        <v>1140</v>
      </c>
    </row>
    <row r="28" spans="1:5">
      <c r="A28" s="55"/>
      <c r="B28" s="56"/>
      <c r="C28" s="57"/>
      <c r="D28" s="12"/>
      <c r="E28" s="23"/>
    </row>
    <row r="29" spans="1:5">
      <c r="A29" s="20" t="s">
        <v>34</v>
      </c>
      <c r="B29" s="58" t="s">
        <v>2</v>
      </c>
      <c r="C29" s="59"/>
      <c r="D29" s="59"/>
      <c r="E29" s="60"/>
    </row>
    <row r="30" spans="1:5">
      <c r="A30" s="21">
        <v>1</v>
      </c>
      <c r="B30" s="1"/>
      <c r="C30" s="2" t="s">
        <v>23</v>
      </c>
      <c r="D30" s="4">
        <f>E30*1.5</f>
        <v>675</v>
      </c>
      <c r="E30" s="26">
        <v>450</v>
      </c>
    </row>
    <row r="31" spans="1:5">
      <c r="A31" s="21">
        <v>2</v>
      </c>
      <c r="B31" s="1"/>
      <c r="C31" s="2" t="s">
        <v>61</v>
      </c>
      <c r="D31" s="4">
        <f t="shared" ref="D31:D39" si="1">E31*1.5</f>
        <v>255</v>
      </c>
      <c r="E31" s="26">
        <v>170</v>
      </c>
    </row>
    <row r="32" spans="1:5">
      <c r="A32" s="21">
        <v>3</v>
      </c>
      <c r="B32" s="1"/>
      <c r="C32" s="2" t="s">
        <v>19</v>
      </c>
      <c r="D32" s="4">
        <f t="shared" si="1"/>
        <v>195</v>
      </c>
      <c r="E32" s="26">
        <v>130</v>
      </c>
    </row>
    <row r="33" spans="1:5">
      <c r="A33" s="21">
        <v>4</v>
      </c>
      <c r="B33" s="1"/>
      <c r="C33" s="2" t="s">
        <v>22</v>
      </c>
      <c r="D33" s="4">
        <f t="shared" si="1"/>
        <v>1170</v>
      </c>
      <c r="E33" s="22">
        <v>780</v>
      </c>
    </row>
    <row r="34" spans="1:5">
      <c r="A34" s="21">
        <v>5</v>
      </c>
      <c r="B34" s="1"/>
      <c r="C34" s="2" t="s">
        <v>18</v>
      </c>
      <c r="D34" s="4">
        <f t="shared" si="1"/>
        <v>165</v>
      </c>
      <c r="E34" s="26">
        <v>110</v>
      </c>
    </row>
    <row r="35" spans="1:5">
      <c r="A35" s="21">
        <v>6</v>
      </c>
      <c r="B35" s="1"/>
      <c r="C35" s="2" t="s">
        <v>74</v>
      </c>
      <c r="D35" s="4">
        <f t="shared" si="1"/>
        <v>75</v>
      </c>
      <c r="E35" s="26">
        <v>50</v>
      </c>
    </row>
    <row r="36" spans="1:5">
      <c r="A36" s="21">
        <v>7</v>
      </c>
      <c r="B36" s="1"/>
      <c r="C36" s="2" t="s">
        <v>67</v>
      </c>
      <c r="D36" s="4">
        <f t="shared" si="1"/>
        <v>420</v>
      </c>
      <c r="E36" s="26">
        <v>280</v>
      </c>
    </row>
    <row r="37" spans="1:5">
      <c r="A37" s="21">
        <v>8</v>
      </c>
      <c r="B37" s="1"/>
      <c r="C37" s="2" t="s">
        <v>20</v>
      </c>
      <c r="D37" s="4">
        <f t="shared" si="1"/>
        <v>600</v>
      </c>
      <c r="E37" s="26">
        <v>400</v>
      </c>
    </row>
    <row r="38" spans="1:5">
      <c r="A38" s="21">
        <v>9</v>
      </c>
      <c r="B38" s="1"/>
      <c r="C38" s="2" t="s">
        <v>21</v>
      </c>
      <c r="D38" s="4">
        <f t="shared" si="1"/>
        <v>180</v>
      </c>
      <c r="E38" s="26">
        <v>120</v>
      </c>
    </row>
    <row r="39" spans="1:5">
      <c r="A39" s="21">
        <v>10</v>
      </c>
      <c r="B39" s="1"/>
      <c r="C39" s="2" t="s">
        <v>27</v>
      </c>
      <c r="D39" s="4">
        <f t="shared" si="1"/>
        <v>150</v>
      </c>
      <c r="E39" s="26">
        <v>100</v>
      </c>
    </row>
    <row r="40" spans="1:5">
      <c r="A40" s="21">
        <v>11</v>
      </c>
      <c r="B40" s="1"/>
      <c r="C40" s="2" t="s">
        <v>70</v>
      </c>
      <c r="D40" s="4">
        <v>810</v>
      </c>
      <c r="E40" s="26">
        <v>540</v>
      </c>
    </row>
    <row r="41" spans="1:5">
      <c r="A41" s="21">
        <v>12</v>
      </c>
      <c r="B41" s="1"/>
      <c r="C41" s="2" t="s">
        <v>72</v>
      </c>
      <c r="D41" s="4">
        <f>E41*1.5</f>
        <v>825</v>
      </c>
      <c r="E41" s="26">
        <v>550</v>
      </c>
    </row>
    <row r="42" spans="1:5">
      <c r="A42" s="21">
        <v>13</v>
      </c>
      <c r="B42" s="1"/>
      <c r="C42" s="2" t="s">
        <v>83</v>
      </c>
      <c r="D42" s="4">
        <f>E42*1.5</f>
        <v>255</v>
      </c>
      <c r="E42" s="26">
        <v>170</v>
      </c>
    </row>
    <row r="43" spans="1:5">
      <c r="A43" s="21">
        <v>14</v>
      </c>
      <c r="B43" s="1"/>
      <c r="C43" s="2" t="s">
        <v>84</v>
      </c>
      <c r="D43" s="4">
        <f>E43*1.5</f>
        <v>750</v>
      </c>
      <c r="E43" s="26">
        <v>500</v>
      </c>
    </row>
    <row r="44" spans="1:5">
      <c r="A44" s="21">
        <v>15</v>
      </c>
      <c r="B44" s="1"/>
      <c r="C44" s="2" t="s">
        <v>88</v>
      </c>
      <c r="D44" s="4">
        <v>165</v>
      </c>
      <c r="E44" s="26">
        <v>110</v>
      </c>
    </row>
    <row r="45" spans="1:5">
      <c r="A45" s="21">
        <v>16</v>
      </c>
      <c r="B45" s="1"/>
      <c r="C45" s="2" t="s">
        <v>90</v>
      </c>
      <c r="D45" s="4">
        <v>375</v>
      </c>
      <c r="E45" s="26">
        <v>250</v>
      </c>
    </row>
    <row r="46" spans="1:5">
      <c r="A46" s="21">
        <v>17</v>
      </c>
      <c r="B46" s="1"/>
      <c r="C46" s="2" t="s">
        <v>89</v>
      </c>
      <c r="D46" s="4">
        <v>300</v>
      </c>
      <c r="E46" s="26">
        <v>200</v>
      </c>
    </row>
    <row r="47" spans="1:5">
      <c r="A47" s="21">
        <v>18</v>
      </c>
      <c r="B47" s="1"/>
      <c r="C47" s="2" t="s">
        <v>91</v>
      </c>
      <c r="D47" s="4">
        <v>105</v>
      </c>
      <c r="E47" s="26">
        <v>70</v>
      </c>
    </row>
    <row r="48" spans="1:5">
      <c r="A48" s="55"/>
      <c r="B48" s="56"/>
      <c r="C48" s="57"/>
      <c r="D48" s="12">
        <f>SUM(D30:D47)</f>
        <v>7470</v>
      </c>
      <c r="E48" s="34">
        <f>SUM(E30:E47)</f>
        <v>4980</v>
      </c>
    </row>
    <row r="49" spans="1:5">
      <c r="A49" s="55"/>
      <c r="B49" s="56"/>
      <c r="C49" s="57"/>
      <c r="D49" s="12"/>
      <c r="E49" s="34"/>
    </row>
    <row r="50" spans="1:5">
      <c r="A50" s="20" t="s">
        <v>35</v>
      </c>
      <c r="B50" s="64" t="s">
        <v>81</v>
      </c>
      <c r="C50" s="65"/>
      <c r="D50" s="65"/>
      <c r="E50" s="66"/>
    </row>
    <row r="51" spans="1:5">
      <c r="A51" s="21">
        <v>1</v>
      </c>
      <c r="B51" s="5"/>
      <c r="C51" s="2" t="s">
        <v>92</v>
      </c>
      <c r="D51" s="4">
        <v>1230</v>
      </c>
      <c r="E51" s="22">
        <v>820</v>
      </c>
    </row>
    <row r="52" spans="1:5">
      <c r="A52" s="55"/>
      <c r="B52" s="56"/>
      <c r="C52" s="57"/>
      <c r="D52" s="12">
        <f>SUM(D51)</f>
        <v>1230</v>
      </c>
      <c r="E52" s="34">
        <f>SUM(E51)</f>
        <v>820</v>
      </c>
    </row>
    <row r="53" spans="1:5">
      <c r="A53" s="33"/>
      <c r="B53" s="41"/>
      <c r="C53" s="41"/>
      <c r="D53" s="44"/>
      <c r="E53" s="45"/>
    </row>
    <row r="54" spans="1:5">
      <c r="A54" s="20" t="s">
        <v>36</v>
      </c>
      <c r="B54" s="58" t="s">
        <v>6</v>
      </c>
      <c r="C54" s="59"/>
      <c r="D54" s="59"/>
      <c r="E54" s="60"/>
    </row>
    <row r="55" spans="1:5">
      <c r="A55" s="21">
        <v>1</v>
      </c>
      <c r="B55" s="2"/>
      <c r="C55" s="2" t="s">
        <v>24</v>
      </c>
      <c r="D55" s="4">
        <f>E55*1.5</f>
        <v>2400</v>
      </c>
      <c r="E55" s="22">
        <v>1600</v>
      </c>
    </row>
    <row r="56" spans="1:5">
      <c r="A56" s="21">
        <v>2</v>
      </c>
      <c r="B56" s="1"/>
      <c r="C56" s="2" t="s">
        <v>79</v>
      </c>
      <c r="D56" s="4">
        <f>E56*1.5</f>
        <v>1050</v>
      </c>
      <c r="E56" s="22">
        <v>700</v>
      </c>
    </row>
    <row r="57" spans="1:5">
      <c r="A57" s="55"/>
      <c r="B57" s="56"/>
      <c r="C57" s="57"/>
      <c r="D57" s="12">
        <f>SUM(D55:D56)</f>
        <v>3450</v>
      </c>
      <c r="E57" s="34">
        <f>SUM(E55:E56)</f>
        <v>2300</v>
      </c>
    </row>
    <row r="58" spans="1:5">
      <c r="A58" s="33"/>
      <c r="B58" s="41"/>
      <c r="C58" s="42"/>
      <c r="D58" s="12"/>
      <c r="E58" s="34"/>
    </row>
    <row r="59" spans="1:5">
      <c r="A59" s="20" t="s">
        <v>82</v>
      </c>
      <c r="B59" s="64" t="s">
        <v>10</v>
      </c>
      <c r="C59" s="65"/>
      <c r="D59" s="65"/>
      <c r="E59" s="66"/>
    </row>
    <row r="60" spans="1:5">
      <c r="A60" s="21">
        <v>1</v>
      </c>
      <c r="B60" s="2"/>
      <c r="C60" s="2" t="s">
        <v>11</v>
      </c>
      <c r="D60" s="4">
        <f>E60*1.5</f>
        <v>450</v>
      </c>
      <c r="E60" s="26">
        <v>300</v>
      </c>
    </row>
    <row r="61" spans="1:5">
      <c r="A61" s="21">
        <v>2</v>
      </c>
      <c r="B61" s="1"/>
      <c r="C61" s="2" t="s">
        <v>25</v>
      </c>
      <c r="D61" s="4">
        <f>E61*1.5</f>
        <v>450</v>
      </c>
      <c r="E61" s="26">
        <v>300</v>
      </c>
    </row>
    <row r="62" spans="1:5">
      <c r="A62" s="55"/>
      <c r="B62" s="56"/>
      <c r="C62" s="57"/>
      <c r="D62" s="12">
        <f>SUM(D60:D61)</f>
        <v>900</v>
      </c>
      <c r="E62" s="23">
        <f>SUM(E60:E61)</f>
        <v>600</v>
      </c>
    </row>
    <row r="63" spans="1:5">
      <c r="A63" s="33"/>
      <c r="B63" s="41"/>
      <c r="C63" s="42"/>
      <c r="D63" s="12"/>
      <c r="E63" s="23"/>
    </row>
    <row r="64" spans="1:5">
      <c r="A64" s="20" t="s">
        <v>93</v>
      </c>
      <c r="B64" s="64" t="s">
        <v>8</v>
      </c>
      <c r="C64" s="65"/>
      <c r="D64" s="65"/>
      <c r="E64" s="66"/>
    </row>
    <row r="65" spans="1:8">
      <c r="A65" s="21"/>
      <c r="B65" s="2"/>
      <c r="C65" s="2" t="s">
        <v>73</v>
      </c>
      <c r="D65" s="4">
        <f>E65*1</f>
        <v>1000</v>
      </c>
      <c r="E65" s="22">
        <v>1000</v>
      </c>
    </row>
    <row r="66" spans="1:8">
      <c r="A66" s="55"/>
      <c r="B66" s="56"/>
      <c r="C66" s="57"/>
      <c r="D66" s="12">
        <f>SUM(D65)</f>
        <v>1000</v>
      </c>
      <c r="E66" s="34">
        <f>SUM(E65)</f>
        <v>1000</v>
      </c>
      <c r="H66" s="40"/>
    </row>
    <row r="67" spans="1:8">
      <c r="A67" s="21"/>
      <c r="B67" s="2"/>
      <c r="C67" s="9" t="s">
        <v>55</v>
      </c>
      <c r="D67" s="35">
        <f>SUM(D66,D62,D57,D52,D48,D27,D21,D16,D9)</f>
        <v>21410</v>
      </c>
      <c r="E67" s="39">
        <f>SUM(E66,E62,E57,E52,E48,E27,E21,E16,E9)</f>
        <v>14640</v>
      </c>
    </row>
    <row r="68" spans="1:8">
      <c r="A68" s="55"/>
      <c r="B68" s="56"/>
      <c r="C68" s="56"/>
      <c r="D68" s="56"/>
      <c r="E68" s="67"/>
      <c r="H68" s="40"/>
    </row>
    <row r="69" spans="1:8">
      <c r="A69" s="20" t="s">
        <v>43</v>
      </c>
      <c r="B69" s="8" t="s">
        <v>0</v>
      </c>
      <c r="C69" s="8" t="s">
        <v>37</v>
      </c>
      <c r="D69" s="12" t="s">
        <v>56</v>
      </c>
      <c r="E69" s="23" t="s">
        <v>28</v>
      </c>
    </row>
    <row r="70" spans="1:8">
      <c r="A70" s="21">
        <v>1</v>
      </c>
      <c r="B70" s="1" t="s">
        <v>38</v>
      </c>
      <c r="C70" s="2" t="s">
        <v>99</v>
      </c>
      <c r="D70" s="4">
        <v>3600</v>
      </c>
      <c r="E70" s="22">
        <v>1800</v>
      </c>
    </row>
    <row r="71" spans="1:8">
      <c r="A71" s="21">
        <v>2</v>
      </c>
      <c r="B71" s="1" t="s">
        <v>2</v>
      </c>
      <c r="C71" s="2" t="s">
        <v>39</v>
      </c>
      <c r="D71" s="4">
        <f>E71*2</f>
        <v>1960</v>
      </c>
      <c r="E71" s="24">
        <v>980</v>
      </c>
      <c r="G71" s="40"/>
    </row>
    <row r="72" spans="1:8">
      <c r="A72" s="21"/>
      <c r="B72" s="1"/>
      <c r="C72" s="7" t="s">
        <v>55</v>
      </c>
      <c r="D72" s="35">
        <f>SUM(D70:D71)</f>
        <v>5560</v>
      </c>
      <c r="E72" s="47">
        <f>SUM(E70:E71)</f>
        <v>2780</v>
      </c>
      <c r="G72" s="40"/>
    </row>
    <row r="73" spans="1:8">
      <c r="A73" s="21"/>
      <c r="B73" s="1"/>
      <c r="C73" s="7"/>
      <c r="D73" s="15"/>
      <c r="E73" s="34"/>
      <c r="G73" s="40"/>
    </row>
    <row r="74" spans="1:8">
      <c r="A74" s="61" t="s">
        <v>100</v>
      </c>
      <c r="B74" s="62"/>
      <c r="C74" s="63"/>
      <c r="D74" s="46">
        <f>SUM(D72,D67)</f>
        <v>26970</v>
      </c>
      <c r="E74" s="48">
        <f>SUM(E72,E67)</f>
        <v>17420</v>
      </c>
      <c r="G74" s="40"/>
      <c r="H74" s="40"/>
    </row>
    <row r="75" spans="1:8">
      <c r="A75" s="21"/>
      <c r="B75" s="1"/>
      <c r="C75" s="7"/>
      <c r="D75" s="15"/>
      <c r="E75" s="34"/>
      <c r="G75" s="40"/>
    </row>
    <row r="76" spans="1:8">
      <c r="A76" s="20" t="s">
        <v>44</v>
      </c>
      <c r="B76" s="8" t="s">
        <v>0</v>
      </c>
      <c r="C76" s="8" t="s">
        <v>40</v>
      </c>
      <c r="D76" s="12" t="s">
        <v>56</v>
      </c>
      <c r="E76" s="23" t="s">
        <v>28</v>
      </c>
      <c r="G76" s="40"/>
    </row>
    <row r="77" spans="1:8">
      <c r="A77" s="21">
        <v>1</v>
      </c>
      <c r="B77" s="1" t="s">
        <v>2</v>
      </c>
      <c r="C77" s="2" t="s">
        <v>26</v>
      </c>
      <c r="D77" s="4">
        <v>1000</v>
      </c>
      <c r="E77" s="27"/>
    </row>
    <row r="78" spans="1:8">
      <c r="A78" s="21">
        <v>2</v>
      </c>
      <c r="B78" s="1" t="s">
        <v>2</v>
      </c>
      <c r="C78" s="2" t="s">
        <v>3</v>
      </c>
      <c r="D78" s="4">
        <v>1300</v>
      </c>
      <c r="E78" s="27"/>
    </row>
    <row r="79" spans="1:8">
      <c r="A79" s="21">
        <v>3</v>
      </c>
      <c r="B79" s="1" t="s">
        <v>2</v>
      </c>
      <c r="C79" s="2" t="s">
        <v>41</v>
      </c>
      <c r="D79" s="4">
        <v>1000</v>
      </c>
      <c r="E79" s="27"/>
    </row>
    <row r="80" spans="1:8">
      <c r="A80" s="21">
        <v>4</v>
      </c>
      <c r="B80" s="1" t="s">
        <v>2</v>
      </c>
      <c r="C80" s="2" t="s">
        <v>4</v>
      </c>
      <c r="D80" s="4">
        <v>1000</v>
      </c>
      <c r="E80" s="27"/>
    </row>
    <row r="81" spans="1:5">
      <c r="A81" s="21">
        <v>5</v>
      </c>
      <c r="B81" s="1" t="s">
        <v>2</v>
      </c>
      <c r="C81" s="2" t="s">
        <v>5</v>
      </c>
      <c r="D81" s="4">
        <v>400</v>
      </c>
      <c r="E81" s="27"/>
    </row>
    <row r="82" spans="1:5">
      <c r="A82" s="21">
        <v>6</v>
      </c>
      <c r="B82" s="1" t="s">
        <v>2</v>
      </c>
      <c r="C82" s="2" t="s">
        <v>66</v>
      </c>
      <c r="D82" s="4">
        <v>250</v>
      </c>
      <c r="E82" s="27"/>
    </row>
    <row r="83" spans="1:5">
      <c r="A83" s="21">
        <v>7</v>
      </c>
      <c r="B83" s="1" t="s">
        <v>2</v>
      </c>
      <c r="C83" s="2" t="s">
        <v>62</v>
      </c>
      <c r="D83" s="4">
        <v>200</v>
      </c>
      <c r="E83" s="27"/>
    </row>
    <row r="84" spans="1:5">
      <c r="A84" s="21">
        <v>8</v>
      </c>
      <c r="B84" s="1" t="s">
        <v>2</v>
      </c>
      <c r="C84" s="2" t="s">
        <v>65</v>
      </c>
      <c r="D84" s="4">
        <v>300</v>
      </c>
      <c r="E84" s="27"/>
    </row>
    <row r="85" spans="1:5">
      <c r="A85" s="21">
        <v>9</v>
      </c>
      <c r="B85" s="1" t="s">
        <v>2</v>
      </c>
      <c r="C85" s="2" t="s">
        <v>64</v>
      </c>
      <c r="D85" s="4">
        <v>130</v>
      </c>
      <c r="E85" s="27"/>
    </row>
    <row r="86" spans="1:5">
      <c r="A86" s="21">
        <v>10</v>
      </c>
      <c r="B86" s="1" t="s">
        <v>2</v>
      </c>
      <c r="C86" s="2" t="s">
        <v>71</v>
      </c>
      <c r="D86" s="4">
        <v>90</v>
      </c>
      <c r="E86" s="27"/>
    </row>
    <row r="87" spans="1:5">
      <c r="A87" s="21">
        <v>11</v>
      </c>
      <c r="B87" s="1" t="s">
        <v>2</v>
      </c>
      <c r="C87" s="2" t="s">
        <v>85</v>
      </c>
      <c r="D87" s="4">
        <v>150</v>
      </c>
      <c r="E87" s="27"/>
    </row>
    <row r="88" spans="1:5">
      <c r="A88" s="21">
        <v>12</v>
      </c>
      <c r="B88" s="1" t="s">
        <v>2</v>
      </c>
      <c r="C88" s="2" t="s">
        <v>94</v>
      </c>
      <c r="D88" s="4">
        <v>240</v>
      </c>
      <c r="E88" s="27"/>
    </row>
    <row r="89" spans="1:5">
      <c r="A89" s="21">
        <v>13</v>
      </c>
      <c r="B89" s="1" t="s">
        <v>2</v>
      </c>
      <c r="C89" s="2" t="s">
        <v>95</v>
      </c>
      <c r="D89" s="4">
        <v>250</v>
      </c>
      <c r="E89" s="27"/>
    </row>
    <row r="90" spans="1:5">
      <c r="A90" s="21">
        <v>14</v>
      </c>
      <c r="B90" s="1" t="s">
        <v>8</v>
      </c>
      <c r="C90" s="2" t="s">
        <v>78</v>
      </c>
      <c r="D90" s="4">
        <v>300</v>
      </c>
      <c r="E90" s="27"/>
    </row>
    <row r="91" spans="1:5">
      <c r="A91" s="21"/>
      <c r="B91" s="1"/>
      <c r="C91" s="7" t="s">
        <v>55</v>
      </c>
      <c r="D91" s="15">
        <f>SUM(D77:D90)</f>
        <v>6610</v>
      </c>
      <c r="E91" s="27"/>
    </row>
    <row r="92" spans="1:5">
      <c r="A92" s="21"/>
      <c r="B92" s="1"/>
      <c r="C92" s="7"/>
      <c r="D92" s="15"/>
      <c r="E92" s="27"/>
    </row>
    <row r="93" spans="1:5">
      <c r="A93" s="20" t="s">
        <v>45</v>
      </c>
      <c r="B93" s="8" t="s">
        <v>0</v>
      </c>
      <c r="C93" s="8" t="s">
        <v>75</v>
      </c>
      <c r="D93" s="12" t="s">
        <v>56</v>
      </c>
      <c r="E93" s="23" t="s">
        <v>28</v>
      </c>
    </row>
    <row r="94" spans="1:5">
      <c r="A94" s="21">
        <v>1</v>
      </c>
      <c r="B94" s="1" t="s">
        <v>9</v>
      </c>
      <c r="C94" s="2" t="s">
        <v>46</v>
      </c>
      <c r="D94" s="4">
        <f>E94*1.5</f>
        <v>450</v>
      </c>
      <c r="E94" s="26">
        <v>300</v>
      </c>
    </row>
    <row r="95" spans="1:5">
      <c r="A95" s="21">
        <v>2</v>
      </c>
      <c r="B95" s="1" t="s">
        <v>96</v>
      </c>
      <c r="C95" s="2" t="s">
        <v>97</v>
      </c>
      <c r="D95" s="4">
        <v>24</v>
      </c>
      <c r="E95" s="26"/>
    </row>
    <row r="96" spans="1:5">
      <c r="A96" s="21">
        <v>3</v>
      </c>
      <c r="B96" s="1" t="s">
        <v>96</v>
      </c>
      <c r="C96" s="2" t="s">
        <v>98</v>
      </c>
      <c r="D96" s="4">
        <v>24</v>
      </c>
      <c r="E96" s="26"/>
    </row>
    <row r="97" spans="1:5">
      <c r="A97" s="21">
        <v>4</v>
      </c>
      <c r="B97" s="1" t="s">
        <v>2</v>
      </c>
      <c r="C97" s="2" t="s">
        <v>47</v>
      </c>
      <c r="D97" s="4">
        <f t="shared" ref="D97:D98" si="2">E97*1.5</f>
        <v>120</v>
      </c>
      <c r="E97" s="26">
        <v>80</v>
      </c>
    </row>
    <row r="98" spans="1:5">
      <c r="A98" s="21">
        <v>5</v>
      </c>
      <c r="B98" s="1" t="s">
        <v>2</v>
      </c>
      <c r="C98" s="2" t="s">
        <v>48</v>
      </c>
      <c r="D98" s="4">
        <f t="shared" si="2"/>
        <v>600</v>
      </c>
      <c r="E98" s="26">
        <v>400</v>
      </c>
    </row>
    <row r="99" spans="1:5">
      <c r="A99" s="21">
        <v>6</v>
      </c>
      <c r="B99" s="1" t="s">
        <v>2</v>
      </c>
      <c r="C99" s="2" t="s">
        <v>49</v>
      </c>
      <c r="D99" s="4">
        <v>60</v>
      </c>
      <c r="E99" s="26">
        <v>60</v>
      </c>
    </row>
    <row r="100" spans="1:5">
      <c r="A100" s="21">
        <v>7</v>
      </c>
      <c r="B100" s="1" t="s">
        <v>50</v>
      </c>
      <c r="C100" s="2" t="s">
        <v>51</v>
      </c>
      <c r="D100" s="4">
        <f>E100*1.5</f>
        <v>12</v>
      </c>
      <c r="E100" s="26">
        <v>8</v>
      </c>
    </row>
    <row r="101" spans="1:5">
      <c r="A101" s="21">
        <v>8</v>
      </c>
      <c r="B101" s="1" t="s">
        <v>50</v>
      </c>
      <c r="C101" s="2" t="s">
        <v>68</v>
      </c>
      <c r="D101" s="4">
        <v>40</v>
      </c>
      <c r="E101" s="26"/>
    </row>
    <row r="102" spans="1:5">
      <c r="A102" s="21">
        <v>9</v>
      </c>
      <c r="B102" s="1" t="s">
        <v>50</v>
      </c>
      <c r="C102" s="2" t="s">
        <v>69</v>
      </c>
      <c r="D102" s="4">
        <v>30</v>
      </c>
      <c r="E102" s="26"/>
    </row>
    <row r="103" spans="1:5">
      <c r="A103" s="21">
        <v>10</v>
      </c>
      <c r="B103" s="1" t="s">
        <v>50</v>
      </c>
      <c r="C103" s="2" t="s">
        <v>76</v>
      </c>
      <c r="D103" s="4">
        <v>20</v>
      </c>
      <c r="E103" s="26"/>
    </row>
    <row r="104" spans="1:5">
      <c r="A104" s="21">
        <v>11</v>
      </c>
      <c r="B104" s="1" t="s">
        <v>50</v>
      </c>
      <c r="C104" s="2" t="s">
        <v>77</v>
      </c>
      <c r="D104" s="4">
        <v>20</v>
      </c>
      <c r="E104" s="26"/>
    </row>
    <row r="105" spans="1:5">
      <c r="A105" s="21">
        <v>12</v>
      </c>
      <c r="B105" s="1" t="s">
        <v>8</v>
      </c>
      <c r="C105" s="2" t="s">
        <v>80</v>
      </c>
      <c r="D105" s="4">
        <v>140</v>
      </c>
      <c r="E105" s="26">
        <v>70</v>
      </c>
    </row>
    <row r="106" spans="1:5">
      <c r="A106" s="21"/>
      <c r="B106" s="1"/>
      <c r="C106" s="7" t="s">
        <v>55</v>
      </c>
      <c r="D106" s="15">
        <f>SUM(D94:D105)</f>
        <v>1540</v>
      </c>
      <c r="E106" s="26"/>
    </row>
    <row r="107" spans="1:5">
      <c r="A107" s="21"/>
      <c r="B107" s="1"/>
      <c r="C107" s="7"/>
      <c r="D107" s="15"/>
      <c r="E107" s="26"/>
    </row>
    <row r="108" spans="1:5">
      <c r="A108" s="28" t="s">
        <v>52</v>
      </c>
      <c r="B108" s="8" t="s">
        <v>0</v>
      </c>
      <c r="C108" s="8" t="s">
        <v>53</v>
      </c>
      <c r="D108" s="12" t="s">
        <v>56</v>
      </c>
      <c r="E108" s="23" t="s">
        <v>28</v>
      </c>
    </row>
    <row r="109" spans="1:5" ht="15" thickBot="1">
      <c r="A109" s="29" t="s">
        <v>12</v>
      </c>
      <c r="B109" s="30" t="s">
        <v>54</v>
      </c>
      <c r="C109" s="49" t="s">
        <v>101</v>
      </c>
      <c r="D109" s="31">
        <v>810</v>
      </c>
      <c r="E109" s="32"/>
    </row>
  </sheetData>
  <sortState ref="B77:E90">
    <sortCondition ref="B77:B90"/>
  </sortState>
  <mergeCells count="22">
    <mergeCell ref="A74:C74"/>
    <mergeCell ref="A49:C49"/>
    <mergeCell ref="B23:E23"/>
    <mergeCell ref="B29:E29"/>
    <mergeCell ref="B50:E50"/>
    <mergeCell ref="B54:E54"/>
    <mergeCell ref="B59:E59"/>
    <mergeCell ref="A62:C62"/>
    <mergeCell ref="A66:C66"/>
    <mergeCell ref="A68:E68"/>
    <mergeCell ref="A28:C28"/>
    <mergeCell ref="A48:C48"/>
    <mergeCell ref="A52:C52"/>
    <mergeCell ref="A57:C57"/>
    <mergeCell ref="B64:E64"/>
    <mergeCell ref="A2:E2"/>
    <mergeCell ref="A21:C21"/>
    <mergeCell ref="A16:C16"/>
    <mergeCell ref="A9:C9"/>
    <mergeCell ref="B6:E6"/>
    <mergeCell ref="B11:E11"/>
    <mergeCell ref="B18:E18"/>
  </mergeCells>
  <phoneticPr fontId="1" type="noConversion"/>
  <pageMargins left="0" right="0" top="0.74803149606299213" bottom="0.74803149606299213" header="0.31496062992125984" footer="0.31496062992125984"/>
  <pageSetup paperSize="9" scale="74" fitToHeight="0" orientation="portrait" r:id="rId1"/>
  <rowBreaks count="1" manualBreakCount="1">
    <brk id="67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2024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</dc:creator>
  <cp:lastModifiedBy>Małgorzata Poluchowicz</cp:lastModifiedBy>
  <cp:lastPrinted>2024-09-30T09:58:31Z</cp:lastPrinted>
  <dcterms:created xsi:type="dcterms:W3CDTF">2020-09-08T06:04:07Z</dcterms:created>
  <dcterms:modified xsi:type="dcterms:W3CDTF">2024-09-30T09:58:54Z</dcterms:modified>
</cp:coreProperties>
</file>