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.1\informacje\ola\Moje dokumenty\przetargi\2023_2024 Dowozy S\"/>
    </mc:Choice>
  </mc:AlternateContent>
  <workbookProtection workbookPassword="CC2E" lockStructure="1"/>
  <bookViews>
    <workbookView xWindow="0" yWindow="0" windowWidth="12810" windowHeight="10815" activeTab="2"/>
  </bookViews>
  <sheets>
    <sheet name="Dowozy" sheetId="1" r:id="rId1"/>
    <sheet name="Odwozy" sheetId="2" r:id="rId2"/>
    <sheet name="Rozliczenie kilometrów" sheetId="3" r:id="rId3"/>
  </sheets>
  <definedNames>
    <definedName name="_xlnm.Print_Area" localSheetId="0">Dowozy!$A$1:$AH$49</definedName>
    <definedName name="_xlnm.Print_Area" localSheetId="1">Odwozy!$A$1:$AK$43</definedName>
  </definedNames>
  <calcPr calcId="152511"/>
</workbook>
</file>

<file path=xl/calcChain.xml><?xml version="1.0" encoding="utf-8"?>
<calcChain xmlns="http://schemas.openxmlformats.org/spreadsheetml/2006/main">
  <c r="I36" i="3" l="1"/>
  <c r="F36" i="3"/>
  <c r="C36" i="3"/>
  <c r="AE43" i="1"/>
  <c r="X43" i="1"/>
  <c r="Q43" i="1"/>
  <c r="C49" i="1" s="1"/>
  <c r="J46" i="1"/>
  <c r="C48" i="1"/>
  <c r="C90" i="2"/>
  <c r="AG87" i="2"/>
  <c r="Y87" i="2"/>
  <c r="Q87" i="2"/>
  <c r="C87" i="2"/>
  <c r="J87" i="2"/>
  <c r="M77" i="2"/>
  <c r="K59" i="2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M14" i="2"/>
  <c r="M15" i="2"/>
  <c r="M16" i="2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K13" i="2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AA22" i="1"/>
  <c r="AA23" i="1"/>
  <c r="AA24" i="1"/>
  <c r="Y21" i="1"/>
  <c r="Y22" i="1"/>
  <c r="Y23" i="1"/>
  <c r="Y24" i="1" s="1"/>
  <c r="M7" i="1" l="1"/>
  <c r="K8" i="1"/>
  <c r="K9" i="1" s="1"/>
  <c r="K10" i="1" s="1"/>
  <c r="K11" i="1" s="1"/>
  <c r="K12" i="1" s="1"/>
  <c r="K13" i="1" s="1"/>
  <c r="K14" i="1" s="1"/>
  <c r="K15" i="1" s="1"/>
  <c r="K16" i="1" s="1"/>
  <c r="K17" i="1" s="1"/>
  <c r="K7" i="1"/>
  <c r="T26" i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R26" i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AD36" i="3" l="1"/>
  <c r="AA36" i="3"/>
  <c r="X36" i="3"/>
  <c r="U36" i="3"/>
  <c r="R36" i="3"/>
  <c r="O36" i="3"/>
  <c r="L36" i="3"/>
  <c r="AB66" i="2" l="1"/>
  <c r="AB67" i="2" s="1"/>
  <c r="AB68" i="2" s="1"/>
  <c r="AB69" i="2" s="1"/>
  <c r="AB70" i="2" s="1"/>
  <c r="AB71" i="2" s="1"/>
  <c r="AB72" i="2" s="1"/>
  <c r="AB73" i="2" s="1"/>
  <c r="AB74" i="2" s="1"/>
  <c r="AB75" i="2" s="1"/>
  <c r="AB76" i="2" s="1"/>
  <c r="AB77" i="2" s="1"/>
  <c r="AB78" i="2" s="1"/>
  <c r="AB79" i="2" s="1"/>
  <c r="AB80" i="2" s="1"/>
  <c r="AB81" i="2" s="1"/>
  <c r="AB82" i="2" s="1"/>
  <c r="AB83" i="2" s="1"/>
  <c r="AB84" i="2" s="1"/>
  <c r="Z66" i="2"/>
  <c r="Z67" i="2" s="1"/>
  <c r="Z68" i="2" s="1"/>
  <c r="Z69" i="2" s="1"/>
  <c r="Z70" i="2" s="1"/>
  <c r="Z71" i="2" s="1"/>
  <c r="Z72" i="2" s="1"/>
  <c r="Z73" i="2" s="1"/>
  <c r="Z74" i="2" s="1"/>
  <c r="Z75" i="2" s="1"/>
  <c r="Z76" i="2" s="1"/>
  <c r="Z77" i="2" s="1"/>
  <c r="Z78" i="2" s="1"/>
  <c r="Z79" i="2" s="1"/>
  <c r="Z80" i="2" s="1"/>
  <c r="Z81" i="2" s="1"/>
  <c r="Z82" i="2" s="1"/>
  <c r="Z83" i="2" s="1"/>
  <c r="Z84" i="2" s="1"/>
  <c r="T63" i="2"/>
  <c r="T64" i="2" s="1"/>
  <c r="T65" i="2" s="1"/>
  <c r="T66" i="2" s="1"/>
  <c r="T67" i="2" s="1"/>
  <c r="T68" i="2" s="1"/>
  <c r="T69" i="2" s="1"/>
  <c r="T70" i="2" s="1"/>
  <c r="T71" i="2" s="1"/>
  <c r="T72" i="2" s="1"/>
  <c r="T73" i="2" s="1"/>
  <c r="T74" i="2" s="1"/>
  <c r="T75" i="2" s="1"/>
  <c r="T76" i="2" s="1"/>
  <c r="R63" i="2"/>
  <c r="R64" i="2" s="1"/>
  <c r="R65" i="2" s="1"/>
  <c r="R66" i="2" s="1"/>
  <c r="R67" i="2" s="1"/>
  <c r="R68" i="2" s="1"/>
  <c r="R69" i="2" s="1"/>
  <c r="R70" i="2" s="1"/>
  <c r="R71" i="2" s="1"/>
  <c r="R72" i="2" s="1"/>
  <c r="R73" i="2" s="1"/>
  <c r="R74" i="2" s="1"/>
  <c r="R75" i="2" s="1"/>
  <c r="R76" i="2" s="1"/>
  <c r="F57" i="2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D57" i="2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AH55" i="2"/>
  <c r="AH56" i="2" s="1"/>
  <c r="AH57" i="2" s="1"/>
  <c r="AH58" i="2" s="1"/>
  <c r="AH59" i="2" s="1"/>
  <c r="AH60" i="2" s="1"/>
  <c r="AH61" i="2" s="1"/>
  <c r="AH62" i="2" s="1"/>
  <c r="AH63" i="2" s="1"/>
  <c r="AH64" i="2" s="1"/>
  <c r="AH65" i="2" s="1"/>
  <c r="AH66" i="2" s="1"/>
  <c r="AH67" i="2" s="1"/>
  <c r="AH68" i="2" s="1"/>
  <c r="AH69" i="2" s="1"/>
  <c r="AH70" i="2" s="1"/>
  <c r="AB49" i="2"/>
  <c r="AB50" i="2" s="1"/>
  <c r="AB51" i="2" s="1"/>
  <c r="AB52" i="2" s="1"/>
  <c r="AB53" i="2" s="1"/>
  <c r="AB54" i="2" s="1"/>
  <c r="AB55" i="2" s="1"/>
  <c r="AB56" i="2" s="1"/>
  <c r="AB57" i="2" s="1"/>
  <c r="AB58" i="2" s="1"/>
  <c r="AB59" i="2" s="1"/>
  <c r="AB60" i="2" s="1"/>
  <c r="AB61" i="2" s="1"/>
  <c r="AB62" i="2" s="1"/>
  <c r="AB63" i="2" s="1"/>
  <c r="AJ48" i="2"/>
  <c r="AJ49" i="2" s="1"/>
  <c r="AJ50" i="2" s="1"/>
  <c r="AJ51" i="2" s="1"/>
  <c r="AJ52" i="2" s="1"/>
  <c r="AJ54" i="2" s="1"/>
  <c r="AH48" i="2"/>
  <c r="AH49" i="2" s="1"/>
  <c r="AH50" i="2" s="1"/>
  <c r="AH51" i="2" s="1"/>
  <c r="AH52" i="2" s="1"/>
  <c r="AB48" i="2"/>
  <c r="Z48" i="2"/>
  <c r="Z49" i="2" s="1"/>
  <c r="Z50" i="2" s="1"/>
  <c r="Z51" i="2" s="1"/>
  <c r="Z52" i="2" s="1"/>
  <c r="Z53" i="2" s="1"/>
  <c r="Z54" i="2" s="1"/>
  <c r="Z55" i="2" s="1"/>
  <c r="Z56" i="2" s="1"/>
  <c r="Z57" i="2" s="1"/>
  <c r="Z58" i="2" s="1"/>
  <c r="Z59" i="2" s="1"/>
  <c r="Z60" i="2" s="1"/>
  <c r="Z61" i="2" s="1"/>
  <c r="Z62" i="2" s="1"/>
  <c r="Z63" i="2" s="1"/>
  <c r="T48" i="2"/>
  <c r="T49" i="2" s="1"/>
  <c r="T50" i="2" s="1"/>
  <c r="T51" i="2" s="1"/>
  <c r="T52" i="2" s="1"/>
  <c r="T53" i="2" s="1"/>
  <c r="T54" i="2" s="1"/>
  <c r="T55" i="2" s="1"/>
  <c r="T56" i="2" s="1"/>
  <c r="R48" i="2"/>
  <c r="R49" i="2" s="1"/>
  <c r="R50" i="2" s="1"/>
  <c r="R51" i="2" s="1"/>
  <c r="R52" i="2" s="1"/>
  <c r="R53" i="2" s="1"/>
  <c r="R54" i="2" s="1"/>
  <c r="R55" i="2" s="1"/>
  <c r="R56" i="2" s="1"/>
  <c r="M48" i="2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K48" i="2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F48" i="2"/>
  <c r="F49" i="2" s="1"/>
  <c r="F50" i="2" s="1"/>
  <c r="F51" i="2" s="1"/>
  <c r="F52" i="2" s="1"/>
  <c r="F53" i="2" s="1"/>
  <c r="F54" i="2" s="1"/>
  <c r="D48" i="2"/>
  <c r="D49" i="2" s="1"/>
  <c r="D50" i="2" s="1"/>
  <c r="D51" i="2" s="1"/>
  <c r="D52" i="2" s="1"/>
  <c r="D53" i="2" s="1"/>
  <c r="D54" i="2" s="1"/>
  <c r="K38" i="1"/>
  <c r="K39" i="1"/>
  <c r="K40" i="1"/>
  <c r="K41" i="1" s="1"/>
  <c r="M37" i="1"/>
  <c r="M38" i="1"/>
  <c r="M39" i="1"/>
  <c r="M40" i="1" s="1"/>
  <c r="M41" i="1" s="1"/>
  <c r="AB22" i="2"/>
  <c r="AB23" i="2" s="1"/>
  <c r="AB24" i="2" s="1"/>
  <c r="AB25" i="2" s="1"/>
  <c r="AB26" i="2" s="1"/>
  <c r="AB27" i="2" s="1"/>
  <c r="AB28" i="2" s="1"/>
  <c r="AB29" i="2" s="1"/>
  <c r="AB30" i="2" s="1"/>
  <c r="AB31" i="2" s="1"/>
  <c r="AB32" i="2" s="1"/>
  <c r="AB33" i="2" s="1"/>
  <c r="AB34" i="2" s="1"/>
  <c r="AB35" i="2" s="1"/>
  <c r="AB36" i="2" s="1"/>
  <c r="AB37" i="2" s="1"/>
  <c r="AB38" i="2" s="1"/>
  <c r="AB39" i="2" s="1"/>
  <c r="AB40" i="2" s="1"/>
  <c r="AJ55" i="2" l="1"/>
  <c r="AJ56" i="2" s="1"/>
  <c r="AJ57" i="2" s="1"/>
  <c r="AJ58" i="2" s="1"/>
  <c r="AJ59" i="2" s="1"/>
  <c r="AJ60" i="2" s="1"/>
  <c r="AJ61" i="2" s="1"/>
  <c r="AJ62" i="2" s="1"/>
  <c r="AJ63" i="2" s="1"/>
  <c r="AJ64" i="2" s="1"/>
  <c r="AJ65" i="2" s="1"/>
  <c r="AJ66" i="2" s="1"/>
  <c r="AJ67" i="2" s="1"/>
  <c r="AJ68" i="2" s="1"/>
  <c r="AJ69" i="2" s="1"/>
  <c r="AJ70" i="2" s="1"/>
  <c r="F30" i="1"/>
  <c r="F31" i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D40" i="1"/>
  <c r="D41" i="1"/>
  <c r="D42" i="1"/>
  <c r="D43" i="1" s="1"/>
  <c r="F29" i="1"/>
  <c r="AE36" i="3" l="1"/>
  <c r="B42" i="3"/>
  <c r="AA29" i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Y29" i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F6" i="1" l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D6" i="1"/>
  <c r="AE35" i="3"/>
  <c r="AH11" i="2" l="1"/>
  <c r="AH12" i="2" s="1"/>
  <c r="AH13" i="2" s="1"/>
  <c r="AH14" i="2" s="1"/>
  <c r="AH15" i="2" s="1"/>
  <c r="AH16" i="2" s="1"/>
  <c r="AH17" i="2" s="1"/>
  <c r="AH18" i="2" s="1"/>
  <c r="AH19" i="2" s="1"/>
  <c r="AH20" i="2" s="1"/>
  <c r="AH21" i="2" s="1"/>
  <c r="AH22" i="2" s="1"/>
  <c r="AH23" i="2" s="1"/>
  <c r="AH24" i="2" s="1"/>
  <c r="AH25" i="2" s="1"/>
  <c r="AH26" i="2" s="1"/>
  <c r="AA6" i="1" l="1"/>
  <c r="AA7" i="1" s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Y6" i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T6" i="1"/>
  <c r="T7" i="1" s="1"/>
  <c r="T8" i="1" s="1"/>
  <c r="T9" i="1" s="1"/>
  <c r="T10" i="1" s="1"/>
  <c r="T11" i="1" s="1"/>
  <c r="T12" i="1" s="1"/>
  <c r="T13" i="1" s="1"/>
  <c r="T14" i="1" s="1"/>
  <c r="R6" i="1"/>
  <c r="R7" i="1" s="1"/>
  <c r="R8" i="1" s="1"/>
  <c r="R9" i="1" s="1"/>
  <c r="R10" i="1" s="1"/>
  <c r="R11" i="1" s="1"/>
  <c r="R12" i="1" s="1"/>
  <c r="R13" i="1" s="1"/>
  <c r="R14" i="1" s="1"/>
  <c r="M8" i="1"/>
  <c r="M9" i="1" s="1"/>
  <c r="M10" i="1" s="1"/>
  <c r="M11" i="1" s="1"/>
  <c r="M12" i="1" s="1"/>
  <c r="M13" i="1" s="1"/>
  <c r="M14" i="1" s="1"/>
  <c r="M15" i="1" s="1"/>
  <c r="M16" i="1" s="1"/>
  <c r="M17" i="1" s="1"/>
  <c r="D7" i="1"/>
  <c r="D8" i="1" s="1"/>
  <c r="D9" i="1" s="1"/>
  <c r="D10" i="1" s="1"/>
  <c r="D11" i="1" s="1"/>
  <c r="D12" i="1" s="1"/>
  <c r="D13" i="1" s="1"/>
  <c r="D14" i="1" s="1"/>
  <c r="D15" i="1" s="1"/>
  <c r="D16" i="1" s="1"/>
  <c r="T23" i="1" l="1"/>
  <c r="T24" i="1" s="1"/>
  <c r="T25" i="1" s="1"/>
  <c r="R23" i="1"/>
  <c r="R24" i="1" s="1"/>
  <c r="R25" i="1" s="1"/>
  <c r="M28" i="1"/>
  <c r="M29" i="1" s="1"/>
  <c r="M30" i="1" s="1"/>
  <c r="M31" i="1" s="1"/>
  <c r="M32" i="1" s="1"/>
  <c r="M33" i="1" s="1"/>
  <c r="M34" i="1" s="1"/>
  <c r="M35" i="1" s="1"/>
  <c r="M36" i="1" s="1"/>
  <c r="D29" i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K28" i="1" l="1"/>
  <c r="AH14" i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6" i="1" s="1"/>
  <c r="AH27" i="1" s="1"/>
  <c r="AH28" i="1" s="1"/>
  <c r="AH29" i="1" s="1"/>
  <c r="AH30" i="1" s="1"/>
  <c r="AH31" i="1" s="1"/>
  <c r="AH32" i="1" s="1"/>
  <c r="AF14" i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6" i="1" s="1"/>
  <c r="AF27" i="1" s="1"/>
  <c r="AF28" i="1" s="1"/>
  <c r="AF29" i="1" s="1"/>
  <c r="AF30" i="1" s="1"/>
  <c r="AF31" i="1" s="1"/>
  <c r="AF32" i="1" s="1"/>
  <c r="AH6" i="1"/>
  <c r="AH7" i="1" s="1"/>
  <c r="AH8" i="1" s="1"/>
  <c r="AH9" i="1" s="1"/>
  <c r="AF6" i="1"/>
  <c r="AF7" i="1" s="1"/>
  <c r="AF8" i="1" s="1"/>
  <c r="AF9" i="1" s="1"/>
  <c r="Z4" i="2"/>
  <c r="Z5" i="2" s="1"/>
  <c r="Z6" i="2" s="1"/>
  <c r="Z7" i="2" s="1"/>
  <c r="Z8" i="2" s="1"/>
  <c r="Z9" i="2" s="1"/>
  <c r="Z10" i="2" s="1"/>
  <c r="Z11" i="2" s="1"/>
  <c r="Z12" i="2" s="1"/>
  <c r="Z13" i="2" s="1"/>
  <c r="Z14" i="2" s="1"/>
  <c r="Z15" i="2" s="1"/>
  <c r="Z16" i="2" s="1"/>
  <c r="Z17" i="2" s="1"/>
  <c r="Z18" i="2" s="1"/>
  <c r="Z19" i="2" s="1"/>
  <c r="Z22" i="2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Z36" i="2" s="1"/>
  <c r="Z37" i="2" s="1"/>
  <c r="Z38" i="2" s="1"/>
  <c r="Z39" i="2" s="1"/>
  <c r="Z40" i="2" s="1"/>
  <c r="F13" i="2"/>
  <c r="F4" i="2"/>
  <c r="F5" i="2" s="1"/>
  <c r="F6" i="2" s="1"/>
  <c r="F7" i="2" s="1"/>
  <c r="F8" i="2" s="1"/>
  <c r="F9" i="2" s="1"/>
  <c r="F10" i="2" s="1"/>
  <c r="D13" i="2" l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T19" i="2" l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R19" i="2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F14" i="2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AJ4" i="2"/>
  <c r="AJ5" i="2" s="1"/>
  <c r="AJ6" i="2" s="1"/>
  <c r="AJ7" i="2" s="1"/>
  <c r="AJ8" i="2" s="1"/>
  <c r="AH4" i="2"/>
  <c r="AH5" i="2" s="1"/>
  <c r="AH6" i="2" s="1"/>
  <c r="AH7" i="2" s="1"/>
  <c r="AH8" i="2" s="1"/>
  <c r="AB4" i="2"/>
  <c r="AB5" i="2" s="1"/>
  <c r="AB6" i="2" s="1"/>
  <c r="AB7" i="2" s="1"/>
  <c r="AB8" i="2" s="1"/>
  <c r="AB9" i="2" s="1"/>
  <c r="AB10" i="2" s="1"/>
  <c r="AB11" i="2" s="1"/>
  <c r="AB12" i="2" s="1"/>
  <c r="AB13" i="2" s="1"/>
  <c r="AB14" i="2" s="1"/>
  <c r="AB15" i="2" s="1"/>
  <c r="AB16" i="2" s="1"/>
  <c r="AB17" i="2" s="1"/>
  <c r="AB18" i="2" s="1"/>
  <c r="AB19" i="2" s="1"/>
  <c r="T4" i="2"/>
  <c r="T5" i="2" s="1"/>
  <c r="T6" i="2" s="1"/>
  <c r="T7" i="2" s="1"/>
  <c r="T8" i="2" s="1"/>
  <c r="T9" i="2" s="1"/>
  <c r="T10" i="2" s="1"/>
  <c r="T11" i="2" s="1"/>
  <c r="T12" i="2" s="1"/>
  <c r="R4" i="2"/>
  <c r="R5" i="2" s="1"/>
  <c r="R6" i="2" s="1"/>
  <c r="R7" i="2" s="1"/>
  <c r="R8" i="2" s="1"/>
  <c r="R9" i="2" s="1"/>
  <c r="R10" i="2" s="1"/>
  <c r="R11" i="2" s="1"/>
  <c r="R12" i="2" s="1"/>
  <c r="M4" i="2"/>
  <c r="M5" i="2" s="1"/>
  <c r="M6" i="2" s="1"/>
  <c r="M7" i="2" s="1"/>
  <c r="M8" i="2" s="1"/>
  <c r="M9" i="2" s="1"/>
  <c r="M10" i="2" s="1"/>
  <c r="M11" i="2" s="1"/>
  <c r="M12" i="2" s="1"/>
  <c r="M13" i="2" s="1"/>
  <c r="K4" i="2"/>
  <c r="K5" i="2" s="1"/>
  <c r="K6" i="2" s="1"/>
  <c r="K7" i="2" s="1"/>
  <c r="K8" i="2" s="1"/>
  <c r="K9" i="2" s="1"/>
  <c r="K10" i="2" s="1"/>
  <c r="K11" i="2" s="1"/>
  <c r="K12" i="2" s="1"/>
  <c r="D4" i="2"/>
  <c r="D5" i="2" s="1"/>
  <c r="D6" i="2" s="1"/>
  <c r="D7" i="2" s="1"/>
  <c r="D8" i="2" s="1"/>
  <c r="D9" i="2" s="1"/>
  <c r="D10" i="2" s="1"/>
  <c r="AJ11" i="2" l="1"/>
  <c r="AJ12" i="2" s="1"/>
  <c r="AJ13" i="2" s="1"/>
  <c r="AJ14" i="2" s="1"/>
  <c r="AJ15" i="2" s="1"/>
  <c r="AJ16" i="2" s="1"/>
  <c r="AJ17" i="2" s="1"/>
  <c r="AJ18" i="2" s="1"/>
  <c r="AJ19" i="2" s="1"/>
  <c r="AJ20" i="2" s="1"/>
  <c r="AJ21" i="2" s="1"/>
  <c r="AJ22" i="2" s="1"/>
  <c r="AJ23" i="2" s="1"/>
  <c r="AJ24" i="2" s="1"/>
  <c r="AJ25" i="2" s="1"/>
  <c r="AJ26" i="2" s="1"/>
  <c r="K29" i="1"/>
  <c r="K30" i="1" s="1"/>
  <c r="K31" i="1" s="1"/>
  <c r="K32" i="1" s="1"/>
  <c r="K33" i="1" s="1"/>
  <c r="K34" i="1" s="1"/>
  <c r="K35" i="1" s="1"/>
  <c r="K36" i="1" s="1"/>
  <c r="K37" i="1" s="1"/>
</calcChain>
</file>

<file path=xl/sharedStrings.xml><?xml version="1.0" encoding="utf-8"?>
<sst xmlns="http://schemas.openxmlformats.org/spreadsheetml/2006/main" count="865" uniqueCount="196">
  <si>
    <t>Autobus 1.</t>
  </si>
  <si>
    <t>Autobus 2</t>
  </si>
  <si>
    <t>Autobus 3</t>
  </si>
  <si>
    <t>Autobus 4</t>
  </si>
  <si>
    <t>Autobus 5</t>
  </si>
  <si>
    <t>Dowóz Brudzew</t>
  </si>
  <si>
    <t>Odległość narastająco</t>
  </si>
  <si>
    <t>Czas</t>
  </si>
  <si>
    <t>Godzina</t>
  </si>
  <si>
    <t>Brudzew szkoła</t>
  </si>
  <si>
    <t xml:space="preserve">Brudzew, szkoła 04 </t>
  </si>
  <si>
    <t>Brudzew, pl. Wolności</t>
  </si>
  <si>
    <t xml:space="preserve">Brudzew, pl. Wolności 06 </t>
  </si>
  <si>
    <t>Brudzew, pl. Wolności 06</t>
  </si>
  <si>
    <t>Janiszew, pos 75a</t>
  </si>
  <si>
    <t>Brudzew, Piaski</t>
  </si>
  <si>
    <t xml:space="preserve">Cichów, pos.05 04 </t>
  </si>
  <si>
    <t>Brudzyń, bloki 05</t>
  </si>
  <si>
    <t>Janiszew czworaki</t>
  </si>
  <si>
    <t xml:space="preserve">Cichów, remiza 01 </t>
  </si>
  <si>
    <t xml:space="preserve">Brudzyń, skrz. 02 </t>
  </si>
  <si>
    <t>Janiszew, pos. 39</t>
  </si>
  <si>
    <t>Krwony pos. 65</t>
  </si>
  <si>
    <t xml:space="preserve">Janów, pos. 19a 03 </t>
  </si>
  <si>
    <t xml:space="preserve">Brudzyń, 03 </t>
  </si>
  <si>
    <t>Koźmin, pos 71</t>
  </si>
  <si>
    <t>Krwony pos. 70A</t>
  </si>
  <si>
    <t xml:space="preserve">Janów, las 05 </t>
  </si>
  <si>
    <t xml:space="preserve">Tarnowa, 01 </t>
  </si>
  <si>
    <t xml:space="preserve">Smolina, pos. 7 02 </t>
  </si>
  <si>
    <t>Koźmin, remiza</t>
  </si>
  <si>
    <t xml:space="preserve">Janów, las 06 </t>
  </si>
  <si>
    <t>Olimpia 20</t>
  </si>
  <si>
    <t xml:space="preserve">Chrząblice, 01 </t>
  </si>
  <si>
    <t>Koźmin szkoła</t>
  </si>
  <si>
    <t xml:space="preserve">Janów, skrz. 04 </t>
  </si>
  <si>
    <t xml:space="preserve">Olimpia, 01 </t>
  </si>
  <si>
    <t xml:space="preserve">Chrząblice, OSP 03 </t>
  </si>
  <si>
    <t>Kuźnica Janiszewska, pos. 2 01</t>
  </si>
  <si>
    <t xml:space="preserve">Janów, sklep 08 </t>
  </si>
  <si>
    <t xml:space="preserve">Olimpia, I 04 </t>
  </si>
  <si>
    <t>Chrząblice 51</t>
  </si>
  <si>
    <t xml:space="preserve">Kuźnica Janiszewska pos. 10 04 </t>
  </si>
  <si>
    <t xml:space="preserve">Janów, szkoła 01 </t>
  </si>
  <si>
    <t xml:space="preserve">Bierzmo, remiza 03 </t>
  </si>
  <si>
    <t xml:space="preserve">Izabelin, pos. 4 02 </t>
  </si>
  <si>
    <t xml:space="preserve">Kuźnica Janiszewska, pos. 2 01 </t>
  </si>
  <si>
    <t xml:space="preserve">Kwiatków, nawrót 02 </t>
  </si>
  <si>
    <t xml:space="preserve">Bierzmo, 02 </t>
  </si>
  <si>
    <t xml:space="preserve">Koźmin, szkoła 06 </t>
  </si>
  <si>
    <t xml:space="preserve">Głowy, 01 </t>
  </si>
  <si>
    <t>Bierzmo, 06</t>
  </si>
  <si>
    <t xml:space="preserve">Galew, remiza 07 </t>
  </si>
  <si>
    <t>Kuźnica Janiszewska pos 42</t>
  </si>
  <si>
    <t xml:space="preserve">Głowy, krzyż 04 </t>
  </si>
  <si>
    <t xml:space="preserve">Galew, żwirownia 04 </t>
  </si>
  <si>
    <t xml:space="preserve">Sacały las </t>
  </si>
  <si>
    <t>Koźmin, pos. 71 01</t>
  </si>
  <si>
    <t xml:space="preserve">Galew, szkoła 05 </t>
  </si>
  <si>
    <t>Krwony, skrz</t>
  </si>
  <si>
    <t xml:space="preserve">Koźmin, remiza 03 </t>
  </si>
  <si>
    <t xml:space="preserve">Olimpia, skrz. 05 </t>
  </si>
  <si>
    <t>Marulew, krzyż 02</t>
  </si>
  <si>
    <t>Krwony szkoła</t>
  </si>
  <si>
    <t>Cichów pos 5</t>
  </si>
  <si>
    <t xml:space="preserve">Olimpia, 02 </t>
  </si>
  <si>
    <t>Marulew, pos. 5 04</t>
  </si>
  <si>
    <t>Krwony remiza</t>
  </si>
  <si>
    <t>Cichów remiza</t>
  </si>
  <si>
    <t xml:space="preserve">Dąbrowa, remiza 01 </t>
  </si>
  <si>
    <t xml:space="preserve">Tarnowa, pos. 22 05 </t>
  </si>
  <si>
    <t xml:space="preserve">Brudzew, Plac Wolności 06 </t>
  </si>
  <si>
    <t>Cichów, pos 5</t>
  </si>
  <si>
    <t xml:space="preserve">Dąbrowa, 04 </t>
  </si>
  <si>
    <t xml:space="preserve">Tarnowa, świetlica 03 </t>
  </si>
  <si>
    <t xml:space="preserve">Dąbrowa, pos. 30a 06 </t>
  </si>
  <si>
    <t xml:space="preserve">Brudzew, krzyż 11 </t>
  </si>
  <si>
    <t xml:space="preserve">Dąbrowa,  pos. 45 07 </t>
  </si>
  <si>
    <t>Wincentów</t>
  </si>
  <si>
    <t>Dzierżązna</t>
  </si>
  <si>
    <t>Brudzyń, skrz. 01</t>
  </si>
  <si>
    <t>Szadów Księży (pasze)</t>
  </si>
  <si>
    <t>Brudzyń, bloki 07</t>
  </si>
  <si>
    <t>Szadów Księży (nr 13)</t>
  </si>
  <si>
    <t>Szadów Księży (skrz.)</t>
  </si>
  <si>
    <t>Kalinowa Sklep</t>
  </si>
  <si>
    <t>Kalinowa II</t>
  </si>
  <si>
    <t>Kalinowa I</t>
  </si>
  <si>
    <t>Bogdałów 8A</t>
  </si>
  <si>
    <t>Bratuszyn 12</t>
  </si>
  <si>
    <t>Kolnica skrz</t>
  </si>
  <si>
    <t>Kolnica pos 6</t>
  </si>
  <si>
    <t>Dowóz Galew</t>
  </si>
  <si>
    <t>Dowóz Koźmin</t>
  </si>
  <si>
    <t xml:space="preserve">Kolnica, pos. 6 03 </t>
  </si>
  <si>
    <t xml:space="preserve">Kolnica, skrz. 01 </t>
  </si>
  <si>
    <t xml:space="preserve">Bratuszyn, figura 05 </t>
  </si>
  <si>
    <t xml:space="preserve">Bratuszyn, pos. 12 04 </t>
  </si>
  <si>
    <t xml:space="preserve">Bratuszyn, pos. 23 01 </t>
  </si>
  <si>
    <t>Galew Szkoła</t>
  </si>
  <si>
    <t>Ilość Kilometrów Autobus 2</t>
  </si>
  <si>
    <t>Ilość Kilometrów Autobus 1</t>
  </si>
  <si>
    <t>Ilość kilometrów Autobus 4</t>
  </si>
  <si>
    <t>Ilość kilometrów Autobus 5</t>
  </si>
  <si>
    <t>304 mod</t>
  </si>
  <si>
    <t xml:space="preserve">Cichów, pos. 5 04 </t>
  </si>
  <si>
    <t>Brudzew, Turkowska</t>
  </si>
  <si>
    <t>Cichów, remiza</t>
  </si>
  <si>
    <t>Brudzyń, bloki</t>
  </si>
  <si>
    <t>Brudzyń, skrz</t>
  </si>
  <si>
    <t xml:space="preserve">Bogdałów, KWB 06 </t>
  </si>
  <si>
    <t xml:space="preserve">Krwony, pos. 65 09 </t>
  </si>
  <si>
    <t xml:space="preserve">Cichów, 06 </t>
  </si>
  <si>
    <t xml:space="preserve">Krwony, pos. 70A 01 </t>
  </si>
  <si>
    <t xml:space="preserve">Krwony, remiza 07 </t>
  </si>
  <si>
    <t xml:space="preserve">Krwony, szkoła 05 </t>
  </si>
  <si>
    <t xml:space="preserve">Krwony, skrz. 03 </t>
  </si>
  <si>
    <t xml:space="preserve">Sacały, las 02 </t>
  </si>
  <si>
    <t xml:space="preserve">Koźmin, remiza 04 </t>
  </si>
  <si>
    <t xml:space="preserve">Kuźnica Janiszewska, pos 42 06 </t>
  </si>
  <si>
    <t xml:space="preserve">Koźmin, pos. 71 01 </t>
  </si>
  <si>
    <t>Olimpia, 02</t>
  </si>
  <si>
    <t>Tarnowa, 02</t>
  </si>
  <si>
    <t>Janów, 02</t>
  </si>
  <si>
    <t>Cichów, remiza 02</t>
  </si>
  <si>
    <t>Ilość Kilometrów Autobus 3</t>
  </si>
  <si>
    <t>Ilość Kilometrów Autobus 5</t>
  </si>
  <si>
    <t>Kolnica 15a</t>
  </si>
  <si>
    <t>Kolnica 15A</t>
  </si>
  <si>
    <t>Razem Dowozy</t>
  </si>
  <si>
    <t>Bogdałów pos.28</t>
  </si>
  <si>
    <t>Bogdałów pos 8A</t>
  </si>
  <si>
    <t>Bogdałów 37</t>
  </si>
  <si>
    <t>Ilość kilometrów Autobus 2</t>
  </si>
  <si>
    <t>Ilość kilometrów Autobus 1</t>
  </si>
  <si>
    <t>Liczba kilometrów</t>
  </si>
  <si>
    <t>pn</t>
  </si>
  <si>
    <t>czw</t>
  </si>
  <si>
    <t>nie</t>
  </si>
  <si>
    <t>wt</t>
  </si>
  <si>
    <t>pt</t>
  </si>
  <si>
    <t>śr</t>
  </si>
  <si>
    <t>so</t>
  </si>
  <si>
    <t>Ogółem:</t>
  </si>
  <si>
    <t>Liczba dni nauki</t>
  </si>
  <si>
    <t>Kilometry</t>
  </si>
  <si>
    <t>Dowozy</t>
  </si>
  <si>
    <t>Odwozy</t>
  </si>
  <si>
    <t>Głowy,01</t>
  </si>
  <si>
    <t>Brudzew, Polna 5</t>
  </si>
  <si>
    <t xml:space="preserve">Cichów, pos. 11 08 </t>
  </si>
  <si>
    <t>Podłużyce 15 (nawrót Kościól Posoka)</t>
  </si>
  <si>
    <t>cz</t>
  </si>
  <si>
    <t>n</t>
  </si>
  <si>
    <t>Razem odwozy</t>
  </si>
  <si>
    <t>Bogdałów, pos. 28</t>
  </si>
  <si>
    <t>Krwony, pos. 70A</t>
  </si>
  <si>
    <t>Bratuszyn, 01</t>
  </si>
  <si>
    <t>Bratuszyn, 02</t>
  </si>
  <si>
    <t>Marulew</t>
  </si>
  <si>
    <t>Brudzew, szkoła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</si>
  <si>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</si>
  <si>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</si>
  <si>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</si>
  <si>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</si>
  <si>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</si>
  <si>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</si>
  <si>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</si>
  <si>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</si>
  <si>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</si>
  <si>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</si>
  <si>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Razem</t>
  </si>
  <si>
    <t>Załącznik nr 1.</t>
  </si>
  <si>
    <t>Galew nawrót za tabliczką Galew</t>
  </si>
  <si>
    <t xml:space="preserve">Autobus 1. </t>
  </si>
  <si>
    <t xml:space="preserve">Autobus 2 </t>
  </si>
  <si>
    <t xml:space="preserve">Autobus 4 </t>
  </si>
  <si>
    <r>
      <t xml:space="preserve">Autobus 3 </t>
    </r>
    <r>
      <rPr>
        <b/>
        <sz val="12"/>
        <rFont val="Czcionka tekstu podstawowego"/>
        <charset val="238"/>
      </rPr>
      <t xml:space="preserve"> </t>
    </r>
  </si>
  <si>
    <t xml:space="preserve">Autobus 5 </t>
  </si>
  <si>
    <t>Ilość kilometrów Autobus 3</t>
  </si>
  <si>
    <t>Bogdałów KWB (nawrót)</t>
  </si>
  <si>
    <t>Janiszew 32</t>
  </si>
  <si>
    <t>Krwony KWB</t>
  </si>
  <si>
    <t xml:space="preserve">Podłużyce 15 </t>
  </si>
  <si>
    <t>Posoka 21</t>
  </si>
  <si>
    <t>Posoka remiza (nawrót)</t>
  </si>
  <si>
    <t>Kozubów 13</t>
  </si>
  <si>
    <t>Izabelin II</t>
  </si>
  <si>
    <t xml:space="preserve">Izabelin I </t>
  </si>
  <si>
    <t>Janiszew 32 (nawrót)</t>
  </si>
  <si>
    <t>Ilość Kilometrów Autobus 4</t>
  </si>
  <si>
    <t>Dobrów skrz nawrót</t>
  </si>
  <si>
    <t>Dobrów skrz (cmentarz)</t>
  </si>
  <si>
    <t xml:space="preserve">Tarnowa 2b, </t>
  </si>
  <si>
    <t>Tarnowa 2B</t>
  </si>
  <si>
    <t>29-lut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</si>
</sst>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400]h:mm:ss\ AM/PM"/>
  </numFmts>
  <fonts count="13"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6"/>
      <name val="Czcionka tekstu podstawowego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u/>
      <sz val="11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color rgb="FFFF0000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b/>
      <sz val="10"/>
      <name val="Czcionka tekstu podstawowego"/>
      <charset val="238"/>
    </font>
    <font>
      <sz val="16"/>
      <name val="Czcionka tekstu podstawowego"/>
      <family val="2"/>
      <charset val="238"/>
    </font>
    <font>
      <b/>
      <sz val="12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6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/>
    <xf numFmtId="20" fontId="3" fillId="0" borderId="0" xfId="0" applyNumberFormat="1" applyFont="1" applyFill="1"/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165" fontId="3" fillId="0" borderId="0" xfId="0" applyNumberFormat="1" applyFont="1" applyFill="1"/>
    <xf numFmtId="0" fontId="4" fillId="0" borderId="0" xfId="0" applyFont="1" applyFill="1" applyAlignment="1"/>
    <xf numFmtId="20" fontId="3" fillId="0" borderId="0" xfId="0" applyNumberFormat="1" applyFont="1" applyFill="1" applyBorder="1"/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/>
    <xf numFmtId="2" fontId="4" fillId="0" borderId="0" xfId="0" applyNumberFormat="1" applyFont="1" applyFill="1"/>
    <xf numFmtId="0" fontId="11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/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0" fontId="5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Border="1"/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20" fontId="3" fillId="0" borderId="0" xfId="0" applyNumberFormat="1" applyFont="1" applyFill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4" fontId="9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2" fontId="9" fillId="0" borderId="0" xfId="0" applyNumberFormat="1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7" fillId="0" borderId="5" xfId="0" applyFont="1" applyFill="1" applyBorder="1" applyAlignment="1">
      <alignment wrapText="1"/>
    </xf>
    <xf numFmtId="16" fontId="7" fillId="0" borderId="6" xfId="0" applyNumberFormat="1" applyFont="1" applyFill="1" applyBorder="1"/>
    <xf numFmtId="0" fontId="7" fillId="0" borderId="7" xfId="0" applyFont="1" applyFill="1" applyBorder="1"/>
    <xf numFmtId="16" fontId="8" fillId="0" borderId="6" xfId="0" applyNumberFormat="1" applyFont="1" applyFill="1" applyBorder="1"/>
    <xf numFmtId="0" fontId="7" fillId="0" borderId="6" xfId="0" applyFont="1" applyFill="1" applyBorder="1"/>
    <xf numFmtId="2" fontId="9" fillId="0" borderId="6" xfId="0" applyNumberFormat="1" applyFont="1" applyFill="1" applyBorder="1" applyAlignment="1">
      <alignment wrapText="1"/>
    </xf>
    <xf numFmtId="2" fontId="9" fillId="0" borderId="7" xfId="0" applyNumberFormat="1" applyFont="1" applyFill="1" applyBorder="1" applyAlignment="1">
      <alignment wrapText="1"/>
    </xf>
    <xf numFmtId="4" fontId="9" fillId="0" borderId="8" xfId="0" applyNumberFormat="1" applyFont="1" applyFill="1" applyBorder="1"/>
    <xf numFmtId="4" fontId="9" fillId="0" borderId="9" xfId="0" applyNumberFormat="1" applyFont="1" applyFill="1" applyBorder="1"/>
    <xf numFmtId="4" fontId="9" fillId="0" borderId="10" xfId="0" applyNumberFormat="1" applyFont="1" applyFill="1" applyBorder="1"/>
    <xf numFmtId="0" fontId="7" fillId="0" borderId="7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0" fontId="3" fillId="0" borderId="0" xfId="0" applyNumberFormat="1" applyFont="1" applyFill="1" applyAlignment="1">
      <alignment horizontal="center" vertical="center"/>
    </xf>
    <xf numFmtId="16" fontId="7" fillId="2" borderId="6" xfId="0" applyNumberFormat="1" applyFont="1" applyFill="1" applyBorder="1"/>
    <xf numFmtId="0" fontId="7" fillId="2" borderId="0" xfId="0" applyFont="1" applyFill="1" applyBorder="1"/>
    <xf numFmtId="0" fontId="7" fillId="2" borderId="7" xfId="0" applyFont="1" applyFill="1" applyBorder="1"/>
    <xf numFmtId="0" fontId="8" fillId="2" borderId="0" xfId="0" applyFont="1" applyFill="1" applyBorder="1"/>
    <xf numFmtId="0" fontId="3" fillId="3" borderId="0" xfId="0" applyFont="1" applyFill="1"/>
    <xf numFmtId="0" fontId="3" fillId="3" borderId="0" xfId="0" applyFont="1" applyFill="1" applyBorder="1"/>
    <xf numFmtId="0" fontId="3" fillId="0" borderId="0" xfId="0" applyFont="1" applyFill="1" applyAlignment="1">
      <alignment horizontal="right"/>
    </xf>
    <xf numFmtId="0" fontId="8" fillId="0" borderId="7" xfId="0" applyFont="1" applyFill="1" applyBorder="1"/>
    <xf numFmtId="16" fontId="8" fillId="2" borderId="6" xfId="0" applyNumberFormat="1" applyFont="1" applyFill="1" applyBorder="1"/>
    <xf numFmtId="0" fontId="8" fillId="2" borderId="7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6" fontId="7" fillId="0" borderId="6" xfId="0" applyNumberFormat="1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1"/>
  <sheetViews>
    <sheetView view="pageBreakPreview" topLeftCell="A22" zoomScaleSheetLayoutView="100" workbookViewId="0">
      <selection activeCell="AE44" sqref="AE44"/>
    </sheetView>
  </sheetViews>
  <sheetFormatPr defaultRowHeight="14.25"/>
  <cols>
    <col min="1" max="1" width="3.875" style="2" customWidth="1"/>
    <col min="2" max="2" width="27.375" style="2" customWidth="1"/>
    <col min="3" max="3" width="7.375" style="2" customWidth="1"/>
    <col min="4" max="4" width="11.125" style="2" customWidth="1"/>
    <col min="5" max="6" width="9" style="2" customWidth="1"/>
    <col min="7" max="7" width="1.125" style="2" customWidth="1"/>
    <col min="8" max="8" width="3.125" style="2" customWidth="1"/>
    <col min="9" max="9" width="24.5" style="2" customWidth="1"/>
    <col min="10" max="10" width="9" style="2" customWidth="1"/>
    <col min="11" max="11" width="11.125" style="2" customWidth="1"/>
    <col min="12" max="13" width="9" style="2" customWidth="1"/>
    <col min="14" max="14" width="1" style="2" customWidth="1"/>
    <col min="15" max="15" width="3.125" style="2" customWidth="1"/>
    <col min="16" max="16" width="23.75" style="2" customWidth="1"/>
    <col min="17" max="17" width="10.5" style="2" customWidth="1"/>
    <col min="18" max="18" width="11.5" style="2" customWidth="1"/>
    <col min="19" max="19" width="9" style="2" customWidth="1"/>
    <col min="20" max="20" width="8.5" style="2" customWidth="1"/>
    <col min="21" max="21" width="2.25" style="2" customWidth="1"/>
    <col min="22" max="22" width="4.125" style="2" customWidth="1"/>
    <col min="23" max="23" width="23" style="2" customWidth="1"/>
    <col min="24" max="24" width="5.75" style="2" customWidth="1"/>
    <col min="25" max="25" width="11.125" style="2" customWidth="1"/>
    <col min="26" max="26" width="8.875" style="2" customWidth="1"/>
    <col min="27" max="27" width="10.875" style="2" customWidth="1"/>
    <col min="28" max="28" width="3" style="2" customWidth="1"/>
    <col min="29" max="29" width="4.25" style="2" customWidth="1"/>
    <col min="30" max="30" width="26.875" style="2" customWidth="1"/>
    <col min="31" max="31" width="6.875" style="2" customWidth="1"/>
    <col min="32" max="32" width="11.125" style="2" customWidth="1"/>
    <col min="33" max="33" width="9" style="2" customWidth="1"/>
    <col min="34" max="34" width="11.25" style="2" customWidth="1"/>
    <col min="35" max="16384" width="9" style="2"/>
  </cols>
  <sheetData>
    <row r="1" spans="1:36" ht="20.25">
      <c r="D1" s="22" t="s">
        <v>172</v>
      </c>
    </row>
    <row r="2" spans="1:36" s="3" customFormat="1" ht="20.25">
      <c r="A2" s="74" t="s">
        <v>174</v>
      </c>
      <c r="B2" s="74"/>
      <c r="C2" s="74"/>
      <c r="D2" s="74"/>
      <c r="E2" s="74"/>
      <c r="F2" s="74"/>
      <c r="G2" s="74"/>
      <c r="H2" s="74" t="s">
        <v>175</v>
      </c>
      <c r="I2" s="74"/>
      <c r="J2" s="74"/>
      <c r="K2" s="74"/>
      <c r="L2" s="74"/>
      <c r="M2" s="74"/>
      <c r="N2" s="2"/>
      <c r="O2" s="74" t="s">
        <v>177</v>
      </c>
      <c r="P2" s="74"/>
      <c r="Q2" s="74"/>
      <c r="R2" s="74"/>
      <c r="S2" s="74"/>
      <c r="T2" s="74"/>
      <c r="U2" s="60"/>
      <c r="V2" s="2"/>
      <c r="W2" s="74" t="s">
        <v>176</v>
      </c>
      <c r="X2" s="74"/>
      <c r="Y2" s="74"/>
      <c r="Z2" s="74"/>
      <c r="AA2" s="74"/>
      <c r="AB2" s="74"/>
      <c r="AC2" s="74"/>
      <c r="AD2" s="74" t="s">
        <v>178</v>
      </c>
      <c r="AE2" s="74"/>
      <c r="AF2" s="74"/>
      <c r="AG2" s="74"/>
      <c r="AH2" s="74"/>
      <c r="AI2" s="33"/>
      <c r="AJ2" s="33"/>
    </row>
    <row r="3" spans="1:36" s="3" customFormat="1" ht="15">
      <c r="A3" s="73" t="s">
        <v>5</v>
      </c>
      <c r="B3" s="73"/>
      <c r="C3" s="73"/>
      <c r="D3" s="73"/>
      <c r="E3" s="73"/>
      <c r="F3" s="73"/>
      <c r="G3" s="2"/>
      <c r="H3" s="73" t="s">
        <v>5</v>
      </c>
      <c r="I3" s="73"/>
      <c r="J3" s="73"/>
      <c r="K3" s="73"/>
      <c r="L3" s="73"/>
      <c r="M3" s="73"/>
      <c r="N3" s="2"/>
      <c r="O3" s="73" t="s">
        <v>5</v>
      </c>
      <c r="P3" s="73"/>
      <c r="Q3" s="73"/>
      <c r="R3" s="73"/>
      <c r="S3" s="73"/>
      <c r="T3" s="73"/>
      <c r="U3" s="59"/>
      <c r="V3" s="2"/>
      <c r="W3" s="73" t="s">
        <v>5</v>
      </c>
      <c r="X3" s="73"/>
      <c r="Y3" s="73"/>
      <c r="Z3" s="73"/>
      <c r="AA3" s="73"/>
      <c r="AB3" s="73"/>
      <c r="AC3" s="73"/>
      <c r="AD3" s="73" t="s">
        <v>5</v>
      </c>
      <c r="AE3" s="73"/>
      <c r="AF3" s="73"/>
      <c r="AG3" s="73"/>
      <c r="AH3" s="73"/>
      <c r="AI3" s="13"/>
      <c r="AJ3" s="13"/>
    </row>
    <row r="4" spans="1:36" ht="36.75" customHeight="1">
      <c r="A4" s="28"/>
      <c r="B4" s="28"/>
      <c r="C4" s="28"/>
      <c r="D4" s="29" t="s">
        <v>6</v>
      </c>
      <c r="E4" s="29" t="s">
        <v>7</v>
      </c>
      <c r="F4" s="28" t="s">
        <v>8</v>
      </c>
      <c r="G4" s="27"/>
      <c r="H4" s="3"/>
      <c r="I4" s="31"/>
      <c r="J4" s="3"/>
      <c r="K4" s="4" t="s">
        <v>6</v>
      </c>
      <c r="L4" s="4" t="s">
        <v>7</v>
      </c>
      <c r="M4" s="3" t="s">
        <v>8</v>
      </c>
      <c r="N4" s="5"/>
      <c r="O4" s="3"/>
      <c r="P4" s="31"/>
      <c r="Q4" s="3"/>
      <c r="R4" s="4" t="s">
        <v>6</v>
      </c>
      <c r="S4" s="4" t="s">
        <v>7</v>
      </c>
      <c r="T4" s="3" t="s">
        <v>8</v>
      </c>
      <c r="U4" s="3"/>
      <c r="V4" s="3"/>
      <c r="W4" s="31"/>
      <c r="X4" s="3"/>
      <c r="Y4" s="4" t="s">
        <v>6</v>
      </c>
      <c r="Z4" s="4" t="s">
        <v>7</v>
      </c>
      <c r="AA4" s="3" t="s">
        <v>8</v>
      </c>
      <c r="AB4" s="3"/>
      <c r="AC4" s="3"/>
      <c r="AD4" s="31"/>
      <c r="AE4" s="3"/>
      <c r="AF4" s="4" t="s">
        <v>6</v>
      </c>
      <c r="AG4" s="4" t="s">
        <v>7</v>
      </c>
      <c r="AH4" s="3" t="s">
        <v>8</v>
      </c>
    </row>
    <row r="5" spans="1:36">
      <c r="A5" s="2">
        <v>1</v>
      </c>
      <c r="B5" s="2" t="s">
        <v>9</v>
      </c>
      <c r="C5" s="2">
        <v>0</v>
      </c>
      <c r="D5" s="6">
        <v>0</v>
      </c>
      <c r="E5" s="1">
        <v>0</v>
      </c>
      <c r="F5" s="7">
        <v>0.2951388888888889</v>
      </c>
      <c r="I5" s="10"/>
      <c r="J5" s="10"/>
      <c r="K5" s="10"/>
      <c r="L5" s="10"/>
      <c r="M5" s="10"/>
      <c r="O5" s="2">
        <v>1</v>
      </c>
      <c r="P5" s="2" t="s">
        <v>10</v>
      </c>
      <c r="Q5" s="2">
        <v>0</v>
      </c>
      <c r="R5" s="2">
        <v>0</v>
      </c>
      <c r="S5" s="1">
        <v>0</v>
      </c>
      <c r="T5" s="12">
        <v>0.30208333333333331</v>
      </c>
      <c r="U5" s="12"/>
      <c r="V5" s="2">
        <v>1</v>
      </c>
      <c r="W5" s="2" t="s">
        <v>10</v>
      </c>
      <c r="X5" s="2">
        <v>0</v>
      </c>
      <c r="Y5" s="2">
        <v>0</v>
      </c>
      <c r="Z5" s="1">
        <v>0</v>
      </c>
      <c r="AA5" s="7">
        <v>0.29166666666666669</v>
      </c>
      <c r="AB5" s="7"/>
      <c r="AC5" s="2">
        <v>1</v>
      </c>
      <c r="AD5" s="8" t="s">
        <v>10</v>
      </c>
      <c r="AE5" s="2">
        <v>0</v>
      </c>
      <c r="AF5" s="2">
        <v>0</v>
      </c>
      <c r="AG5" s="1">
        <v>6.9444444444444447E-4</v>
      </c>
      <c r="AH5" s="34">
        <v>0.30208333333333331</v>
      </c>
    </row>
    <row r="6" spans="1:36">
      <c r="A6" s="2">
        <v>3</v>
      </c>
      <c r="B6" s="8" t="s">
        <v>59</v>
      </c>
      <c r="C6" s="8">
        <v>5.2</v>
      </c>
      <c r="D6" s="6">
        <f>C6+D5</f>
        <v>5.2</v>
      </c>
      <c r="E6" s="1">
        <v>4.8611111111111112E-3</v>
      </c>
      <c r="F6" s="7">
        <f>F5+E6</f>
        <v>0.3</v>
      </c>
      <c r="H6" s="2">
        <v>1</v>
      </c>
      <c r="I6" s="2" t="s">
        <v>9</v>
      </c>
      <c r="J6" s="2">
        <v>0</v>
      </c>
      <c r="K6" s="6">
        <v>0</v>
      </c>
      <c r="L6" s="1">
        <v>0</v>
      </c>
      <c r="M6" s="7">
        <v>0.30208333333333331</v>
      </c>
      <c r="O6" s="2">
        <v>2</v>
      </c>
      <c r="P6" s="8" t="s">
        <v>11</v>
      </c>
      <c r="Q6" s="2">
        <v>0.6</v>
      </c>
      <c r="R6" s="2">
        <f>R5+Q6</f>
        <v>0.6</v>
      </c>
      <c r="S6" s="1">
        <v>6.9444444444444447E-4</v>
      </c>
      <c r="T6" s="12">
        <f>S6+T5</f>
        <v>0.30277777777777776</v>
      </c>
      <c r="U6" s="12"/>
      <c r="V6" s="2">
        <v>2</v>
      </c>
      <c r="W6" s="8" t="s">
        <v>11</v>
      </c>
      <c r="X6" s="2">
        <v>0.6</v>
      </c>
      <c r="Y6" s="2">
        <f>Y5+X6</f>
        <v>0.6</v>
      </c>
      <c r="Z6" s="1">
        <v>6.9444444444444447E-4</v>
      </c>
      <c r="AA6" s="7">
        <f>Z6+AA5</f>
        <v>0.29236111111111113</v>
      </c>
      <c r="AB6" s="7"/>
      <c r="AC6" s="2">
        <v>2</v>
      </c>
      <c r="AD6" s="2" t="s">
        <v>29</v>
      </c>
      <c r="AE6" s="2">
        <v>5.5</v>
      </c>
      <c r="AF6" s="2">
        <f>AF5+AE6</f>
        <v>5.5</v>
      </c>
      <c r="AG6" s="1">
        <v>4.8611111111111112E-3</v>
      </c>
      <c r="AH6" s="34">
        <f>AH5+AG6</f>
        <v>0.30694444444444441</v>
      </c>
    </row>
    <row r="7" spans="1:36">
      <c r="A7" s="2">
        <v>4</v>
      </c>
      <c r="B7" s="8" t="s">
        <v>67</v>
      </c>
      <c r="C7" s="8">
        <v>0.3</v>
      </c>
      <c r="D7" s="6">
        <f t="shared" ref="D7:D8" si="0">D6+C7</f>
        <v>5.5</v>
      </c>
      <c r="E7" s="1">
        <v>6.9444444444444447E-4</v>
      </c>
      <c r="F7" s="7">
        <f t="shared" ref="F7:F8" si="1">F6+E7</f>
        <v>0.30069444444444443</v>
      </c>
      <c r="H7" s="2">
        <v>2</v>
      </c>
      <c r="I7" s="2" t="s">
        <v>149</v>
      </c>
      <c r="J7" s="2">
        <v>1.1000000000000001</v>
      </c>
      <c r="K7" s="6">
        <f>K6+J7</f>
        <v>1.1000000000000001</v>
      </c>
      <c r="L7" s="1">
        <v>1.3888888888888889E-3</v>
      </c>
      <c r="M7" s="7">
        <f>M6+L7</f>
        <v>0.3034722222222222</v>
      </c>
      <c r="O7" s="2">
        <v>3</v>
      </c>
      <c r="P7" s="2" t="s">
        <v>66</v>
      </c>
      <c r="Q7" s="2">
        <v>2</v>
      </c>
      <c r="R7" s="2">
        <f t="shared" ref="R7:R14" si="2">R6+Q7</f>
        <v>2.6</v>
      </c>
      <c r="S7" s="1">
        <v>1.3888888888888889E-3</v>
      </c>
      <c r="T7" s="12">
        <f t="shared" ref="T7:T14" si="3">S7+T6</f>
        <v>0.30416666666666664</v>
      </c>
      <c r="U7" s="12"/>
      <c r="V7" s="2">
        <v>3</v>
      </c>
      <c r="W7" s="2" t="s">
        <v>17</v>
      </c>
      <c r="X7" s="2">
        <v>2</v>
      </c>
      <c r="Y7" s="2">
        <f t="shared" ref="Y7:Y24" si="4">Y6+X7</f>
        <v>2.6</v>
      </c>
      <c r="Z7" s="1">
        <v>2.0833333333333333E-3</v>
      </c>
      <c r="AA7" s="7">
        <f t="shared" ref="AA7:AA24" si="5">Z7+AA6</f>
        <v>0.29444444444444445</v>
      </c>
      <c r="AB7" s="7"/>
      <c r="AC7" s="2">
        <v>3</v>
      </c>
      <c r="AD7" s="2" t="s">
        <v>80</v>
      </c>
      <c r="AE7" s="2">
        <v>2.5</v>
      </c>
      <c r="AF7" s="2">
        <f>AF6+AE7</f>
        <v>8</v>
      </c>
      <c r="AG7" s="1">
        <v>2.0833333333333333E-3</v>
      </c>
      <c r="AH7" s="34">
        <f>AH6+AG7</f>
        <v>0.30902777777777773</v>
      </c>
    </row>
    <row r="8" spans="1:36">
      <c r="A8" s="2">
        <v>5</v>
      </c>
      <c r="B8" s="8" t="s">
        <v>63</v>
      </c>
      <c r="C8" s="8">
        <v>0.6</v>
      </c>
      <c r="D8" s="6">
        <f t="shared" si="0"/>
        <v>6.1</v>
      </c>
      <c r="E8" s="1">
        <v>6.9444444444444447E-4</v>
      </c>
      <c r="F8" s="7">
        <f t="shared" si="1"/>
        <v>0.30138888888888887</v>
      </c>
      <c r="H8" s="2">
        <v>3</v>
      </c>
      <c r="I8" s="2" t="s">
        <v>150</v>
      </c>
      <c r="J8" s="2">
        <v>0.6</v>
      </c>
      <c r="K8" s="6">
        <f t="shared" ref="K8:K17" si="6">K7+J8</f>
        <v>1.7000000000000002</v>
      </c>
      <c r="L8" s="1">
        <v>1.3888888888888889E-3</v>
      </c>
      <c r="M8" s="7">
        <f t="shared" ref="M8:M17" si="7">M7+L7</f>
        <v>0.30486111111111108</v>
      </c>
      <c r="O8" s="2">
        <v>4</v>
      </c>
      <c r="P8" s="2" t="s">
        <v>62</v>
      </c>
      <c r="Q8" s="2">
        <v>0.7</v>
      </c>
      <c r="R8" s="2">
        <f t="shared" si="2"/>
        <v>3.3</v>
      </c>
      <c r="S8" s="1">
        <v>6.9444444444444447E-4</v>
      </c>
      <c r="T8" s="12">
        <f t="shared" si="3"/>
        <v>0.30486111111111108</v>
      </c>
      <c r="U8" s="12"/>
      <c r="V8" s="2">
        <v>4</v>
      </c>
      <c r="W8" s="2" t="s">
        <v>20</v>
      </c>
      <c r="X8" s="2">
        <v>1</v>
      </c>
      <c r="Y8" s="2">
        <f t="shared" si="4"/>
        <v>3.6</v>
      </c>
      <c r="Z8" s="1">
        <v>6.9444444444444447E-4</v>
      </c>
      <c r="AA8" s="7">
        <f t="shared" si="5"/>
        <v>0.2951388888888889</v>
      </c>
      <c r="AB8" s="7"/>
      <c r="AC8" s="2">
        <v>4</v>
      </c>
      <c r="AD8" s="2" t="s">
        <v>82</v>
      </c>
      <c r="AE8" s="2">
        <v>1</v>
      </c>
      <c r="AF8" s="2">
        <f>AF7+AE8</f>
        <v>9</v>
      </c>
      <c r="AG8" s="1">
        <v>2.0833333333333333E-3</v>
      </c>
      <c r="AH8" s="34">
        <f>AH7+AG8</f>
        <v>0.31111111111111106</v>
      </c>
    </row>
    <row r="9" spans="1:36">
      <c r="A9" s="2">
        <v>6</v>
      </c>
      <c r="B9" s="8" t="s">
        <v>180</v>
      </c>
      <c r="C9" s="2">
        <v>2</v>
      </c>
      <c r="D9" s="6">
        <f t="shared" ref="D9:D16" si="8">D8+C9</f>
        <v>8.1</v>
      </c>
      <c r="E9" s="1">
        <v>2.0833333333333333E-3</v>
      </c>
      <c r="F9" s="7">
        <f t="shared" ref="F9:F16" si="9">F8+E9</f>
        <v>0.3034722222222222</v>
      </c>
      <c r="H9" s="2">
        <v>4</v>
      </c>
      <c r="I9" s="2" t="s">
        <v>64</v>
      </c>
      <c r="J9" s="2">
        <v>1</v>
      </c>
      <c r="K9" s="6">
        <f t="shared" si="6"/>
        <v>2.7</v>
      </c>
      <c r="L9" s="1">
        <v>1.3888888888888889E-3</v>
      </c>
      <c r="M9" s="7">
        <f t="shared" si="7"/>
        <v>0.30624999999999997</v>
      </c>
      <c r="O9" s="2">
        <v>5</v>
      </c>
      <c r="P9" s="2" t="s">
        <v>78</v>
      </c>
      <c r="Q9" s="2">
        <v>2</v>
      </c>
      <c r="R9" s="2">
        <f t="shared" si="2"/>
        <v>5.3</v>
      </c>
      <c r="S9" s="1">
        <v>2.0833333333333333E-3</v>
      </c>
      <c r="T9" s="12">
        <f t="shared" si="3"/>
        <v>0.30694444444444441</v>
      </c>
      <c r="U9" s="12"/>
      <c r="V9" s="2">
        <v>5</v>
      </c>
      <c r="W9" s="2" t="s">
        <v>28</v>
      </c>
      <c r="X9" s="2">
        <v>2.5</v>
      </c>
      <c r="Y9" s="2">
        <f t="shared" si="4"/>
        <v>6.1</v>
      </c>
      <c r="Z9" s="1">
        <v>2.7777777777777779E-3</v>
      </c>
      <c r="AA9" s="7">
        <f t="shared" si="5"/>
        <v>0.29791666666666666</v>
      </c>
      <c r="AB9" s="7"/>
      <c r="AC9" s="2">
        <v>5</v>
      </c>
      <c r="AD9" s="8" t="s">
        <v>10</v>
      </c>
      <c r="AE9" s="2">
        <v>2</v>
      </c>
      <c r="AF9" s="2">
        <f>AF8+AE9</f>
        <v>11</v>
      </c>
      <c r="AG9" s="1">
        <v>1.3888888888888889E-3</v>
      </c>
      <c r="AH9" s="34">
        <f>AH8+AG9</f>
        <v>0.31249999999999994</v>
      </c>
    </row>
    <row r="10" spans="1:36">
      <c r="A10" s="2">
        <v>7</v>
      </c>
      <c r="B10" s="8" t="s">
        <v>22</v>
      </c>
      <c r="C10" s="2">
        <v>0.5</v>
      </c>
      <c r="D10" s="6">
        <f t="shared" si="8"/>
        <v>8.6</v>
      </c>
      <c r="E10" s="1">
        <v>6.9444444444444447E-4</v>
      </c>
      <c r="F10" s="7">
        <f t="shared" si="9"/>
        <v>0.30416666666666664</v>
      </c>
      <c r="H10" s="2">
        <v>5</v>
      </c>
      <c r="I10" s="2" t="s">
        <v>68</v>
      </c>
      <c r="J10" s="2">
        <v>1</v>
      </c>
      <c r="K10" s="6">
        <f t="shared" si="6"/>
        <v>3.7</v>
      </c>
      <c r="L10" s="1">
        <v>6.9444444444444447E-4</v>
      </c>
      <c r="M10" s="7">
        <f t="shared" si="7"/>
        <v>0.30763888888888885</v>
      </c>
      <c r="O10" s="2">
        <v>6</v>
      </c>
      <c r="P10" s="2" t="s">
        <v>89</v>
      </c>
      <c r="Q10" s="2">
        <v>1.5</v>
      </c>
      <c r="R10" s="2">
        <f t="shared" si="2"/>
        <v>6.8</v>
      </c>
      <c r="S10" s="1">
        <v>1.3888888888888889E-3</v>
      </c>
      <c r="T10" s="12">
        <f t="shared" si="3"/>
        <v>0.30833333333333329</v>
      </c>
      <c r="U10" s="12"/>
      <c r="V10" s="2">
        <v>6</v>
      </c>
      <c r="W10" s="2" t="s">
        <v>32</v>
      </c>
      <c r="X10" s="2">
        <v>1.5</v>
      </c>
      <c r="Y10" s="2">
        <f t="shared" si="4"/>
        <v>7.6</v>
      </c>
      <c r="Z10" s="1">
        <v>2.7777777777777779E-3</v>
      </c>
      <c r="AA10" s="7">
        <f t="shared" si="5"/>
        <v>0.30069444444444443</v>
      </c>
      <c r="AB10" s="7"/>
      <c r="AD10" s="8"/>
      <c r="AE10" s="8"/>
      <c r="AF10" s="6"/>
      <c r="AG10" s="1"/>
      <c r="AH10" s="7"/>
    </row>
    <row r="11" spans="1:36">
      <c r="A11" s="2">
        <v>8</v>
      </c>
      <c r="B11" s="8" t="s">
        <v>26</v>
      </c>
      <c r="C11" s="2">
        <v>0.5</v>
      </c>
      <c r="D11" s="6">
        <f t="shared" si="8"/>
        <v>9.1</v>
      </c>
      <c r="E11" s="1">
        <v>6.9444444444444447E-4</v>
      </c>
      <c r="F11" s="7">
        <f t="shared" si="9"/>
        <v>0.30486111111111108</v>
      </c>
      <c r="H11" s="2">
        <v>6</v>
      </c>
      <c r="I11" s="2" t="s">
        <v>148</v>
      </c>
      <c r="J11" s="2">
        <v>1.7</v>
      </c>
      <c r="K11" s="6">
        <f t="shared" si="6"/>
        <v>5.4</v>
      </c>
      <c r="L11" s="1">
        <v>1.3888888888888889E-3</v>
      </c>
      <c r="M11" s="7">
        <f t="shared" si="7"/>
        <v>0.30833333333333329</v>
      </c>
      <c r="O11" s="2">
        <v>7</v>
      </c>
      <c r="P11" s="2" t="s">
        <v>127</v>
      </c>
      <c r="Q11" s="2">
        <v>0.4</v>
      </c>
      <c r="R11" s="2">
        <f t="shared" si="2"/>
        <v>7.2</v>
      </c>
      <c r="S11" s="1">
        <v>6.9444444444444447E-4</v>
      </c>
      <c r="T11" s="12">
        <f t="shared" si="3"/>
        <v>0.30902777777777773</v>
      </c>
      <c r="U11" s="12"/>
      <c r="V11" s="2">
        <v>7</v>
      </c>
      <c r="W11" s="2" t="s">
        <v>36</v>
      </c>
      <c r="X11" s="2">
        <v>2.2000000000000002</v>
      </c>
      <c r="Y11" s="2">
        <f t="shared" si="4"/>
        <v>9.8000000000000007</v>
      </c>
      <c r="Z11" s="1">
        <v>2.0833333333333333E-3</v>
      </c>
      <c r="AA11" s="7">
        <f t="shared" si="5"/>
        <v>0.30277777777777776</v>
      </c>
      <c r="AB11" s="7"/>
    </row>
    <row r="12" spans="1:36" ht="15">
      <c r="A12" s="2">
        <v>9</v>
      </c>
      <c r="B12" s="8" t="s">
        <v>15</v>
      </c>
      <c r="C12" s="8">
        <v>3</v>
      </c>
      <c r="D12" s="6">
        <f t="shared" si="8"/>
        <v>12.1</v>
      </c>
      <c r="E12" s="1">
        <v>1.0020833333333334</v>
      </c>
      <c r="F12" s="7">
        <f t="shared" si="9"/>
        <v>1.3069444444444445</v>
      </c>
      <c r="H12" s="2">
        <v>7</v>
      </c>
      <c r="I12" s="2" t="s">
        <v>43</v>
      </c>
      <c r="J12" s="2">
        <v>0.5</v>
      </c>
      <c r="K12" s="6">
        <f t="shared" si="6"/>
        <v>5.9</v>
      </c>
      <c r="L12" s="1">
        <v>6.9444444444444447E-4</v>
      </c>
      <c r="M12" s="7">
        <f t="shared" si="7"/>
        <v>0.30972222222222218</v>
      </c>
      <c r="O12" s="2">
        <v>8</v>
      </c>
      <c r="P12" s="2" t="s">
        <v>90</v>
      </c>
      <c r="Q12" s="2">
        <v>0.5</v>
      </c>
      <c r="R12" s="2">
        <f t="shared" si="2"/>
        <v>7.7</v>
      </c>
      <c r="S12" s="1">
        <v>6.9444444444444447E-4</v>
      </c>
      <c r="T12" s="12">
        <f t="shared" si="3"/>
        <v>0.30972222222222218</v>
      </c>
      <c r="U12" s="12"/>
      <c r="V12" s="2">
        <v>8</v>
      </c>
      <c r="W12" s="2" t="s">
        <v>40</v>
      </c>
      <c r="X12" s="2">
        <v>0.4</v>
      </c>
      <c r="Y12" s="2">
        <f t="shared" si="4"/>
        <v>10.200000000000001</v>
      </c>
      <c r="Z12" s="1">
        <v>6.9444444444444447E-4</v>
      </c>
      <c r="AA12" s="7">
        <f t="shared" si="5"/>
        <v>0.3034722222222222</v>
      </c>
      <c r="AB12" s="7"/>
      <c r="AC12" s="73" t="s">
        <v>92</v>
      </c>
      <c r="AD12" s="73"/>
      <c r="AE12" s="73"/>
      <c r="AF12" s="73"/>
      <c r="AG12" s="73"/>
      <c r="AH12" s="73"/>
    </row>
    <row r="13" spans="1:36">
      <c r="A13" s="2">
        <v>10</v>
      </c>
      <c r="B13" s="2" t="s">
        <v>14</v>
      </c>
      <c r="C13" s="2">
        <v>2.2999999999999998</v>
      </c>
      <c r="D13" s="6">
        <f t="shared" si="8"/>
        <v>14.399999999999999</v>
      </c>
      <c r="E13" s="1">
        <v>3.472222222222222E-3</v>
      </c>
      <c r="F13" s="7">
        <f t="shared" si="9"/>
        <v>1.3104166666666668</v>
      </c>
      <c r="H13" s="2">
        <v>8</v>
      </c>
      <c r="I13" s="2" t="s">
        <v>39</v>
      </c>
      <c r="J13" s="2">
        <v>0.5</v>
      </c>
      <c r="K13" s="6">
        <f t="shared" si="6"/>
        <v>6.4</v>
      </c>
      <c r="L13" s="1">
        <v>6.9444444444444447E-4</v>
      </c>
      <c r="M13" s="7">
        <f t="shared" si="7"/>
        <v>0.31041666666666662</v>
      </c>
      <c r="O13" s="2">
        <v>9</v>
      </c>
      <c r="P13" s="2" t="s">
        <v>91</v>
      </c>
      <c r="Q13" s="2">
        <v>0.4</v>
      </c>
      <c r="R13" s="2">
        <f t="shared" si="2"/>
        <v>8.1</v>
      </c>
      <c r="S13" s="1">
        <v>6.9444444444444447E-4</v>
      </c>
      <c r="T13" s="12">
        <f t="shared" si="3"/>
        <v>0.31041666666666662</v>
      </c>
      <c r="U13" s="12"/>
      <c r="V13" s="2">
        <v>9</v>
      </c>
      <c r="W13" s="2" t="s">
        <v>44</v>
      </c>
      <c r="X13" s="2">
        <v>1.6</v>
      </c>
      <c r="Y13" s="2">
        <f t="shared" si="4"/>
        <v>11.8</v>
      </c>
      <c r="Z13" s="1">
        <v>2.0833333333333333E-3</v>
      </c>
      <c r="AA13" s="7">
        <f t="shared" si="5"/>
        <v>0.30555555555555552</v>
      </c>
      <c r="AB13" s="7"/>
      <c r="AC13" s="2">
        <v>1</v>
      </c>
      <c r="AD13" s="2" t="s">
        <v>10</v>
      </c>
      <c r="AE13" s="2">
        <v>0</v>
      </c>
      <c r="AF13" s="2">
        <v>0</v>
      </c>
      <c r="AG13" s="1">
        <v>0</v>
      </c>
      <c r="AH13" s="34">
        <v>0.3125</v>
      </c>
    </row>
    <row r="14" spans="1:36">
      <c r="A14" s="2">
        <v>11</v>
      </c>
      <c r="B14" s="2" t="s">
        <v>18</v>
      </c>
      <c r="C14" s="2">
        <v>0.6</v>
      </c>
      <c r="D14" s="6">
        <f t="shared" si="8"/>
        <v>14.999999999999998</v>
      </c>
      <c r="E14" s="1">
        <v>6.9444444444444447E-4</v>
      </c>
      <c r="F14" s="7">
        <f t="shared" si="9"/>
        <v>1.3111111111111113</v>
      </c>
      <c r="H14" s="2">
        <v>9</v>
      </c>
      <c r="I14" s="2" t="s">
        <v>35</v>
      </c>
      <c r="J14" s="2">
        <v>0.3</v>
      </c>
      <c r="K14" s="6">
        <f t="shared" si="6"/>
        <v>6.7</v>
      </c>
      <c r="L14" s="1">
        <v>6.9444444444444447E-4</v>
      </c>
      <c r="M14" s="7">
        <f t="shared" si="7"/>
        <v>0.31111111111111106</v>
      </c>
      <c r="O14" s="2">
        <v>10</v>
      </c>
      <c r="P14" s="8" t="s">
        <v>10</v>
      </c>
      <c r="Q14" s="2">
        <v>1.8</v>
      </c>
      <c r="R14" s="2">
        <f t="shared" si="2"/>
        <v>9.9</v>
      </c>
      <c r="S14" s="1">
        <v>2.0833333333333333E-3</v>
      </c>
      <c r="T14" s="12">
        <f t="shared" si="3"/>
        <v>0.31249999999999994</v>
      </c>
      <c r="U14" s="12"/>
      <c r="V14" s="2">
        <v>10</v>
      </c>
      <c r="W14" s="2" t="s">
        <v>48</v>
      </c>
      <c r="X14" s="2">
        <v>1.1000000000000001</v>
      </c>
      <c r="Y14" s="2">
        <f t="shared" si="4"/>
        <v>12.9</v>
      </c>
      <c r="Z14" s="1">
        <v>1.3888888888888889E-3</v>
      </c>
      <c r="AA14" s="7">
        <f t="shared" si="5"/>
        <v>0.30694444444444441</v>
      </c>
      <c r="AB14" s="7"/>
      <c r="AC14" s="2">
        <v>2</v>
      </c>
      <c r="AD14" s="2" t="s">
        <v>94</v>
      </c>
      <c r="AE14" s="2">
        <v>1.8</v>
      </c>
      <c r="AF14" s="2">
        <f>AE14+AF13</f>
        <v>1.8</v>
      </c>
      <c r="AG14" s="1">
        <v>2.0833333333333333E-3</v>
      </c>
      <c r="AH14" s="34">
        <f>AH13+AG14</f>
        <v>0.31458333333333333</v>
      </c>
    </row>
    <row r="15" spans="1:36">
      <c r="A15" s="2">
        <v>12</v>
      </c>
      <c r="B15" s="2" t="s">
        <v>21</v>
      </c>
      <c r="C15" s="2">
        <v>0.2</v>
      </c>
      <c r="D15" s="6">
        <f t="shared" si="8"/>
        <v>15.199999999999998</v>
      </c>
      <c r="E15" s="1">
        <v>6.9444444444444447E-4</v>
      </c>
      <c r="F15" s="7">
        <f t="shared" si="9"/>
        <v>1.3118055555555559</v>
      </c>
      <c r="H15" s="2">
        <v>10</v>
      </c>
      <c r="I15" s="2" t="s">
        <v>68</v>
      </c>
      <c r="J15" s="2">
        <v>1.7</v>
      </c>
      <c r="K15" s="6">
        <f t="shared" si="6"/>
        <v>8.4</v>
      </c>
      <c r="L15" s="1">
        <v>6.9444444444444447E-4</v>
      </c>
      <c r="M15" s="7">
        <f t="shared" si="7"/>
        <v>0.3118055555555555</v>
      </c>
      <c r="O15" s="8"/>
      <c r="T15" s="25"/>
      <c r="U15" s="25"/>
      <c r="V15" s="2">
        <v>11</v>
      </c>
      <c r="W15" s="2" t="s">
        <v>51</v>
      </c>
      <c r="X15" s="2">
        <v>1</v>
      </c>
      <c r="Y15" s="2">
        <f t="shared" si="4"/>
        <v>13.9</v>
      </c>
      <c r="Z15" s="1">
        <v>6.9444444444444447E-4</v>
      </c>
      <c r="AA15" s="7">
        <f t="shared" si="5"/>
        <v>0.30763888888888885</v>
      </c>
      <c r="AB15" s="7"/>
      <c r="AC15" s="2">
        <v>3</v>
      </c>
      <c r="AD15" s="2" t="s">
        <v>127</v>
      </c>
      <c r="AE15" s="2">
        <v>0.3</v>
      </c>
      <c r="AF15" s="2">
        <f t="shared" ref="AF15:AF24" si="10">AE15+AF14</f>
        <v>2.1</v>
      </c>
      <c r="AG15" s="1">
        <v>6.9444444444444447E-4</v>
      </c>
      <c r="AH15" s="34">
        <f t="shared" ref="AH15:AH24" si="11">AH14+AG15</f>
        <v>0.31527777777777777</v>
      </c>
    </row>
    <row r="16" spans="1:36">
      <c r="A16" s="2">
        <v>13</v>
      </c>
      <c r="B16" s="8" t="s">
        <v>9</v>
      </c>
      <c r="C16" s="8">
        <v>3.6</v>
      </c>
      <c r="D16" s="6">
        <f t="shared" si="8"/>
        <v>18.799999999999997</v>
      </c>
      <c r="E16" s="1">
        <v>1.0006944444444446</v>
      </c>
      <c r="F16" s="7">
        <f t="shared" si="9"/>
        <v>2.3125000000000004</v>
      </c>
      <c r="H16" s="2">
        <v>11</v>
      </c>
      <c r="I16" s="2" t="s">
        <v>72</v>
      </c>
      <c r="J16" s="2">
        <v>1</v>
      </c>
      <c r="K16" s="6">
        <f t="shared" si="6"/>
        <v>9.4</v>
      </c>
      <c r="L16" s="1">
        <v>1.3888888888888889E-3</v>
      </c>
      <c r="M16" s="7">
        <f t="shared" si="7"/>
        <v>0.31249999999999994</v>
      </c>
      <c r="O16" s="11"/>
      <c r="P16" s="11"/>
      <c r="Q16" s="11"/>
      <c r="R16" s="11"/>
      <c r="S16" s="11"/>
      <c r="T16" s="26"/>
      <c r="U16" s="25"/>
      <c r="V16" s="2">
        <v>12</v>
      </c>
      <c r="W16" s="2" t="s">
        <v>48</v>
      </c>
      <c r="X16" s="2">
        <v>1.1000000000000001</v>
      </c>
      <c r="Y16" s="2">
        <f t="shared" si="4"/>
        <v>15</v>
      </c>
      <c r="Z16" s="1">
        <v>1.3888888888888889E-3</v>
      </c>
      <c r="AA16" s="7">
        <f t="shared" si="5"/>
        <v>0.30902777777777773</v>
      </c>
      <c r="AB16" s="7"/>
      <c r="AC16" s="2">
        <v>4</v>
      </c>
      <c r="AD16" s="2" t="s">
        <v>95</v>
      </c>
      <c r="AE16" s="2">
        <v>0.6</v>
      </c>
      <c r="AF16" s="2">
        <f t="shared" si="10"/>
        <v>2.7</v>
      </c>
      <c r="AG16" s="1">
        <v>6.9444444444444447E-4</v>
      </c>
      <c r="AH16" s="34">
        <f t="shared" si="11"/>
        <v>0.31597222222222221</v>
      </c>
    </row>
    <row r="17" spans="1:35">
      <c r="F17" s="7"/>
      <c r="H17" s="2">
        <v>12</v>
      </c>
      <c r="I17" s="2" t="s">
        <v>9</v>
      </c>
      <c r="J17" s="2">
        <v>3</v>
      </c>
      <c r="K17" s="6">
        <f t="shared" si="6"/>
        <v>12.4</v>
      </c>
      <c r="L17" s="1">
        <v>2.7777777777777779E-3</v>
      </c>
      <c r="M17" s="7">
        <f t="shared" si="7"/>
        <v>0.31388888888888883</v>
      </c>
      <c r="V17" s="2">
        <v>13</v>
      </c>
      <c r="W17" s="2" t="s">
        <v>44</v>
      </c>
      <c r="X17" s="2">
        <v>1.6</v>
      </c>
      <c r="Y17" s="2">
        <f t="shared" si="4"/>
        <v>16.600000000000001</v>
      </c>
      <c r="Z17" s="1">
        <v>1.3888888888888889E-3</v>
      </c>
      <c r="AA17" s="7">
        <f t="shared" si="5"/>
        <v>0.31041666666666662</v>
      </c>
      <c r="AB17" s="7"/>
      <c r="AC17" s="2">
        <v>5</v>
      </c>
      <c r="AD17" s="2" t="s">
        <v>132</v>
      </c>
      <c r="AE17" s="2">
        <v>1</v>
      </c>
      <c r="AF17" s="2">
        <f t="shared" si="10"/>
        <v>3.7</v>
      </c>
      <c r="AG17" s="1">
        <v>1.3888888888888889E-3</v>
      </c>
      <c r="AH17" s="34">
        <f t="shared" si="11"/>
        <v>0.31736111111111109</v>
      </c>
    </row>
    <row r="18" spans="1:35">
      <c r="F18" s="7"/>
      <c r="M18" s="7"/>
      <c r="V18" s="2">
        <v>14</v>
      </c>
      <c r="W18" s="2" t="s">
        <v>61</v>
      </c>
      <c r="X18" s="2">
        <v>1.5</v>
      </c>
      <c r="Y18" s="2">
        <f t="shared" si="4"/>
        <v>18.100000000000001</v>
      </c>
      <c r="Z18" s="1">
        <v>1.3888888888888889E-3</v>
      </c>
      <c r="AA18" s="7">
        <f t="shared" si="5"/>
        <v>0.3118055555555555</v>
      </c>
      <c r="AB18" s="7"/>
      <c r="AC18" s="2">
        <v>6</v>
      </c>
      <c r="AD18" s="8" t="s">
        <v>26</v>
      </c>
      <c r="AE18" s="2">
        <v>1.6</v>
      </c>
      <c r="AF18" s="2">
        <f t="shared" si="10"/>
        <v>5.3000000000000007</v>
      </c>
      <c r="AG18" s="1">
        <v>1.3888888888888889E-3</v>
      </c>
      <c r="AH18" s="34">
        <f t="shared" si="11"/>
        <v>0.31874999999999998</v>
      </c>
    </row>
    <row r="19" spans="1:35">
      <c r="F19" s="7"/>
      <c r="M19" s="7"/>
      <c r="V19" s="2">
        <v>15</v>
      </c>
      <c r="W19" s="2" t="s">
        <v>65</v>
      </c>
      <c r="X19" s="2">
        <v>5.3</v>
      </c>
      <c r="Y19" s="2">
        <f t="shared" si="4"/>
        <v>23.400000000000002</v>
      </c>
      <c r="Z19" s="1">
        <v>4.8611111111111112E-3</v>
      </c>
      <c r="AA19" s="7">
        <f t="shared" si="5"/>
        <v>0.3166666666666666</v>
      </c>
      <c r="AB19" s="7"/>
      <c r="AC19" s="2">
        <v>7</v>
      </c>
      <c r="AD19" s="2" t="s">
        <v>130</v>
      </c>
      <c r="AE19" s="2">
        <v>1.4</v>
      </c>
      <c r="AF19" s="2">
        <f t="shared" si="10"/>
        <v>6.7000000000000011</v>
      </c>
      <c r="AG19" s="1">
        <v>1.3888888888888889E-3</v>
      </c>
      <c r="AH19" s="34">
        <f t="shared" si="11"/>
        <v>0.32013888888888886</v>
      </c>
    </row>
    <row r="20" spans="1:35">
      <c r="F20" s="7"/>
      <c r="V20" s="2">
        <v>16</v>
      </c>
      <c r="W20" s="2" t="s">
        <v>70</v>
      </c>
      <c r="X20" s="2">
        <v>2.6</v>
      </c>
      <c r="Y20" s="2">
        <f t="shared" si="4"/>
        <v>26.000000000000004</v>
      </c>
      <c r="Z20" s="1">
        <v>2.0833333333333333E-3</v>
      </c>
      <c r="AA20" s="7">
        <f t="shared" si="5"/>
        <v>0.31874999999999992</v>
      </c>
      <c r="AB20" s="7"/>
      <c r="AC20" s="2">
        <v>8</v>
      </c>
      <c r="AD20" s="2" t="s">
        <v>131</v>
      </c>
      <c r="AE20" s="2">
        <v>1</v>
      </c>
      <c r="AF20" s="2">
        <f t="shared" si="10"/>
        <v>7.7000000000000011</v>
      </c>
      <c r="AG20" s="1">
        <v>6.9444444444444447E-4</v>
      </c>
      <c r="AH20" s="34">
        <f t="shared" si="11"/>
        <v>0.3208333333333333</v>
      </c>
    </row>
    <row r="21" spans="1:35" ht="15">
      <c r="F21" s="7"/>
      <c r="O21" s="73" t="s">
        <v>93</v>
      </c>
      <c r="P21" s="73"/>
      <c r="Q21" s="73"/>
      <c r="R21" s="73"/>
      <c r="S21" s="73"/>
      <c r="T21" s="73"/>
      <c r="U21" s="59"/>
      <c r="V21" s="2">
        <v>17</v>
      </c>
      <c r="W21" s="2" t="s">
        <v>74</v>
      </c>
      <c r="X21" s="2">
        <v>0.7</v>
      </c>
      <c r="Y21" s="2">
        <f t="shared" si="4"/>
        <v>26.700000000000003</v>
      </c>
      <c r="Z21" s="1">
        <v>6.9444444444444447E-4</v>
      </c>
      <c r="AA21" s="7">
        <f t="shared" si="5"/>
        <v>0.31944444444444436</v>
      </c>
      <c r="AB21" s="7"/>
      <c r="AC21" s="2">
        <v>9</v>
      </c>
      <c r="AD21" s="2" t="s">
        <v>87</v>
      </c>
      <c r="AE21" s="2">
        <v>1.5</v>
      </c>
      <c r="AF21" s="2">
        <f t="shared" si="10"/>
        <v>9.2000000000000011</v>
      </c>
      <c r="AG21" s="1">
        <v>2.0833333333333333E-3</v>
      </c>
      <c r="AH21" s="34">
        <f t="shared" si="11"/>
        <v>0.32291666666666663</v>
      </c>
    </row>
    <row r="22" spans="1:35">
      <c r="F22" s="7"/>
      <c r="O22" s="2">
        <v>1</v>
      </c>
      <c r="P22" s="2" t="s">
        <v>10</v>
      </c>
      <c r="Q22" s="2">
        <v>0</v>
      </c>
      <c r="S22" s="1">
        <v>0</v>
      </c>
      <c r="T22" s="7">
        <v>0.3125</v>
      </c>
      <c r="U22" s="7"/>
      <c r="V22" s="2">
        <v>18</v>
      </c>
      <c r="W22" s="66" t="s">
        <v>193</v>
      </c>
      <c r="X22" s="2">
        <v>0.7</v>
      </c>
      <c r="Y22" s="2">
        <f t="shared" si="4"/>
        <v>27.400000000000002</v>
      </c>
      <c r="Z22" s="1">
        <v>6.9444444444444447E-4</v>
      </c>
      <c r="AA22" s="7">
        <f t="shared" si="5"/>
        <v>0.32013888888888881</v>
      </c>
      <c r="AB22" s="7"/>
      <c r="AC22" s="2">
        <v>10</v>
      </c>
      <c r="AD22" s="2" t="s">
        <v>86</v>
      </c>
      <c r="AE22" s="2">
        <v>0.9</v>
      </c>
      <c r="AF22" s="2">
        <f t="shared" si="10"/>
        <v>10.100000000000001</v>
      </c>
      <c r="AG22" s="1">
        <v>6.9444444444444447E-4</v>
      </c>
      <c r="AH22" s="34">
        <f t="shared" si="11"/>
        <v>0.32361111111111107</v>
      </c>
    </row>
    <row r="23" spans="1:35">
      <c r="F23" s="7"/>
      <c r="H23" s="8"/>
      <c r="I23" s="24"/>
      <c r="J23" s="24"/>
      <c r="K23" s="24"/>
      <c r="L23" s="24"/>
      <c r="M23" s="24"/>
      <c r="O23" s="2">
        <v>2</v>
      </c>
      <c r="P23" s="2" t="s">
        <v>16</v>
      </c>
      <c r="Q23" s="2">
        <v>3.1</v>
      </c>
      <c r="R23" s="2">
        <f t="shared" ref="R23:R42" si="12">R22+Q23</f>
        <v>3.1</v>
      </c>
      <c r="S23" s="1">
        <v>3.472222222222222E-3</v>
      </c>
      <c r="T23" s="7">
        <f t="shared" ref="T23:T42" si="13">T22+S23</f>
        <v>0.31597222222222221</v>
      </c>
      <c r="U23" s="7"/>
      <c r="V23" s="2">
        <v>19</v>
      </c>
      <c r="W23" s="2" t="s">
        <v>76</v>
      </c>
      <c r="X23" s="2">
        <v>1.5</v>
      </c>
      <c r="Y23" s="2">
        <f t="shared" si="4"/>
        <v>28.900000000000002</v>
      </c>
      <c r="Z23" s="1">
        <v>2.0833333333333333E-3</v>
      </c>
      <c r="AA23" s="7">
        <f t="shared" si="5"/>
        <v>0.32222222222222213</v>
      </c>
      <c r="AB23" s="7"/>
      <c r="AC23" s="2">
        <v>11</v>
      </c>
      <c r="AD23" s="2" t="s">
        <v>85</v>
      </c>
      <c r="AE23" s="2">
        <v>0.6</v>
      </c>
      <c r="AF23" s="2">
        <f t="shared" si="10"/>
        <v>10.700000000000001</v>
      </c>
      <c r="AG23" s="1">
        <v>6.9444444444444447E-4</v>
      </c>
      <c r="AH23" s="34">
        <f t="shared" si="11"/>
        <v>0.32430555555555551</v>
      </c>
    </row>
    <row r="24" spans="1:35">
      <c r="F24" s="7"/>
      <c r="H24" s="8"/>
      <c r="I24" s="8"/>
      <c r="J24" s="8"/>
      <c r="K24" s="8"/>
      <c r="L24" s="8"/>
      <c r="M24" s="8"/>
      <c r="N24" s="8"/>
      <c r="O24" s="2">
        <v>3</v>
      </c>
      <c r="P24" s="2" t="s">
        <v>19</v>
      </c>
      <c r="Q24" s="2">
        <v>1.6</v>
      </c>
      <c r="R24" s="2">
        <f t="shared" si="12"/>
        <v>4.7</v>
      </c>
      <c r="S24" s="1">
        <v>1.3888888888888889E-3</v>
      </c>
      <c r="T24" s="7">
        <f t="shared" si="13"/>
        <v>0.31736111111111109</v>
      </c>
      <c r="U24" s="7"/>
      <c r="V24" s="2">
        <v>20</v>
      </c>
      <c r="W24" s="8" t="s">
        <v>10</v>
      </c>
      <c r="X24" s="8">
        <v>0.6</v>
      </c>
      <c r="Y24" s="2">
        <f t="shared" si="4"/>
        <v>29.500000000000004</v>
      </c>
      <c r="Z24" s="1">
        <v>6.9444444444444447E-4</v>
      </c>
      <c r="AA24" s="7">
        <f t="shared" si="5"/>
        <v>0.32291666666666657</v>
      </c>
      <c r="AB24" s="7"/>
      <c r="AC24" s="2">
        <v>12</v>
      </c>
      <c r="AD24" s="2" t="s">
        <v>99</v>
      </c>
      <c r="AE24" s="2">
        <v>3.5</v>
      </c>
      <c r="AF24" s="2">
        <f t="shared" si="10"/>
        <v>14.200000000000001</v>
      </c>
      <c r="AG24" s="1">
        <v>3.472222222222222E-3</v>
      </c>
      <c r="AH24" s="61">
        <f t="shared" si="11"/>
        <v>0.32777777777777772</v>
      </c>
    </row>
    <row r="25" spans="1:35" ht="15">
      <c r="O25" s="2">
        <v>4</v>
      </c>
      <c r="P25" s="2" t="s">
        <v>23</v>
      </c>
      <c r="Q25" s="2">
        <v>2.1</v>
      </c>
      <c r="R25" s="2">
        <f t="shared" si="12"/>
        <v>6.8000000000000007</v>
      </c>
      <c r="S25" s="1">
        <v>2.0833333333333333E-3</v>
      </c>
      <c r="T25" s="7">
        <f t="shared" si="13"/>
        <v>0.31944444444444442</v>
      </c>
      <c r="U25" s="7"/>
      <c r="V25" s="8"/>
      <c r="AA25" s="7"/>
      <c r="AB25" s="59"/>
    </row>
    <row r="26" spans="1:35" ht="15">
      <c r="H26" s="73" t="s">
        <v>92</v>
      </c>
      <c r="I26" s="73"/>
      <c r="J26" s="73"/>
      <c r="K26" s="73"/>
      <c r="L26" s="73"/>
      <c r="M26" s="73"/>
      <c r="N26" s="58"/>
      <c r="O26" s="2">
        <v>5</v>
      </c>
      <c r="P26" s="2" t="s">
        <v>27</v>
      </c>
      <c r="Q26" s="2">
        <v>1.2</v>
      </c>
      <c r="R26" s="2">
        <f t="shared" si="12"/>
        <v>8</v>
      </c>
      <c r="S26" s="1">
        <v>1.3888888888888889E-3</v>
      </c>
      <c r="T26" s="7">
        <f t="shared" si="13"/>
        <v>0.3208333333333333</v>
      </c>
      <c r="U26" s="7"/>
      <c r="V26" s="72" t="s">
        <v>92</v>
      </c>
      <c r="W26" s="72"/>
      <c r="X26" s="72"/>
      <c r="Y26" s="72"/>
      <c r="Z26" s="72"/>
      <c r="AA26" s="72"/>
      <c r="AC26" s="2">
        <v>13</v>
      </c>
      <c r="AD26" s="2" t="s">
        <v>99</v>
      </c>
      <c r="AE26" s="2">
        <v>0</v>
      </c>
      <c r="AF26" s="2">
        <f>AE26+AF24</f>
        <v>14.200000000000001</v>
      </c>
      <c r="AG26" s="61">
        <v>3.472222222222222E-3</v>
      </c>
      <c r="AH26" s="61">
        <f>AH24+AG26</f>
        <v>0.33124999999999993</v>
      </c>
    </row>
    <row r="27" spans="1:35" ht="15">
      <c r="A27" s="73" t="s">
        <v>93</v>
      </c>
      <c r="B27" s="73"/>
      <c r="C27" s="73"/>
      <c r="D27" s="73"/>
      <c r="E27" s="73"/>
      <c r="F27" s="73"/>
      <c r="H27" s="2">
        <v>1</v>
      </c>
      <c r="I27" s="2" t="s">
        <v>10</v>
      </c>
      <c r="J27" s="2">
        <v>0</v>
      </c>
      <c r="K27" s="2">
        <v>0</v>
      </c>
      <c r="L27" s="1">
        <v>0</v>
      </c>
      <c r="M27" s="7">
        <v>0.31597222222222221</v>
      </c>
      <c r="O27" s="2">
        <v>6</v>
      </c>
      <c r="P27" s="2" t="s">
        <v>191</v>
      </c>
      <c r="Q27" s="2">
        <v>0.6</v>
      </c>
      <c r="R27" s="2">
        <f t="shared" si="12"/>
        <v>8.6</v>
      </c>
      <c r="S27" s="1">
        <v>6.9444444444444447E-4</v>
      </c>
      <c r="T27" s="7">
        <f t="shared" si="13"/>
        <v>0.32152777777777775</v>
      </c>
      <c r="U27" s="7"/>
      <c r="AB27" s="7"/>
      <c r="AC27" s="2">
        <v>14</v>
      </c>
      <c r="AD27" s="8" t="s">
        <v>55</v>
      </c>
      <c r="AE27" s="8">
        <v>0.3</v>
      </c>
      <c r="AF27" s="2">
        <f t="shared" ref="AF27:AF32" si="14">AE27+AF26</f>
        <v>14.500000000000002</v>
      </c>
      <c r="AG27" s="1">
        <v>6.9444444444444447E-4</v>
      </c>
      <c r="AH27" s="61">
        <f t="shared" ref="AH27:AH32" si="15">AH26+AG27</f>
        <v>0.33194444444444438</v>
      </c>
    </row>
    <row r="28" spans="1:35" ht="15">
      <c r="A28" s="2">
        <v>1</v>
      </c>
      <c r="B28" s="8" t="s">
        <v>9</v>
      </c>
      <c r="C28" s="2">
        <v>0</v>
      </c>
      <c r="D28" s="2">
        <v>0</v>
      </c>
      <c r="E28" s="1">
        <v>6.9444444444444447E-4</v>
      </c>
      <c r="F28" s="1">
        <v>0.31388888888888888</v>
      </c>
      <c r="H28" s="2">
        <v>2</v>
      </c>
      <c r="I28" s="2" t="s">
        <v>17</v>
      </c>
      <c r="J28" s="2">
        <v>2</v>
      </c>
      <c r="K28" s="2">
        <f>J28+K27</f>
        <v>2</v>
      </c>
      <c r="L28" s="1">
        <v>2.0833333333333333E-3</v>
      </c>
      <c r="M28" s="7">
        <f>M27+L28</f>
        <v>0.31805555555555554</v>
      </c>
      <c r="O28" s="2">
        <v>7</v>
      </c>
      <c r="P28" s="66" t="s">
        <v>192</v>
      </c>
      <c r="Q28" s="2">
        <v>0.3</v>
      </c>
      <c r="R28" s="2">
        <f t="shared" si="12"/>
        <v>8.9</v>
      </c>
      <c r="S28" s="1">
        <v>6.9444444444444447E-4</v>
      </c>
      <c r="T28" s="7">
        <f t="shared" si="13"/>
        <v>0.32222222222222219</v>
      </c>
      <c r="U28" s="7"/>
      <c r="V28" s="2">
        <v>1</v>
      </c>
      <c r="W28" s="2" t="s">
        <v>10</v>
      </c>
      <c r="X28" s="2">
        <v>0</v>
      </c>
      <c r="Y28" s="2">
        <v>0</v>
      </c>
      <c r="Z28" s="1">
        <v>0</v>
      </c>
      <c r="AA28" s="7">
        <v>0.32291666666666669</v>
      </c>
      <c r="AB28" s="7"/>
      <c r="AC28" s="2">
        <v>15</v>
      </c>
      <c r="AD28" s="8" t="s">
        <v>52</v>
      </c>
      <c r="AE28" s="8">
        <v>0.6</v>
      </c>
      <c r="AF28" s="2">
        <f t="shared" si="14"/>
        <v>15.100000000000001</v>
      </c>
      <c r="AG28" s="1">
        <v>6.9444444444444447E-4</v>
      </c>
      <c r="AH28" s="61">
        <f t="shared" si="15"/>
        <v>0.33263888888888882</v>
      </c>
      <c r="AI28" s="13"/>
    </row>
    <row r="29" spans="1:35">
      <c r="A29" s="2">
        <v>2</v>
      </c>
      <c r="B29" s="8" t="s">
        <v>15</v>
      </c>
      <c r="C29" s="2">
        <v>1.6</v>
      </c>
      <c r="D29" s="2">
        <f t="shared" ref="D29:D43" si="16">D28+C29</f>
        <v>1.6</v>
      </c>
      <c r="E29" s="1">
        <v>2.0833333333333333E-3</v>
      </c>
      <c r="F29" s="1">
        <f>F28+E29</f>
        <v>0.31597222222222221</v>
      </c>
      <c r="H29" s="2">
        <v>3</v>
      </c>
      <c r="I29" s="2" t="s">
        <v>20</v>
      </c>
      <c r="J29" s="2">
        <v>1</v>
      </c>
      <c r="K29" s="2">
        <f t="shared" ref="K29:K41" si="17">K28+J29</f>
        <v>3</v>
      </c>
      <c r="L29" s="1">
        <v>6.9444444444444447E-4</v>
      </c>
      <c r="M29" s="7">
        <f t="shared" ref="M29:M41" si="18">M28+L29</f>
        <v>0.31874999999999998</v>
      </c>
      <c r="O29" s="2">
        <v>8</v>
      </c>
      <c r="P29" s="2" t="s">
        <v>31</v>
      </c>
      <c r="Q29" s="2">
        <v>0.6</v>
      </c>
      <c r="R29" s="2">
        <f t="shared" si="12"/>
        <v>9.5</v>
      </c>
      <c r="S29" s="1">
        <v>6.9444444444444447E-4</v>
      </c>
      <c r="T29" s="7">
        <f t="shared" si="13"/>
        <v>0.32291666666666663</v>
      </c>
      <c r="U29" s="7"/>
      <c r="V29" s="2">
        <v>2</v>
      </c>
      <c r="W29" s="2" t="s">
        <v>66</v>
      </c>
      <c r="X29" s="2">
        <v>2</v>
      </c>
      <c r="Y29" s="2">
        <f>Y28+X29</f>
        <v>2</v>
      </c>
      <c r="Z29" s="1">
        <v>2.0833333333333333E-3</v>
      </c>
      <c r="AA29" s="7">
        <f>AA28+Z29</f>
        <v>0.32500000000000001</v>
      </c>
      <c r="AB29" s="7"/>
      <c r="AC29" s="2">
        <v>16</v>
      </c>
      <c r="AD29" s="2" t="s">
        <v>173</v>
      </c>
      <c r="AE29" s="2">
        <v>1.5</v>
      </c>
      <c r="AF29" s="2">
        <f t="shared" si="14"/>
        <v>16.600000000000001</v>
      </c>
      <c r="AG29" s="34">
        <v>3.472222222222222E-3</v>
      </c>
      <c r="AH29" s="61">
        <f t="shared" si="15"/>
        <v>0.33611111111111103</v>
      </c>
    </row>
    <row r="30" spans="1:35">
      <c r="A30" s="2">
        <v>3</v>
      </c>
      <c r="B30" s="8" t="s">
        <v>67</v>
      </c>
      <c r="C30" s="2">
        <v>3</v>
      </c>
      <c r="D30" s="2">
        <f t="shared" si="16"/>
        <v>4.5999999999999996</v>
      </c>
      <c r="E30" s="1">
        <v>3.472222222222222E-3</v>
      </c>
      <c r="F30" s="1">
        <f t="shared" ref="F30:F43" si="19">F29+E30</f>
        <v>0.31944444444444442</v>
      </c>
      <c r="H30" s="2">
        <v>4</v>
      </c>
      <c r="I30" s="2" t="s">
        <v>24</v>
      </c>
      <c r="J30" s="2">
        <v>0.5</v>
      </c>
      <c r="K30" s="2">
        <f t="shared" si="17"/>
        <v>3.5</v>
      </c>
      <c r="L30" s="1">
        <v>6.9444444444444447E-4</v>
      </c>
      <c r="M30" s="7">
        <f t="shared" si="18"/>
        <v>0.31944444444444442</v>
      </c>
      <c r="O30" s="2">
        <v>9</v>
      </c>
      <c r="P30" s="2" t="s">
        <v>35</v>
      </c>
      <c r="Q30" s="2">
        <v>0.9</v>
      </c>
      <c r="R30" s="2">
        <f t="shared" si="12"/>
        <v>10.4</v>
      </c>
      <c r="S30" s="1">
        <v>6.9444444444444447E-4</v>
      </c>
      <c r="T30" s="7">
        <f t="shared" si="13"/>
        <v>0.32361111111111107</v>
      </c>
      <c r="U30" s="7"/>
      <c r="V30" s="2">
        <v>3</v>
      </c>
      <c r="W30" s="2" t="s">
        <v>62</v>
      </c>
      <c r="X30" s="2">
        <v>0.4</v>
      </c>
      <c r="Y30" s="2">
        <f t="shared" ref="Y30:Y39" si="20">X30+Y29</f>
        <v>2.4</v>
      </c>
      <c r="Z30" s="1">
        <v>6.9444444444444447E-4</v>
      </c>
      <c r="AA30" s="7">
        <f t="shared" ref="AA30:AA39" si="21">AA29+Z29</f>
        <v>0.32708333333333334</v>
      </c>
      <c r="AB30" s="7"/>
      <c r="AC30" s="2">
        <v>17</v>
      </c>
      <c r="AD30" s="2" t="s">
        <v>52</v>
      </c>
      <c r="AE30" s="2">
        <v>4.5</v>
      </c>
      <c r="AF30" s="2">
        <f t="shared" si="14"/>
        <v>21.1</v>
      </c>
      <c r="AG30" s="1">
        <v>4.8611111111111112E-3</v>
      </c>
      <c r="AH30" s="61">
        <f t="shared" si="15"/>
        <v>0.34097222222222212</v>
      </c>
    </row>
    <row r="31" spans="1:35">
      <c r="A31" s="2">
        <v>4</v>
      </c>
      <c r="B31" s="8" t="s">
        <v>63</v>
      </c>
      <c r="C31" s="2">
        <v>0.4</v>
      </c>
      <c r="D31" s="2">
        <f t="shared" si="16"/>
        <v>5</v>
      </c>
      <c r="E31" s="1">
        <v>6.9444444444444447E-4</v>
      </c>
      <c r="F31" s="1">
        <f t="shared" si="19"/>
        <v>0.32013888888888886</v>
      </c>
      <c r="H31" s="2">
        <v>5</v>
      </c>
      <c r="I31" s="2" t="s">
        <v>29</v>
      </c>
      <c r="J31" s="2">
        <v>2</v>
      </c>
      <c r="K31" s="2">
        <f t="shared" si="17"/>
        <v>5.5</v>
      </c>
      <c r="L31" s="1">
        <v>2.0833333333333333E-3</v>
      </c>
      <c r="M31" s="7">
        <f t="shared" si="18"/>
        <v>0.32152777777777775</v>
      </c>
      <c r="O31" s="2">
        <v>10</v>
      </c>
      <c r="P31" s="2" t="s">
        <v>43</v>
      </c>
      <c r="Q31" s="2">
        <v>0.5</v>
      </c>
      <c r="R31" s="2">
        <f t="shared" si="12"/>
        <v>10.9</v>
      </c>
      <c r="S31" s="1">
        <v>6.9444444444444447E-4</v>
      </c>
      <c r="T31" s="7">
        <f t="shared" si="13"/>
        <v>0.32430555555555551</v>
      </c>
      <c r="U31" s="7"/>
      <c r="V31" s="2">
        <v>4</v>
      </c>
      <c r="W31" s="2" t="s">
        <v>78</v>
      </c>
      <c r="X31" s="2">
        <v>1</v>
      </c>
      <c r="Y31" s="2">
        <f t="shared" si="20"/>
        <v>3.4</v>
      </c>
      <c r="Z31" s="1">
        <v>6.9444444444444447E-4</v>
      </c>
      <c r="AA31" s="7">
        <f t="shared" si="21"/>
        <v>0.32777777777777778</v>
      </c>
      <c r="AB31" s="7"/>
      <c r="AC31" s="2">
        <v>18</v>
      </c>
      <c r="AD31" s="2" t="s">
        <v>55</v>
      </c>
      <c r="AE31" s="2">
        <v>0.6</v>
      </c>
      <c r="AF31" s="2">
        <f t="shared" si="14"/>
        <v>21.700000000000003</v>
      </c>
      <c r="AG31" s="1">
        <v>6.9444444444444447E-4</v>
      </c>
      <c r="AH31" s="61">
        <f t="shared" si="15"/>
        <v>0.34166666666666656</v>
      </c>
    </row>
    <row r="32" spans="1:35">
      <c r="A32" s="2">
        <v>5</v>
      </c>
      <c r="B32" s="66" t="s">
        <v>181</v>
      </c>
      <c r="C32" s="2">
        <v>1.3</v>
      </c>
      <c r="D32" s="2">
        <f t="shared" si="16"/>
        <v>6.3</v>
      </c>
      <c r="E32" s="34">
        <v>2.0833333333333333E-3</v>
      </c>
      <c r="F32" s="1">
        <f t="shared" si="19"/>
        <v>0.32222222222222219</v>
      </c>
      <c r="H32" s="2">
        <v>6</v>
      </c>
      <c r="I32" s="2" t="s">
        <v>33</v>
      </c>
      <c r="J32" s="2">
        <v>2</v>
      </c>
      <c r="K32" s="2">
        <f t="shared" si="17"/>
        <v>7.5</v>
      </c>
      <c r="L32" s="1">
        <v>2.0833333333333333E-3</v>
      </c>
      <c r="M32" s="7">
        <f t="shared" si="18"/>
        <v>0.32361111111111107</v>
      </c>
      <c r="O32" s="2">
        <v>11</v>
      </c>
      <c r="P32" s="2" t="s">
        <v>47</v>
      </c>
      <c r="Q32" s="2">
        <v>1.6</v>
      </c>
      <c r="R32" s="2">
        <f t="shared" si="12"/>
        <v>12.5</v>
      </c>
      <c r="S32" s="1">
        <v>1.3888888888888889E-3</v>
      </c>
      <c r="T32" s="7">
        <f t="shared" si="13"/>
        <v>0.3256944444444444</v>
      </c>
      <c r="U32" s="7"/>
      <c r="V32" s="2">
        <v>5</v>
      </c>
      <c r="W32" s="2" t="s">
        <v>96</v>
      </c>
      <c r="X32" s="2">
        <v>1</v>
      </c>
      <c r="Y32" s="2">
        <f t="shared" si="20"/>
        <v>4.4000000000000004</v>
      </c>
      <c r="Z32" s="1">
        <v>6.9444444444444447E-4</v>
      </c>
      <c r="AA32" s="7">
        <f t="shared" si="21"/>
        <v>0.32847222222222222</v>
      </c>
      <c r="AB32" s="7"/>
      <c r="AC32" s="2">
        <v>19</v>
      </c>
      <c r="AD32" s="2" t="s">
        <v>58</v>
      </c>
      <c r="AE32" s="2">
        <v>0.3</v>
      </c>
      <c r="AF32" s="68">
        <f t="shared" si="14"/>
        <v>22.000000000000004</v>
      </c>
      <c r="AG32" s="1">
        <v>6.9444444444444447E-4</v>
      </c>
      <c r="AH32" s="61">
        <f t="shared" si="15"/>
        <v>0.34236111111111101</v>
      </c>
    </row>
    <row r="33" spans="1:38">
      <c r="A33" s="2">
        <v>7</v>
      </c>
      <c r="B33" s="2" t="s">
        <v>182</v>
      </c>
      <c r="C33" s="2">
        <v>1</v>
      </c>
      <c r="D33" s="2">
        <f t="shared" si="16"/>
        <v>7.3</v>
      </c>
      <c r="E33" s="34">
        <v>2.0833333333333333E-3</v>
      </c>
      <c r="F33" s="1">
        <f t="shared" si="19"/>
        <v>0.32430555555555551</v>
      </c>
      <c r="H33" s="2">
        <v>7</v>
      </c>
      <c r="I33" s="2" t="s">
        <v>37</v>
      </c>
      <c r="J33" s="2">
        <v>0.7</v>
      </c>
      <c r="K33" s="2">
        <f t="shared" si="17"/>
        <v>8.1999999999999993</v>
      </c>
      <c r="L33" s="1">
        <v>6.9444444444444447E-4</v>
      </c>
      <c r="M33" s="7">
        <f t="shared" si="18"/>
        <v>0.32430555555555551</v>
      </c>
      <c r="O33" s="2">
        <v>12</v>
      </c>
      <c r="P33" s="2" t="s">
        <v>50</v>
      </c>
      <c r="Q33" s="2">
        <v>1.9</v>
      </c>
      <c r="R33" s="2">
        <f t="shared" si="12"/>
        <v>14.4</v>
      </c>
      <c r="S33" s="1">
        <v>2.0833333333333333E-3</v>
      </c>
      <c r="T33" s="7">
        <f t="shared" si="13"/>
        <v>0.32777777777777772</v>
      </c>
      <c r="U33" s="7"/>
      <c r="V33" s="2">
        <v>6</v>
      </c>
      <c r="W33" s="2" t="s">
        <v>97</v>
      </c>
      <c r="X33" s="2">
        <v>0.6</v>
      </c>
      <c r="Y33" s="2">
        <f t="shared" si="20"/>
        <v>5</v>
      </c>
      <c r="Z33" s="1">
        <v>6.9444444444444447E-4</v>
      </c>
      <c r="AA33" s="7">
        <f t="shared" si="21"/>
        <v>0.32916666666666666</v>
      </c>
      <c r="AB33" s="7"/>
    </row>
    <row r="34" spans="1:38">
      <c r="A34" s="2">
        <v>8</v>
      </c>
      <c r="B34" s="8" t="s">
        <v>56</v>
      </c>
      <c r="C34" s="2">
        <v>0.5</v>
      </c>
      <c r="D34" s="2">
        <f t="shared" si="16"/>
        <v>7.8</v>
      </c>
      <c r="E34" s="1">
        <v>6.9444444444444447E-4</v>
      </c>
      <c r="F34" s="1">
        <f t="shared" si="19"/>
        <v>0.32499999999999996</v>
      </c>
      <c r="H34" s="2">
        <v>8</v>
      </c>
      <c r="I34" s="2" t="s">
        <v>41</v>
      </c>
      <c r="J34" s="2">
        <v>0.7</v>
      </c>
      <c r="K34" s="2">
        <f t="shared" si="17"/>
        <v>8.8999999999999986</v>
      </c>
      <c r="L34" s="1">
        <v>1.3888888888888889E-3</v>
      </c>
      <c r="M34" s="7">
        <f t="shared" si="18"/>
        <v>0.3256944444444444</v>
      </c>
      <c r="O34" s="2">
        <v>13</v>
      </c>
      <c r="P34" s="2" t="s">
        <v>54</v>
      </c>
      <c r="Q34" s="2">
        <v>2.4</v>
      </c>
      <c r="R34" s="2">
        <f t="shared" si="12"/>
        <v>16.8</v>
      </c>
      <c r="S34" s="1">
        <v>3.472222222222222E-3</v>
      </c>
      <c r="T34" s="7">
        <f t="shared" si="13"/>
        <v>0.33124999999999993</v>
      </c>
      <c r="U34" s="7"/>
      <c r="V34" s="2">
        <v>7</v>
      </c>
      <c r="W34" s="2" t="s">
        <v>98</v>
      </c>
      <c r="X34" s="2">
        <v>0.6</v>
      </c>
      <c r="Y34" s="2">
        <f t="shared" si="20"/>
        <v>5.6</v>
      </c>
      <c r="Z34" s="1">
        <v>6.9444444444444447E-4</v>
      </c>
      <c r="AA34" s="7">
        <f t="shared" si="21"/>
        <v>0.3298611111111111</v>
      </c>
      <c r="AB34" s="7"/>
    </row>
    <row r="35" spans="1:38">
      <c r="A35" s="2">
        <v>9</v>
      </c>
      <c r="B35" s="8" t="s">
        <v>53</v>
      </c>
      <c r="C35" s="2">
        <v>1.5</v>
      </c>
      <c r="D35" s="2">
        <f t="shared" si="16"/>
        <v>9.3000000000000007</v>
      </c>
      <c r="E35" s="1">
        <v>2.0833333333333333E-3</v>
      </c>
      <c r="F35" s="1">
        <f t="shared" si="19"/>
        <v>0.32708333333333328</v>
      </c>
      <c r="H35" s="2">
        <v>9</v>
      </c>
      <c r="I35" s="66" t="s">
        <v>188</v>
      </c>
      <c r="J35" s="2">
        <v>0.5</v>
      </c>
      <c r="K35" s="2">
        <f t="shared" si="17"/>
        <v>9.3999999999999986</v>
      </c>
      <c r="L35" s="61">
        <v>6.9444444444444447E-4</v>
      </c>
      <c r="M35" s="7">
        <f t="shared" si="18"/>
        <v>0.32638888888888884</v>
      </c>
      <c r="O35" s="2">
        <v>14</v>
      </c>
      <c r="P35" s="2" t="s">
        <v>57</v>
      </c>
      <c r="Q35" s="2">
        <v>1.2</v>
      </c>
      <c r="R35" s="2">
        <f t="shared" si="12"/>
        <v>18</v>
      </c>
      <c r="S35" s="1">
        <v>1.3888888888888889E-3</v>
      </c>
      <c r="T35" s="7">
        <f t="shared" si="13"/>
        <v>0.33263888888888882</v>
      </c>
      <c r="U35" s="7"/>
      <c r="V35" s="2">
        <v>8</v>
      </c>
      <c r="W35" s="2" t="s">
        <v>79</v>
      </c>
      <c r="X35" s="2">
        <v>2</v>
      </c>
      <c r="Y35" s="2">
        <f t="shared" si="20"/>
        <v>7.6</v>
      </c>
      <c r="Z35" s="1">
        <v>2.0833333333333333E-3</v>
      </c>
      <c r="AA35" s="7">
        <f t="shared" si="21"/>
        <v>0.33055555555555555</v>
      </c>
      <c r="AB35" s="7"/>
    </row>
    <row r="36" spans="1:38">
      <c r="A36" s="2">
        <v>10</v>
      </c>
      <c r="B36" s="8" t="s">
        <v>49</v>
      </c>
      <c r="C36" s="2">
        <v>1.7</v>
      </c>
      <c r="D36" s="2">
        <f t="shared" si="16"/>
        <v>11</v>
      </c>
      <c r="E36" s="1">
        <v>2.0833333333333333E-3</v>
      </c>
      <c r="F36" s="1">
        <f t="shared" si="19"/>
        <v>0.32916666666666661</v>
      </c>
      <c r="H36" s="2">
        <v>10</v>
      </c>
      <c r="I36" s="66" t="s">
        <v>187</v>
      </c>
      <c r="J36" s="2">
        <v>0.5</v>
      </c>
      <c r="K36" s="2">
        <f t="shared" si="17"/>
        <v>9.8999999999999986</v>
      </c>
      <c r="L36" s="61">
        <v>6.9444444444444447E-4</v>
      </c>
      <c r="M36" s="7">
        <f t="shared" si="18"/>
        <v>0.32708333333333328</v>
      </c>
      <c r="O36" s="2">
        <v>15</v>
      </c>
      <c r="P36" s="2" t="s">
        <v>60</v>
      </c>
      <c r="Q36" s="2">
        <v>1.3</v>
      </c>
      <c r="R36" s="2">
        <f t="shared" si="12"/>
        <v>19.3</v>
      </c>
      <c r="S36" s="1">
        <v>1.3888888888888889E-3</v>
      </c>
      <c r="T36" s="7">
        <f t="shared" si="13"/>
        <v>0.3340277777777777</v>
      </c>
      <c r="U36" s="7"/>
      <c r="V36" s="2">
        <v>9</v>
      </c>
      <c r="W36" s="2" t="s">
        <v>81</v>
      </c>
      <c r="X36" s="2">
        <v>2</v>
      </c>
      <c r="Y36" s="2">
        <f t="shared" si="20"/>
        <v>9.6</v>
      </c>
      <c r="Z36" s="1">
        <v>2.0833333333333333E-3</v>
      </c>
      <c r="AA36" s="7">
        <f t="shared" si="21"/>
        <v>0.33263888888888887</v>
      </c>
      <c r="AB36" s="7"/>
      <c r="AK36" s="8"/>
      <c r="AL36" s="8"/>
    </row>
    <row r="37" spans="1:38">
      <c r="A37" s="2">
        <v>11</v>
      </c>
      <c r="B37" s="2" t="s">
        <v>46</v>
      </c>
      <c r="C37" s="2">
        <v>0.9</v>
      </c>
      <c r="D37" s="2">
        <f t="shared" si="16"/>
        <v>11.9</v>
      </c>
      <c r="E37" s="1">
        <v>6.9444444444444447E-4</v>
      </c>
      <c r="F37" s="1">
        <f t="shared" si="19"/>
        <v>0.32986111111111105</v>
      </c>
      <c r="H37" s="2">
        <v>11</v>
      </c>
      <c r="I37" s="2" t="s">
        <v>45</v>
      </c>
      <c r="J37" s="2">
        <v>2</v>
      </c>
      <c r="K37" s="2">
        <f t="shared" si="17"/>
        <v>11.899999999999999</v>
      </c>
      <c r="L37" s="1">
        <v>3.472222222222222E-3</v>
      </c>
      <c r="M37" s="7">
        <f t="shared" si="18"/>
        <v>0.33055555555555549</v>
      </c>
      <c r="O37" s="2">
        <v>16</v>
      </c>
      <c r="P37" s="2" t="s">
        <v>49</v>
      </c>
      <c r="Q37" s="2">
        <v>0.8</v>
      </c>
      <c r="R37" s="2">
        <f t="shared" si="12"/>
        <v>20.100000000000001</v>
      </c>
      <c r="S37" s="1">
        <v>6.9444444444444447E-4</v>
      </c>
      <c r="T37" s="7">
        <f t="shared" si="13"/>
        <v>0.33472222222222214</v>
      </c>
      <c r="U37" s="7"/>
      <c r="V37" s="2">
        <v>10</v>
      </c>
      <c r="W37" s="2" t="s">
        <v>83</v>
      </c>
      <c r="X37" s="2">
        <v>0.5</v>
      </c>
      <c r="Y37" s="2">
        <f t="shared" si="20"/>
        <v>10.1</v>
      </c>
      <c r="Z37" s="1">
        <v>6.9444444444444447E-4</v>
      </c>
      <c r="AA37" s="7">
        <f t="shared" si="21"/>
        <v>0.3347222222222222</v>
      </c>
      <c r="AB37" s="7"/>
      <c r="AK37" s="8"/>
      <c r="AL37" s="8"/>
    </row>
    <row r="38" spans="1:38">
      <c r="A38" s="2">
        <v>12</v>
      </c>
      <c r="B38" s="2" t="s">
        <v>42</v>
      </c>
      <c r="C38" s="2">
        <v>0.7</v>
      </c>
      <c r="D38" s="2">
        <f t="shared" si="16"/>
        <v>12.6</v>
      </c>
      <c r="E38" s="1">
        <v>6.9444444444444447E-4</v>
      </c>
      <c r="F38" s="1">
        <f t="shared" si="19"/>
        <v>0.33055555555555549</v>
      </c>
      <c r="H38" s="2">
        <v>12</v>
      </c>
      <c r="I38" s="2" t="s">
        <v>37</v>
      </c>
      <c r="J38" s="2">
        <v>3</v>
      </c>
      <c r="K38" s="2">
        <f t="shared" si="17"/>
        <v>14.899999999999999</v>
      </c>
      <c r="L38" s="1">
        <v>3.472222222222222E-3</v>
      </c>
      <c r="M38" s="7">
        <f t="shared" si="18"/>
        <v>0.3340277777777777</v>
      </c>
      <c r="O38" s="2">
        <v>17</v>
      </c>
      <c r="P38" s="2" t="s">
        <v>69</v>
      </c>
      <c r="Q38" s="2">
        <v>2</v>
      </c>
      <c r="R38" s="2">
        <f t="shared" si="12"/>
        <v>22.1</v>
      </c>
      <c r="S38" s="1">
        <v>2.0833333333333333E-3</v>
      </c>
      <c r="T38" s="7">
        <f t="shared" si="13"/>
        <v>0.33680555555555547</v>
      </c>
      <c r="U38" s="7"/>
      <c r="V38" s="2">
        <v>11</v>
      </c>
      <c r="W38" s="2" t="s">
        <v>84</v>
      </c>
      <c r="X38" s="2">
        <v>0.7</v>
      </c>
      <c r="Y38" s="2">
        <f t="shared" si="20"/>
        <v>10.799999999999999</v>
      </c>
      <c r="Z38" s="1">
        <v>6.9444444444444447E-4</v>
      </c>
      <c r="AA38" s="7">
        <f t="shared" si="21"/>
        <v>0.33541666666666664</v>
      </c>
      <c r="AB38" s="7"/>
      <c r="AK38" s="8"/>
      <c r="AL38" s="8"/>
    </row>
    <row r="39" spans="1:38">
      <c r="A39" s="2">
        <v>13</v>
      </c>
      <c r="B39" s="2" t="s">
        <v>183</v>
      </c>
      <c r="C39" s="2">
        <v>3</v>
      </c>
      <c r="D39" s="2">
        <f t="shared" si="16"/>
        <v>15.6</v>
      </c>
      <c r="E39" s="1">
        <v>4.1666666666666666E-3</v>
      </c>
      <c r="F39" s="1">
        <f t="shared" si="19"/>
        <v>0.33472222222222214</v>
      </c>
      <c r="H39" s="2">
        <v>13</v>
      </c>
      <c r="I39" s="2" t="s">
        <v>52</v>
      </c>
      <c r="J39" s="2">
        <v>4.5</v>
      </c>
      <c r="K39" s="2">
        <f t="shared" si="17"/>
        <v>19.399999999999999</v>
      </c>
      <c r="L39" s="1">
        <v>4.8611111111111112E-3</v>
      </c>
      <c r="M39" s="7">
        <f t="shared" si="18"/>
        <v>0.3388888888888888</v>
      </c>
      <c r="O39" s="2">
        <v>18</v>
      </c>
      <c r="P39" s="2" t="s">
        <v>73</v>
      </c>
      <c r="Q39" s="2">
        <v>3</v>
      </c>
      <c r="R39" s="2">
        <f t="shared" si="12"/>
        <v>25.1</v>
      </c>
      <c r="S39" s="1">
        <v>1.3888888888888889E-3</v>
      </c>
      <c r="T39" s="7">
        <f t="shared" si="13"/>
        <v>0.33819444444444435</v>
      </c>
      <c r="U39" s="7"/>
      <c r="V39" s="2">
        <v>12</v>
      </c>
      <c r="W39" s="8" t="s">
        <v>99</v>
      </c>
      <c r="X39" s="2">
        <v>3</v>
      </c>
      <c r="Y39" s="2">
        <f t="shared" si="20"/>
        <v>13.799999999999999</v>
      </c>
      <c r="Z39" s="1">
        <v>3.472222222222222E-3</v>
      </c>
      <c r="AA39" s="7">
        <f t="shared" si="21"/>
        <v>0.33611111111111108</v>
      </c>
      <c r="AK39" s="8"/>
      <c r="AL39" s="8"/>
    </row>
    <row r="40" spans="1:38">
      <c r="A40" s="2">
        <v>14</v>
      </c>
      <c r="B40" s="66" t="s">
        <v>184</v>
      </c>
      <c r="C40" s="2">
        <v>1.1000000000000001</v>
      </c>
      <c r="D40" s="2">
        <f t="shared" si="16"/>
        <v>16.7</v>
      </c>
      <c r="E40" s="34">
        <v>2.0833333333333333E-3</v>
      </c>
      <c r="F40" s="1">
        <f t="shared" si="19"/>
        <v>0.33680555555555547</v>
      </c>
      <c r="H40" s="2">
        <v>14</v>
      </c>
      <c r="I40" s="2" t="s">
        <v>55</v>
      </c>
      <c r="J40" s="2">
        <v>0.6</v>
      </c>
      <c r="K40" s="2">
        <f t="shared" si="17"/>
        <v>20</v>
      </c>
      <c r="L40" s="1">
        <v>6.9444444444444447E-4</v>
      </c>
      <c r="M40" s="7">
        <f t="shared" si="18"/>
        <v>0.33958333333333324</v>
      </c>
      <c r="O40" s="2">
        <v>19</v>
      </c>
      <c r="P40" s="2" t="s">
        <v>75</v>
      </c>
      <c r="Q40" s="2">
        <v>0.5</v>
      </c>
      <c r="R40" s="2">
        <f t="shared" si="12"/>
        <v>25.6</v>
      </c>
      <c r="S40" s="1">
        <v>1.3888888888888889E-3</v>
      </c>
      <c r="T40" s="7">
        <f t="shared" si="13"/>
        <v>0.33958333333333324</v>
      </c>
      <c r="U40" s="7"/>
      <c r="AK40" s="8"/>
      <c r="AL40" s="8"/>
    </row>
    <row r="41" spans="1:38">
      <c r="A41" s="2">
        <v>15</v>
      </c>
      <c r="B41" s="2" t="s">
        <v>185</v>
      </c>
      <c r="C41" s="2">
        <v>0.5</v>
      </c>
      <c r="D41" s="2">
        <f t="shared" si="16"/>
        <v>17.2</v>
      </c>
      <c r="E41" s="34">
        <v>6.9444444444444447E-4</v>
      </c>
      <c r="F41" s="1">
        <f t="shared" si="19"/>
        <v>0.33749999999999991</v>
      </c>
      <c r="H41" s="2">
        <v>15</v>
      </c>
      <c r="I41" s="2" t="s">
        <v>58</v>
      </c>
      <c r="J41" s="2">
        <v>0.3</v>
      </c>
      <c r="K41" s="2">
        <f t="shared" si="17"/>
        <v>20.3</v>
      </c>
      <c r="L41" s="1">
        <v>6.9444444444444447E-4</v>
      </c>
      <c r="M41" s="7">
        <f t="shared" si="18"/>
        <v>0.34027777777777768</v>
      </c>
      <c r="O41" s="2">
        <v>20</v>
      </c>
      <c r="P41" s="2" t="s">
        <v>77</v>
      </c>
      <c r="Q41" s="2">
        <v>1.2</v>
      </c>
      <c r="R41" s="2">
        <f t="shared" si="12"/>
        <v>26.8</v>
      </c>
      <c r="S41" s="1">
        <v>1.3888888888888889E-3</v>
      </c>
      <c r="T41" s="7">
        <f t="shared" si="13"/>
        <v>0.34097222222222212</v>
      </c>
      <c r="AK41" s="8"/>
      <c r="AL41" s="8"/>
    </row>
    <row r="42" spans="1:38">
      <c r="A42" s="2">
        <v>16</v>
      </c>
      <c r="B42" s="2" t="s">
        <v>186</v>
      </c>
      <c r="C42" s="2">
        <v>2.5</v>
      </c>
      <c r="D42" s="2">
        <f t="shared" si="16"/>
        <v>19.7</v>
      </c>
      <c r="E42" s="34">
        <v>2.0833333333333333E-3</v>
      </c>
      <c r="F42" s="1">
        <f t="shared" si="19"/>
        <v>0.33958333333333324</v>
      </c>
      <c r="O42" s="2">
        <v>21</v>
      </c>
      <c r="P42" s="2" t="s">
        <v>49</v>
      </c>
      <c r="Q42" s="2">
        <v>2.8</v>
      </c>
      <c r="R42" s="2">
        <f t="shared" si="12"/>
        <v>29.6</v>
      </c>
      <c r="S42" s="1">
        <v>2.7777777777777779E-3</v>
      </c>
      <c r="T42" s="7">
        <f t="shared" si="13"/>
        <v>0.34374999999999989</v>
      </c>
      <c r="AK42" s="8"/>
      <c r="AL42" s="8"/>
    </row>
    <row r="43" spans="1:38">
      <c r="A43" s="2">
        <v>17</v>
      </c>
      <c r="B43" s="2" t="s">
        <v>49</v>
      </c>
      <c r="C43" s="2">
        <v>4</v>
      </c>
      <c r="D43" s="2">
        <f t="shared" si="16"/>
        <v>23.7</v>
      </c>
      <c r="E43" s="34">
        <v>3.472222222222222E-3</v>
      </c>
      <c r="F43" s="1">
        <f t="shared" si="19"/>
        <v>0.34305555555555545</v>
      </c>
      <c r="P43" s="2" t="s">
        <v>179</v>
      </c>
      <c r="Q43" s="8">
        <f>SUM(Q5:Q42)</f>
        <v>39.5</v>
      </c>
      <c r="W43" s="2" t="s">
        <v>102</v>
      </c>
      <c r="X43" s="2">
        <f>SUM(X5:X39)</f>
        <v>43.300000000000011</v>
      </c>
      <c r="AD43" s="2" t="s">
        <v>103</v>
      </c>
      <c r="AE43" s="2">
        <f>SUM(AE13:AE32,AE5:AE9)</f>
        <v>33</v>
      </c>
      <c r="AK43" s="8"/>
      <c r="AL43" s="8"/>
    </row>
    <row r="44" spans="1:38">
      <c r="I44" s="11"/>
      <c r="J44" s="11"/>
      <c r="K44" s="11"/>
      <c r="L44" s="11"/>
      <c r="M44" s="11"/>
      <c r="AK44" s="8"/>
      <c r="AL44" s="8"/>
    </row>
    <row r="45" spans="1:38">
      <c r="E45" s="1"/>
      <c r="F45" s="1"/>
      <c r="AH45" s="7"/>
      <c r="AK45" s="8"/>
      <c r="AL45" s="8"/>
    </row>
    <row r="46" spans="1:38">
      <c r="B46" s="8"/>
      <c r="E46" s="1"/>
      <c r="F46" s="1"/>
      <c r="I46" s="2" t="s">
        <v>133</v>
      </c>
      <c r="J46" s="3">
        <f>SUM(J5:J17,J27:J41)</f>
        <v>32.699999999999996</v>
      </c>
      <c r="AK46" s="8"/>
      <c r="AL46" s="8"/>
    </row>
    <row r="47" spans="1:38">
      <c r="E47" s="1"/>
      <c r="F47" s="1"/>
      <c r="AK47" s="8"/>
      <c r="AL47" s="8"/>
    </row>
    <row r="48" spans="1:38">
      <c r="B48" s="2" t="s">
        <v>134</v>
      </c>
      <c r="C48" s="2">
        <f>SUM(C5:C47)</f>
        <v>42.499999999999993</v>
      </c>
      <c r="AK48" s="8"/>
      <c r="AL48" s="8"/>
    </row>
    <row r="49" spans="1:38" ht="15">
      <c r="B49" s="20" t="s">
        <v>129</v>
      </c>
      <c r="C49" s="21">
        <f>$Q$43+$X$43+$J$46+$C$48+AE43</f>
        <v>191</v>
      </c>
      <c r="AK49" s="8"/>
      <c r="AL49" s="8"/>
    </row>
    <row r="50" spans="1:38">
      <c r="AK50" s="8"/>
      <c r="AL50" s="8"/>
    </row>
    <row r="51" spans="1:38">
      <c r="AK51" s="8"/>
      <c r="AL51" s="8"/>
    </row>
    <row r="53" spans="1:38">
      <c r="A53" s="8"/>
    </row>
    <row r="56" spans="1:38" ht="15">
      <c r="A56" s="73"/>
      <c r="B56" s="73"/>
      <c r="C56" s="73"/>
      <c r="D56" s="73"/>
      <c r="E56" s="73"/>
      <c r="F56" s="73"/>
    </row>
    <row r="58" spans="1:38">
      <c r="E58" s="1"/>
      <c r="F58" s="7"/>
    </row>
    <row r="59" spans="1:38">
      <c r="E59" s="1"/>
      <c r="F59" s="7"/>
    </row>
    <row r="60" spans="1:38">
      <c r="E60" s="1"/>
      <c r="F60" s="7"/>
    </row>
    <row r="61" spans="1:38">
      <c r="E61" s="1"/>
      <c r="F61" s="7"/>
    </row>
    <row r="62" spans="1:38">
      <c r="E62" s="1"/>
      <c r="F62" s="7"/>
    </row>
    <row r="63" spans="1:38">
      <c r="E63" s="1"/>
      <c r="F63" s="7"/>
    </row>
    <row r="64" spans="1:38">
      <c r="E64" s="1"/>
      <c r="F64" s="7"/>
    </row>
    <row r="65" spans="3:6">
      <c r="E65" s="1"/>
      <c r="F65" s="7"/>
    </row>
    <row r="66" spans="3:6">
      <c r="E66" s="1"/>
      <c r="F66" s="7"/>
    </row>
    <row r="67" spans="3:6">
      <c r="E67" s="1"/>
      <c r="F67" s="7"/>
    </row>
    <row r="68" spans="3:6">
      <c r="E68" s="1"/>
      <c r="F68" s="7"/>
    </row>
    <row r="69" spans="3:6">
      <c r="E69" s="1"/>
      <c r="F69" s="7"/>
    </row>
    <row r="70" spans="3:6">
      <c r="E70" s="1"/>
      <c r="F70" s="7"/>
    </row>
    <row r="71" spans="3:6">
      <c r="C71" s="8"/>
      <c r="E71" s="1"/>
      <c r="F71" s="7"/>
    </row>
  </sheetData>
  <sheetProtection sort="0" autoFilter="0"/>
  <mergeCells count="15">
    <mergeCell ref="H26:M26"/>
    <mergeCell ref="O21:T21"/>
    <mergeCell ref="A56:F56"/>
    <mergeCell ref="AD2:AH2"/>
    <mergeCell ref="H2:M2"/>
    <mergeCell ref="O2:T2"/>
    <mergeCell ref="W2:AC2"/>
    <mergeCell ref="A3:F3"/>
    <mergeCell ref="H3:M3"/>
    <mergeCell ref="O3:T3"/>
    <mergeCell ref="W3:AC3"/>
    <mergeCell ref="A2:G2"/>
    <mergeCell ref="AC12:AH12"/>
    <mergeCell ref="AD3:AH3"/>
    <mergeCell ref="A27:F27"/>
  </mergeCells>
  <pageMargins left="0.70866141732283472" right="0.9055118110236221" top="0.74803149606299213" bottom="0.74803149606299213" header="0.31496062992125984" footer="0.31496062992125984"/>
  <pageSetup paperSize="8" scale="51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0"/>
  <sheetViews>
    <sheetView topLeftCell="A58" workbookViewId="0">
      <selection activeCell="C91" sqref="C91"/>
    </sheetView>
  </sheetViews>
  <sheetFormatPr defaultRowHeight="14.25"/>
  <cols>
    <col min="1" max="1" width="5.875" style="8" customWidth="1"/>
    <col min="2" max="2" width="23.125" style="8" customWidth="1"/>
    <col min="3" max="3" width="9.25" style="8" customWidth="1"/>
    <col min="4" max="4" width="8.875" style="8" customWidth="1"/>
    <col min="5" max="5" width="10.25" style="8" customWidth="1"/>
    <col min="6" max="6" width="9.375" style="5" customWidth="1"/>
    <col min="7" max="7" width="12.125" style="8" customWidth="1"/>
    <col min="8" max="8" width="3.125" style="8" customWidth="1"/>
    <col min="9" max="9" width="25.75" style="8" customWidth="1"/>
    <col min="10" max="10" width="9" style="8"/>
    <col min="11" max="11" width="12" style="8" customWidth="1"/>
    <col min="12" max="12" width="8.5" style="8" customWidth="1"/>
    <col min="13" max="13" width="12.125" style="8" customWidth="1"/>
    <col min="14" max="14" width="7.375" style="8" customWidth="1"/>
    <col min="15" max="15" width="3.375" style="8" customWidth="1"/>
    <col min="16" max="16" width="24.875" style="8" customWidth="1"/>
    <col min="17" max="17" width="9" style="8"/>
    <col min="18" max="18" width="9" style="8" customWidth="1"/>
    <col min="19" max="19" width="7.5" style="8" customWidth="1"/>
    <col min="20" max="20" width="9" style="8" customWidth="1"/>
    <col min="21" max="22" width="7.25" style="8" customWidth="1"/>
    <col min="23" max="23" width="4.5" style="8" customWidth="1"/>
    <col min="24" max="24" width="28.625" style="8" customWidth="1"/>
    <col min="25" max="25" width="7.75" style="8" customWidth="1"/>
    <col min="26" max="26" width="9.25" style="8" customWidth="1"/>
    <col min="27" max="27" width="6.25" style="8" customWidth="1"/>
    <col min="28" max="28" width="7.5" style="8" customWidth="1"/>
    <col min="29" max="29" width="7.125" style="8" customWidth="1"/>
    <col min="30" max="30" width="8.5" style="8" customWidth="1"/>
    <col min="31" max="31" width="4.25" style="8" customWidth="1"/>
    <col min="32" max="32" width="24.875" style="8" customWidth="1"/>
    <col min="33" max="33" width="8.5" style="8" customWidth="1"/>
    <col min="34" max="34" width="9.75" style="8" customWidth="1"/>
    <col min="35" max="35" width="7.375" style="8" customWidth="1"/>
    <col min="36" max="36" width="8" style="8" customWidth="1"/>
    <col min="37" max="16384" width="9" style="8"/>
  </cols>
  <sheetData>
    <row r="1" spans="1:36" ht="20.25">
      <c r="A1" s="75" t="s">
        <v>0</v>
      </c>
      <c r="B1" s="75"/>
      <c r="C1" s="75"/>
      <c r="D1" s="75"/>
      <c r="E1" s="75"/>
      <c r="F1" s="75"/>
      <c r="H1" s="75" t="s">
        <v>1</v>
      </c>
      <c r="I1" s="75"/>
      <c r="J1" s="75"/>
      <c r="K1" s="75"/>
      <c r="L1" s="75"/>
      <c r="M1" s="75"/>
      <c r="O1" s="75" t="s">
        <v>2</v>
      </c>
      <c r="P1" s="75"/>
      <c r="Q1" s="75"/>
      <c r="R1" s="75"/>
      <c r="S1" s="75"/>
      <c r="T1" s="75"/>
      <c r="W1" s="75" t="s">
        <v>3</v>
      </c>
      <c r="X1" s="75"/>
      <c r="Y1" s="75"/>
      <c r="Z1" s="75"/>
      <c r="AA1" s="75"/>
      <c r="AB1" s="75"/>
      <c r="AC1" s="32"/>
      <c r="AE1" s="75" t="s">
        <v>4</v>
      </c>
      <c r="AF1" s="75"/>
      <c r="AG1" s="75"/>
      <c r="AH1" s="75"/>
      <c r="AI1" s="75"/>
      <c r="AJ1" s="75"/>
    </row>
    <row r="2" spans="1:36" s="5" customFormat="1" ht="36.75">
      <c r="D2" s="15" t="s">
        <v>6</v>
      </c>
      <c r="E2" s="16" t="s">
        <v>7</v>
      </c>
      <c r="F2" s="5" t="s">
        <v>8</v>
      </c>
      <c r="I2" s="17" t="s">
        <v>104</v>
      </c>
      <c r="K2" s="16" t="s">
        <v>6</v>
      </c>
      <c r="L2" s="16" t="s">
        <v>7</v>
      </c>
      <c r="M2" s="5" t="s">
        <v>8</v>
      </c>
      <c r="P2" s="17">
        <v>504</v>
      </c>
      <c r="R2" s="15" t="s">
        <v>6</v>
      </c>
      <c r="S2" s="16" t="s">
        <v>7</v>
      </c>
      <c r="T2" s="5" t="s">
        <v>8</v>
      </c>
      <c r="X2" s="17"/>
      <c r="Z2" s="15" t="s">
        <v>6</v>
      </c>
      <c r="AA2" s="16" t="s">
        <v>7</v>
      </c>
      <c r="AB2" s="5" t="s">
        <v>8</v>
      </c>
      <c r="AF2" s="17"/>
      <c r="AH2" s="15" t="s">
        <v>6</v>
      </c>
      <c r="AI2" s="16" t="s">
        <v>7</v>
      </c>
      <c r="AJ2" s="5" t="s">
        <v>8</v>
      </c>
    </row>
    <row r="3" spans="1:36">
      <c r="A3" s="8">
        <v>1</v>
      </c>
      <c r="B3" s="8" t="s">
        <v>9</v>
      </c>
      <c r="C3" s="8">
        <v>0</v>
      </c>
      <c r="D3" s="9">
        <v>0</v>
      </c>
      <c r="E3" s="1">
        <v>0</v>
      </c>
      <c r="F3" s="1">
        <v>0.56944444444444442</v>
      </c>
      <c r="H3" s="8">
        <v>1</v>
      </c>
      <c r="I3" s="8" t="s">
        <v>10</v>
      </c>
      <c r="J3" s="8">
        <v>0</v>
      </c>
      <c r="K3" s="8">
        <v>0</v>
      </c>
      <c r="L3" s="1">
        <v>0</v>
      </c>
      <c r="M3" s="1">
        <v>0.56944444444444442</v>
      </c>
      <c r="O3" s="8">
        <v>1</v>
      </c>
      <c r="P3" s="8" t="s">
        <v>10</v>
      </c>
      <c r="Q3" s="8">
        <v>0</v>
      </c>
      <c r="R3" s="8">
        <v>0</v>
      </c>
      <c r="S3" s="1">
        <v>0</v>
      </c>
      <c r="T3" s="14">
        <v>0.56944444444444442</v>
      </c>
      <c r="W3" s="8">
        <v>1</v>
      </c>
      <c r="X3" s="8" t="s">
        <v>10</v>
      </c>
      <c r="Y3" s="8">
        <v>0</v>
      </c>
      <c r="Z3" s="8">
        <v>0</v>
      </c>
      <c r="AA3" s="1">
        <v>0</v>
      </c>
      <c r="AB3" s="14">
        <v>0.56944444444444442</v>
      </c>
      <c r="AC3" s="14"/>
      <c r="AE3" s="8">
        <v>1</v>
      </c>
      <c r="AF3" s="8" t="s">
        <v>10</v>
      </c>
      <c r="AG3" s="8">
        <v>0</v>
      </c>
      <c r="AH3" s="8">
        <v>0</v>
      </c>
      <c r="AI3" s="1">
        <v>0</v>
      </c>
      <c r="AJ3" s="14">
        <v>0.56944444444444442</v>
      </c>
    </row>
    <row r="4" spans="1:36">
      <c r="A4" s="8">
        <v>2</v>
      </c>
      <c r="B4" s="8" t="s">
        <v>11</v>
      </c>
      <c r="C4" s="8">
        <v>0.6</v>
      </c>
      <c r="D4" s="9">
        <f t="shared" ref="D4:D10" si="0">D3+C4</f>
        <v>0.6</v>
      </c>
      <c r="E4" s="1">
        <v>6.9444444444444447E-4</v>
      </c>
      <c r="F4" s="1">
        <f>F3+E4</f>
        <v>0.57013888888888886</v>
      </c>
      <c r="H4" s="8">
        <v>2</v>
      </c>
      <c r="I4" s="8" t="s">
        <v>12</v>
      </c>
      <c r="J4" s="8">
        <v>0.6</v>
      </c>
      <c r="K4" s="8">
        <f>K3+J4</f>
        <v>0.6</v>
      </c>
      <c r="L4" s="1">
        <v>6.9444444444444447E-4</v>
      </c>
      <c r="M4" s="1">
        <f>M3+L4</f>
        <v>0.57013888888888886</v>
      </c>
      <c r="O4" s="8">
        <v>2</v>
      </c>
      <c r="P4" s="8" t="s">
        <v>71</v>
      </c>
      <c r="Q4" s="8">
        <v>0.6</v>
      </c>
      <c r="R4" s="8">
        <f>R3+Q4</f>
        <v>0.6</v>
      </c>
      <c r="S4" s="1">
        <v>6.9444444444444447E-4</v>
      </c>
      <c r="T4" s="14">
        <f>T3+S4</f>
        <v>0.57013888888888886</v>
      </c>
      <c r="W4" s="8">
        <v>2</v>
      </c>
      <c r="X4" s="8" t="s">
        <v>12</v>
      </c>
      <c r="Y4" s="8">
        <v>0.6</v>
      </c>
      <c r="Z4" s="8">
        <f>Z3+Y4</f>
        <v>0.6</v>
      </c>
      <c r="AA4" s="1">
        <v>6.9444444444444447E-4</v>
      </c>
      <c r="AB4" s="14">
        <f>AB3+AA4</f>
        <v>0.57013888888888886</v>
      </c>
      <c r="AC4" s="14"/>
      <c r="AE4" s="8">
        <v>2</v>
      </c>
      <c r="AF4" s="8" t="s">
        <v>12</v>
      </c>
      <c r="AG4" s="8">
        <v>0.6</v>
      </c>
      <c r="AH4" s="8">
        <f>AH3+AG4</f>
        <v>0.6</v>
      </c>
      <c r="AI4" s="1">
        <v>6.9444444444444447E-4</v>
      </c>
      <c r="AJ4" s="14">
        <f>AJ3+AI4</f>
        <v>0.57013888888888886</v>
      </c>
    </row>
    <row r="5" spans="1:36">
      <c r="A5" s="8">
        <v>3</v>
      </c>
      <c r="B5" s="8" t="s">
        <v>14</v>
      </c>
      <c r="C5" s="8">
        <v>2.2999999999999998</v>
      </c>
      <c r="D5" s="9">
        <f t="shared" si="0"/>
        <v>2.9</v>
      </c>
      <c r="E5" s="1">
        <v>4.1666666666666666E-3</v>
      </c>
      <c r="F5" s="1">
        <f t="shared" ref="F5:F10" si="1">F4+E5</f>
        <v>0.57430555555555551</v>
      </c>
      <c r="H5" s="8">
        <v>3</v>
      </c>
      <c r="I5" s="8" t="s">
        <v>105</v>
      </c>
      <c r="J5" s="8">
        <v>3.1</v>
      </c>
      <c r="K5" s="8">
        <f t="shared" ref="K5:K33" si="2">K4+J5</f>
        <v>3.7</v>
      </c>
      <c r="L5" s="1">
        <v>3.472222222222222E-3</v>
      </c>
      <c r="M5" s="1">
        <f>M4+L5</f>
        <v>0.57361111111111107</v>
      </c>
      <c r="O5" s="8">
        <v>3</v>
      </c>
      <c r="P5" s="8" t="s">
        <v>66</v>
      </c>
      <c r="Q5" s="8">
        <v>2.7</v>
      </c>
      <c r="R5" s="8">
        <f t="shared" ref="R5:R12" si="3">R4+Q5</f>
        <v>3.3000000000000003</v>
      </c>
      <c r="S5" s="1">
        <v>2.7777777777777779E-3</v>
      </c>
      <c r="T5" s="14">
        <f t="shared" ref="T5:T12" si="4">T4+S5</f>
        <v>0.57291666666666663</v>
      </c>
      <c r="W5" s="8">
        <v>3</v>
      </c>
      <c r="X5" s="8" t="s">
        <v>94</v>
      </c>
      <c r="Y5" s="8">
        <v>1.2</v>
      </c>
      <c r="Z5" s="8">
        <f t="shared" ref="Z5:Z19" si="5">Z4+Y5</f>
        <v>1.7999999999999998</v>
      </c>
      <c r="AA5" s="1">
        <v>1.3888888888888889E-3</v>
      </c>
      <c r="AB5" s="14">
        <f t="shared" ref="AB5:AB19" si="6">AB4+AA5</f>
        <v>0.57152777777777775</v>
      </c>
      <c r="AC5" s="14"/>
      <c r="AE5" s="8">
        <v>3</v>
      </c>
      <c r="AF5" s="8" t="s">
        <v>106</v>
      </c>
      <c r="AG5" s="8">
        <v>0.6</v>
      </c>
      <c r="AH5" s="8">
        <f t="shared" ref="AH5:AH8" si="7">AH4+AG5</f>
        <v>1.2</v>
      </c>
      <c r="AI5" s="1">
        <v>6.9444444444444447E-4</v>
      </c>
      <c r="AJ5" s="14">
        <f t="shared" ref="AJ5:AJ8" si="8">AJ4+AI5</f>
        <v>0.5708333333333333</v>
      </c>
    </row>
    <row r="6" spans="1:36">
      <c r="A6" s="8">
        <v>4</v>
      </c>
      <c r="B6" s="8" t="s">
        <v>18</v>
      </c>
      <c r="C6" s="8">
        <v>0.6</v>
      </c>
      <c r="D6" s="9">
        <f t="shared" si="0"/>
        <v>3.5</v>
      </c>
      <c r="E6" s="1">
        <v>6.9444444444444447E-4</v>
      </c>
      <c r="F6" s="1">
        <f t="shared" si="1"/>
        <v>0.57499999999999996</v>
      </c>
      <c r="H6" s="8">
        <v>4</v>
      </c>
      <c r="I6" s="8" t="s">
        <v>107</v>
      </c>
      <c r="J6" s="8">
        <v>1.6</v>
      </c>
      <c r="K6" s="8">
        <f t="shared" si="2"/>
        <v>5.3000000000000007</v>
      </c>
      <c r="L6" s="1">
        <v>1.3888888888888889E-3</v>
      </c>
      <c r="M6" s="1">
        <f t="shared" ref="M6:M33" si="9">M5+L6</f>
        <v>0.57499999999999996</v>
      </c>
      <c r="O6" s="8">
        <v>4</v>
      </c>
      <c r="P6" s="8" t="s">
        <v>62</v>
      </c>
      <c r="Q6" s="8">
        <v>0.4</v>
      </c>
      <c r="R6" s="8">
        <f t="shared" si="3"/>
        <v>3.7</v>
      </c>
      <c r="S6" s="1">
        <v>6.9444444444444447E-4</v>
      </c>
      <c r="T6" s="14">
        <f t="shared" si="4"/>
        <v>0.57361111111111107</v>
      </c>
      <c r="W6" s="8">
        <v>4</v>
      </c>
      <c r="X6" s="8" t="s">
        <v>95</v>
      </c>
      <c r="Y6" s="8">
        <v>0.3</v>
      </c>
      <c r="Z6" s="8">
        <f t="shared" si="5"/>
        <v>2.0999999999999996</v>
      </c>
      <c r="AA6" s="1">
        <v>6.9444444444444447E-4</v>
      </c>
      <c r="AB6" s="14">
        <f t="shared" si="6"/>
        <v>0.57222222222222219</v>
      </c>
      <c r="AC6" s="14"/>
      <c r="AE6" s="8">
        <v>4</v>
      </c>
      <c r="AF6" s="8" t="s">
        <v>108</v>
      </c>
      <c r="AG6" s="8">
        <v>3.5</v>
      </c>
      <c r="AH6" s="8">
        <f t="shared" si="7"/>
        <v>4.7</v>
      </c>
      <c r="AI6" s="1">
        <v>3.472222222222222E-3</v>
      </c>
      <c r="AJ6" s="14">
        <f t="shared" si="8"/>
        <v>0.57430555555555551</v>
      </c>
    </row>
    <row r="7" spans="1:36">
      <c r="A7" s="8">
        <v>5</v>
      </c>
      <c r="B7" s="8" t="s">
        <v>21</v>
      </c>
      <c r="C7" s="8">
        <v>0.2</v>
      </c>
      <c r="D7" s="9">
        <f t="shared" si="0"/>
        <v>3.7</v>
      </c>
      <c r="E7" s="1">
        <v>6.9444444444444447E-4</v>
      </c>
      <c r="F7" s="1">
        <f t="shared" si="1"/>
        <v>0.5756944444444444</v>
      </c>
      <c r="H7" s="8">
        <v>5</v>
      </c>
      <c r="I7" s="2" t="s">
        <v>148</v>
      </c>
      <c r="J7" s="2">
        <v>1.9</v>
      </c>
      <c r="K7" s="8">
        <f t="shared" si="2"/>
        <v>7.2000000000000011</v>
      </c>
      <c r="L7" s="1">
        <v>2.0833333333333333E-3</v>
      </c>
      <c r="M7" s="1">
        <f t="shared" si="9"/>
        <v>0.57708333333333328</v>
      </c>
      <c r="O7" s="8">
        <v>5</v>
      </c>
      <c r="P7" s="8" t="s">
        <v>29</v>
      </c>
      <c r="Q7" s="8">
        <v>2</v>
      </c>
      <c r="R7" s="8">
        <f t="shared" si="3"/>
        <v>5.7</v>
      </c>
      <c r="S7" s="1">
        <v>2.0833333333333333E-3</v>
      </c>
      <c r="T7" s="14">
        <f t="shared" si="4"/>
        <v>0.5756944444444444</v>
      </c>
      <c r="W7" s="8">
        <v>5</v>
      </c>
      <c r="X7" s="8" t="s">
        <v>128</v>
      </c>
      <c r="Y7" s="8">
        <v>0.4</v>
      </c>
      <c r="Z7" s="8">
        <f t="shared" si="5"/>
        <v>2.4999999999999996</v>
      </c>
      <c r="AA7" s="1">
        <v>6.9444444444444447E-4</v>
      </c>
      <c r="AB7" s="14">
        <f t="shared" si="6"/>
        <v>0.57291666666666663</v>
      </c>
      <c r="AC7" s="14"/>
      <c r="AE7" s="8">
        <v>5</v>
      </c>
      <c r="AF7" s="8" t="s">
        <v>109</v>
      </c>
      <c r="AG7" s="8">
        <v>0.3</v>
      </c>
      <c r="AH7" s="8">
        <f t="shared" si="7"/>
        <v>5</v>
      </c>
      <c r="AI7" s="1">
        <v>6.9444444444444447E-4</v>
      </c>
      <c r="AJ7" s="14">
        <f t="shared" si="8"/>
        <v>0.57499999999999996</v>
      </c>
    </row>
    <row r="8" spans="1:36">
      <c r="A8" s="8">
        <v>6</v>
      </c>
      <c r="B8" s="8" t="s">
        <v>25</v>
      </c>
      <c r="C8" s="8">
        <v>3</v>
      </c>
      <c r="D8" s="9">
        <f t="shared" si="0"/>
        <v>6.7</v>
      </c>
      <c r="E8" s="1">
        <v>2.7777777777777779E-3</v>
      </c>
      <c r="F8" s="1">
        <f t="shared" si="1"/>
        <v>0.57847222222222217</v>
      </c>
      <c r="H8" s="8">
        <v>6</v>
      </c>
      <c r="I8" s="2" t="s">
        <v>43</v>
      </c>
      <c r="J8" s="2">
        <v>0.5</v>
      </c>
      <c r="K8" s="8">
        <f t="shared" si="2"/>
        <v>7.7000000000000011</v>
      </c>
      <c r="L8" s="1">
        <v>6.9444444444444447E-4</v>
      </c>
      <c r="M8" s="1">
        <f t="shared" si="9"/>
        <v>0.57777777777777772</v>
      </c>
      <c r="O8" s="8">
        <v>6</v>
      </c>
      <c r="P8" s="8" t="s">
        <v>33</v>
      </c>
      <c r="Q8" s="8">
        <v>2.4</v>
      </c>
      <c r="R8" s="8">
        <f t="shared" si="3"/>
        <v>8.1</v>
      </c>
      <c r="S8" s="1">
        <v>2.0833333333333333E-3</v>
      </c>
      <c r="T8" s="14">
        <f t="shared" si="4"/>
        <v>0.57777777777777772</v>
      </c>
      <c r="W8" s="8">
        <v>6</v>
      </c>
      <c r="X8" s="2" t="s">
        <v>95</v>
      </c>
      <c r="Y8" s="2">
        <v>0.6</v>
      </c>
      <c r="Z8" s="8">
        <f t="shared" si="5"/>
        <v>3.0999999999999996</v>
      </c>
      <c r="AA8" s="1">
        <v>6.9444444444444447E-4</v>
      </c>
      <c r="AB8" s="14">
        <f t="shared" si="6"/>
        <v>0.57361111111111107</v>
      </c>
      <c r="AC8" s="14"/>
      <c r="AE8" s="8">
        <v>6</v>
      </c>
      <c r="AF8" s="8" t="s">
        <v>99</v>
      </c>
      <c r="AG8" s="8">
        <v>3</v>
      </c>
      <c r="AH8" s="8">
        <f t="shared" si="7"/>
        <v>8</v>
      </c>
      <c r="AI8" s="1">
        <v>3.472222222222222E-3</v>
      </c>
      <c r="AJ8" s="14">
        <f t="shared" si="8"/>
        <v>0.57847222222222217</v>
      </c>
    </row>
    <row r="9" spans="1:36">
      <c r="A9" s="8">
        <v>7</v>
      </c>
      <c r="B9" s="8" t="s">
        <v>30</v>
      </c>
      <c r="C9" s="8">
        <v>0.3</v>
      </c>
      <c r="D9" s="9">
        <f t="shared" si="0"/>
        <v>7</v>
      </c>
      <c r="E9" s="1">
        <v>6.9444444444444447E-4</v>
      </c>
      <c r="F9" s="1">
        <f t="shared" si="1"/>
        <v>0.57916666666666661</v>
      </c>
      <c r="H9" s="8">
        <v>7</v>
      </c>
      <c r="I9" s="2" t="s">
        <v>39</v>
      </c>
      <c r="J9" s="2">
        <v>0.5</v>
      </c>
      <c r="K9" s="8">
        <f t="shared" si="2"/>
        <v>8.2000000000000011</v>
      </c>
      <c r="L9" s="1">
        <v>6.9444444444444447E-4</v>
      </c>
      <c r="M9" s="1">
        <f t="shared" si="9"/>
        <v>0.57847222222222217</v>
      </c>
      <c r="O9" s="8">
        <v>7</v>
      </c>
      <c r="P9" s="8" t="s">
        <v>37</v>
      </c>
      <c r="Q9" s="8">
        <v>0.7</v>
      </c>
      <c r="R9" s="8">
        <f t="shared" si="3"/>
        <v>8.7999999999999989</v>
      </c>
      <c r="S9" s="1">
        <v>6.9444444444444447E-4</v>
      </c>
      <c r="T9" s="14">
        <f t="shared" si="4"/>
        <v>0.57847222222222217</v>
      </c>
      <c r="W9" s="8">
        <v>7</v>
      </c>
      <c r="X9" s="2" t="s">
        <v>132</v>
      </c>
      <c r="Y9" s="2">
        <v>1</v>
      </c>
      <c r="Z9" s="8">
        <f t="shared" si="5"/>
        <v>4.0999999999999996</v>
      </c>
      <c r="AA9" s="1">
        <v>6.9444444444444447E-4</v>
      </c>
      <c r="AB9" s="14">
        <f t="shared" si="6"/>
        <v>0.57430555555555551</v>
      </c>
      <c r="AC9" s="14"/>
    </row>
    <row r="10" spans="1:36">
      <c r="A10" s="8">
        <v>8</v>
      </c>
      <c r="B10" s="8" t="s">
        <v>34</v>
      </c>
      <c r="C10" s="8">
        <v>0.6</v>
      </c>
      <c r="D10" s="9">
        <f t="shared" si="0"/>
        <v>7.6</v>
      </c>
      <c r="E10" s="1">
        <v>6.9444444444444447E-4</v>
      </c>
      <c r="F10" s="1">
        <f t="shared" si="1"/>
        <v>0.57986111111111105</v>
      </c>
      <c r="H10" s="8">
        <v>8</v>
      </c>
      <c r="I10" s="2" t="s">
        <v>35</v>
      </c>
      <c r="J10" s="2">
        <v>0.5</v>
      </c>
      <c r="K10" s="8">
        <f t="shared" si="2"/>
        <v>8.7000000000000011</v>
      </c>
      <c r="L10" s="1">
        <v>6.9444444444444447E-4</v>
      </c>
      <c r="M10" s="1">
        <f t="shared" si="9"/>
        <v>0.57916666666666661</v>
      </c>
      <c r="O10" s="8">
        <v>8</v>
      </c>
      <c r="P10" s="8" t="s">
        <v>52</v>
      </c>
      <c r="Q10" s="8">
        <v>2.5</v>
      </c>
      <c r="R10" s="8">
        <f t="shared" si="3"/>
        <v>11.299999999999999</v>
      </c>
      <c r="S10" s="1">
        <v>3.472222222222222E-3</v>
      </c>
      <c r="T10" s="14">
        <f t="shared" si="4"/>
        <v>0.58194444444444438</v>
      </c>
      <c r="W10" s="8">
        <v>8</v>
      </c>
      <c r="X10" s="8" t="s">
        <v>26</v>
      </c>
      <c r="Y10" s="2">
        <v>1.6</v>
      </c>
      <c r="Z10" s="8">
        <f t="shared" si="5"/>
        <v>5.6999999999999993</v>
      </c>
      <c r="AA10" s="1">
        <v>6.9444444444444447E-4</v>
      </c>
      <c r="AB10" s="14">
        <f t="shared" si="6"/>
        <v>0.57499999999999996</v>
      </c>
      <c r="AC10" s="14"/>
      <c r="AE10" s="8">
        <v>7</v>
      </c>
      <c r="AF10" s="30" t="s">
        <v>99</v>
      </c>
      <c r="AG10" s="30">
        <v>0</v>
      </c>
      <c r="AH10" s="30">
        <v>0</v>
      </c>
      <c r="AI10" s="35">
        <v>0</v>
      </c>
      <c r="AJ10" s="14">
        <v>0.58333333333333337</v>
      </c>
    </row>
    <row r="11" spans="1:36">
      <c r="H11" s="8">
        <v>9</v>
      </c>
      <c r="I11" s="2" t="s">
        <v>68</v>
      </c>
      <c r="J11" s="2">
        <v>1.5</v>
      </c>
      <c r="K11" s="8">
        <f t="shared" si="2"/>
        <v>10.200000000000001</v>
      </c>
      <c r="L11" s="1">
        <v>6.9444444444444447E-4</v>
      </c>
      <c r="M11" s="1">
        <f t="shared" si="9"/>
        <v>0.57986111111111105</v>
      </c>
      <c r="O11" s="8">
        <v>9</v>
      </c>
      <c r="P11" s="8" t="s">
        <v>55</v>
      </c>
      <c r="Q11" s="8">
        <v>0.6</v>
      </c>
      <c r="R11" s="8">
        <f t="shared" si="3"/>
        <v>11.899999999999999</v>
      </c>
      <c r="S11" s="1">
        <v>6.9444444444444447E-4</v>
      </c>
      <c r="T11" s="14">
        <f t="shared" si="4"/>
        <v>0.58263888888888882</v>
      </c>
      <c r="W11" s="8">
        <v>9</v>
      </c>
      <c r="X11" s="8" t="s">
        <v>110</v>
      </c>
      <c r="Y11" s="8">
        <v>0.2</v>
      </c>
      <c r="Z11" s="8">
        <f t="shared" si="5"/>
        <v>5.8999999999999995</v>
      </c>
      <c r="AA11" s="1">
        <v>6.9444444444444447E-4</v>
      </c>
      <c r="AB11" s="14">
        <f t="shared" si="6"/>
        <v>0.5756944444444444</v>
      </c>
      <c r="AC11" s="14"/>
      <c r="AE11" s="8">
        <v>8</v>
      </c>
      <c r="AF11" s="30" t="s">
        <v>79</v>
      </c>
      <c r="AG11" s="30">
        <v>3</v>
      </c>
      <c r="AH11" s="30">
        <f>AH10+AG11</f>
        <v>3</v>
      </c>
      <c r="AI11" s="35">
        <v>3.4722222222222199E-3</v>
      </c>
      <c r="AJ11" s="14">
        <f t="shared" ref="AJ11:AJ26" si="10">AJ10+AI11</f>
        <v>0.58680555555555558</v>
      </c>
    </row>
    <row r="12" spans="1:36">
      <c r="A12" s="8">
        <v>1</v>
      </c>
      <c r="B12" s="8" t="s">
        <v>49</v>
      </c>
      <c r="C12" s="8">
        <v>0</v>
      </c>
      <c r="D12" s="8">
        <v>0</v>
      </c>
      <c r="E12" s="1">
        <v>0</v>
      </c>
      <c r="F12" s="18">
        <v>0.58333333333333337</v>
      </c>
      <c r="H12" s="8">
        <v>10</v>
      </c>
      <c r="I12" s="8" t="s">
        <v>150</v>
      </c>
      <c r="J12" s="8">
        <v>2.5</v>
      </c>
      <c r="K12" s="8">
        <f t="shared" si="2"/>
        <v>12.700000000000001</v>
      </c>
      <c r="L12" s="1">
        <v>3.472222222222222E-3</v>
      </c>
      <c r="M12" s="1">
        <f t="shared" si="9"/>
        <v>0.58333333333333326</v>
      </c>
      <c r="O12" s="8">
        <v>10</v>
      </c>
      <c r="P12" s="8" t="s">
        <v>58</v>
      </c>
      <c r="Q12" s="8">
        <v>0.3</v>
      </c>
      <c r="R12" s="8">
        <f t="shared" si="3"/>
        <v>12.2</v>
      </c>
      <c r="S12" s="1">
        <v>6.9444444444444447E-4</v>
      </c>
      <c r="T12" s="14">
        <f t="shared" si="4"/>
        <v>0.58333333333333326</v>
      </c>
      <c r="W12" s="8">
        <v>10</v>
      </c>
      <c r="X12" s="8" t="s">
        <v>111</v>
      </c>
      <c r="Y12" s="8">
        <v>3.9</v>
      </c>
      <c r="Z12" s="8">
        <f t="shared" si="5"/>
        <v>9.7999999999999989</v>
      </c>
      <c r="AA12" s="1">
        <v>4.8611111111111112E-3</v>
      </c>
      <c r="AB12" s="14">
        <f t="shared" si="6"/>
        <v>0.58055555555555549</v>
      </c>
      <c r="AC12" s="14"/>
      <c r="AE12" s="8">
        <v>9</v>
      </c>
      <c r="AF12" s="30" t="s">
        <v>81</v>
      </c>
      <c r="AG12" s="30">
        <v>2</v>
      </c>
      <c r="AH12" s="30">
        <f t="shared" ref="AH12:AH26" si="11">AH11+AG12</f>
        <v>5</v>
      </c>
      <c r="AI12" s="35">
        <v>2.0833333333333298E-3</v>
      </c>
      <c r="AJ12" s="14">
        <f t="shared" si="10"/>
        <v>0.58888888888888891</v>
      </c>
    </row>
    <row r="13" spans="1:36">
      <c r="A13" s="8">
        <v>2</v>
      </c>
      <c r="B13" s="8" t="s">
        <v>77</v>
      </c>
      <c r="C13" s="8">
        <v>1.4</v>
      </c>
      <c r="D13" s="8">
        <f>D12+C13</f>
        <v>1.4</v>
      </c>
      <c r="E13" s="1">
        <v>1.3888888888888889E-3</v>
      </c>
      <c r="F13" s="18">
        <f>F12+E13</f>
        <v>0.58472222222222225</v>
      </c>
      <c r="H13" s="8">
        <v>11</v>
      </c>
      <c r="I13" s="8" t="s">
        <v>112</v>
      </c>
      <c r="J13" s="8">
        <v>0.8</v>
      </c>
      <c r="K13" s="8">
        <f t="shared" si="2"/>
        <v>13.500000000000002</v>
      </c>
      <c r="L13" s="1">
        <v>6.9444444444444447E-4</v>
      </c>
      <c r="M13" s="1">
        <f t="shared" si="9"/>
        <v>0.5840277777777777</v>
      </c>
      <c r="W13" s="8">
        <v>11</v>
      </c>
      <c r="X13" s="8" t="s">
        <v>113</v>
      </c>
      <c r="Y13" s="8">
        <v>0.5</v>
      </c>
      <c r="Z13" s="8">
        <f t="shared" si="5"/>
        <v>10.299999999999999</v>
      </c>
      <c r="AA13" s="1">
        <v>6.9444444444444447E-4</v>
      </c>
      <c r="AB13" s="14">
        <f t="shared" si="6"/>
        <v>0.58124999999999993</v>
      </c>
      <c r="AC13" s="14"/>
      <c r="AE13" s="8">
        <v>10</v>
      </c>
      <c r="AF13" s="30" t="s">
        <v>83</v>
      </c>
      <c r="AG13" s="30">
        <v>0.9</v>
      </c>
      <c r="AH13" s="30">
        <f t="shared" si="11"/>
        <v>5.9</v>
      </c>
      <c r="AI13" s="35">
        <v>6.9444444444444404E-4</v>
      </c>
      <c r="AJ13" s="14">
        <f t="shared" si="10"/>
        <v>0.58958333333333335</v>
      </c>
    </row>
    <row r="14" spans="1:36">
      <c r="A14" s="8">
        <v>3</v>
      </c>
      <c r="B14" s="8" t="s">
        <v>75</v>
      </c>
      <c r="C14" s="8">
        <v>2.2000000000000002</v>
      </c>
      <c r="D14" s="8">
        <f t="shared" ref="D14:D34" si="12">D13+C14</f>
        <v>3.6</v>
      </c>
      <c r="E14" s="1">
        <v>2.0833333333333333E-3</v>
      </c>
      <c r="F14" s="18">
        <f t="shared" ref="F14:F34" si="13">F13+E14</f>
        <v>0.58680555555555558</v>
      </c>
      <c r="H14" s="8">
        <v>12</v>
      </c>
      <c r="I14" s="8" t="s">
        <v>76</v>
      </c>
      <c r="J14" s="8">
        <v>2.5</v>
      </c>
      <c r="K14" s="8">
        <f t="shared" si="2"/>
        <v>16</v>
      </c>
      <c r="L14" s="1">
        <v>2.7777777777777779E-3</v>
      </c>
      <c r="M14" s="1">
        <f t="shared" si="9"/>
        <v>0.58680555555555547</v>
      </c>
      <c r="W14" s="8">
        <v>12</v>
      </c>
      <c r="X14" s="8" t="s">
        <v>114</v>
      </c>
      <c r="Y14" s="8">
        <v>0.5</v>
      </c>
      <c r="Z14" s="8">
        <f t="shared" si="5"/>
        <v>10.799999999999999</v>
      </c>
      <c r="AA14" s="1">
        <v>6.9444444444444447E-4</v>
      </c>
      <c r="AB14" s="14">
        <f t="shared" si="6"/>
        <v>0.58194444444444438</v>
      </c>
      <c r="AC14" s="14"/>
      <c r="AE14" s="8">
        <v>11</v>
      </c>
      <c r="AF14" s="30" t="s">
        <v>84</v>
      </c>
      <c r="AG14" s="30">
        <v>0.1</v>
      </c>
      <c r="AH14" s="30">
        <f t="shared" si="11"/>
        <v>6</v>
      </c>
      <c r="AI14" s="35">
        <v>6.9444444444444404E-4</v>
      </c>
      <c r="AJ14" s="14">
        <f t="shared" si="10"/>
        <v>0.59027777777777779</v>
      </c>
    </row>
    <row r="15" spans="1:36">
      <c r="A15" s="8">
        <v>4</v>
      </c>
      <c r="B15" s="8" t="s">
        <v>73</v>
      </c>
      <c r="C15" s="8">
        <v>1.2</v>
      </c>
      <c r="D15" s="8">
        <f t="shared" si="12"/>
        <v>4.8</v>
      </c>
      <c r="E15" s="1">
        <v>1.3888888888888889E-3</v>
      </c>
      <c r="F15" s="18">
        <f t="shared" si="13"/>
        <v>0.58819444444444446</v>
      </c>
      <c r="H15" s="8">
        <v>13</v>
      </c>
      <c r="I15" s="67" t="s">
        <v>194</v>
      </c>
      <c r="J15" s="8">
        <v>0.7</v>
      </c>
      <c r="K15" s="8">
        <f t="shared" si="2"/>
        <v>16.7</v>
      </c>
      <c r="L15" s="1">
        <v>6.9444444444444447E-4</v>
      </c>
      <c r="M15" s="1">
        <f t="shared" si="9"/>
        <v>0.58749999999999991</v>
      </c>
      <c r="T15" s="14"/>
      <c r="W15" s="8">
        <v>13</v>
      </c>
      <c r="X15" s="8" t="s">
        <v>115</v>
      </c>
      <c r="Y15" s="8">
        <v>0.3</v>
      </c>
      <c r="Z15" s="8">
        <f t="shared" si="5"/>
        <v>11.1</v>
      </c>
      <c r="AA15" s="1">
        <v>6.9444444444444447E-4</v>
      </c>
      <c r="AB15" s="14">
        <f t="shared" si="6"/>
        <v>0.58263888888888882</v>
      </c>
      <c r="AC15" s="14"/>
      <c r="AE15" s="8">
        <v>12</v>
      </c>
      <c r="AF15" s="30" t="s">
        <v>85</v>
      </c>
      <c r="AG15" s="30">
        <v>2</v>
      </c>
      <c r="AH15" s="30">
        <f t="shared" si="11"/>
        <v>8</v>
      </c>
      <c r="AI15" s="35">
        <v>2.0833333333333298E-3</v>
      </c>
      <c r="AJ15" s="14">
        <f t="shared" si="10"/>
        <v>0.59236111111111112</v>
      </c>
    </row>
    <row r="16" spans="1:36">
      <c r="A16" s="8">
        <v>5</v>
      </c>
      <c r="B16" s="8" t="s">
        <v>69</v>
      </c>
      <c r="C16" s="8">
        <v>0.5</v>
      </c>
      <c r="D16" s="8">
        <f t="shared" si="12"/>
        <v>5.3</v>
      </c>
      <c r="E16" s="1">
        <v>6.9444444444444447E-4</v>
      </c>
      <c r="F16" s="18">
        <f t="shared" si="13"/>
        <v>0.58888888888888891</v>
      </c>
      <c r="H16" s="8">
        <v>14</v>
      </c>
      <c r="I16" s="8" t="s">
        <v>74</v>
      </c>
      <c r="J16" s="8">
        <v>0.5</v>
      </c>
      <c r="K16" s="8">
        <f t="shared" si="2"/>
        <v>17.2</v>
      </c>
      <c r="L16" s="1">
        <v>2.0833333333333333E-3</v>
      </c>
      <c r="M16" s="1">
        <f t="shared" si="9"/>
        <v>0.58958333333333324</v>
      </c>
      <c r="S16" s="1"/>
      <c r="W16" s="8">
        <v>14</v>
      </c>
      <c r="X16" s="8" t="s">
        <v>116</v>
      </c>
      <c r="Y16" s="8">
        <v>0.6</v>
      </c>
      <c r="Z16" s="8">
        <f t="shared" si="5"/>
        <v>11.7</v>
      </c>
      <c r="AA16" s="1">
        <v>6.9444444444444447E-4</v>
      </c>
      <c r="AB16" s="14">
        <f t="shared" si="6"/>
        <v>0.58333333333333326</v>
      </c>
      <c r="AC16" s="14"/>
      <c r="AE16" s="8">
        <v>13</v>
      </c>
      <c r="AF16" s="30" t="s">
        <v>86</v>
      </c>
      <c r="AG16" s="30">
        <v>1</v>
      </c>
      <c r="AH16" s="30">
        <f t="shared" si="11"/>
        <v>9</v>
      </c>
      <c r="AI16" s="35">
        <v>6.9444444444444404E-4</v>
      </c>
      <c r="AJ16" s="14">
        <f t="shared" si="10"/>
        <v>0.59305555555555556</v>
      </c>
    </row>
    <row r="17" spans="1:36" ht="15">
      <c r="A17" s="8">
        <v>6</v>
      </c>
      <c r="B17" s="8" t="s">
        <v>49</v>
      </c>
      <c r="C17" s="8">
        <v>3</v>
      </c>
      <c r="D17" s="8">
        <f t="shared" si="12"/>
        <v>8.3000000000000007</v>
      </c>
      <c r="E17" s="1">
        <v>3.472222222222222E-3</v>
      </c>
      <c r="F17" s="18">
        <f t="shared" si="13"/>
        <v>0.59236111111111112</v>
      </c>
      <c r="H17" s="8">
        <v>15</v>
      </c>
      <c r="I17" s="8" t="s">
        <v>70</v>
      </c>
      <c r="J17" s="8">
        <v>0.4</v>
      </c>
      <c r="K17" s="8">
        <f t="shared" si="2"/>
        <v>17.599999999999998</v>
      </c>
      <c r="L17" s="1">
        <v>6.9444444444444447E-4</v>
      </c>
      <c r="M17" s="1">
        <f t="shared" si="9"/>
        <v>0.59027777777777768</v>
      </c>
      <c r="P17" s="17">
        <v>503</v>
      </c>
      <c r="S17" s="1"/>
      <c r="W17" s="8">
        <v>15</v>
      </c>
      <c r="X17" s="8" t="s">
        <v>117</v>
      </c>
      <c r="Y17" s="8">
        <v>0.5</v>
      </c>
      <c r="Z17" s="8">
        <f t="shared" si="5"/>
        <v>12.2</v>
      </c>
      <c r="AA17" s="1">
        <v>6.9444444444444447E-4</v>
      </c>
      <c r="AB17" s="14">
        <f t="shared" si="6"/>
        <v>0.5840277777777777</v>
      </c>
      <c r="AC17" s="14"/>
      <c r="AE17" s="8">
        <v>14</v>
      </c>
      <c r="AF17" s="30" t="s">
        <v>87</v>
      </c>
      <c r="AG17" s="30">
        <v>1</v>
      </c>
      <c r="AH17" s="30">
        <f t="shared" si="11"/>
        <v>10</v>
      </c>
      <c r="AI17" s="35">
        <v>6.9444444444444447E-4</v>
      </c>
      <c r="AJ17" s="14">
        <f t="shared" si="10"/>
        <v>0.59375</v>
      </c>
    </row>
    <row r="18" spans="1:36">
      <c r="A18" s="8">
        <v>7</v>
      </c>
      <c r="B18" s="8" t="s">
        <v>118</v>
      </c>
      <c r="C18" s="8">
        <v>0.8</v>
      </c>
      <c r="D18" s="8">
        <f t="shared" si="12"/>
        <v>9.1000000000000014</v>
      </c>
      <c r="E18" s="1">
        <v>6.9444444444444447E-4</v>
      </c>
      <c r="F18" s="18">
        <f t="shared" si="13"/>
        <v>0.59305555555555556</v>
      </c>
      <c r="H18" s="8">
        <v>16</v>
      </c>
      <c r="I18" s="8" t="s">
        <v>32</v>
      </c>
      <c r="J18" s="8">
        <v>1.5</v>
      </c>
      <c r="K18" s="8">
        <f t="shared" si="2"/>
        <v>19.099999999999998</v>
      </c>
      <c r="L18" s="1">
        <v>2.7777777777777779E-3</v>
      </c>
      <c r="M18" s="1">
        <f t="shared" si="9"/>
        <v>0.59305555555555545</v>
      </c>
      <c r="O18" s="8">
        <v>1</v>
      </c>
      <c r="P18" s="8" t="s">
        <v>58</v>
      </c>
      <c r="Q18" s="8">
        <v>0</v>
      </c>
      <c r="R18" s="8">
        <v>0</v>
      </c>
      <c r="S18" s="1">
        <v>0</v>
      </c>
      <c r="T18" s="14">
        <v>0.58333333333333337</v>
      </c>
      <c r="W18" s="8">
        <v>16</v>
      </c>
      <c r="X18" s="8" t="s">
        <v>119</v>
      </c>
      <c r="Y18" s="8">
        <v>1.5</v>
      </c>
      <c r="Z18" s="8">
        <f t="shared" si="5"/>
        <v>13.7</v>
      </c>
      <c r="AA18" s="1">
        <v>1.3888888888888889E-3</v>
      </c>
      <c r="AB18" s="14">
        <f t="shared" si="6"/>
        <v>0.58541666666666659</v>
      </c>
      <c r="AC18" s="14"/>
      <c r="AE18" s="8">
        <v>15</v>
      </c>
      <c r="AF18" s="30" t="s">
        <v>88</v>
      </c>
      <c r="AG18" s="30">
        <v>2</v>
      </c>
      <c r="AH18" s="30">
        <f t="shared" si="11"/>
        <v>12</v>
      </c>
      <c r="AI18" s="35">
        <v>2.0833333333333298E-3</v>
      </c>
      <c r="AJ18" s="14">
        <f t="shared" si="10"/>
        <v>0.59583333333333333</v>
      </c>
    </row>
    <row r="19" spans="1:36">
      <c r="A19" s="8">
        <v>8</v>
      </c>
      <c r="B19" s="8" t="s">
        <v>120</v>
      </c>
      <c r="C19" s="8">
        <v>1.3</v>
      </c>
      <c r="D19" s="8">
        <f t="shared" si="12"/>
        <v>10.400000000000002</v>
      </c>
      <c r="E19" s="1">
        <v>1.3888888888888889E-3</v>
      </c>
      <c r="F19" s="18">
        <f t="shared" si="13"/>
        <v>0.59444444444444444</v>
      </c>
      <c r="H19" s="8">
        <v>17</v>
      </c>
      <c r="I19" s="8" t="s">
        <v>36</v>
      </c>
      <c r="J19" s="8">
        <v>1.6</v>
      </c>
      <c r="K19" s="8">
        <f t="shared" si="2"/>
        <v>20.7</v>
      </c>
      <c r="L19" s="1">
        <v>2.0833333333333333E-3</v>
      </c>
      <c r="M19" s="1">
        <f t="shared" si="9"/>
        <v>0.59513888888888877</v>
      </c>
      <c r="O19" s="8">
        <v>2</v>
      </c>
      <c r="P19" s="8" t="s">
        <v>55</v>
      </c>
      <c r="Q19" s="8">
        <v>0.3</v>
      </c>
      <c r="R19" s="8">
        <f>R18+Q19</f>
        <v>0.3</v>
      </c>
      <c r="S19" s="1">
        <v>6.9444444444444447E-4</v>
      </c>
      <c r="T19" s="14">
        <f>T18+S19</f>
        <v>0.58402777777777781</v>
      </c>
      <c r="W19" s="8">
        <v>17</v>
      </c>
      <c r="X19" s="8" t="s">
        <v>49</v>
      </c>
      <c r="Y19" s="8">
        <v>1.7</v>
      </c>
      <c r="Z19" s="8">
        <f t="shared" si="5"/>
        <v>15.399999999999999</v>
      </c>
      <c r="AA19" s="1">
        <v>2.0833333333333333E-3</v>
      </c>
      <c r="AB19" s="14">
        <f t="shared" si="6"/>
        <v>0.58749999999999991</v>
      </c>
      <c r="AC19" s="14"/>
      <c r="AE19" s="8">
        <v>16</v>
      </c>
      <c r="AF19" s="30" t="s">
        <v>155</v>
      </c>
      <c r="AG19" s="30">
        <v>1</v>
      </c>
      <c r="AH19" s="30">
        <f t="shared" si="11"/>
        <v>13</v>
      </c>
      <c r="AI19" s="35">
        <v>6.9444444444444447E-4</v>
      </c>
      <c r="AJ19" s="14">
        <f t="shared" si="10"/>
        <v>0.59652777777777777</v>
      </c>
    </row>
    <row r="20" spans="1:36">
      <c r="A20" s="8">
        <v>9</v>
      </c>
      <c r="B20" s="8" t="s">
        <v>54</v>
      </c>
      <c r="C20" s="8">
        <v>1.2</v>
      </c>
      <c r="D20" s="8">
        <f t="shared" si="12"/>
        <v>11.600000000000001</v>
      </c>
      <c r="E20" s="1">
        <v>1.3888888888888889E-3</v>
      </c>
      <c r="F20" s="18">
        <f t="shared" si="13"/>
        <v>0.59583333333333333</v>
      </c>
      <c r="H20" s="8">
        <v>18</v>
      </c>
      <c r="I20" s="8" t="s">
        <v>61</v>
      </c>
      <c r="J20" s="8">
        <v>1.1000000000000001</v>
      </c>
      <c r="K20" s="8">
        <f t="shared" si="2"/>
        <v>21.8</v>
      </c>
      <c r="L20" s="1">
        <v>1.3888888888888889E-3</v>
      </c>
      <c r="M20" s="1">
        <f t="shared" si="9"/>
        <v>0.59652777777777766</v>
      </c>
      <c r="O20" s="8">
        <v>3</v>
      </c>
      <c r="P20" s="8" t="s">
        <v>52</v>
      </c>
      <c r="Q20" s="8">
        <v>0.6</v>
      </c>
      <c r="R20" s="8">
        <f t="shared" ref="R20:R32" si="14">R19+Q20</f>
        <v>0.89999999999999991</v>
      </c>
      <c r="S20" s="1">
        <v>6.9444444444444447E-4</v>
      </c>
      <c r="T20" s="14">
        <f t="shared" ref="T20:T32" si="15">T19+S20</f>
        <v>0.58472222222222225</v>
      </c>
      <c r="AA20" s="1"/>
      <c r="AB20" s="14"/>
      <c r="AC20" s="14"/>
      <c r="AE20" s="8">
        <v>17</v>
      </c>
      <c r="AF20" s="30" t="s">
        <v>156</v>
      </c>
      <c r="AG20" s="30">
        <v>1.4</v>
      </c>
      <c r="AH20" s="30">
        <f t="shared" si="11"/>
        <v>14.4</v>
      </c>
      <c r="AI20" s="35">
        <v>1.3888888888888889E-3</v>
      </c>
      <c r="AJ20" s="14">
        <f t="shared" si="10"/>
        <v>0.59791666666666665</v>
      </c>
    </row>
    <row r="21" spans="1:36">
      <c r="A21" s="8">
        <v>10</v>
      </c>
      <c r="B21" s="8" t="s">
        <v>50</v>
      </c>
      <c r="C21" s="8">
        <v>2.4</v>
      </c>
      <c r="D21" s="8">
        <f t="shared" si="12"/>
        <v>14.000000000000002</v>
      </c>
      <c r="E21" s="1">
        <v>2.0833333333333333E-3</v>
      </c>
      <c r="F21" s="18">
        <f t="shared" si="13"/>
        <v>0.59791666666666665</v>
      </c>
      <c r="H21" s="8">
        <v>19</v>
      </c>
      <c r="I21" s="8" t="s">
        <v>44</v>
      </c>
      <c r="J21" s="8">
        <v>1</v>
      </c>
      <c r="K21" s="8">
        <f t="shared" si="2"/>
        <v>22.8</v>
      </c>
      <c r="L21" s="1">
        <v>6.9444444444444447E-4</v>
      </c>
      <c r="M21" s="1">
        <f t="shared" si="9"/>
        <v>0.5972222222222221</v>
      </c>
      <c r="O21" s="8">
        <v>4</v>
      </c>
      <c r="P21" s="8" t="s">
        <v>37</v>
      </c>
      <c r="Q21" s="8">
        <v>4.5</v>
      </c>
      <c r="R21" s="8">
        <f t="shared" si="14"/>
        <v>5.4</v>
      </c>
      <c r="S21" s="1">
        <v>3.472222222222222E-3</v>
      </c>
      <c r="T21" s="14">
        <f t="shared" si="15"/>
        <v>0.58819444444444446</v>
      </c>
      <c r="W21" s="8">
        <v>1</v>
      </c>
      <c r="X21" s="8" t="s">
        <v>49</v>
      </c>
      <c r="Y21" s="8">
        <v>0</v>
      </c>
      <c r="Z21" s="8">
        <v>0</v>
      </c>
      <c r="AA21" s="1">
        <v>0</v>
      </c>
      <c r="AB21" s="19">
        <v>0.59027777777777779</v>
      </c>
      <c r="AE21" s="8">
        <v>18</v>
      </c>
      <c r="AF21" s="30" t="s">
        <v>132</v>
      </c>
      <c r="AG21" s="30">
        <v>1.6</v>
      </c>
      <c r="AH21" s="30">
        <f t="shared" si="11"/>
        <v>16</v>
      </c>
      <c r="AI21" s="35">
        <v>1.3888888888888889E-3</v>
      </c>
      <c r="AJ21" s="14">
        <f t="shared" si="10"/>
        <v>0.59930555555555554</v>
      </c>
    </row>
    <row r="22" spans="1:36">
      <c r="A22" s="8">
        <v>11</v>
      </c>
      <c r="B22" s="8" t="s">
        <v>47</v>
      </c>
      <c r="C22" s="8">
        <v>1.9</v>
      </c>
      <c r="D22" s="8">
        <f t="shared" si="12"/>
        <v>15.900000000000002</v>
      </c>
      <c r="E22" s="1">
        <v>2.0833333333333333E-3</v>
      </c>
      <c r="F22" s="18">
        <f t="shared" si="13"/>
        <v>0.6</v>
      </c>
      <c r="H22" s="8">
        <v>20</v>
      </c>
      <c r="I22" s="8" t="s">
        <v>48</v>
      </c>
      <c r="J22" s="8">
        <v>1.1000000000000001</v>
      </c>
      <c r="K22" s="8">
        <f t="shared" si="2"/>
        <v>23.900000000000002</v>
      </c>
      <c r="L22" s="1">
        <v>1.3888888888888889E-3</v>
      </c>
      <c r="M22" s="1">
        <f t="shared" si="9"/>
        <v>0.59861111111111098</v>
      </c>
      <c r="O22" s="8">
        <v>5</v>
      </c>
      <c r="P22" s="8" t="s">
        <v>45</v>
      </c>
      <c r="Q22" s="8">
        <v>2.2000000000000002</v>
      </c>
      <c r="R22" s="8">
        <f t="shared" si="14"/>
        <v>7.6000000000000005</v>
      </c>
      <c r="S22" s="1">
        <v>2.0833333333333333E-3</v>
      </c>
      <c r="T22" s="14">
        <f t="shared" si="15"/>
        <v>0.59027777777777779</v>
      </c>
      <c r="W22" s="8">
        <v>2</v>
      </c>
      <c r="X22" s="8" t="s">
        <v>38</v>
      </c>
      <c r="Y22" s="8">
        <v>2.1</v>
      </c>
      <c r="Z22" s="8">
        <f>Z21+Y22</f>
        <v>2.1</v>
      </c>
      <c r="AA22" s="1">
        <v>2.0833333333333333E-3</v>
      </c>
      <c r="AB22" s="19">
        <f>AB21+AA22</f>
        <v>0.59236111111111112</v>
      </c>
      <c r="AE22" s="8">
        <v>19</v>
      </c>
      <c r="AF22" s="30" t="s">
        <v>157</v>
      </c>
      <c r="AG22" s="30">
        <v>2</v>
      </c>
      <c r="AH22" s="30">
        <f t="shared" si="11"/>
        <v>18</v>
      </c>
      <c r="AI22" s="35">
        <v>2.0833333333333333E-3</v>
      </c>
      <c r="AJ22" s="14">
        <f t="shared" si="10"/>
        <v>0.60138888888888886</v>
      </c>
    </row>
    <row r="23" spans="1:36">
      <c r="A23" s="8">
        <v>12</v>
      </c>
      <c r="B23" s="8" t="s">
        <v>43</v>
      </c>
      <c r="C23" s="8">
        <v>1.6</v>
      </c>
      <c r="D23" s="8">
        <f t="shared" si="12"/>
        <v>17.500000000000004</v>
      </c>
      <c r="E23" s="1">
        <v>1.3888888888888889E-3</v>
      </c>
      <c r="F23" s="18">
        <f t="shared" si="13"/>
        <v>0.60138888888888886</v>
      </c>
      <c r="H23" s="8">
        <v>21</v>
      </c>
      <c r="I23" s="8" t="s">
        <v>51</v>
      </c>
      <c r="J23" s="8">
        <v>1.6</v>
      </c>
      <c r="K23" s="8">
        <f t="shared" si="2"/>
        <v>25.500000000000004</v>
      </c>
      <c r="L23" s="1">
        <v>1.3888888888888889E-3</v>
      </c>
      <c r="M23" s="1">
        <f t="shared" si="9"/>
        <v>0.59999999999999987</v>
      </c>
      <c r="O23" s="8">
        <v>6</v>
      </c>
      <c r="P23" s="8" t="s">
        <v>187</v>
      </c>
      <c r="Q23" s="8">
        <v>2</v>
      </c>
      <c r="R23" s="8">
        <f t="shared" si="14"/>
        <v>9.6000000000000014</v>
      </c>
      <c r="S23" s="1">
        <v>3.472222222222222E-3</v>
      </c>
      <c r="T23" s="14">
        <f t="shared" si="15"/>
        <v>0.59375</v>
      </c>
      <c r="W23" s="8">
        <v>3</v>
      </c>
      <c r="X23" s="8" t="s">
        <v>42</v>
      </c>
      <c r="Y23" s="8">
        <v>0.7</v>
      </c>
      <c r="Z23" s="8">
        <f t="shared" ref="Z23:Z40" si="16">Z22+Y23</f>
        <v>2.8</v>
      </c>
      <c r="AA23" s="1">
        <v>6.9444444444444447E-4</v>
      </c>
      <c r="AB23" s="19">
        <f t="shared" ref="AB23:AB40" si="17">AB22+AA23</f>
        <v>0.59305555555555556</v>
      </c>
      <c r="AE23" s="8">
        <v>20</v>
      </c>
      <c r="AF23" s="30" t="s">
        <v>158</v>
      </c>
      <c r="AG23" s="30">
        <v>0.5</v>
      </c>
      <c r="AH23" s="30">
        <f t="shared" si="11"/>
        <v>18.5</v>
      </c>
      <c r="AI23" s="35">
        <v>6.9444444444444447E-4</v>
      </c>
      <c r="AJ23" s="14">
        <f t="shared" si="10"/>
        <v>0.6020833333333333</v>
      </c>
    </row>
    <row r="24" spans="1:36">
      <c r="A24" s="8">
        <v>13</v>
      </c>
      <c r="B24" s="8" t="s">
        <v>39</v>
      </c>
      <c r="C24" s="8">
        <v>0.5</v>
      </c>
      <c r="D24" s="8">
        <f t="shared" si="12"/>
        <v>18.000000000000004</v>
      </c>
      <c r="E24" s="1">
        <v>6.9444444444444447E-4</v>
      </c>
      <c r="F24" s="18">
        <f t="shared" si="13"/>
        <v>0.6020833333333333</v>
      </c>
      <c r="H24" s="8">
        <v>22</v>
      </c>
      <c r="I24" s="8" t="s">
        <v>48</v>
      </c>
      <c r="J24" s="8">
        <v>1.5</v>
      </c>
      <c r="K24" s="8">
        <f t="shared" si="2"/>
        <v>27.000000000000004</v>
      </c>
      <c r="L24" s="1">
        <v>1.3888888888888889E-3</v>
      </c>
      <c r="M24" s="1">
        <f t="shared" si="9"/>
        <v>0.60138888888888875</v>
      </c>
      <c r="O24" s="8">
        <v>7</v>
      </c>
      <c r="P24" s="8" t="s">
        <v>187</v>
      </c>
      <c r="Q24" s="8">
        <v>0.5</v>
      </c>
      <c r="R24" s="8">
        <f t="shared" si="14"/>
        <v>10.100000000000001</v>
      </c>
      <c r="S24" s="14">
        <v>6.9444444444444447E-4</v>
      </c>
      <c r="T24" s="14">
        <f t="shared" si="15"/>
        <v>0.59444444444444444</v>
      </c>
      <c r="W24" s="8">
        <v>4</v>
      </c>
      <c r="X24" s="2" t="s">
        <v>151</v>
      </c>
      <c r="Y24" s="2">
        <v>3</v>
      </c>
      <c r="Z24" s="8">
        <f t="shared" si="16"/>
        <v>5.8</v>
      </c>
      <c r="AA24" s="1">
        <v>2.0833333333333333E-3</v>
      </c>
      <c r="AB24" s="19">
        <f t="shared" si="17"/>
        <v>0.59513888888888888</v>
      </c>
      <c r="AC24" s="1"/>
      <c r="AE24" s="8">
        <v>21</v>
      </c>
      <c r="AF24" s="30" t="s">
        <v>78</v>
      </c>
      <c r="AG24" s="30">
        <v>0.5</v>
      </c>
      <c r="AH24" s="30">
        <f t="shared" si="11"/>
        <v>19</v>
      </c>
      <c r="AI24" s="35">
        <v>6.9444444444444447E-4</v>
      </c>
      <c r="AJ24" s="14">
        <f t="shared" si="10"/>
        <v>0.60277777777777775</v>
      </c>
    </row>
    <row r="25" spans="1:36">
      <c r="A25" s="8">
        <v>14</v>
      </c>
      <c r="B25" s="8" t="s">
        <v>35</v>
      </c>
      <c r="C25" s="8">
        <v>3</v>
      </c>
      <c r="D25" s="8">
        <f t="shared" si="12"/>
        <v>21.000000000000004</v>
      </c>
      <c r="E25" s="1">
        <v>2.7777777777777779E-3</v>
      </c>
      <c r="F25" s="18">
        <f t="shared" si="13"/>
        <v>0.60486111111111107</v>
      </c>
      <c r="H25" s="8">
        <v>23</v>
      </c>
      <c r="I25" s="8" t="s">
        <v>44</v>
      </c>
      <c r="J25" s="8">
        <v>5.3</v>
      </c>
      <c r="K25" s="8">
        <f t="shared" si="2"/>
        <v>32.300000000000004</v>
      </c>
      <c r="L25" s="1">
        <v>4.8611111111111112E-3</v>
      </c>
      <c r="M25" s="1">
        <f t="shared" si="9"/>
        <v>0.60624999999999984</v>
      </c>
      <c r="O25" s="8">
        <v>6</v>
      </c>
      <c r="P25" s="8" t="s">
        <v>41</v>
      </c>
      <c r="Q25" s="8">
        <v>1</v>
      </c>
      <c r="R25" s="8">
        <f t="shared" si="14"/>
        <v>11.100000000000001</v>
      </c>
      <c r="S25" s="1">
        <v>2.0833333333333333E-3</v>
      </c>
      <c r="T25" s="14">
        <f t="shared" si="15"/>
        <v>0.59652777777777777</v>
      </c>
      <c r="W25" s="8">
        <v>5</v>
      </c>
      <c r="X25" s="66" t="s">
        <v>184</v>
      </c>
      <c r="Y25" s="2">
        <v>1.1000000000000001</v>
      </c>
      <c r="Z25" s="8">
        <f t="shared" si="16"/>
        <v>6.9</v>
      </c>
      <c r="AA25" s="34">
        <v>2.0833333333333333E-3</v>
      </c>
      <c r="AB25" s="19">
        <f t="shared" si="17"/>
        <v>0.59722222222222221</v>
      </c>
      <c r="AC25" s="1"/>
      <c r="AE25" s="8">
        <v>22</v>
      </c>
      <c r="AF25" s="30" t="s">
        <v>159</v>
      </c>
      <c r="AG25" s="30">
        <v>1</v>
      </c>
      <c r="AH25" s="30">
        <f t="shared" si="11"/>
        <v>20</v>
      </c>
      <c r="AI25" s="35">
        <v>6.9444444444444404E-4</v>
      </c>
      <c r="AJ25" s="14">
        <f t="shared" si="10"/>
        <v>0.60347222222222219</v>
      </c>
    </row>
    <row r="26" spans="1:36">
      <c r="A26" s="8">
        <v>15</v>
      </c>
      <c r="B26" s="8" t="s">
        <v>27</v>
      </c>
      <c r="C26" s="8">
        <v>0.9</v>
      </c>
      <c r="D26" s="8">
        <f t="shared" si="12"/>
        <v>21.900000000000002</v>
      </c>
      <c r="E26" s="1">
        <v>6.9444444444444447E-4</v>
      </c>
      <c r="F26" s="18">
        <f t="shared" si="13"/>
        <v>0.60555555555555551</v>
      </c>
      <c r="H26" s="8">
        <v>24</v>
      </c>
      <c r="I26" s="8" t="s">
        <v>40</v>
      </c>
      <c r="J26" s="8">
        <v>2.6</v>
      </c>
      <c r="K26" s="8">
        <f t="shared" si="2"/>
        <v>34.900000000000006</v>
      </c>
      <c r="L26" s="1">
        <v>2.0833333333333333E-3</v>
      </c>
      <c r="M26" s="1">
        <f t="shared" si="9"/>
        <v>0.60833333333333317</v>
      </c>
      <c r="O26" s="8">
        <v>7</v>
      </c>
      <c r="P26" s="8" t="s">
        <v>37</v>
      </c>
      <c r="Q26" s="8">
        <v>0.7</v>
      </c>
      <c r="R26" s="8">
        <f t="shared" si="14"/>
        <v>11.8</v>
      </c>
      <c r="S26" s="1">
        <v>6.9444444444444447E-4</v>
      </c>
      <c r="T26" s="14">
        <f t="shared" si="15"/>
        <v>0.59722222222222221</v>
      </c>
      <c r="W26" s="8">
        <v>6</v>
      </c>
      <c r="X26" s="2" t="s">
        <v>185</v>
      </c>
      <c r="Y26" s="2">
        <v>0.5</v>
      </c>
      <c r="Z26" s="8">
        <f t="shared" si="16"/>
        <v>7.4</v>
      </c>
      <c r="AA26" s="34">
        <v>6.9444444444444447E-4</v>
      </c>
      <c r="AB26" s="19">
        <f t="shared" si="17"/>
        <v>0.59791666666666665</v>
      </c>
      <c r="AC26" s="1"/>
      <c r="AE26" s="8">
        <v>23</v>
      </c>
      <c r="AF26" s="30" t="s">
        <v>160</v>
      </c>
      <c r="AG26" s="30">
        <v>3.5</v>
      </c>
      <c r="AH26" s="30">
        <f t="shared" si="11"/>
        <v>23.5</v>
      </c>
      <c r="AI26" s="35">
        <v>2.7777777777777779E-3</v>
      </c>
      <c r="AJ26" s="14">
        <f t="shared" si="10"/>
        <v>0.60624999999999996</v>
      </c>
    </row>
    <row r="27" spans="1:36">
      <c r="A27" s="8">
        <v>16</v>
      </c>
      <c r="B27" s="2" t="s">
        <v>191</v>
      </c>
      <c r="C27" s="2">
        <v>0.6</v>
      </c>
      <c r="D27" s="8">
        <f t="shared" si="12"/>
        <v>22.500000000000004</v>
      </c>
      <c r="E27" s="1">
        <v>6.9444444444444447E-4</v>
      </c>
      <c r="F27" s="18">
        <f t="shared" si="13"/>
        <v>0.60624999999999996</v>
      </c>
      <c r="H27" s="8">
        <v>25</v>
      </c>
      <c r="I27" s="8" t="s">
        <v>121</v>
      </c>
      <c r="J27" s="8">
        <v>0.7</v>
      </c>
      <c r="K27" s="8">
        <f t="shared" si="2"/>
        <v>35.600000000000009</v>
      </c>
      <c r="L27" s="1">
        <v>6.9444444444444447E-4</v>
      </c>
      <c r="M27" s="1">
        <f t="shared" si="9"/>
        <v>0.60902777777777761</v>
      </c>
      <c r="O27" s="8">
        <v>8</v>
      </c>
      <c r="P27" s="8" t="s">
        <v>33</v>
      </c>
      <c r="Q27" s="8">
        <v>0.7</v>
      </c>
      <c r="R27" s="8">
        <f t="shared" si="14"/>
        <v>12.5</v>
      </c>
      <c r="S27" s="1">
        <v>6.9444444444444447E-4</v>
      </c>
      <c r="T27" s="14">
        <f t="shared" si="15"/>
        <v>0.59791666666666665</v>
      </c>
      <c r="W27" s="8">
        <v>7</v>
      </c>
      <c r="X27" s="2" t="s">
        <v>186</v>
      </c>
      <c r="Y27" s="2">
        <v>2.5</v>
      </c>
      <c r="Z27" s="8">
        <f t="shared" si="16"/>
        <v>9.9</v>
      </c>
      <c r="AA27" s="34">
        <v>2.0833333333333333E-3</v>
      </c>
      <c r="AB27" s="19">
        <f t="shared" si="17"/>
        <v>0.6</v>
      </c>
      <c r="AC27" s="1"/>
      <c r="AI27" s="1"/>
    </row>
    <row r="28" spans="1:36">
      <c r="A28" s="8">
        <v>17</v>
      </c>
      <c r="B28" s="66" t="s">
        <v>192</v>
      </c>
      <c r="C28" s="2">
        <v>0.3</v>
      </c>
      <c r="D28" s="8">
        <f t="shared" si="12"/>
        <v>22.800000000000004</v>
      </c>
      <c r="E28" s="1">
        <v>6.9444444444444447E-4</v>
      </c>
      <c r="F28" s="18">
        <f t="shared" si="13"/>
        <v>0.6069444444444444</v>
      </c>
      <c r="H28" s="8">
        <v>26</v>
      </c>
      <c r="I28" s="8" t="s">
        <v>122</v>
      </c>
      <c r="J28" s="8">
        <v>1.9</v>
      </c>
      <c r="K28" s="8">
        <f t="shared" si="2"/>
        <v>37.500000000000007</v>
      </c>
      <c r="L28" s="1">
        <v>2.0833333333333333E-3</v>
      </c>
      <c r="M28" s="1">
        <f t="shared" si="9"/>
        <v>0.61111111111111094</v>
      </c>
      <c r="O28" s="8">
        <v>9</v>
      </c>
      <c r="P28" s="8" t="s">
        <v>29</v>
      </c>
      <c r="Q28" s="8">
        <v>2.4</v>
      </c>
      <c r="R28" s="8">
        <f t="shared" si="14"/>
        <v>14.9</v>
      </c>
      <c r="S28" s="1">
        <v>2.0833333333333333E-3</v>
      </c>
      <c r="T28" s="14">
        <f t="shared" si="15"/>
        <v>0.6</v>
      </c>
      <c r="W28" s="8">
        <v>8</v>
      </c>
      <c r="X28" s="2" t="s">
        <v>49</v>
      </c>
      <c r="Y28" s="2">
        <v>4</v>
      </c>
      <c r="Z28" s="8">
        <f t="shared" si="16"/>
        <v>13.9</v>
      </c>
      <c r="AA28" s="34">
        <v>3.472222222222222E-3</v>
      </c>
      <c r="AB28" s="19">
        <f t="shared" si="17"/>
        <v>0.60347222222222219</v>
      </c>
      <c r="AC28" s="1"/>
    </row>
    <row r="29" spans="1:36">
      <c r="A29" s="8">
        <v>18</v>
      </c>
      <c r="B29" s="8" t="s">
        <v>31</v>
      </c>
      <c r="C29" s="8">
        <v>0.6</v>
      </c>
      <c r="D29" s="8">
        <f t="shared" si="12"/>
        <v>23.400000000000006</v>
      </c>
      <c r="E29" s="1">
        <v>6.9444444444444447E-4</v>
      </c>
      <c r="F29" s="18">
        <f t="shared" si="13"/>
        <v>0.60763888888888884</v>
      </c>
      <c r="H29" s="8">
        <v>27</v>
      </c>
      <c r="I29" s="8" t="s">
        <v>70</v>
      </c>
      <c r="J29" s="8">
        <v>0.2</v>
      </c>
      <c r="K29" s="8">
        <f t="shared" si="2"/>
        <v>37.70000000000001</v>
      </c>
      <c r="L29" s="1">
        <v>6.9444444444444447E-4</v>
      </c>
      <c r="M29" s="1">
        <f t="shared" si="9"/>
        <v>0.61180555555555538</v>
      </c>
      <c r="O29" s="8">
        <v>10</v>
      </c>
      <c r="P29" s="8" t="s">
        <v>62</v>
      </c>
      <c r="Q29" s="8">
        <v>2</v>
      </c>
      <c r="R29" s="8">
        <f t="shared" si="14"/>
        <v>16.899999999999999</v>
      </c>
      <c r="S29" s="1">
        <v>2.0833333333333333E-3</v>
      </c>
      <c r="T29" s="14">
        <f t="shared" si="15"/>
        <v>0.6020833333333333</v>
      </c>
      <c r="W29" s="8">
        <v>9</v>
      </c>
      <c r="X29" s="8" t="s">
        <v>53</v>
      </c>
      <c r="Y29" s="8">
        <v>1.7</v>
      </c>
      <c r="Z29" s="8">
        <f t="shared" si="16"/>
        <v>15.6</v>
      </c>
      <c r="AA29" s="1">
        <v>2.0833333333333333E-3</v>
      </c>
      <c r="AB29" s="19">
        <f t="shared" si="17"/>
        <v>0.60555555555555551</v>
      </c>
      <c r="AC29" s="1"/>
    </row>
    <row r="30" spans="1:36">
      <c r="A30" s="8">
        <v>19</v>
      </c>
      <c r="B30" s="8" t="s">
        <v>123</v>
      </c>
      <c r="C30" s="8">
        <v>1.2</v>
      </c>
      <c r="D30" s="8">
        <f t="shared" si="12"/>
        <v>24.600000000000005</v>
      </c>
      <c r="E30" s="1">
        <v>1.3888888888888889E-3</v>
      </c>
      <c r="F30" s="18">
        <f t="shared" si="13"/>
        <v>0.60902777777777772</v>
      </c>
      <c r="H30" s="8">
        <v>28</v>
      </c>
      <c r="I30" s="8" t="s">
        <v>74</v>
      </c>
      <c r="J30" s="8">
        <v>0.4</v>
      </c>
      <c r="K30" s="8">
        <f t="shared" si="2"/>
        <v>38.100000000000009</v>
      </c>
      <c r="L30" s="1">
        <v>6.9444444444444447E-4</v>
      </c>
      <c r="M30" s="1">
        <f t="shared" si="9"/>
        <v>0.61249999999999982</v>
      </c>
      <c r="O30" s="8">
        <v>11</v>
      </c>
      <c r="P30" s="8" t="s">
        <v>66</v>
      </c>
      <c r="Q30" s="8">
        <v>0.4</v>
      </c>
      <c r="R30" s="8">
        <f t="shared" si="14"/>
        <v>17.299999999999997</v>
      </c>
      <c r="S30" s="1">
        <v>6.9444444444444447E-4</v>
      </c>
      <c r="T30" s="14">
        <f t="shared" si="15"/>
        <v>0.60277777777777775</v>
      </c>
      <c r="W30" s="8">
        <v>10</v>
      </c>
      <c r="X30" s="8" t="s">
        <v>56</v>
      </c>
      <c r="Y30" s="8">
        <v>1.5</v>
      </c>
      <c r="Z30" s="8">
        <f t="shared" si="16"/>
        <v>17.100000000000001</v>
      </c>
      <c r="AA30" s="1">
        <v>4.1666666666666666E-3</v>
      </c>
      <c r="AB30" s="19">
        <f t="shared" si="17"/>
        <v>0.60972222222222217</v>
      </c>
      <c r="AC30" s="1"/>
    </row>
    <row r="31" spans="1:36">
      <c r="A31" s="8">
        <v>20</v>
      </c>
      <c r="B31" s="8" t="s">
        <v>124</v>
      </c>
      <c r="C31" s="8">
        <v>2.1</v>
      </c>
      <c r="D31" s="8">
        <f t="shared" si="12"/>
        <v>26.700000000000006</v>
      </c>
      <c r="E31" s="1">
        <v>2.0833333333333333E-3</v>
      </c>
      <c r="F31" s="18">
        <f t="shared" si="13"/>
        <v>0.61111111111111105</v>
      </c>
      <c r="H31" s="8">
        <v>29</v>
      </c>
      <c r="I31" s="8" t="s">
        <v>76</v>
      </c>
      <c r="J31" s="8">
        <v>2.2000000000000002</v>
      </c>
      <c r="K31" s="8">
        <f t="shared" si="2"/>
        <v>40.300000000000011</v>
      </c>
      <c r="L31" s="1">
        <v>2.0833333333333333E-3</v>
      </c>
      <c r="M31" s="1">
        <f t="shared" si="9"/>
        <v>0.61458333333333315</v>
      </c>
      <c r="O31" s="8">
        <v>12</v>
      </c>
      <c r="P31" s="8" t="s">
        <v>71</v>
      </c>
      <c r="Q31" s="8">
        <v>2.7</v>
      </c>
      <c r="R31" s="8">
        <f t="shared" si="14"/>
        <v>19.999999999999996</v>
      </c>
      <c r="S31" s="1">
        <v>2.7777777777777779E-3</v>
      </c>
      <c r="T31" s="14">
        <f t="shared" si="15"/>
        <v>0.60555555555555551</v>
      </c>
      <c r="W31" s="8">
        <v>11</v>
      </c>
      <c r="X31" s="8" t="s">
        <v>59</v>
      </c>
      <c r="Y31" s="8">
        <v>0.5</v>
      </c>
      <c r="Z31" s="8">
        <f t="shared" si="16"/>
        <v>17.600000000000001</v>
      </c>
      <c r="AA31" s="1">
        <v>6.9444444444444447E-4</v>
      </c>
      <c r="AB31" s="19">
        <f t="shared" si="17"/>
        <v>0.61041666666666661</v>
      </c>
      <c r="AC31" s="1"/>
    </row>
    <row r="32" spans="1:36">
      <c r="A32" s="8">
        <v>21</v>
      </c>
      <c r="B32" s="8" t="s">
        <v>16</v>
      </c>
      <c r="C32" s="8">
        <v>1.6</v>
      </c>
      <c r="D32" s="8">
        <f t="shared" si="12"/>
        <v>28.300000000000008</v>
      </c>
      <c r="E32" s="1">
        <v>1.3888888888888889E-3</v>
      </c>
      <c r="F32" s="18">
        <f t="shared" si="13"/>
        <v>0.61249999999999993</v>
      </c>
      <c r="H32" s="8">
        <v>30</v>
      </c>
      <c r="I32" s="8" t="s">
        <v>12</v>
      </c>
      <c r="J32" s="8">
        <v>0.9</v>
      </c>
      <c r="K32" s="8">
        <f t="shared" si="2"/>
        <v>41.20000000000001</v>
      </c>
      <c r="L32" s="1">
        <v>1.3888888888888889E-3</v>
      </c>
      <c r="M32" s="1">
        <f t="shared" si="9"/>
        <v>0.61597222222222203</v>
      </c>
      <c r="O32" s="8">
        <v>13</v>
      </c>
      <c r="P32" s="8" t="s">
        <v>10</v>
      </c>
      <c r="Q32" s="8">
        <v>0.6</v>
      </c>
      <c r="R32" s="8">
        <f t="shared" si="14"/>
        <v>20.599999999999998</v>
      </c>
      <c r="S32" s="1">
        <v>6.9444444444444447E-4</v>
      </c>
      <c r="T32" s="14">
        <f t="shared" si="15"/>
        <v>0.60624999999999996</v>
      </c>
      <c r="W32" s="8">
        <v>12</v>
      </c>
      <c r="X32" s="67" t="s">
        <v>189</v>
      </c>
      <c r="Y32" s="8">
        <v>1.2</v>
      </c>
      <c r="Z32" s="8">
        <f t="shared" si="16"/>
        <v>18.8</v>
      </c>
      <c r="AA32" s="14">
        <v>3.472222222222222E-3</v>
      </c>
      <c r="AB32" s="19">
        <f t="shared" si="17"/>
        <v>0.61388888888888882</v>
      </c>
      <c r="AC32" s="1"/>
    </row>
    <row r="33" spans="1:36">
      <c r="A33" s="8">
        <v>22</v>
      </c>
      <c r="B33" s="8" t="s">
        <v>13</v>
      </c>
      <c r="C33" s="8">
        <v>3.1</v>
      </c>
      <c r="D33" s="8">
        <f t="shared" si="12"/>
        <v>31.400000000000009</v>
      </c>
      <c r="E33" s="1">
        <v>3.472222222222222E-3</v>
      </c>
      <c r="F33" s="18">
        <f t="shared" si="13"/>
        <v>0.61597222222222214</v>
      </c>
      <c r="I33" s="8" t="s">
        <v>10</v>
      </c>
      <c r="J33" s="8">
        <v>0.6</v>
      </c>
      <c r="K33" s="8">
        <f t="shared" si="2"/>
        <v>41.800000000000011</v>
      </c>
      <c r="L33" s="1">
        <v>6.9444444444444447E-4</v>
      </c>
      <c r="M33" s="1">
        <f t="shared" si="9"/>
        <v>0.61666666666666647</v>
      </c>
      <c r="W33" s="8">
        <v>13</v>
      </c>
      <c r="X33" s="8" t="s">
        <v>63</v>
      </c>
      <c r="Y33" s="8">
        <v>0.6</v>
      </c>
      <c r="Z33" s="8">
        <f t="shared" si="16"/>
        <v>19.400000000000002</v>
      </c>
      <c r="AA33" s="1">
        <v>6.9444444444444447E-4</v>
      </c>
      <c r="AB33" s="19">
        <f t="shared" si="17"/>
        <v>0.61458333333333326</v>
      </c>
      <c r="AC33" s="1"/>
    </row>
    <row r="34" spans="1:36">
      <c r="A34" s="8">
        <v>23</v>
      </c>
      <c r="B34" s="8" t="s">
        <v>10</v>
      </c>
      <c r="C34" s="8">
        <v>0.6</v>
      </c>
      <c r="D34" s="8">
        <f t="shared" si="12"/>
        <v>32.000000000000007</v>
      </c>
      <c r="E34" s="1">
        <v>6.9444444444444447E-4</v>
      </c>
      <c r="F34" s="18">
        <f t="shared" si="13"/>
        <v>0.61666666666666659</v>
      </c>
      <c r="L34" s="1"/>
      <c r="W34" s="8">
        <v>14</v>
      </c>
      <c r="X34" s="8" t="s">
        <v>67</v>
      </c>
      <c r="Y34" s="8">
        <v>0.3</v>
      </c>
      <c r="Z34" s="8">
        <f t="shared" si="16"/>
        <v>19.700000000000003</v>
      </c>
      <c r="AA34" s="1">
        <v>6.9444444444444447E-4</v>
      </c>
      <c r="AB34" s="19">
        <f t="shared" si="17"/>
        <v>0.6152777777777777</v>
      </c>
      <c r="AC34" s="1"/>
    </row>
    <row r="35" spans="1:36">
      <c r="L35" s="1"/>
      <c r="S35" s="1"/>
      <c r="W35" s="8">
        <v>15</v>
      </c>
      <c r="X35" s="8" t="s">
        <v>15</v>
      </c>
      <c r="Y35" s="8">
        <v>3</v>
      </c>
      <c r="Z35" s="8">
        <f t="shared" si="16"/>
        <v>22.700000000000003</v>
      </c>
      <c r="AA35" s="1">
        <v>3.472222222222222E-3</v>
      </c>
      <c r="AB35" s="19">
        <f t="shared" si="17"/>
        <v>0.61874999999999991</v>
      </c>
      <c r="AC35" s="1"/>
    </row>
    <row r="36" spans="1:36">
      <c r="L36" s="1"/>
      <c r="S36" s="1"/>
      <c r="W36" s="8">
        <v>16</v>
      </c>
      <c r="X36" s="30" t="s">
        <v>14</v>
      </c>
      <c r="Y36" s="30">
        <v>2.2999999999999998</v>
      </c>
      <c r="Z36" s="8">
        <f t="shared" si="16"/>
        <v>25.000000000000004</v>
      </c>
      <c r="AA36" s="1">
        <v>4.1666666666666701E-3</v>
      </c>
      <c r="AB36" s="19">
        <f t="shared" si="17"/>
        <v>0.62291666666666656</v>
      </c>
      <c r="AC36" s="1"/>
    </row>
    <row r="37" spans="1:36">
      <c r="L37" s="1"/>
      <c r="S37" s="1"/>
      <c r="W37" s="8">
        <v>17</v>
      </c>
      <c r="X37" s="30" t="s">
        <v>18</v>
      </c>
      <c r="Y37" s="30">
        <v>0.6</v>
      </c>
      <c r="Z37" s="8">
        <f t="shared" si="16"/>
        <v>25.600000000000005</v>
      </c>
      <c r="AA37" s="1">
        <v>6.9444444444444404E-4</v>
      </c>
      <c r="AB37" s="19">
        <f t="shared" si="17"/>
        <v>0.62361111111111101</v>
      </c>
    </row>
    <row r="38" spans="1:36">
      <c r="L38" s="1"/>
      <c r="S38" s="1"/>
      <c r="W38" s="8">
        <v>18</v>
      </c>
      <c r="X38" s="30" t="s">
        <v>21</v>
      </c>
      <c r="Y38" s="30">
        <v>0.2</v>
      </c>
      <c r="Z38" s="8">
        <f t="shared" si="16"/>
        <v>25.800000000000004</v>
      </c>
      <c r="AA38" s="1">
        <v>6.9444444444444404E-4</v>
      </c>
      <c r="AB38" s="19">
        <f t="shared" si="17"/>
        <v>0.62430555555555545</v>
      </c>
    </row>
    <row r="39" spans="1:36">
      <c r="L39" s="1"/>
      <c r="S39" s="1"/>
      <c r="X39" s="8" t="s">
        <v>11</v>
      </c>
      <c r="Y39" s="8">
        <v>3</v>
      </c>
      <c r="Z39" s="8">
        <f t="shared" si="16"/>
        <v>28.800000000000004</v>
      </c>
      <c r="AA39" s="1">
        <v>2.7777777777777779E-3</v>
      </c>
      <c r="AB39" s="19">
        <f t="shared" si="17"/>
        <v>0.62708333333333321</v>
      </c>
    </row>
    <row r="40" spans="1:36">
      <c r="L40" s="1"/>
      <c r="S40" s="1"/>
      <c r="X40" s="8" t="s">
        <v>9</v>
      </c>
      <c r="Y40" s="8">
        <v>0.6</v>
      </c>
      <c r="Z40" s="8">
        <f t="shared" si="16"/>
        <v>29.400000000000006</v>
      </c>
      <c r="AA40" s="1">
        <v>6.9444444444444447E-4</v>
      </c>
      <c r="AB40" s="19">
        <f t="shared" si="17"/>
        <v>0.62777777777777766</v>
      </c>
    </row>
    <row r="41" spans="1:36">
      <c r="L41" s="1"/>
      <c r="S41" s="1"/>
      <c r="AA41" s="1"/>
    </row>
    <row r="42" spans="1:36">
      <c r="L42" s="1"/>
      <c r="S42" s="1"/>
      <c r="AA42" s="1"/>
    </row>
    <row r="43" spans="1:36" ht="15" customHeight="1">
      <c r="L43" s="1"/>
      <c r="S43" s="1"/>
      <c r="AA43" s="1"/>
    </row>
    <row r="44" spans="1:36">
      <c r="L44" s="1"/>
      <c r="S44" s="1"/>
      <c r="AA44" s="1"/>
    </row>
    <row r="45" spans="1:36">
      <c r="L45" s="1"/>
      <c r="S45" s="1"/>
      <c r="AA45" s="1"/>
    </row>
    <row r="46" spans="1:36" s="5" customFormat="1" ht="36.75">
      <c r="D46" s="15" t="s">
        <v>6</v>
      </c>
      <c r="E46" s="16" t="s">
        <v>7</v>
      </c>
      <c r="F46" s="5" t="s">
        <v>8</v>
      </c>
      <c r="I46" s="17" t="s">
        <v>104</v>
      </c>
      <c r="K46" s="16" t="s">
        <v>6</v>
      </c>
      <c r="L46" s="16" t="s">
        <v>7</v>
      </c>
      <c r="M46" s="5" t="s">
        <v>8</v>
      </c>
      <c r="P46" s="17">
        <v>504</v>
      </c>
      <c r="R46" s="15" t="s">
        <v>6</v>
      </c>
      <c r="S46" s="16" t="s">
        <v>7</v>
      </c>
      <c r="T46" s="5" t="s">
        <v>8</v>
      </c>
      <c r="X46" s="17"/>
      <c r="Z46" s="15" t="s">
        <v>6</v>
      </c>
      <c r="AA46" s="16" t="s">
        <v>7</v>
      </c>
      <c r="AB46" s="5" t="s">
        <v>8</v>
      </c>
      <c r="AF46" s="17"/>
      <c r="AH46" s="15" t="s">
        <v>6</v>
      </c>
      <c r="AI46" s="16" t="s">
        <v>7</v>
      </c>
      <c r="AJ46" s="5" t="s">
        <v>8</v>
      </c>
    </row>
    <row r="47" spans="1:36">
      <c r="A47" s="8">
        <v>1</v>
      </c>
      <c r="B47" s="8" t="s">
        <v>9</v>
      </c>
      <c r="C47" s="8">
        <v>0</v>
      </c>
      <c r="D47" s="9">
        <v>0</v>
      </c>
      <c r="E47" s="1">
        <v>0</v>
      </c>
      <c r="F47" s="1">
        <v>0.63888888888888895</v>
      </c>
      <c r="H47" s="8">
        <v>1</v>
      </c>
      <c r="I47" s="8" t="s">
        <v>10</v>
      </c>
      <c r="J47" s="8">
        <v>0</v>
      </c>
      <c r="K47" s="8">
        <v>0</v>
      </c>
      <c r="L47" s="1">
        <v>0</v>
      </c>
      <c r="M47" s="1">
        <v>0.63888888888888895</v>
      </c>
      <c r="O47" s="8">
        <v>1</v>
      </c>
      <c r="P47" s="8" t="s">
        <v>10</v>
      </c>
      <c r="Q47" s="8">
        <v>0</v>
      </c>
      <c r="R47" s="8">
        <v>0</v>
      </c>
      <c r="S47" s="1">
        <v>0</v>
      </c>
      <c r="T47" s="14">
        <v>0.63888888888888895</v>
      </c>
      <c r="W47" s="8">
        <v>1</v>
      </c>
      <c r="X47" s="8" t="s">
        <v>10</v>
      </c>
      <c r="Y47" s="8">
        <v>0</v>
      </c>
      <c r="Z47" s="8">
        <v>0</v>
      </c>
      <c r="AA47" s="1">
        <v>0</v>
      </c>
      <c r="AB47" s="14">
        <v>0.63888888888888895</v>
      </c>
      <c r="AC47" s="14"/>
      <c r="AE47" s="8">
        <v>1</v>
      </c>
      <c r="AF47" s="8" t="s">
        <v>10</v>
      </c>
      <c r="AG47" s="8">
        <v>0</v>
      </c>
      <c r="AH47" s="8">
        <v>0</v>
      </c>
      <c r="AI47" s="1">
        <v>0</v>
      </c>
      <c r="AJ47" s="14">
        <v>0.63888888888888895</v>
      </c>
    </row>
    <row r="48" spans="1:36">
      <c r="A48" s="8">
        <v>2</v>
      </c>
      <c r="B48" s="8" t="s">
        <v>11</v>
      </c>
      <c r="C48" s="8">
        <v>0.6</v>
      </c>
      <c r="D48" s="9">
        <f t="shared" ref="D48:D54" si="18">D47+C48</f>
        <v>0.6</v>
      </c>
      <c r="E48" s="1">
        <v>6.9444444444444447E-4</v>
      </c>
      <c r="F48" s="1">
        <f>F47+E48</f>
        <v>0.63958333333333339</v>
      </c>
      <c r="H48" s="8">
        <v>2</v>
      </c>
      <c r="I48" s="8" t="s">
        <v>12</v>
      </c>
      <c r="J48" s="8">
        <v>0.6</v>
      </c>
      <c r="K48" s="8">
        <f>K47+J48</f>
        <v>0.6</v>
      </c>
      <c r="L48" s="1">
        <v>6.9444444444444447E-4</v>
      </c>
      <c r="M48" s="1">
        <f>M47+L48</f>
        <v>0.63958333333333339</v>
      </c>
      <c r="O48" s="8">
        <v>2</v>
      </c>
      <c r="P48" s="8" t="s">
        <v>71</v>
      </c>
      <c r="Q48" s="8">
        <v>0.6</v>
      </c>
      <c r="R48" s="8">
        <f>R47+Q48</f>
        <v>0.6</v>
      </c>
      <c r="S48" s="1">
        <v>6.9444444444444447E-4</v>
      </c>
      <c r="T48" s="14">
        <f>T47+S48</f>
        <v>0.63958333333333339</v>
      </c>
      <c r="W48" s="8">
        <v>2</v>
      </c>
      <c r="X48" s="8" t="s">
        <v>12</v>
      </c>
      <c r="Y48" s="8">
        <v>0.6</v>
      </c>
      <c r="Z48" s="8">
        <f>Z47+Y48</f>
        <v>0.6</v>
      </c>
      <c r="AA48" s="1">
        <v>6.9444444444444447E-4</v>
      </c>
      <c r="AB48" s="14">
        <f>AB47+AA48</f>
        <v>0.63958333333333339</v>
      </c>
      <c r="AC48" s="14"/>
      <c r="AE48" s="8">
        <v>2</v>
      </c>
      <c r="AF48" s="8" t="s">
        <v>12</v>
      </c>
      <c r="AG48" s="8">
        <v>0.6</v>
      </c>
      <c r="AH48" s="8">
        <f>AH47+AG48</f>
        <v>0.6</v>
      </c>
      <c r="AI48" s="1">
        <v>6.9444444444444447E-4</v>
      </c>
      <c r="AJ48" s="14">
        <f>AJ47+AI48</f>
        <v>0.63958333333333339</v>
      </c>
    </row>
    <row r="49" spans="1:36">
      <c r="A49" s="8">
        <v>3</v>
      </c>
      <c r="B49" s="8" t="s">
        <v>14</v>
      </c>
      <c r="C49" s="8">
        <v>2.2999999999999998</v>
      </c>
      <c r="D49" s="9">
        <f t="shared" si="18"/>
        <v>2.9</v>
      </c>
      <c r="E49" s="1">
        <v>4.1666666666666666E-3</v>
      </c>
      <c r="F49" s="1">
        <f t="shared" ref="F49:F54" si="19">F48+E49</f>
        <v>0.64375000000000004</v>
      </c>
      <c r="H49" s="8">
        <v>3</v>
      </c>
      <c r="I49" s="8" t="s">
        <v>105</v>
      </c>
      <c r="J49" s="8">
        <v>3.1</v>
      </c>
      <c r="K49" s="8">
        <f t="shared" ref="K49:K77" si="20">K48+J49</f>
        <v>3.7</v>
      </c>
      <c r="L49" s="1">
        <v>3.472222222222222E-3</v>
      </c>
      <c r="M49" s="1">
        <f>M48+L49</f>
        <v>0.6430555555555556</v>
      </c>
      <c r="O49" s="8">
        <v>3</v>
      </c>
      <c r="P49" s="8" t="s">
        <v>66</v>
      </c>
      <c r="Q49" s="8">
        <v>2.7</v>
      </c>
      <c r="R49" s="8">
        <f t="shared" ref="R49:R56" si="21">R48+Q49</f>
        <v>3.3000000000000003</v>
      </c>
      <c r="S49" s="1">
        <v>1.3888888888888889E-3</v>
      </c>
      <c r="T49" s="14">
        <f t="shared" ref="T49:T51" si="22">T48+S49</f>
        <v>0.64097222222222228</v>
      </c>
      <c r="W49" s="8">
        <v>3</v>
      </c>
      <c r="X49" s="8" t="s">
        <v>94</v>
      </c>
      <c r="Y49" s="8">
        <v>1.2</v>
      </c>
      <c r="Z49" s="8">
        <f t="shared" ref="Z49:Z63" si="23">Z48+Y49</f>
        <v>1.7999999999999998</v>
      </c>
      <c r="AA49" s="1">
        <v>1.3888888888888889E-3</v>
      </c>
      <c r="AB49" s="14">
        <f t="shared" ref="AB49:AB63" si="24">AB48+AA49</f>
        <v>0.64097222222222228</v>
      </c>
      <c r="AC49" s="14"/>
      <c r="AE49" s="8">
        <v>3</v>
      </c>
      <c r="AF49" s="8" t="s">
        <v>106</v>
      </c>
      <c r="AG49" s="8">
        <v>0.6</v>
      </c>
      <c r="AH49" s="8">
        <f t="shared" ref="AH49:AH52" si="25">AH48+AG49</f>
        <v>1.2</v>
      </c>
      <c r="AI49" s="1">
        <v>6.9444444444444447E-4</v>
      </c>
      <c r="AJ49" s="14">
        <f t="shared" ref="AJ49:AJ52" si="26">AJ48+AI49</f>
        <v>0.64027777777777783</v>
      </c>
    </row>
    <row r="50" spans="1:36">
      <c r="A50" s="8">
        <v>4</v>
      </c>
      <c r="B50" s="8" t="s">
        <v>18</v>
      </c>
      <c r="C50" s="8">
        <v>0.6</v>
      </c>
      <c r="D50" s="9">
        <f t="shared" si="18"/>
        <v>3.5</v>
      </c>
      <c r="E50" s="1">
        <v>6.9444444444444447E-4</v>
      </c>
      <c r="F50" s="1">
        <f t="shared" si="19"/>
        <v>0.64444444444444449</v>
      </c>
      <c r="H50" s="8">
        <v>4</v>
      </c>
      <c r="I50" s="8" t="s">
        <v>107</v>
      </c>
      <c r="J50" s="8">
        <v>1.6</v>
      </c>
      <c r="K50" s="8">
        <f t="shared" si="20"/>
        <v>5.3000000000000007</v>
      </c>
      <c r="L50" s="1">
        <v>1.3888888888888889E-3</v>
      </c>
      <c r="M50" s="1">
        <f t="shared" ref="M50:M77" si="27">M49+L50</f>
        <v>0.64444444444444449</v>
      </c>
      <c r="O50" s="8">
        <v>4</v>
      </c>
      <c r="P50" s="8" t="s">
        <v>62</v>
      </c>
      <c r="Q50" s="8">
        <v>0.4</v>
      </c>
      <c r="R50" s="8">
        <f t="shared" si="21"/>
        <v>3.7</v>
      </c>
      <c r="S50" s="1">
        <v>6.9444444444444447E-4</v>
      </c>
      <c r="T50" s="14">
        <f t="shared" si="22"/>
        <v>0.64166666666666672</v>
      </c>
      <c r="W50" s="8">
        <v>4</v>
      </c>
      <c r="X50" s="8" t="s">
        <v>95</v>
      </c>
      <c r="Y50" s="8">
        <v>0.3</v>
      </c>
      <c r="Z50" s="8">
        <f t="shared" si="23"/>
        <v>2.0999999999999996</v>
      </c>
      <c r="AA50" s="1">
        <v>6.9444444444444447E-4</v>
      </c>
      <c r="AB50" s="14">
        <f t="shared" si="24"/>
        <v>0.64166666666666672</v>
      </c>
      <c r="AC50" s="14"/>
      <c r="AE50" s="8">
        <v>4</v>
      </c>
      <c r="AF50" s="8" t="s">
        <v>108</v>
      </c>
      <c r="AG50" s="8">
        <v>3.5</v>
      </c>
      <c r="AH50" s="8">
        <f t="shared" si="25"/>
        <v>4.7</v>
      </c>
      <c r="AI50" s="1">
        <v>3.472222222222222E-3</v>
      </c>
      <c r="AJ50" s="14">
        <f t="shared" si="26"/>
        <v>0.64375000000000004</v>
      </c>
    </row>
    <row r="51" spans="1:36">
      <c r="A51" s="8">
        <v>5</v>
      </c>
      <c r="B51" s="8" t="s">
        <v>21</v>
      </c>
      <c r="C51" s="8">
        <v>0.2</v>
      </c>
      <c r="D51" s="9">
        <f t="shared" si="18"/>
        <v>3.7</v>
      </c>
      <c r="E51" s="1">
        <v>6.9444444444444447E-4</v>
      </c>
      <c r="F51" s="1">
        <f t="shared" si="19"/>
        <v>0.64513888888888893</v>
      </c>
      <c r="H51" s="8">
        <v>5</v>
      </c>
      <c r="I51" s="2" t="s">
        <v>148</v>
      </c>
      <c r="J51" s="2">
        <v>1.9</v>
      </c>
      <c r="K51" s="8">
        <f t="shared" si="20"/>
        <v>7.2000000000000011</v>
      </c>
      <c r="L51" s="1">
        <v>2.0833333333333333E-3</v>
      </c>
      <c r="M51" s="1">
        <f t="shared" si="27"/>
        <v>0.64652777777777781</v>
      </c>
      <c r="O51" s="8">
        <v>5</v>
      </c>
      <c r="P51" s="8" t="s">
        <v>29</v>
      </c>
      <c r="Q51" s="8">
        <v>2</v>
      </c>
      <c r="R51" s="8">
        <f t="shared" si="21"/>
        <v>5.7</v>
      </c>
      <c r="S51" s="1">
        <v>1.3888888888888889E-3</v>
      </c>
      <c r="T51" s="14">
        <f t="shared" si="22"/>
        <v>0.6430555555555556</v>
      </c>
      <c r="W51" s="8">
        <v>5</v>
      </c>
      <c r="X51" s="8" t="s">
        <v>128</v>
      </c>
      <c r="Y51" s="8">
        <v>0.4</v>
      </c>
      <c r="Z51" s="8">
        <f t="shared" si="23"/>
        <v>2.4999999999999996</v>
      </c>
      <c r="AA51" s="1">
        <v>6.9444444444444447E-4</v>
      </c>
      <c r="AB51" s="14">
        <f t="shared" si="24"/>
        <v>0.64236111111111116</v>
      </c>
      <c r="AC51" s="14"/>
      <c r="AE51" s="8">
        <v>5</v>
      </c>
      <c r="AF51" s="8" t="s">
        <v>109</v>
      </c>
      <c r="AG51" s="8">
        <v>0.3</v>
      </c>
      <c r="AH51" s="8">
        <f t="shared" si="25"/>
        <v>5</v>
      </c>
      <c r="AI51" s="1">
        <v>6.9444444444444447E-4</v>
      </c>
      <c r="AJ51" s="14">
        <f t="shared" si="26"/>
        <v>0.64444444444444449</v>
      </c>
    </row>
    <row r="52" spans="1:36">
      <c r="A52" s="8">
        <v>6</v>
      </c>
      <c r="B52" s="8" t="s">
        <v>25</v>
      </c>
      <c r="C52" s="8">
        <v>3</v>
      </c>
      <c r="D52" s="9">
        <f t="shared" si="18"/>
        <v>6.7</v>
      </c>
      <c r="E52" s="1">
        <v>2.7777777777777779E-3</v>
      </c>
      <c r="F52" s="1">
        <f t="shared" si="19"/>
        <v>0.6479166666666667</v>
      </c>
      <c r="H52" s="8">
        <v>6</v>
      </c>
      <c r="I52" s="2" t="s">
        <v>43</v>
      </c>
      <c r="J52" s="2">
        <v>0.5</v>
      </c>
      <c r="K52" s="8">
        <f t="shared" si="20"/>
        <v>7.7000000000000011</v>
      </c>
      <c r="L52" s="1">
        <v>6.9444444444444447E-4</v>
      </c>
      <c r="M52" s="1">
        <f t="shared" si="27"/>
        <v>0.64722222222222225</v>
      </c>
      <c r="O52" s="8">
        <v>6</v>
      </c>
      <c r="P52" s="8" t="s">
        <v>33</v>
      </c>
      <c r="Q52" s="8">
        <v>2.4</v>
      </c>
      <c r="R52" s="8">
        <f t="shared" si="21"/>
        <v>8.1</v>
      </c>
      <c r="S52" s="1">
        <v>1.3888888888888889E-3</v>
      </c>
      <c r="T52" s="14">
        <f>T51+S52</f>
        <v>0.64444444444444449</v>
      </c>
      <c r="W52" s="8">
        <v>6</v>
      </c>
      <c r="X52" s="2" t="s">
        <v>95</v>
      </c>
      <c r="Y52" s="2">
        <v>0.6</v>
      </c>
      <c r="Z52" s="8">
        <f t="shared" si="23"/>
        <v>3.0999999999999996</v>
      </c>
      <c r="AA52" s="1">
        <v>6.9444444444444447E-4</v>
      </c>
      <c r="AB52" s="14">
        <f t="shared" si="24"/>
        <v>0.6430555555555556</v>
      </c>
      <c r="AC52" s="14"/>
      <c r="AE52" s="8">
        <v>6</v>
      </c>
      <c r="AF52" s="8" t="s">
        <v>99</v>
      </c>
      <c r="AG52" s="8">
        <v>3</v>
      </c>
      <c r="AH52" s="8">
        <f t="shared" si="25"/>
        <v>8</v>
      </c>
      <c r="AI52" s="1">
        <v>3.472222222222222E-3</v>
      </c>
      <c r="AJ52" s="14">
        <f t="shared" si="26"/>
        <v>0.6479166666666667</v>
      </c>
    </row>
    <row r="53" spans="1:36">
      <c r="A53" s="8">
        <v>7</v>
      </c>
      <c r="B53" s="8" t="s">
        <v>30</v>
      </c>
      <c r="C53" s="8">
        <v>0.3</v>
      </c>
      <c r="D53" s="9">
        <f t="shared" si="18"/>
        <v>7</v>
      </c>
      <c r="E53" s="1">
        <v>6.9444444444444447E-4</v>
      </c>
      <c r="F53" s="1">
        <f t="shared" si="19"/>
        <v>0.64861111111111114</v>
      </c>
      <c r="H53" s="8">
        <v>7</v>
      </c>
      <c r="I53" s="2" t="s">
        <v>39</v>
      </c>
      <c r="J53" s="2">
        <v>0.5</v>
      </c>
      <c r="K53" s="8">
        <f t="shared" si="20"/>
        <v>8.2000000000000011</v>
      </c>
      <c r="L53" s="1">
        <v>6.9444444444444447E-4</v>
      </c>
      <c r="M53" s="1">
        <f t="shared" si="27"/>
        <v>0.6479166666666667</v>
      </c>
      <c r="O53" s="8">
        <v>7</v>
      </c>
      <c r="P53" s="8" t="s">
        <v>37</v>
      </c>
      <c r="Q53" s="8">
        <v>0.7</v>
      </c>
      <c r="R53" s="8">
        <f t="shared" si="21"/>
        <v>8.7999999999999989</v>
      </c>
      <c r="S53" s="1">
        <v>6.9444444444444447E-4</v>
      </c>
      <c r="T53" s="14">
        <f t="shared" ref="T53:T56" si="28">T52+S53</f>
        <v>0.64513888888888893</v>
      </c>
      <c r="W53" s="8">
        <v>7</v>
      </c>
      <c r="X53" s="2" t="s">
        <v>132</v>
      </c>
      <c r="Y53" s="2">
        <v>1</v>
      </c>
      <c r="Z53" s="8">
        <f t="shared" si="23"/>
        <v>4.0999999999999996</v>
      </c>
      <c r="AA53" s="1">
        <v>6.9444444444444447E-4</v>
      </c>
      <c r="AB53" s="14">
        <f t="shared" si="24"/>
        <v>0.64375000000000004</v>
      </c>
      <c r="AC53" s="14"/>
    </row>
    <row r="54" spans="1:36">
      <c r="A54" s="8">
        <v>8</v>
      </c>
      <c r="B54" s="8" t="s">
        <v>34</v>
      </c>
      <c r="C54" s="8">
        <v>0.6</v>
      </c>
      <c r="D54" s="9">
        <f t="shared" si="18"/>
        <v>7.6</v>
      </c>
      <c r="E54" s="1">
        <v>6.9444444444444447E-4</v>
      </c>
      <c r="F54" s="1">
        <f t="shared" si="19"/>
        <v>0.64930555555555558</v>
      </c>
      <c r="H54" s="8">
        <v>8</v>
      </c>
      <c r="I54" s="2" t="s">
        <v>35</v>
      </c>
      <c r="J54" s="2">
        <v>0.5</v>
      </c>
      <c r="K54" s="8">
        <f t="shared" si="20"/>
        <v>8.7000000000000011</v>
      </c>
      <c r="L54" s="1">
        <v>6.9444444444444447E-4</v>
      </c>
      <c r="M54" s="1">
        <f t="shared" si="27"/>
        <v>0.64861111111111114</v>
      </c>
      <c r="O54" s="8">
        <v>10</v>
      </c>
      <c r="P54" s="8" t="s">
        <v>52</v>
      </c>
      <c r="Q54" s="8">
        <v>2.5</v>
      </c>
      <c r="R54" s="8">
        <f t="shared" si="21"/>
        <v>11.299999999999999</v>
      </c>
      <c r="S54" s="1">
        <v>3.472222222222222E-3</v>
      </c>
      <c r="T54" s="14">
        <f t="shared" si="28"/>
        <v>0.64861111111111114</v>
      </c>
      <c r="W54" s="8">
        <v>8</v>
      </c>
      <c r="X54" s="8" t="s">
        <v>26</v>
      </c>
      <c r="Y54" s="2">
        <v>1.6</v>
      </c>
      <c r="Z54" s="8">
        <f t="shared" si="23"/>
        <v>5.6999999999999993</v>
      </c>
      <c r="AA54" s="1">
        <v>6.9444444444444447E-4</v>
      </c>
      <c r="AB54" s="14">
        <f t="shared" si="24"/>
        <v>0.64444444444444449</v>
      </c>
      <c r="AC54" s="14"/>
      <c r="AE54" s="8">
        <v>7</v>
      </c>
      <c r="AF54" s="30" t="s">
        <v>99</v>
      </c>
      <c r="AG54" s="30">
        <v>0</v>
      </c>
      <c r="AH54" s="30">
        <v>0</v>
      </c>
      <c r="AI54" s="35">
        <v>4.8611111111111103E-3</v>
      </c>
      <c r="AJ54" s="14">
        <f>AJ52+AI54</f>
        <v>0.65277777777777779</v>
      </c>
    </row>
    <row r="55" spans="1:36">
      <c r="H55" s="8">
        <v>9</v>
      </c>
      <c r="I55" s="2" t="s">
        <v>68</v>
      </c>
      <c r="J55" s="2">
        <v>1.5</v>
      </c>
      <c r="K55" s="8">
        <f t="shared" si="20"/>
        <v>10.200000000000001</v>
      </c>
      <c r="L55" s="1">
        <v>6.9444444444444447E-4</v>
      </c>
      <c r="M55" s="1">
        <f t="shared" si="27"/>
        <v>0.64930555555555558</v>
      </c>
      <c r="O55" s="8">
        <v>11</v>
      </c>
      <c r="P55" s="8" t="s">
        <v>55</v>
      </c>
      <c r="Q55" s="8">
        <v>0.6</v>
      </c>
      <c r="R55" s="8">
        <f t="shared" si="21"/>
        <v>11.899999999999999</v>
      </c>
      <c r="S55" s="1">
        <v>6.9444444444444447E-4</v>
      </c>
      <c r="T55" s="14">
        <f t="shared" si="28"/>
        <v>0.64930555555555558</v>
      </c>
      <c r="W55" s="8">
        <v>9</v>
      </c>
      <c r="X55" s="8" t="s">
        <v>110</v>
      </c>
      <c r="Y55" s="8">
        <v>1.2</v>
      </c>
      <c r="Z55" s="8">
        <f t="shared" si="23"/>
        <v>6.8999999999999995</v>
      </c>
      <c r="AA55" s="1">
        <v>6.9444444444444447E-4</v>
      </c>
      <c r="AB55" s="14">
        <f t="shared" si="24"/>
        <v>0.64513888888888893</v>
      </c>
      <c r="AC55" s="14"/>
      <c r="AE55" s="8">
        <v>8</v>
      </c>
      <c r="AF55" s="30" t="s">
        <v>79</v>
      </c>
      <c r="AG55" s="30">
        <v>3</v>
      </c>
      <c r="AH55" s="30">
        <f>AH54+AG55</f>
        <v>3</v>
      </c>
      <c r="AI55" s="35">
        <v>3.4722222222222199E-3</v>
      </c>
      <c r="AJ55" s="14">
        <f>AJ54+AI55</f>
        <v>0.65625</v>
      </c>
    </row>
    <row r="56" spans="1:36">
      <c r="A56" s="8">
        <v>1</v>
      </c>
      <c r="B56" s="8" t="s">
        <v>49</v>
      </c>
      <c r="C56" s="8">
        <v>0</v>
      </c>
      <c r="D56" s="8">
        <v>0</v>
      </c>
      <c r="E56" s="1">
        <v>0</v>
      </c>
      <c r="F56" s="18">
        <v>0.65277777777777779</v>
      </c>
      <c r="H56" s="8">
        <v>10</v>
      </c>
      <c r="I56" s="8" t="s">
        <v>150</v>
      </c>
      <c r="J56" s="8">
        <v>2.5</v>
      </c>
      <c r="K56" s="8">
        <f t="shared" si="20"/>
        <v>12.700000000000001</v>
      </c>
      <c r="L56" s="1">
        <v>3.472222222222222E-3</v>
      </c>
      <c r="M56" s="1">
        <f t="shared" si="27"/>
        <v>0.65277777777777779</v>
      </c>
      <c r="O56" s="8">
        <v>12</v>
      </c>
      <c r="P56" s="8" t="s">
        <v>58</v>
      </c>
      <c r="Q56" s="8">
        <v>0.3</v>
      </c>
      <c r="R56" s="8">
        <f t="shared" si="21"/>
        <v>12.2</v>
      </c>
      <c r="S56" s="1">
        <v>6.9444444444444447E-4</v>
      </c>
      <c r="T56" s="14">
        <f t="shared" si="28"/>
        <v>0.65</v>
      </c>
      <c r="W56" s="8">
        <v>10</v>
      </c>
      <c r="X56" s="8" t="s">
        <v>111</v>
      </c>
      <c r="Y56" s="8">
        <v>3.9</v>
      </c>
      <c r="Z56" s="8">
        <f t="shared" si="23"/>
        <v>10.799999999999999</v>
      </c>
      <c r="AA56" s="1">
        <v>2.7777777777777779E-3</v>
      </c>
      <c r="AB56" s="14">
        <f t="shared" si="24"/>
        <v>0.6479166666666667</v>
      </c>
      <c r="AC56" s="14"/>
      <c r="AE56" s="8">
        <v>9</v>
      </c>
      <c r="AF56" s="30" t="s">
        <v>81</v>
      </c>
      <c r="AG56" s="30">
        <v>2</v>
      </c>
      <c r="AH56" s="30">
        <f t="shared" ref="AH56:AH70" si="29">AH55+AG56</f>
        <v>5</v>
      </c>
      <c r="AI56" s="35">
        <v>2.0833333333333298E-3</v>
      </c>
      <c r="AJ56" s="14">
        <f t="shared" ref="AJ56:AJ70" si="30">AJ55+AI56</f>
        <v>0.65833333333333333</v>
      </c>
    </row>
    <row r="57" spans="1:36">
      <c r="A57" s="8">
        <v>2</v>
      </c>
      <c r="B57" s="8" t="s">
        <v>77</v>
      </c>
      <c r="C57" s="8">
        <v>1.4</v>
      </c>
      <c r="D57" s="8">
        <f>D56+C57</f>
        <v>1.4</v>
      </c>
      <c r="E57" s="1">
        <v>1.3888888888888889E-3</v>
      </c>
      <c r="F57" s="18">
        <f>F56+E57</f>
        <v>0.65416666666666667</v>
      </c>
      <c r="H57" s="8">
        <v>11</v>
      </c>
      <c r="I57" s="8" t="s">
        <v>112</v>
      </c>
      <c r="J57" s="8">
        <v>0.8</v>
      </c>
      <c r="K57" s="8">
        <f t="shared" si="20"/>
        <v>13.500000000000002</v>
      </c>
      <c r="L57" s="1">
        <v>6.9444444444444447E-4</v>
      </c>
      <c r="M57" s="1">
        <f t="shared" si="27"/>
        <v>0.65347222222222223</v>
      </c>
      <c r="W57" s="8">
        <v>11</v>
      </c>
      <c r="X57" s="8" t="s">
        <v>113</v>
      </c>
      <c r="Y57" s="8">
        <v>0.5</v>
      </c>
      <c r="Z57" s="8">
        <f t="shared" si="23"/>
        <v>11.299999999999999</v>
      </c>
      <c r="AA57" s="1">
        <v>6.9444444444444447E-4</v>
      </c>
      <c r="AB57" s="14">
        <f t="shared" si="24"/>
        <v>0.64861111111111114</v>
      </c>
      <c r="AC57" s="14"/>
      <c r="AE57" s="8">
        <v>10</v>
      </c>
      <c r="AF57" s="30" t="s">
        <v>83</v>
      </c>
      <c r="AG57" s="30">
        <v>0.9</v>
      </c>
      <c r="AH57" s="30">
        <f t="shared" si="29"/>
        <v>5.9</v>
      </c>
      <c r="AI57" s="35">
        <v>6.9444444444444404E-4</v>
      </c>
      <c r="AJ57" s="14">
        <f t="shared" si="30"/>
        <v>0.65902777777777777</v>
      </c>
    </row>
    <row r="58" spans="1:36">
      <c r="A58" s="8">
        <v>3</v>
      </c>
      <c r="B58" s="8" t="s">
        <v>75</v>
      </c>
      <c r="C58" s="8">
        <v>2.2000000000000002</v>
      </c>
      <c r="D58" s="8">
        <f t="shared" ref="D58:D78" si="31">D57+C58</f>
        <v>3.6</v>
      </c>
      <c r="E58" s="1">
        <v>2.0833333333333333E-3</v>
      </c>
      <c r="F58" s="18">
        <f t="shared" ref="F58:F78" si="32">F57+E58</f>
        <v>0.65625</v>
      </c>
      <c r="H58" s="8">
        <v>12</v>
      </c>
      <c r="I58" s="8" t="s">
        <v>76</v>
      </c>
      <c r="J58" s="8">
        <v>2.5</v>
      </c>
      <c r="K58" s="8">
        <f t="shared" si="20"/>
        <v>16</v>
      </c>
      <c r="L58" s="1">
        <v>2.7777777777777779E-3</v>
      </c>
      <c r="M58" s="1">
        <f t="shared" si="27"/>
        <v>0.65625</v>
      </c>
      <c r="W58" s="8">
        <v>12</v>
      </c>
      <c r="X58" s="8" t="s">
        <v>114</v>
      </c>
      <c r="Y58" s="8">
        <v>0.5</v>
      </c>
      <c r="Z58" s="8">
        <f t="shared" si="23"/>
        <v>11.799999999999999</v>
      </c>
      <c r="AA58" s="1">
        <v>6.9444444444444447E-4</v>
      </c>
      <c r="AB58" s="14">
        <f t="shared" si="24"/>
        <v>0.64930555555555558</v>
      </c>
      <c r="AC58" s="14"/>
      <c r="AE58" s="8">
        <v>11</v>
      </c>
      <c r="AF58" s="30" t="s">
        <v>84</v>
      </c>
      <c r="AG58" s="30">
        <v>0.1</v>
      </c>
      <c r="AH58" s="30">
        <f t="shared" si="29"/>
        <v>6</v>
      </c>
      <c r="AI58" s="35">
        <v>6.9444444444444404E-4</v>
      </c>
      <c r="AJ58" s="14">
        <f t="shared" si="30"/>
        <v>0.65972222222222221</v>
      </c>
    </row>
    <row r="59" spans="1:36">
      <c r="A59" s="8">
        <v>4</v>
      </c>
      <c r="B59" s="8" t="s">
        <v>73</v>
      </c>
      <c r="C59" s="8">
        <v>1.2</v>
      </c>
      <c r="D59" s="8">
        <f t="shared" si="31"/>
        <v>4.8</v>
      </c>
      <c r="E59" s="1">
        <v>1.3888888888888889E-3</v>
      </c>
      <c r="F59" s="18">
        <f t="shared" si="32"/>
        <v>0.65763888888888888</v>
      </c>
      <c r="H59" s="8">
        <v>13</v>
      </c>
      <c r="I59" s="67" t="s">
        <v>194</v>
      </c>
      <c r="J59" s="8">
        <v>0.7</v>
      </c>
      <c r="K59" s="8">
        <f t="shared" si="20"/>
        <v>16.7</v>
      </c>
      <c r="L59" s="1">
        <v>6.9444444444444447E-4</v>
      </c>
      <c r="M59" s="1">
        <f t="shared" si="27"/>
        <v>0.65694444444444444</v>
      </c>
      <c r="T59" s="14"/>
      <c r="W59" s="8">
        <v>13</v>
      </c>
      <c r="X59" s="8" t="s">
        <v>115</v>
      </c>
      <c r="Y59" s="8">
        <v>0.3</v>
      </c>
      <c r="Z59" s="8">
        <f t="shared" si="23"/>
        <v>12.1</v>
      </c>
      <c r="AA59" s="1">
        <v>6.9444444444444447E-4</v>
      </c>
      <c r="AB59" s="14">
        <f t="shared" si="24"/>
        <v>0.65</v>
      </c>
      <c r="AC59" s="14"/>
      <c r="AE59" s="8">
        <v>12</v>
      </c>
      <c r="AF59" s="30" t="s">
        <v>85</v>
      </c>
      <c r="AG59" s="30">
        <v>2</v>
      </c>
      <c r="AH59" s="30">
        <f t="shared" si="29"/>
        <v>8</v>
      </c>
      <c r="AI59" s="35">
        <v>2.0833333333333298E-3</v>
      </c>
      <c r="AJ59" s="14">
        <f t="shared" si="30"/>
        <v>0.66180555555555554</v>
      </c>
    </row>
    <row r="60" spans="1:36">
      <c r="A60" s="8">
        <v>5</v>
      </c>
      <c r="B60" s="8" t="s">
        <v>69</v>
      </c>
      <c r="C60" s="8">
        <v>0.5</v>
      </c>
      <c r="D60" s="8">
        <f t="shared" si="31"/>
        <v>5.3</v>
      </c>
      <c r="E60" s="1">
        <v>6.9444444444444447E-4</v>
      </c>
      <c r="F60" s="18">
        <f t="shared" si="32"/>
        <v>0.65833333333333333</v>
      </c>
      <c r="H60" s="8">
        <v>14</v>
      </c>
      <c r="I60" s="8" t="s">
        <v>74</v>
      </c>
      <c r="J60" s="8">
        <v>0.5</v>
      </c>
      <c r="K60" s="8">
        <f t="shared" si="20"/>
        <v>17.2</v>
      </c>
      <c r="L60" s="1">
        <v>2.0833333333333333E-3</v>
      </c>
      <c r="M60" s="1">
        <f t="shared" si="27"/>
        <v>0.65902777777777777</v>
      </c>
      <c r="S60" s="1"/>
      <c r="W60" s="8">
        <v>14</v>
      </c>
      <c r="X60" s="8" t="s">
        <v>116</v>
      </c>
      <c r="Y60" s="8">
        <v>0.6</v>
      </c>
      <c r="Z60" s="8">
        <f t="shared" si="23"/>
        <v>12.7</v>
      </c>
      <c r="AA60" s="1">
        <v>6.9444444444444447E-4</v>
      </c>
      <c r="AB60" s="14">
        <f t="shared" si="24"/>
        <v>0.65069444444444446</v>
      </c>
      <c r="AC60" s="14"/>
      <c r="AE60" s="8">
        <v>13</v>
      </c>
      <c r="AF60" s="30" t="s">
        <v>86</v>
      </c>
      <c r="AG60" s="30">
        <v>1</v>
      </c>
      <c r="AH60" s="30">
        <f t="shared" si="29"/>
        <v>9</v>
      </c>
      <c r="AI60" s="35">
        <v>6.9444444444444404E-4</v>
      </c>
      <c r="AJ60" s="14">
        <f t="shared" si="30"/>
        <v>0.66249999999999998</v>
      </c>
    </row>
    <row r="61" spans="1:36" ht="15">
      <c r="A61" s="8">
        <v>6</v>
      </c>
      <c r="B61" s="8" t="s">
        <v>49</v>
      </c>
      <c r="C61" s="8">
        <v>3</v>
      </c>
      <c r="D61" s="8">
        <f t="shared" si="31"/>
        <v>8.3000000000000007</v>
      </c>
      <c r="E61" s="1">
        <v>3.472222222222222E-3</v>
      </c>
      <c r="F61" s="18">
        <f t="shared" si="32"/>
        <v>0.66180555555555554</v>
      </c>
      <c r="H61" s="8">
        <v>15</v>
      </c>
      <c r="I61" s="8" t="s">
        <v>70</v>
      </c>
      <c r="J61" s="8">
        <v>0.4</v>
      </c>
      <c r="K61" s="8">
        <f t="shared" si="20"/>
        <v>17.599999999999998</v>
      </c>
      <c r="L61" s="1">
        <v>6.9444444444444447E-4</v>
      </c>
      <c r="M61" s="1">
        <f t="shared" si="27"/>
        <v>0.65972222222222221</v>
      </c>
      <c r="P61" s="17">
        <v>503</v>
      </c>
      <c r="S61" s="1"/>
      <c r="W61" s="8">
        <v>15</v>
      </c>
      <c r="X61" s="8" t="s">
        <v>117</v>
      </c>
      <c r="Y61" s="8">
        <v>0.5</v>
      </c>
      <c r="Z61" s="8">
        <f t="shared" si="23"/>
        <v>13.2</v>
      </c>
      <c r="AA61" s="1">
        <v>6.9444444444444447E-4</v>
      </c>
      <c r="AB61" s="14">
        <f t="shared" si="24"/>
        <v>0.65138888888888891</v>
      </c>
      <c r="AC61" s="14"/>
      <c r="AE61" s="8">
        <v>14</v>
      </c>
      <c r="AF61" s="30" t="s">
        <v>87</v>
      </c>
      <c r="AG61" s="30">
        <v>1</v>
      </c>
      <c r="AH61" s="30">
        <f t="shared" si="29"/>
        <v>10</v>
      </c>
      <c r="AI61" s="35">
        <v>6.9444444444444447E-4</v>
      </c>
      <c r="AJ61" s="14">
        <f t="shared" si="30"/>
        <v>0.66319444444444442</v>
      </c>
    </row>
    <row r="62" spans="1:36">
      <c r="A62" s="8">
        <v>7</v>
      </c>
      <c r="B62" s="8" t="s">
        <v>118</v>
      </c>
      <c r="C62" s="8">
        <v>0.8</v>
      </c>
      <c r="D62" s="8">
        <f t="shared" si="31"/>
        <v>9.1000000000000014</v>
      </c>
      <c r="E62" s="1">
        <v>6.9444444444444447E-4</v>
      </c>
      <c r="F62" s="18">
        <f t="shared" si="32"/>
        <v>0.66249999999999998</v>
      </c>
      <c r="H62" s="8">
        <v>16</v>
      </c>
      <c r="I62" s="8" t="s">
        <v>32</v>
      </c>
      <c r="J62" s="8">
        <v>1.5</v>
      </c>
      <c r="K62" s="8">
        <f t="shared" si="20"/>
        <v>19.099999999999998</v>
      </c>
      <c r="L62" s="1">
        <v>2.7777777777777779E-3</v>
      </c>
      <c r="M62" s="1">
        <f t="shared" si="27"/>
        <v>0.66249999999999998</v>
      </c>
      <c r="O62" s="8">
        <v>1</v>
      </c>
      <c r="P62" s="8" t="s">
        <v>58</v>
      </c>
      <c r="Q62" s="8">
        <v>0</v>
      </c>
      <c r="R62" s="8">
        <v>0</v>
      </c>
      <c r="S62" s="1">
        <v>0</v>
      </c>
      <c r="T62" s="14">
        <v>0.65277777777777779</v>
      </c>
      <c r="W62" s="8">
        <v>16</v>
      </c>
      <c r="X62" s="8" t="s">
        <v>119</v>
      </c>
      <c r="Y62" s="8">
        <v>1.5</v>
      </c>
      <c r="Z62" s="8">
        <f t="shared" si="23"/>
        <v>14.7</v>
      </c>
      <c r="AA62" s="1">
        <v>1.3888888888888889E-3</v>
      </c>
      <c r="AB62" s="14">
        <f t="shared" si="24"/>
        <v>0.65277777777777779</v>
      </c>
      <c r="AC62" s="14"/>
      <c r="AE62" s="8">
        <v>15</v>
      </c>
      <c r="AF62" s="30" t="s">
        <v>88</v>
      </c>
      <c r="AG62" s="30">
        <v>2</v>
      </c>
      <c r="AH62" s="30">
        <f t="shared" si="29"/>
        <v>12</v>
      </c>
      <c r="AI62" s="35">
        <v>2.0833333333333298E-3</v>
      </c>
      <c r="AJ62" s="14">
        <f t="shared" si="30"/>
        <v>0.66527777777777775</v>
      </c>
    </row>
    <row r="63" spans="1:36">
      <c r="A63" s="8">
        <v>8</v>
      </c>
      <c r="B63" s="8" t="s">
        <v>120</v>
      </c>
      <c r="C63" s="8">
        <v>1.3</v>
      </c>
      <c r="D63" s="8">
        <f t="shared" si="31"/>
        <v>10.400000000000002</v>
      </c>
      <c r="E63" s="1">
        <v>1.3888888888888889E-3</v>
      </c>
      <c r="F63" s="18">
        <f t="shared" si="32"/>
        <v>0.66388888888888886</v>
      </c>
      <c r="H63" s="8">
        <v>17</v>
      </c>
      <c r="I63" s="8" t="s">
        <v>36</v>
      </c>
      <c r="J63" s="8">
        <v>1.6</v>
      </c>
      <c r="K63" s="8">
        <f t="shared" si="20"/>
        <v>20.7</v>
      </c>
      <c r="L63" s="1">
        <v>2.0833333333333333E-3</v>
      </c>
      <c r="M63" s="1">
        <f t="shared" si="27"/>
        <v>0.6645833333333333</v>
      </c>
      <c r="O63" s="8">
        <v>2</v>
      </c>
      <c r="P63" s="8" t="s">
        <v>55</v>
      </c>
      <c r="Q63" s="8">
        <v>0.3</v>
      </c>
      <c r="R63" s="8">
        <f>R62+Q63</f>
        <v>0.3</v>
      </c>
      <c r="S63" s="1">
        <v>6.9444444444444447E-4</v>
      </c>
      <c r="T63" s="14">
        <f>T62+S63</f>
        <v>0.65347222222222223</v>
      </c>
      <c r="W63" s="8">
        <v>17</v>
      </c>
      <c r="X63" s="8" t="s">
        <v>49</v>
      </c>
      <c r="Y63" s="8">
        <v>1.7</v>
      </c>
      <c r="Z63" s="8">
        <f t="shared" si="23"/>
        <v>16.399999999999999</v>
      </c>
      <c r="AA63" s="1">
        <v>1.3888888888888889E-3</v>
      </c>
      <c r="AB63" s="14">
        <f t="shared" si="24"/>
        <v>0.65416666666666667</v>
      </c>
      <c r="AC63" s="14"/>
      <c r="AE63" s="8">
        <v>16</v>
      </c>
      <c r="AF63" s="30" t="s">
        <v>155</v>
      </c>
      <c r="AG63" s="30">
        <v>1</v>
      </c>
      <c r="AH63" s="30">
        <f t="shared" si="29"/>
        <v>13</v>
      </c>
      <c r="AI63" s="35">
        <v>6.9444444444444447E-4</v>
      </c>
      <c r="AJ63" s="14">
        <f t="shared" si="30"/>
        <v>0.66597222222222219</v>
      </c>
    </row>
    <row r="64" spans="1:36">
      <c r="A64" s="8">
        <v>9</v>
      </c>
      <c r="B64" s="8" t="s">
        <v>54</v>
      </c>
      <c r="C64" s="8">
        <v>1.2</v>
      </c>
      <c r="D64" s="8">
        <f t="shared" si="31"/>
        <v>11.600000000000001</v>
      </c>
      <c r="E64" s="1">
        <v>1.3888888888888889E-3</v>
      </c>
      <c r="F64" s="18">
        <f t="shared" si="32"/>
        <v>0.66527777777777775</v>
      </c>
      <c r="H64" s="8">
        <v>18</v>
      </c>
      <c r="I64" s="8" t="s">
        <v>61</v>
      </c>
      <c r="J64" s="8">
        <v>1.1000000000000001</v>
      </c>
      <c r="K64" s="8">
        <f t="shared" si="20"/>
        <v>21.8</v>
      </c>
      <c r="L64" s="1">
        <v>1.3888888888888889E-3</v>
      </c>
      <c r="M64" s="1">
        <f t="shared" si="27"/>
        <v>0.66597222222222219</v>
      </c>
      <c r="O64" s="8">
        <v>3</v>
      </c>
      <c r="P64" s="8" t="s">
        <v>52</v>
      </c>
      <c r="Q64" s="8">
        <v>0.6</v>
      </c>
      <c r="R64" s="8">
        <f t="shared" ref="R64:R76" si="33">R63+Q64</f>
        <v>0.89999999999999991</v>
      </c>
      <c r="S64" s="1">
        <v>6.9444444444444447E-4</v>
      </c>
      <c r="T64" s="14">
        <f t="shared" ref="T64:T76" si="34">T63+S64</f>
        <v>0.65416666666666667</v>
      </c>
      <c r="AA64" s="1"/>
      <c r="AB64" s="14"/>
      <c r="AC64" s="14"/>
      <c r="AE64" s="8">
        <v>17</v>
      </c>
      <c r="AF64" s="30" t="s">
        <v>156</v>
      </c>
      <c r="AG64" s="30">
        <v>1.4</v>
      </c>
      <c r="AH64" s="30">
        <f t="shared" si="29"/>
        <v>14.4</v>
      </c>
      <c r="AI64" s="35">
        <v>1.3888888888888889E-3</v>
      </c>
      <c r="AJ64" s="14">
        <f t="shared" si="30"/>
        <v>0.66736111111111107</v>
      </c>
    </row>
    <row r="65" spans="1:36">
      <c r="A65" s="8">
        <v>10</v>
      </c>
      <c r="B65" s="8" t="s">
        <v>50</v>
      </c>
      <c r="C65" s="8">
        <v>2.4</v>
      </c>
      <c r="D65" s="8">
        <f t="shared" si="31"/>
        <v>14.000000000000002</v>
      </c>
      <c r="E65" s="1">
        <v>2.0833333333333333E-3</v>
      </c>
      <c r="F65" s="18">
        <f t="shared" si="32"/>
        <v>0.66736111111111107</v>
      </c>
      <c r="H65" s="8">
        <v>19</v>
      </c>
      <c r="I65" s="8" t="s">
        <v>44</v>
      </c>
      <c r="J65" s="8">
        <v>1</v>
      </c>
      <c r="K65" s="8">
        <f t="shared" si="20"/>
        <v>22.8</v>
      </c>
      <c r="L65" s="1">
        <v>6.9444444444444447E-4</v>
      </c>
      <c r="M65" s="1">
        <f t="shared" si="27"/>
        <v>0.66666666666666663</v>
      </c>
      <c r="O65" s="8">
        <v>4</v>
      </c>
      <c r="P65" s="8" t="s">
        <v>37</v>
      </c>
      <c r="Q65" s="8">
        <v>4.5</v>
      </c>
      <c r="R65" s="8">
        <f t="shared" si="33"/>
        <v>5.4</v>
      </c>
      <c r="S65" s="1">
        <v>3.472222222222222E-3</v>
      </c>
      <c r="T65" s="14">
        <f t="shared" si="34"/>
        <v>0.65763888888888888</v>
      </c>
      <c r="W65" s="8">
        <v>1</v>
      </c>
      <c r="X65" s="8" t="s">
        <v>49</v>
      </c>
      <c r="Y65" s="8">
        <v>0</v>
      </c>
      <c r="Z65" s="8">
        <v>0</v>
      </c>
      <c r="AA65" s="1">
        <v>0</v>
      </c>
      <c r="AB65" s="19">
        <v>0.65625</v>
      </c>
      <c r="AE65" s="8">
        <v>18</v>
      </c>
      <c r="AF65" s="30" t="s">
        <v>132</v>
      </c>
      <c r="AG65" s="30">
        <v>1.6</v>
      </c>
      <c r="AH65" s="30">
        <f t="shared" si="29"/>
        <v>16</v>
      </c>
      <c r="AI65" s="35">
        <v>1.3888888888888889E-3</v>
      </c>
      <c r="AJ65" s="14">
        <f t="shared" si="30"/>
        <v>0.66874999999999996</v>
      </c>
    </row>
    <row r="66" spans="1:36">
      <c r="A66" s="8">
        <v>11</v>
      </c>
      <c r="B66" s="8" t="s">
        <v>47</v>
      </c>
      <c r="C66" s="8">
        <v>1.9</v>
      </c>
      <c r="D66" s="8">
        <f t="shared" si="31"/>
        <v>15.900000000000002</v>
      </c>
      <c r="E66" s="1">
        <v>2.0833333333333333E-3</v>
      </c>
      <c r="F66" s="18">
        <f t="shared" si="32"/>
        <v>0.6694444444444444</v>
      </c>
      <c r="H66" s="8">
        <v>20</v>
      </c>
      <c r="I66" s="8" t="s">
        <v>48</v>
      </c>
      <c r="J66" s="8">
        <v>1.1000000000000001</v>
      </c>
      <c r="K66" s="8">
        <f t="shared" si="20"/>
        <v>23.900000000000002</v>
      </c>
      <c r="L66" s="1">
        <v>1.3888888888888889E-3</v>
      </c>
      <c r="M66" s="1">
        <f t="shared" si="27"/>
        <v>0.66805555555555551</v>
      </c>
      <c r="O66" s="8">
        <v>5</v>
      </c>
      <c r="P66" s="8" t="s">
        <v>45</v>
      </c>
      <c r="Q66" s="8">
        <v>2.2000000000000002</v>
      </c>
      <c r="R66" s="8">
        <f t="shared" si="33"/>
        <v>7.6000000000000005</v>
      </c>
      <c r="S66" s="1">
        <v>2.0833333333333333E-3</v>
      </c>
      <c r="T66" s="14">
        <f t="shared" si="34"/>
        <v>0.65972222222222221</v>
      </c>
      <c r="W66" s="8">
        <v>2</v>
      </c>
      <c r="X66" s="8" t="s">
        <v>38</v>
      </c>
      <c r="Y66" s="8">
        <v>2.1</v>
      </c>
      <c r="Z66" s="8">
        <f>Z65+Y66</f>
        <v>2.1</v>
      </c>
      <c r="AA66" s="1">
        <v>2.0833333333333333E-3</v>
      </c>
      <c r="AB66" s="19">
        <f>AB65+AA66</f>
        <v>0.65833333333333333</v>
      </c>
      <c r="AE66" s="8">
        <v>19</v>
      </c>
      <c r="AF66" s="30" t="s">
        <v>157</v>
      </c>
      <c r="AG66" s="30">
        <v>2</v>
      </c>
      <c r="AH66" s="30">
        <f t="shared" si="29"/>
        <v>18</v>
      </c>
      <c r="AI66" s="35">
        <v>2.0833333333333333E-3</v>
      </c>
      <c r="AJ66" s="14">
        <f t="shared" si="30"/>
        <v>0.67083333333333328</v>
      </c>
    </row>
    <row r="67" spans="1:36">
      <c r="A67" s="8">
        <v>12</v>
      </c>
      <c r="B67" s="8" t="s">
        <v>43</v>
      </c>
      <c r="C67" s="8">
        <v>1.6</v>
      </c>
      <c r="D67" s="8">
        <f t="shared" si="31"/>
        <v>17.500000000000004</v>
      </c>
      <c r="E67" s="1">
        <v>1.3888888888888889E-3</v>
      </c>
      <c r="F67" s="18">
        <f t="shared" si="32"/>
        <v>0.67083333333333328</v>
      </c>
      <c r="H67" s="8">
        <v>21</v>
      </c>
      <c r="I67" s="8" t="s">
        <v>51</v>
      </c>
      <c r="J67" s="8">
        <v>1.6</v>
      </c>
      <c r="K67" s="8">
        <f t="shared" si="20"/>
        <v>25.500000000000004</v>
      </c>
      <c r="L67" s="1">
        <v>1.3888888888888889E-3</v>
      </c>
      <c r="M67" s="1">
        <f t="shared" si="27"/>
        <v>0.6694444444444444</v>
      </c>
      <c r="O67" s="8">
        <v>6</v>
      </c>
      <c r="P67" s="8" t="s">
        <v>187</v>
      </c>
      <c r="Q67" s="8">
        <v>2</v>
      </c>
      <c r="R67" s="8">
        <f t="shared" si="33"/>
        <v>9.6000000000000014</v>
      </c>
      <c r="S67" s="1">
        <v>3.472222222222222E-3</v>
      </c>
      <c r="T67" s="14">
        <f t="shared" si="34"/>
        <v>0.66319444444444442</v>
      </c>
      <c r="W67" s="8">
        <v>3</v>
      </c>
      <c r="X67" s="8" t="s">
        <v>42</v>
      </c>
      <c r="Y67" s="8">
        <v>0.7</v>
      </c>
      <c r="Z67" s="8">
        <f t="shared" ref="Z67:Z84" si="35">Z66+Y67</f>
        <v>2.8</v>
      </c>
      <c r="AA67" s="1">
        <v>6.9444444444444447E-4</v>
      </c>
      <c r="AB67" s="19">
        <f t="shared" ref="AB67:AB84" si="36">AB66+AA67</f>
        <v>0.65902777777777777</v>
      </c>
      <c r="AE67" s="8">
        <v>20</v>
      </c>
      <c r="AF67" s="30" t="s">
        <v>158</v>
      </c>
      <c r="AG67" s="30">
        <v>0.5</v>
      </c>
      <c r="AH67" s="30">
        <f t="shared" si="29"/>
        <v>18.5</v>
      </c>
      <c r="AI67" s="35">
        <v>6.9444444444444447E-4</v>
      </c>
      <c r="AJ67" s="14">
        <f t="shared" si="30"/>
        <v>0.67152777777777772</v>
      </c>
    </row>
    <row r="68" spans="1:36">
      <c r="A68" s="8">
        <v>13</v>
      </c>
      <c r="B68" s="8" t="s">
        <v>39</v>
      </c>
      <c r="C68" s="8">
        <v>0.5</v>
      </c>
      <c r="D68" s="8">
        <f t="shared" si="31"/>
        <v>18.000000000000004</v>
      </c>
      <c r="E68" s="1">
        <v>6.9444444444444447E-4</v>
      </c>
      <c r="F68" s="18">
        <f t="shared" si="32"/>
        <v>0.67152777777777772</v>
      </c>
      <c r="H68" s="8">
        <v>22</v>
      </c>
      <c r="I68" s="8" t="s">
        <v>48</v>
      </c>
      <c r="J68" s="8">
        <v>1.5</v>
      </c>
      <c r="K68" s="8">
        <f t="shared" si="20"/>
        <v>27.000000000000004</v>
      </c>
      <c r="L68" s="1">
        <v>1.3888888888888889E-3</v>
      </c>
      <c r="M68" s="1">
        <f t="shared" si="27"/>
        <v>0.67083333333333328</v>
      </c>
      <c r="O68" s="8">
        <v>7</v>
      </c>
      <c r="P68" s="8" t="s">
        <v>187</v>
      </c>
      <c r="Q68" s="8">
        <v>0.5</v>
      </c>
      <c r="R68" s="8">
        <f t="shared" si="33"/>
        <v>10.100000000000001</v>
      </c>
      <c r="S68" s="14">
        <v>6.9444444444444447E-4</v>
      </c>
      <c r="T68" s="14">
        <f t="shared" si="34"/>
        <v>0.66388888888888886</v>
      </c>
      <c r="W68" s="8">
        <v>4</v>
      </c>
      <c r="X68" s="2" t="s">
        <v>151</v>
      </c>
      <c r="Y68" s="2">
        <v>3</v>
      </c>
      <c r="Z68" s="8">
        <f t="shared" si="35"/>
        <v>5.8</v>
      </c>
      <c r="AA68" s="1">
        <v>2.0833333333333333E-3</v>
      </c>
      <c r="AB68" s="19">
        <f t="shared" si="36"/>
        <v>0.66111111111111109</v>
      </c>
      <c r="AC68" s="1"/>
      <c r="AE68" s="8">
        <v>21</v>
      </c>
      <c r="AF68" s="30" t="s">
        <v>78</v>
      </c>
      <c r="AG68" s="30">
        <v>0.5</v>
      </c>
      <c r="AH68" s="30">
        <f t="shared" si="29"/>
        <v>19</v>
      </c>
      <c r="AI68" s="35">
        <v>6.9444444444444447E-4</v>
      </c>
      <c r="AJ68" s="14">
        <f t="shared" si="30"/>
        <v>0.67222222222222217</v>
      </c>
    </row>
    <row r="69" spans="1:36">
      <c r="A69" s="8">
        <v>14</v>
      </c>
      <c r="B69" s="8" t="s">
        <v>35</v>
      </c>
      <c r="C69" s="8">
        <v>3</v>
      </c>
      <c r="D69" s="8">
        <f t="shared" si="31"/>
        <v>21.000000000000004</v>
      </c>
      <c r="E69" s="1">
        <v>2.7777777777777779E-3</v>
      </c>
      <c r="F69" s="18">
        <f t="shared" si="32"/>
        <v>0.67430555555555549</v>
      </c>
      <c r="H69" s="8">
        <v>23</v>
      </c>
      <c r="I69" s="8" t="s">
        <v>44</v>
      </c>
      <c r="J69" s="8">
        <v>5.3</v>
      </c>
      <c r="K69" s="8">
        <f t="shared" si="20"/>
        <v>32.300000000000004</v>
      </c>
      <c r="L69" s="1">
        <v>4.8611111111111112E-3</v>
      </c>
      <c r="M69" s="1">
        <f t="shared" si="27"/>
        <v>0.67569444444444438</v>
      </c>
      <c r="O69" s="8">
        <v>6</v>
      </c>
      <c r="P69" s="8" t="s">
        <v>41</v>
      </c>
      <c r="Q69" s="8">
        <v>2.9</v>
      </c>
      <c r="R69" s="8">
        <f t="shared" si="33"/>
        <v>13.000000000000002</v>
      </c>
      <c r="S69" s="1">
        <v>2.0833333333333333E-3</v>
      </c>
      <c r="T69" s="14">
        <f t="shared" si="34"/>
        <v>0.66597222222222219</v>
      </c>
      <c r="W69" s="8">
        <v>5</v>
      </c>
      <c r="X69" s="66" t="s">
        <v>184</v>
      </c>
      <c r="Y69" s="2">
        <v>1.1000000000000001</v>
      </c>
      <c r="Z69" s="8">
        <f t="shared" si="35"/>
        <v>6.9</v>
      </c>
      <c r="AA69" s="34">
        <v>2.0833333333333333E-3</v>
      </c>
      <c r="AB69" s="19">
        <f t="shared" si="36"/>
        <v>0.66319444444444442</v>
      </c>
      <c r="AC69" s="1"/>
      <c r="AE69" s="8">
        <v>22</v>
      </c>
      <c r="AF69" s="30" t="s">
        <v>159</v>
      </c>
      <c r="AG69" s="30">
        <v>1</v>
      </c>
      <c r="AH69" s="30">
        <f t="shared" si="29"/>
        <v>20</v>
      </c>
      <c r="AI69" s="35">
        <v>6.9444444444444404E-4</v>
      </c>
      <c r="AJ69" s="14">
        <f t="shared" si="30"/>
        <v>0.67291666666666661</v>
      </c>
    </row>
    <row r="70" spans="1:36">
      <c r="A70" s="8">
        <v>15</v>
      </c>
      <c r="B70" s="8" t="s">
        <v>27</v>
      </c>
      <c r="C70" s="8">
        <v>0.9</v>
      </c>
      <c r="D70" s="8">
        <f t="shared" si="31"/>
        <v>21.900000000000002</v>
      </c>
      <c r="E70" s="1">
        <v>6.9444444444444447E-4</v>
      </c>
      <c r="F70" s="18">
        <f t="shared" si="32"/>
        <v>0.67499999999999993</v>
      </c>
      <c r="H70" s="8">
        <v>24</v>
      </c>
      <c r="I70" s="8" t="s">
        <v>40</v>
      </c>
      <c r="J70" s="8">
        <v>2.6</v>
      </c>
      <c r="K70" s="8">
        <f t="shared" si="20"/>
        <v>34.900000000000006</v>
      </c>
      <c r="L70" s="1">
        <v>2.0833333333333333E-3</v>
      </c>
      <c r="M70" s="1">
        <f t="shared" si="27"/>
        <v>0.6777777777777777</v>
      </c>
      <c r="O70" s="8">
        <v>7</v>
      </c>
      <c r="P70" s="8" t="s">
        <v>37</v>
      </c>
      <c r="Q70" s="8">
        <v>0.7</v>
      </c>
      <c r="R70" s="8">
        <f t="shared" si="33"/>
        <v>13.700000000000001</v>
      </c>
      <c r="S70" s="1">
        <v>6.9444444444444447E-4</v>
      </c>
      <c r="T70" s="14">
        <f t="shared" si="34"/>
        <v>0.66666666666666663</v>
      </c>
      <c r="W70" s="8">
        <v>6</v>
      </c>
      <c r="X70" s="2" t="s">
        <v>185</v>
      </c>
      <c r="Y70" s="2">
        <v>0.5</v>
      </c>
      <c r="Z70" s="8">
        <f t="shared" si="35"/>
        <v>7.4</v>
      </c>
      <c r="AA70" s="34">
        <v>6.9444444444444447E-4</v>
      </c>
      <c r="AB70" s="19">
        <f t="shared" si="36"/>
        <v>0.66388888888888886</v>
      </c>
      <c r="AC70" s="1"/>
      <c r="AE70" s="8">
        <v>23</v>
      </c>
      <c r="AF70" s="30" t="s">
        <v>160</v>
      </c>
      <c r="AG70" s="30">
        <v>3.5</v>
      </c>
      <c r="AH70" s="30">
        <f t="shared" si="29"/>
        <v>23.5</v>
      </c>
      <c r="AI70" s="35">
        <v>2.7777777777777779E-3</v>
      </c>
      <c r="AJ70" s="14">
        <f t="shared" si="30"/>
        <v>0.67569444444444438</v>
      </c>
    </row>
    <row r="71" spans="1:36">
      <c r="A71" s="8">
        <v>16</v>
      </c>
      <c r="B71" s="2" t="s">
        <v>191</v>
      </c>
      <c r="C71" s="2">
        <v>0.6</v>
      </c>
      <c r="D71" s="8">
        <f t="shared" si="31"/>
        <v>22.500000000000004</v>
      </c>
      <c r="E71" s="1">
        <v>6.9444444444444447E-4</v>
      </c>
      <c r="F71" s="18">
        <f t="shared" si="32"/>
        <v>0.67569444444444438</v>
      </c>
      <c r="H71" s="8">
        <v>25</v>
      </c>
      <c r="I71" s="8" t="s">
        <v>121</v>
      </c>
      <c r="J71" s="8">
        <v>0.7</v>
      </c>
      <c r="K71" s="8">
        <f t="shared" si="20"/>
        <v>35.600000000000009</v>
      </c>
      <c r="L71" s="1">
        <v>6.9444444444444447E-4</v>
      </c>
      <c r="M71" s="1">
        <f t="shared" si="27"/>
        <v>0.67847222222222214</v>
      </c>
      <c r="O71" s="8">
        <v>8</v>
      </c>
      <c r="P71" s="8" t="s">
        <v>33</v>
      </c>
      <c r="Q71" s="8">
        <v>0.7</v>
      </c>
      <c r="R71" s="8">
        <f t="shared" si="33"/>
        <v>14.4</v>
      </c>
      <c r="S71" s="1">
        <v>6.9444444444444447E-4</v>
      </c>
      <c r="T71" s="14">
        <f t="shared" si="34"/>
        <v>0.66736111111111107</v>
      </c>
      <c r="W71" s="8">
        <v>7</v>
      </c>
      <c r="X71" s="2" t="s">
        <v>186</v>
      </c>
      <c r="Y71" s="2">
        <v>2.5</v>
      </c>
      <c r="Z71" s="8">
        <f t="shared" si="35"/>
        <v>9.9</v>
      </c>
      <c r="AA71" s="34">
        <v>2.0833333333333333E-3</v>
      </c>
      <c r="AB71" s="19">
        <f t="shared" si="36"/>
        <v>0.66597222222222219</v>
      </c>
      <c r="AC71" s="1"/>
    </row>
    <row r="72" spans="1:36">
      <c r="A72" s="8">
        <v>17</v>
      </c>
      <c r="B72" s="66" t="s">
        <v>192</v>
      </c>
      <c r="C72" s="2">
        <v>0.2</v>
      </c>
      <c r="D72" s="8">
        <f t="shared" si="31"/>
        <v>22.700000000000003</v>
      </c>
      <c r="E72" s="1">
        <v>6.9444444444444447E-4</v>
      </c>
      <c r="F72" s="18">
        <f t="shared" si="32"/>
        <v>0.67638888888888882</v>
      </c>
      <c r="H72" s="8">
        <v>26</v>
      </c>
      <c r="I72" s="8" t="s">
        <v>122</v>
      </c>
      <c r="J72" s="8">
        <v>1.9</v>
      </c>
      <c r="K72" s="8">
        <f t="shared" si="20"/>
        <v>37.500000000000007</v>
      </c>
      <c r="L72" s="1">
        <v>2.0833333333333333E-3</v>
      </c>
      <c r="M72" s="1">
        <f t="shared" si="27"/>
        <v>0.68055555555555547</v>
      </c>
      <c r="O72" s="8">
        <v>9</v>
      </c>
      <c r="P72" s="8" t="s">
        <v>29</v>
      </c>
      <c r="Q72" s="8">
        <v>2.4</v>
      </c>
      <c r="R72" s="8">
        <f t="shared" si="33"/>
        <v>16.8</v>
      </c>
      <c r="S72" s="1">
        <v>2.0833333333333333E-3</v>
      </c>
      <c r="T72" s="14">
        <f t="shared" si="34"/>
        <v>0.6694444444444444</v>
      </c>
      <c r="W72" s="8">
        <v>8</v>
      </c>
      <c r="X72" s="2" t="s">
        <v>49</v>
      </c>
      <c r="Y72" s="2">
        <v>4</v>
      </c>
      <c r="Z72" s="8">
        <f t="shared" si="35"/>
        <v>13.9</v>
      </c>
      <c r="AA72" s="34">
        <v>3.472222222222222E-3</v>
      </c>
      <c r="AB72" s="19">
        <f t="shared" si="36"/>
        <v>0.6694444444444444</v>
      </c>
      <c r="AC72" s="1"/>
    </row>
    <row r="73" spans="1:36">
      <c r="A73" s="8">
        <v>18</v>
      </c>
      <c r="B73" s="8" t="s">
        <v>31</v>
      </c>
      <c r="C73" s="8">
        <v>0.6</v>
      </c>
      <c r="D73" s="8">
        <f t="shared" si="31"/>
        <v>23.300000000000004</v>
      </c>
      <c r="E73" s="1">
        <v>6.9444444444444447E-4</v>
      </c>
      <c r="F73" s="18">
        <f t="shared" si="32"/>
        <v>0.67708333333333326</v>
      </c>
      <c r="H73" s="8">
        <v>27</v>
      </c>
      <c r="I73" s="8" t="s">
        <v>70</v>
      </c>
      <c r="J73" s="8">
        <v>0.2</v>
      </c>
      <c r="K73" s="8">
        <f t="shared" si="20"/>
        <v>37.70000000000001</v>
      </c>
      <c r="L73" s="1">
        <v>6.9444444444444447E-4</v>
      </c>
      <c r="M73" s="1">
        <f t="shared" si="27"/>
        <v>0.68124999999999991</v>
      </c>
      <c r="O73" s="8">
        <v>10</v>
      </c>
      <c r="P73" s="8" t="s">
        <v>62</v>
      </c>
      <c r="Q73" s="8">
        <v>2</v>
      </c>
      <c r="R73" s="8">
        <f t="shared" si="33"/>
        <v>18.8</v>
      </c>
      <c r="S73" s="1">
        <v>2.0833333333333333E-3</v>
      </c>
      <c r="T73" s="14">
        <f t="shared" si="34"/>
        <v>0.67152777777777772</v>
      </c>
      <c r="W73" s="8">
        <v>9</v>
      </c>
      <c r="X73" s="8" t="s">
        <v>53</v>
      </c>
      <c r="Y73" s="8">
        <v>1.7</v>
      </c>
      <c r="Z73" s="8">
        <f t="shared" si="35"/>
        <v>15.6</v>
      </c>
      <c r="AA73" s="1">
        <v>2.0833333333333333E-3</v>
      </c>
      <c r="AB73" s="19">
        <f t="shared" si="36"/>
        <v>0.67152777777777772</v>
      </c>
      <c r="AC73" s="1"/>
    </row>
    <row r="74" spans="1:36">
      <c r="A74" s="8">
        <v>19</v>
      </c>
      <c r="B74" s="8" t="s">
        <v>123</v>
      </c>
      <c r="C74" s="8">
        <v>1.2</v>
      </c>
      <c r="D74" s="8">
        <f t="shared" si="31"/>
        <v>24.500000000000004</v>
      </c>
      <c r="E74" s="1">
        <v>1.3888888888888889E-3</v>
      </c>
      <c r="F74" s="18">
        <f t="shared" si="32"/>
        <v>0.67847222222222214</v>
      </c>
      <c r="H74" s="8">
        <v>28</v>
      </c>
      <c r="I74" s="8" t="s">
        <v>74</v>
      </c>
      <c r="J74" s="8">
        <v>0.4</v>
      </c>
      <c r="K74" s="8">
        <f t="shared" si="20"/>
        <v>38.100000000000009</v>
      </c>
      <c r="L74" s="1">
        <v>6.9444444444444447E-4</v>
      </c>
      <c r="M74" s="1">
        <f t="shared" si="27"/>
        <v>0.68194444444444435</v>
      </c>
      <c r="O74" s="8">
        <v>11</v>
      </c>
      <c r="P74" s="8" t="s">
        <v>66</v>
      </c>
      <c r="Q74" s="8">
        <v>0.4</v>
      </c>
      <c r="R74" s="8">
        <f t="shared" si="33"/>
        <v>19.2</v>
      </c>
      <c r="S74" s="1">
        <v>6.9444444444444447E-4</v>
      </c>
      <c r="T74" s="14">
        <f t="shared" si="34"/>
        <v>0.67222222222222217</v>
      </c>
      <c r="W74" s="8">
        <v>10</v>
      </c>
      <c r="X74" s="8" t="s">
        <v>56</v>
      </c>
      <c r="Y74" s="8">
        <v>1.5</v>
      </c>
      <c r="Z74" s="8">
        <f t="shared" si="35"/>
        <v>17.100000000000001</v>
      </c>
      <c r="AA74" s="1">
        <v>4.1666666666666666E-3</v>
      </c>
      <c r="AB74" s="19">
        <f t="shared" si="36"/>
        <v>0.67569444444444438</v>
      </c>
      <c r="AC74" s="1"/>
    </row>
    <row r="75" spans="1:36">
      <c r="A75" s="8">
        <v>20</v>
      </c>
      <c r="B75" s="8" t="s">
        <v>124</v>
      </c>
      <c r="C75" s="8">
        <v>2.1</v>
      </c>
      <c r="D75" s="8">
        <f t="shared" si="31"/>
        <v>26.600000000000005</v>
      </c>
      <c r="E75" s="1">
        <v>2.0833333333333333E-3</v>
      </c>
      <c r="F75" s="18">
        <f t="shared" si="32"/>
        <v>0.68055555555555547</v>
      </c>
      <c r="H75" s="8">
        <v>29</v>
      </c>
      <c r="I75" s="8" t="s">
        <v>76</v>
      </c>
      <c r="J75" s="8">
        <v>2.2000000000000002</v>
      </c>
      <c r="K75" s="8">
        <f t="shared" si="20"/>
        <v>40.300000000000011</v>
      </c>
      <c r="L75" s="1">
        <v>2.0833333333333333E-3</v>
      </c>
      <c r="M75" s="1">
        <f t="shared" si="27"/>
        <v>0.68402777777777768</v>
      </c>
      <c r="O75" s="8">
        <v>12</v>
      </c>
      <c r="P75" s="8" t="s">
        <v>71</v>
      </c>
      <c r="Q75" s="8">
        <v>2.7</v>
      </c>
      <c r="R75" s="8">
        <f t="shared" si="33"/>
        <v>21.9</v>
      </c>
      <c r="S75" s="1">
        <v>2.7777777777777779E-3</v>
      </c>
      <c r="T75" s="14">
        <f t="shared" si="34"/>
        <v>0.67499999999999993</v>
      </c>
      <c r="W75" s="8">
        <v>11</v>
      </c>
      <c r="X75" s="8" t="s">
        <v>59</v>
      </c>
      <c r="Y75" s="8">
        <v>0.5</v>
      </c>
      <c r="Z75" s="8">
        <f t="shared" si="35"/>
        <v>17.600000000000001</v>
      </c>
      <c r="AA75" s="1">
        <v>6.9444444444444447E-4</v>
      </c>
      <c r="AB75" s="19">
        <f t="shared" si="36"/>
        <v>0.67638888888888882</v>
      </c>
      <c r="AC75" s="1"/>
    </row>
    <row r="76" spans="1:36">
      <c r="A76" s="8">
        <v>21</v>
      </c>
      <c r="B76" s="8" t="s">
        <v>16</v>
      </c>
      <c r="C76" s="8">
        <v>1.6</v>
      </c>
      <c r="D76" s="8">
        <f t="shared" si="31"/>
        <v>28.200000000000006</v>
      </c>
      <c r="E76" s="1">
        <v>1.3888888888888889E-3</v>
      </c>
      <c r="F76" s="18">
        <f t="shared" si="32"/>
        <v>0.68194444444444435</v>
      </c>
      <c r="H76" s="8">
        <v>30</v>
      </c>
      <c r="I76" s="8" t="s">
        <v>12</v>
      </c>
      <c r="J76" s="8">
        <v>0.9</v>
      </c>
      <c r="K76" s="8">
        <f t="shared" si="20"/>
        <v>41.20000000000001</v>
      </c>
      <c r="L76" s="1">
        <v>1.3888888888888889E-3</v>
      </c>
      <c r="M76" s="1">
        <f t="shared" si="27"/>
        <v>0.68541666666666656</v>
      </c>
      <c r="O76" s="8">
        <v>13</v>
      </c>
      <c r="P76" s="8" t="s">
        <v>10</v>
      </c>
      <c r="Q76" s="8">
        <v>0.6</v>
      </c>
      <c r="R76" s="8">
        <f t="shared" si="33"/>
        <v>22.5</v>
      </c>
      <c r="S76" s="1">
        <v>6.9444444444444447E-4</v>
      </c>
      <c r="T76" s="14">
        <f t="shared" si="34"/>
        <v>0.67569444444444438</v>
      </c>
      <c r="W76" s="8">
        <v>12</v>
      </c>
      <c r="X76" s="67" t="s">
        <v>189</v>
      </c>
      <c r="Y76" s="8">
        <v>1.2</v>
      </c>
      <c r="Z76" s="8">
        <f t="shared" si="35"/>
        <v>18.8</v>
      </c>
      <c r="AA76" s="14">
        <v>3.472222222222222E-3</v>
      </c>
      <c r="AB76" s="19">
        <f t="shared" si="36"/>
        <v>0.67986111111111103</v>
      </c>
      <c r="AC76" s="1"/>
    </row>
    <row r="77" spans="1:36">
      <c r="A77" s="8">
        <v>22</v>
      </c>
      <c r="B77" s="8" t="s">
        <v>13</v>
      </c>
      <c r="C77" s="8">
        <v>3.1</v>
      </c>
      <c r="D77" s="8">
        <f t="shared" si="31"/>
        <v>31.300000000000008</v>
      </c>
      <c r="E77" s="1">
        <v>3.472222222222222E-3</v>
      </c>
      <c r="F77" s="18">
        <f t="shared" si="32"/>
        <v>0.68541666666666656</v>
      </c>
      <c r="H77" s="8">
        <v>31</v>
      </c>
      <c r="I77" s="8" t="s">
        <v>10</v>
      </c>
      <c r="J77" s="8">
        <v>0.6</v>
      </c>
      <c r="K77" s="8">
        <f t="shared" si="20"/>
        <v>41.800000000000011</v>
      </c>
      <c r="L77" s="1">
        <v>6.9444444444444447E-4</v>
      </c>
      <c r="M77" s="1">
        <f t="shared" si="27"/>
        <v>0.68611111111111101</v>
      </c>
      <c r="W77" s="8">
        <v>13</v>
      </c>
      <c r="X77" s="8" t="s">
        <v>63</v>
      </c>
      <c r="Y77" s="8">
        <v>0.6</v>
      </c>
      <c r="Z77" s="8">
        <f t="shared" si="35"/>
        <v>19.400000000000002</v>
      </c>
      <c r="AA77" s="1">
        <v>6.9444444444444447E-4</v>
      </c>
      <c r="AB77" s="19">
        <f t="shared" si="36"/>
        <v>0.68055555555555547</v>
      </c>
      <c r="AC77" s="1"/>
    </row>
    <row r="78" spans="1:36">
      <c r="A78" s="8">
        <v>23</v>
      </c>
      <c r="B78" s="8" t="s">
        <v>10</v>
      </c>
      <c r="C78" s="8">
        <v>0.6</v>
      </c>
      <c r="D78" s="8">
        <f t="shared" si="31"/>
        <v>31.900000000000009</v>
      </c>
      <c r="E78" s="1">
        <v>6.9444444444444447E-4</v>
      </c>
      <c r="F78" s="18">
        <f t="shared" si="32"/>
        <v>0.68611111111111101</v>
      </c>
      <c r="L78" s="1"/>
      <c r="W78" s="8">
        <v>14</v>
      </c>
      <c r="X78" s="8" t="s">
        <v>67</v>
      </c>
      <c r="Y78" s="8">
        <v>0.3</v>
      </c>
      <c r="Z78" s="8">
        <f t="shared" si="35"/>
        <v>19.700000000000003</v>
      </c>
      <c r="AA78" s="1">
        <v>6.9444444444444447E-4</v>
      </c>
      <c r="AB78" s="19">
        <f t="shared" si="36"/>
        <v>0.68124999999999991</v>
      </c>
      <c r="AC78" s="1"/>
    </row>
    <row r="79" spans="1:36">
      <c r="L79" s="1"/>
      <c r="S79" s="1"/>
      <c r="W79" s="8">
        <v>15</v>
      </c>
      <c r="X79" s="8" t="s">
        <v>15</v>
      </c>
      <c r="Y79" s="8">
        <v>3</v>
      </c>
      <c r="Z79" s="8">
        <f t="shared" si="35"/>
        <v>22.700000000000003</v>
      </c>
      <c r="AA79" s="1">
        <v>3.472222222222222E-3</v>
      </c>
      <c r="AB79" s="19">
        <f t="shared" si="36"/>
        <v>0.68472222222222212</v>
      </c>
      <c r="AC79" s="1"/>
    </row>
    <row r="80" spans="1:36">
      <c r="L80" s="1"/>
      <c r="S80" s="1"/>
      <c r="W80" s="8">
        <v>16</v>
      </c>
      <c r="X80" s="30" t="s">
        <v>14</v>
      </c>
      <c r="Y80" s="30">
        <v>2.2999999999999998</v>
      </c>
      <c r="Z80" s="8">
        <f t="shared" si="35"/>
        <v>25.000000000000004</v>
      </c>
      <c r="AA80" s="1">
        <v>4.1666666666666701E-3</v>
      </c>
      <c r="AB80" s="19">
        <f t="shared" si="36"/>
        <v>0.68888888888888877</v>
      </c>
      <c r="AC80" s="1"/>
    </row>
    <row r="81" spans="1:33">
      <c r="L81" s="1"/>
      <c r="S81" s="1"/>
      <c r="W81" s="8">
        <v>17</v>
      </c>
      <c r="X81" s="30" t="s">
        <v>18</v>
      </c>
      <c r="Y81" s="30">
        <v>0.6</v>
      </c>
      <c r="Z81" s="8">
        <f t="shared" si="35"/>
        <v>25.600000000000005</v>
      </c>
      <c r="AA81" s="1">
        <v>6.9444444444444404E-4</v>
      </c>
      <c r="AB81" s="19">
        <f t="shared" si="36"/>
        <v>0.68958333333333321</v>
      </c>
    </row>
    <row r="82" spans="1:33">
      <c r="L82" s="1"/>
      <c r="S82" s="1"/>
      <c r="W82" s="8">
        <v>18</v>
      </c>
      <c r="X82" s="30" t="s">
        <v>21</v>
      </c>
      <c r="Y82" s="30">
        <v>0.2</v>
      </c>
      <c r="Z82" s="8">
        <f t="shared" si="35"/>
        <v>25.800000000000004</v>
      </c>
      <c r="AA82" s="1">
        <v>6.9444444444444404E-4</v>
      </c>
      <c r="AB82" s="19">
        <f t="shared" si="36"/>
        <v>0.69027777777777766</v>
      </c>
    </row>
    <row r="83" spans="1:33">
      <c r="L83" s="1"/>
      <c r="S83" s="1"/>
      <c r="W83" s="8">
        <v>19</v>
      </c>
      <c r="X83" s="8" t="s">
        <v>11</v>
      </c>
      <c r="Y83" s="8">
        <v>3</v>
      </c>
      <c r="Z83" s="8">
        <f t="shared" si="35"/>
        <v>28.800000000000004</v>
      </c>
      <c r="AA83" s="1">
        <v>2.7777777777777779E-3</v>
      </c>
      <c r="AB83" s="19">
        <f t="shared" si="36"/>
        <v>0.69305555555555542</v>
      </c>
    </row>
    <row r="84" spans="1:33">
      <c r="L84" s="1"/>
      <c r="S84" s="1"/>
      <c r="W84" s="8">
        <v>20</v>
      </c>
      <c r="X84" s="8" t="s">
        <v>9</v>
      </c>
      <c r="Y84" s="8">
        <v>0.6</v>
      </c>
      <c r="Z84" s="8">
        <f t="shared" si="35"/>
        <v>29.400000000000006</v>
      </c>
      <c r="AA84" s="1">
        <v>6.9444444444444447E-4</v>
      </c>
      <c r="AB84" s="19">
        <f t="shared" si="36"/>
        <v>0.69374999999999987</v>
      </c>
    </row>
    <row r="85" spans="1:33">
      <c r="L85" s="1"/>
      <c r="S85" s="1"/>
      <c r="AA85" s="1"/>
    </row>
    <row r="86" spans="1:33">
      <c r="L86" s="1"/>
      <c r="S86" s="1"/>
      <c r="AA86" s="1"/>
    </row>
    <row r="87" spans="1:33">
      <c r="A87" s="8" t="s">
        <v>101</v>
      </c>
      <c r="C87" s="8">
        <f>SUM(C3:C78)</f>
        <v>79.09999999999998</v>
      </c>
      <c r="H87" s="8" t="s">
        <v>100</v>
      </c>
      <c r="J87" s="5">
        <f>SUM(J3:J77)</f>
        <v>83.600000000000023</v>
      </c>
      <c r="K87" s="5"/>
      <c r="P87" s="8" t="s">
        <v>125</v>
      </c>
      <c r="Q87" s="8">
        <f>SUM(Q3:Q76)</f>
        <v>67.5</v>
      </c>
      <c r="S87" s="1"/>
      <c r="X87" s="8" t="s">
        <v>190</v>
      </c>
      <c r="Y87" s="8">
        <f>SUM(Y3:Y84)</f>
        <v>90.6</v>
      </c>
      <c r="AF87" s="8" t="s">
        <v>126</v>
      </c>
      <c r="AG87" s="8">
        <f>SUM(AG3:AG70)</f>
        <v>63</v>
      </c>
    </row>
    <row r="88" spans="1:33">
      <c r="S88" s="1"/>
    </row>
    <row r="89" spans="1:33">
      <c r="S89" s="1"/>
    </row>
    <row r="90" spans="1:33" ht="15">
      <c r="A90" s="23" t="s">
        <v>154</v>
      </c>
      <c r="B90" s="23"/>
      <c r="C90" s="23">
        <f>C87+J87+Q87+Y87+AG87</f>
        <v>383.79999999999995</v>
      </c>
      <c r="D90" s="23"/>
    </row>
  </sheetData>
  <sheetProtection sort="0" autoFilter="0"/>
  <mergeCells count="5">
    <mergeCell ref="AE1:AJ1"/>
    <mergeCell ref="A1:F1"/>
    <mergeCell ref="H1:M1"/>
    <mergeCell ref="O1:T1"/>
    <mergeCell ref="W1:AB1"/>
  </mergeCells>
  <pageMargins left="0.70866141732283472" right="0.70866141732283472" top="0.74803149606299213" bottom="0.74803149606299213" header="0.31496062992125984" footer="0.31496062992125984"/>
  <pageSetup paperSize="8" scale="46" orientation="landscape" r:id="rId1"/>
  <headerFooter>
    <oddHeader>&amp;A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9"/>
  <sheetViews>
    <sheetView tabSelected="1" zoomScale="70" zoomScaleNormal="70" workbookViewId="0">
      <selection activeCell="J49" sqref="J49"/>
    </sheetView>
  </sheetViews>
  <sheetFormatPr defaultRowHeight="12.75"/>
  <cols>
    <col min="1" max="12" width="9" style="36"/>
    <col min="13" max="18" width="9" style="36" customWidth="1"/>
    <col min="19" max="19" width="7.375" style="36" customWidth="1"/>
    <col min="20" max="21" width="9" style="36"/>
    <col min="22" max="22" width="9.75" style="36" customWidth="1"/>
    <col min="23" max="30" width="9" style="36"/>
    <col min="31" max="31" width="11" style="36" customWidth="1"/>
    <col min="32" max="16384" width="9" style="36"/>
  </cols>
  <sheetData>
    <row r="1" spans="1:30" ht="15" customHeight="1" thickBot="1">
      <c r="A1" s="76" t="s">
        <v>161</v>
      </c>
      <c r="B1" s="77"/>
      <c r="C1" s="78"/>
      <c r="D1" s="76" t="s">
        <v>162</v>
      </c>
      <c r="E1" s="77"/>
      <c r="F1" s="78"/>
      <c r="G1" s="76" t="s">
        <v>163</v>
      </c>
      <c r="H1" s="77"/>
      <c r="I1" s="78"/>
      <c r="J1" s="76" t="s">
        <v>164</v>
      </c>
      <c r="K1" s="77"/>
      <c r="L1" s="78"/>
      <c r="M1" s="76" t="s">
        <v>165</v>
      </c>
      <c r="N1" s="77"/>
      <c r="O1" s="78"/>
      <c r="P1" s="76" t="s">
        <v>166</v>
      </c>
      <c r="Q1" s="77"/>
      <c r="R1" s="78"/>
      <c r="S1" s="76" t="s">
        <v>167</v>
      </c>
      <c r="T1" s="77"/>
      <c r="U1" s="78"/>
      <c r="V1" s="76" t="s">
        <v>168</v>
      </c>
      <c r="W1" s="77"/>
      <c r="X1" s="78"/>
      <c r="Y1" s="76" t="s">
        <v>169</v>
      </c>
      <c r="Z1" s="77"/>
      <c r="AA1" s="78"/>
      <c r="AB1" s="76" t="s">
        <v>170</v>
      </c>
      <c r="AC1" s="77"/>
      <c r="AD1" s="78"/>
    </row>
    <row r="2" spans="1:30" ht="25.5">
      <c r="A2" s="45"/>
      <c r="B2" s="46"/>
      <c r="C2" s="47" t="s">
        <v>135</v>
      </c>
      <c r="D2" s="45"/>
      <c r="E2" s="46"/>
      <c r="F2" s="47" t="s">
        <v>135</v>
      </c>
      <c r="G2" s="45"/>
      <c r="H2" s="46"/>
      <c r="I2" s="47" t="s">
        <v>135</v>
      </c>
      <c r="J2" s="45"/>
      <c r="K2" s="46"/>
      <c r="L2" s="47" t="s">
        <v>135</v>
      </c>
      <c r="M2" s="45"/>
      <c r="N2" s="46"/>
      <c r="O2" s="47" t="s">
        <v>135</v>
      </c>
      <c r="P2" s="45"/>
      <c r="Q2" s="46"/>
      <c r="R2" s="47" t="s">
        <v>135</v>
      </c>
      <c r="S2" s="45"/>
      <c r="T2" s="46"/>
      <c r="U2" s="47" t="s">
        <v>135</v>
      </c>
      <c r="V2" s="45"/>
      <c r="W2" s="46"/>
      <c r="X2" s="47" t="s">
        <v>135</v>
      </c>
      <c r="Y2" s="45"/>
      <c r="Z2" s="46"/>
      <c r="AA2" s="47" t="s">
        <v>135</v>
      </c>
      <c r="AB2" s="45"/>
      <c r="AC2" s="46"/>
      <c r="AD2" s="47" t="s">
        <v>135</v>
      </c>
    </row>
    <row r="3" spans="1:30">
      <c r="A3" s="48">
        <v>44075</v>
      </c>
      <c r="B3" s="36" t="s">
        <v>140</v>
      </c>
      <c r="C3" s="49">
        <v>0</v>
      </c>
      <c r="D3" s="50">
        <v>44105</v>
      </c>
      <c r="E3" s="37" t="s">
        <v>153</v>
      </c>
      <c r="F3" s="69">
        <v>0</v>
      </c>
      <c r="G3" s="62">
        <v>44136</v>
      </c>
      <c r="H3" s="63" t="s">
        <v>141</v>
      </c>
      <c r="I3" s="64">
        <v>0</v>
      </c>
      <c r="J3" s="48">
        <v>44166</v>
      </c>
      <c r="K3" s="36" t="s">
        <v>140</v>
      </c>
      <c r="L3" s="49">
        <v>574.79999999999995</v>
      </c>
      <c r="M3" s="70">
        <v>44197</v>
      </c>
      <c r="N3" s="65" t="s">
        <v>136</v>
      </c>
      <c r="O3" s="71">
        <v>0</v>
      </c>
      <c r="P3" s="48">
        <v>44228</v>
      </c>
      <c r="Q3" s="36" t="s">
        <v>152</v>
      </c>
      <c r="R3" s="49">
        <v>574.79999999999995</v>
      </c>
      <c r="S3" s="48">
        <v>44256</v>
      </c>
      <c r="T3" s="36" t="s">
        <v>140</v>
      </c>
      <c r="U3" s="49">
        <v>574.79999999999995</v>
      </c>
      <c r="V3" s="70">
        <v>44287</v>
      </c>
      <c r="W3" s="65" t="s">
        <v>136</v>
      </c>
      <c r="X3" s="71">
        <v>0</v>
      </c>
      <c r="Y3" s="50">
        <v>44317</v>
      </c>
      <c r="Z3" s="37" t="s">
        <v>141</v>
      </c>
      <c r="AA3" s="69">
        <v>0</v>
      </c>
      <c r="AB3" s="50">
        <v>44348</v>
      </c>
      <c r="AC3" s="37" t="s">
        <v>142</v>
      </c>
      <c r="AD3" s="69">
        <v>0</v>
      </c>
    </row>
    <row r="4" spans="1:30">
      <c r="A4" s="50">
        <v>44076</v>
      </c>
      <c r="B4" s="37" t="s">
        <v>142</v>
      </c>
      <c r="C4" s="69">
        <v>0</v>
      </c>
      <c r="D4" s="48">
        <v>44106</v>
      </c>
      <c r="E4" s="36" t="s">
        <v>136</v>
      </c>
      <c r="F4" s="49">
        <v>574.79999999999995</v>
      </c>
      <c r="G4" s="48">
        <v>44137</v>
      </c>
      <c r="H4" s="36" t="s">
        <v>152</v>
      </c>
      <c r="I4" s="49">
        <v>574.79999999999995</v>
      </c>
      <c r="J4" s="50">
        <v>44167</v>
      </c>
      <c r="K4" s="37" t="s">
        <v>142</v>
      </c>
      <c r="L4" s="69">
        <v>0</v>
      </c>
      <c r="M4" s="48">
        <v>44198</v>
      </c>
      <c r="N4" s="36" t="s">
        <v>139</v>
      </c>
      <c r="O4" s="49">
        <v>574.79999999999995</v>
      </c>
      <c r="P4" s="48">
        <v>44229</v>
      </c>
      <c r="Q4" s="36" t="s">
        <v>140</v>
      </c>
      <c r="R4" s="49">
        <v>574.79999999999995</v>
      </c>
      <c r="S4" s="50">
        <v>44257</v>
      </c>
      <c r="T4" s="37" t="s">
        <v>142</v>
      </c>
      <c r="U4" s="69">
        <v>0</v>
      </c>
      <c r="V4" s="62">
        <v>44288</v>
      </c>
      <c r="W4" s="63" t="s">
        <v>139</v>
      </c>
      <c r="X4" s="64">
        <v>0</v>
      </c>
      <c r="Y4" s="62">
        <v>44318</v>
      </c>
      <c r="Z4" s="63" t="s">
        <v>152</v>
      </c>
      <c r="AA4" s="64">
        <v>0</v>
      </c>
      <c r="AB4" s="50">
        <v>44349</v>
      </c>
      <c r="AC4" s="37" t="s">
        <v>153</v>
      </c>
      <c r="AD4" s="69">
        <v>0</v>
      </c>
    </row>
    <row r="5" spans="1:30">
      <c r="A5" s="50">
        <v>44077</v>
      </c>
      <c r="B5" s="37" t="s">
        <v>153</v>
      </c>
      <c r="C5" s="69">
        <v>0</v>
      </c>
      <c r="D5" s="48">
        <v>44107</v>
      </c>
      <c r="E5" s="36" t="s">
        <v>139</v>
      </c>
      <c r="F5" s="49">
        <v>574.79999999999995</v>
      </c>
      <c r="G5" s="48">
        <v>44138</v>
      </c>
      <c r="H5" s="36" t="s">
        <v>140</v>
      </c>
      <c r="I5" s="49">
        <v>574.79999999999995</v>
      </c>
      <c r="J5" s="50">
        <v>44168</v>
      </c>
      <c r="K5" s="37" t="s">
        <v>153</v>
      </c>
      <c r="L5" s="69">
        <v>0</v>
      </c>
      <c r="M5" s="48">
        <v>44199</v>
      </c>
      <c r="N5" s="36" t="s">
        <v>141</v>
      </c>
      <c r="O5" s="49">
        <v>574.79999999999995</v>
      </c>
      <c r="P5" s="50">
        <v>44230</v>
      </c>
      <c r="Q5" s="37" t="s">
        <v>142</v>
      </c>
      <c r="R5" s="69">
        <v>0</v>
      </c>
      <c r="S5" s="50">
        <v>44258</v>
      </c>
      <c r="T5" s="37" t="s">
        <v>153</v>
      </c>
      <c r="U5" s="69">
        <v>0</v>
      </c>
      <c r="V5" s="48">
        <v>44289</v>
      </c>
      <c r="W5" s="36" t="s">
        <v>141</v>
      </c>
      <c r="X5" s="49">
        <v>574.79999999999995</v>
      </c>
      <c r="Y5" s="50">
        <v>44319</v>
      </c>
      <c r="Z5" s="37" t="s">
        <v>140</v>
      </c>
      <c r="AA5" s="69">
        <v>0</v>
      </c>
      <c r="AB5" s="48">
        <v>44350</v>
      </c>
      <c r="AC5" s="36" t="s">
        <v>136</v>
      </c>
      <c r="AD5" s="49">
        <v>574.79999999999995</v>
      </c>
    </row>
    <row r="6" spans="1:30">
      <c r="A6" s="48">
        <v>44078</v>
      </c>
      <c r="B6" s="36" t="s">
        <v>136</v>
      </c>
      <c r="C6" s="49">
        <v>574.79999999999995</v>
      </c>
      <c r="D6" s="48">
        <v>44108</v>
      </c>
      <c r="E6" s="36" t="s">
        <v>141</v>
      </c>
      <c r="F6" s="49">
        <v>574.79999999999995</v>
      </c>
      <c r="G6" s="50">
        <v>44139</v>
      </c>
      <c r="H6" s="37" t="s">
        <v>142</v>
      </c>
      <c r="I6" s="69">
        <v>0</v>
      </c>
      <c r="J6" s="48">
        <v>44169</v>
      </c>
      <c r="K6" s="36" t="s">
        <v>136</v>
      </c>
      <c r="L6" s="49">
        <v>574.79999999999995</v>
      </c>
      <c r="M6" s="48">
        <v>44200</v>
      </c>
      <c r="N6" s="36" t="s">
        <v>152</v>
      </c>
      <c r="O6" s="49">
        <v>574.79999999999995</v>
      </c>
      <c r="P6" s="50">
        <v>44231</v>
      </c>
      <c r="Q6" s="37" t="s">
        <v>153</v>
      </c>
      <c r="R6" s="69">
        <v>0</v>
      </c>
      <c r="S6" s="48">
        <v>44259</v>
      </c>
      <c r="T6" s="36" t="s">
        <v>136</v>
      </c>
      <c r="U6" s="49">
        <v>574.79999999999995</v>
      </c>
      <c r="V6" s="48">
        <v>44290</v>
      </c>
      <c r="W6" s="36" t="s">
        <v>152</v>
      </c>
      <c r="X6" s="49">
        <v>574.79999999999995</v>
      </c>
      <c r="Y6" s="50">
        <v>44320</v>
      </c>
      <c r="Z6" s="37" t="s">
        <v>142</v>
      </c>
      <c r="AA6" s="69">
        <v>0</v>
      </c>
      <c r="AB6" s="48">
        <v>44351</v>
      </c>
      <c r="AC6" s="36" t="s">
        <v>139</v>
      </c>
      <c r="AD6" s="49">
        <v>574.79999999999995</v>
      </c>
    </row>
    <row r="7" spans="1:30">
      <c r="A7" s="48">
        <v>44079</v>
      </c>
      <c r="B7" s="36" t="s">
        <v>139</v>
      </c>
      <c r="C7" s="49">
        <v>574.79999999999995</v>
      </c>
      <c r="D7" s="48">
        <v>44109</v>
      </c>
      <c r="E7" s="36" t="s">
        <v>152</v>
      </c>
      <c r="F7" s="49">
        <v>574.79999999999995</v>
      </c>
      <c r="G7" s="50">
        <v>44140</v>
      </c>
      <c r="H7" s="37" t="s">
        <v>153</v>
      </c>
      <c r="I7" s="69">
        <v>0</v>
      </c>
      <c r="J7" s="48">
        <v>44170</v>
      </c>
      <c r="K7" s="36" t="s">
        <v>139</v>
      </c>
      <c r="L7" s="49">
        <v>574.79999999999995</v>
      </c>
      <c r="M7" s="48">
        <v>44201</v>
      </c>
      <c r="N7" s="36" t="s">
        <v>140</v>
      </c>
      <c r="O7" s="49">
        <v>574.79999999999995</v>
      </c>
      <c r="P7" s="48">
        <v>44232</v>
      </c>
      <c r="Q7" s="36" t="s">
        <v>136</v>
      </c>
      <c r="R7" s="49">
        <v>574.79999999999995</v>
      </c>
      <c r="S7" s="48">
        <v>44260</v>
      </c>
      <c r="T7" s="36" t="s">
        <v>139</v>
      </c>
      <c r="U7" s="49">
        <v>574.79999999999995</v>
      </c>
      <c r="V7" s="48">
        <v>44291</v>
      </c>
      <c r="W7" s="36" t="s">
        <v>140</v>
      </c>
      <c r="X7" s="49">
        <v>574.79999999999995</v>
      </c>
      <c r="Y7" s="50">
        <v>44321</v>
      </c>
      <c r="Z7" s="37" t="s">
        <v>153</v>
      </c>
      <c r="AA7" s="69">
        <v>0</v>
      </c>
      <c r="AB7" s="48">
        <v>44352</v>
      </c>
      <c r="AC7" s="36" t="s">
        <v>141</v>
      </c>
      <c r="AD7" s="49">
        <v>574.79999999999995</v>
      </c>
    </row>
    <row r="8" spans="1:30">
      <c r="A8" s="48">
        <v>44080</v>
      </c>
      <c r="B8" s="36" t="s">
        <v>141</v>
      </c>
      <c r="C8" s="49">
        <v>574.79999999999995</v>
      </c>
      <c r="D8" s="48">
        <v>44110</v>
      </c>
      <c r="E8" s="36" t="s">
        <v>140</v>
      </c>
      <c r="F8" s="49">
        <v>574.79999999999995</v>
      </c>
      <c r="G8" s="48">
        <v>44141</v>
      </c>
      <c r="H8" s="36" t="s">
        <v>136</v>
      </c>
      <c r="I8" s="49">
        <v>574.79999999999995</v>
      </c>
      <c r="J8" s="48">
        <v>44171</v>
      </c>
      <c r="K8" s="36" t="s">
        <v>141</v>
      </c>
      <c r="L8" s="49">
        <v>574.79999999999995</v>
      </c>
      <c r="M8" s="50">
        <v>44202</v>
      </c>
      <c r="N8" s="37" t="s">
        <v>142</v>
      </c>
      <c r="O8" s="69">
        <v>0</v>
      </c>
      <c r="P8" s="48">
        <v>44233</v>
      </c>
      <c r="Q8" s="36" t="s">
        <v>139</v>
      </c>
      <c r="R8" s="49">
        <v>574.79999999999995</v>
      </c>
      <c r="S8" s="48">
        <v>44261</v>
      </c>
      <c r="T8" s="36" t="s">
        <v>141</v>
      </c>
      <c r="U8" s="49">
        <v>574.79999999999995</v>
      </c>
      <c r="V8" s="50">
        <v>44292</v>
      </c>
      <c r="W8" s="37" t="s">
        <v>142</v>
      </c>
      <c r="X8" s="69">
        <v>0</v>
      </c>
      <c r="Y8" s="48">
        <v>44322</v>
      </c>
      <c r="Z8" s="36" t="s">
        <v>136</v>
      </c>
      <c r="AA8" s="49">
        <v>574.79999999999995</v>
      </c>
      <c r="AB8" s="48">
        <v>44353</v>
      </c>
      <c r="AC8" s="36" t="s">
        <v>152</v>
      </c>
      <c r="AD8" s="49">
        <v>574.79999999999995</v>
      </c>
    </row>
    <row r="9" spans="1:30">
      <c r="A9" s="48">
        <v>44081</v>
      </c>
      <c r="B9" s="36" t="s">
        <v>152</v>
      </c>
      <c r="C9" s="49">
        <v>574.79999999999995</v>
      </c>
      <c r="D9" s="50">
        <v>44111</v>
      </c>
      <c r="E9" s="37" t="s">
        <v>142</v>
      </c>
      <c r="F9" s="69">
        <v>0</v>
      </c>
      <c r="G9" s="48">
        <v>44142</v>
      </c>
      <c r="H9" s="36" t="s">
        <v>139</v>
      </c>
      <c r="I9" s="49">
        <v>574.79999999999995</v>
      </c>
      <c r="J9" s="48">
        <v>44172</v>
      </c>
      <c r="K9" s="36" t="s">
        <v>152</v>
      </c>
      <c r="L9" s="49">
        <v>574.79999999999995</v>
      </c>
      <c r="M9" s="50">
        <v>44203</v>
      </c>
      <c r="N9" s="37" t="s">
        <v>153</v>
      </c>
      <c r="O9" s="69">
        <v>0</v>
      </c>
      <c r="P9" s="48">
        <v>44234</v>
      </c>
      <c r="Q9" s="36" t="s">
        <v>141</v>
      </c>
      <c r="R9" s="49">
        <v>574.79999999999995</v>
      </c>
      <c r="S9" s="48">
        <v>44262</v>
      </c>
      <c r="T9" s="36" t="s">
        <v>152</v>
      </c>
      <c r="U9" s="49">
        <v>574.79999999999995</v>
      </c>
      <c r="V9" s="50">
        <v>44293</v>
      </c>
      <c r="W9" s="37" t="s">
        <v>153</v>
      </c>
      <c r="X9" s="69">
        <v>0</v>
      </c>
      <c r="Y9" s="48">
        <v>44323</v>
      </c>
      <c r="Z9" s="36" t="s">
        <v>139</v>
      </c>
      <c r="AA9" s="49">
        <v>574.79999999999995</v>
      </c>
      <c r="AB9" s="48">
        <v>44354</v>
      </c>
      <c r="AC9" s="36" t="s">
        <v>140</v>
      </c>
      <c r="AD9" s="49">
        <v>574.79999999999995</v>
      </c>
    </row>
    <row r="10" spans="1:30">
      <c r="A10" s="48">
        <v>44082</v>
      </c>
      <c r="B10" s="36" t="s">
        <v>140</v>
      </c>
      <c r="C10" s="49">
        <v>574.79999999999995</v>
      </c>
      <c r="D10" s="50">
        <v>44112</v>
      </c>
      <c r="E10" s="37" t="s">
        <v>153</v>
      </c>
      <c r="F10" s="69">
        <v>0</v>
      </c>
      <c r="G10" s="48">
        <v>44143</v>
      </c>
      <c r="H10" s="36" t="s">
        <v>141</v>
      </c>
      <c r="I10" s="49">
        <v>574.79999999999995</v>
      </c>
      <c r="J10" s="48">
        <v>44173</v>
      </c>
      <c r="K10" s="36" t="s">
        <v>140</v>
      </c>
      <c r="L10" s="49">
        <v>574.79999999999995</v>
      </c>
      <c r="M10" s="48">
        <v>44204</v>
      </c>
      <c r="N10" s="36" t="s">
        <v>136</v>
      </c>
      <c r="O10" s="49">
        <v>574.79999999999995</v>
      </c>
      <c r="P10" s="48">
        <v>44235</v>
      </c>
      <c r="Q10" s="36" t="s">
        <v>152</v>
      </c>
      <c r="R10" s="49">
        <v>574.79999999999995</v>
      </c>
      <c r="S10" s="48">
        <v>44263</v>
      </c>
      <c r="T10" s="36" t="s">
        <v>140</v>
      </c>
      <c r="U10" s="49">
        <v>574.79999999999995</v>
      </c>
      <c r="V10" s="48">
        <v>44294</v>
      </c>
      <c r="W10" s="36" t="s">
        <v>136</v>
      </c>
      <c r="X10" s="49">
        <v>574.79999999999995</v>
      </c>
      <c r="Y10" s="48">
        <v>44324</v>
      </c>
      <c r="Z10" s="36" t="s">
        <v>141</v>
      </c>
      <c r="AA10" s="49">
        <v>574.79999999999995</v>
      </c>
      <c r="AB10" s="50">
        <v>44355</v>
      </c>
      <c r="AC10" s="37" t="s">
        <v>142</v>
      </c>
      <c r="AD10" s="69">
        <v>0</v>
      </c>
    </row>
    <row r="11" spans="1:30">
      <c r="A11" s="50">
        <v>44083</v>
      </c>
      <c r="B11" s="37" t="s">
        <v>142</v>
      </c>
      <c r="C11" s="69">
        <v>0</v>
      </c>
      <c r="D11" s="48">
        <v>44113</v>
      </c>
      <c r="E11" s="36" t="s">
        <v>136</v>
      </c>
      <c r="F11" s="49">
        <v>574.79999999999995</v>
      </c>
      <c r="G11" s="48">
        <v>44144</v>
      </c>
      <c r="H11" s="36" t="s">
        <v>152</v>
      </c>
      <c r="I11" s="49">
        <v>574.79999999999995</v>
      </c>
      <c r="J11" s="50">
        <v>44174</v>
      </c>
      <c r="K11" s="37" t="s">
        <v>142</v>
      </c>
      <c r="L11" s="69">
        <v>0</v>
      </c>
      <c r="M11" s="48">
        <v>44205</v>
      </c>
      <c r="N11" s="36" t="s">
        <v>139</v>
      </c>
      <c r="O11" s="49">
        <v>574.79999999999995</v>
      </c>
      <c r="P11" s="48">
        <v>44236</v>
      </c>
      <c r="Q11" s="36" t="s">
        <v>140</v>
      </c>
      <c r="R11" s="49">
        <v>574.79999999999995</v>
      </c>
      <c r="S11" s="50">
        <v>44264</v>
      </c>
      <c r="T11" s="37" t="s">
        <v>142</v>
      </c>
      <c r="U11" s="69">
        <v>0</v>
      </c>
      <c r="V11" s="48">
        <v>44295</v>
      </c>
      <c r="W11" s="36" t="s">
        <v>139</v>
      </c>
      <c r="X11" s="49">
        <v>574.79999999999995</v>
      </c>
      <c r="Y11" s="48">
        <v>44325</v>
      </c>
      <c r="Z11" s="36" t="s">
        <v>152</v>
      </c>
      <c r="AA11" s="49">
        <v>574.79999999999995</v>
      </c>
      <c r="AB11" s="50">
        <v>44356</v>
      </c>
      <c r="AC11" s="37" t="s">
        <v>153</v>
      </c>
      <c r="AD11" s="69">
        <v>0</v>
      </c>
    </row>
    <row r="12" spans="1:30">
      <c r="A12" s="50">
        <v>44084</v>
      </c>
      <c r="B12" s="37" t="s">
        <v>153</v>
      </c>
      <c r="C12" s="69">
        <v>0</v>
      </c>
      <c r="D12" s="48">
        <v>44114</v>
      </c>
      <c r="E12" s="36" t="s">
        <v>139</v>
      </c>
      <c r="F12" s="49">
        <v>574.79999999999995</v>
      </c>
      <c r="G12" s="48">
        <v>44145</v>
      </c>
      <c r="H12" s="36" t="s">
        <v>140</v>
      </c>
      <c r="I12" s="49">
        <v>574.79999999999995</v>
      </c>
      <c r="J12" s="50">
        <v>44175</v>
      </c>
      <c r="K12" s="37" t="s">
        <v>153</v>
      </c>
      <c r="L12" s="69">
        <v>0</v>
      </c>
      <c r="M12" s="48">
        <v>44206</v>
      </c>
      <c r="N12" s="36" t="s">
        <v>141</v>
      </c>
      <c r="O12" s="49">
        <v>574.79999999999995</v>
      </c>
      <c r="P12" s="50">
        <v>44237</v>
      </c>
      <c r="Q12" s="37" t="s">
        <v>142</v>
      </c>
      <c r="R12" s="69">
        <v>0</v>
      </c>
      <c r="S12" s="50">
        <v>44265</v>
      </c>
      <c r="T12" s="37" t="s">
        <v>153</v>
      </c>
      <c r="U12" s="69">
        <v>0</v>
      </c>
      <c r="V12" s="48">
        <v>44296</v>
      </c>
      <c r="W12" s="36" t="s">
        <v>141</v>
      </c>
      <c r="X12" s="49">
        <v>574.79999999999995</v>
      </c>
      <c r="Y12" s="48">
        <v>44326</v>
      </c>
      <c r="Z12" s="36" t="s">
        <v>140</v>
      </c>
      <c r="AA12" s="49">
        <v>574.79999999999995</v>
      </c>
      <c r="AB12" s="48">
        <v>44357</v>
      </c>
      <c r="AC12" s="36" t="s">
        <v>136</v>
      </c>
      <c r="AD12" s="49">
        <v>574.79999999999995</v>
      </c>
    </row>
    <row r="13" spans="1:30">
      <c r="A13" s="48">
        <v>44085</v>
      </c>
      <c r="B13" s="36" t="s">
        <v>136</v>
      </c>
      <c r="C13" s="49">
        <v>574.79999999999995</v>
      </c>
      <c r="D13" s="48">
        <v>44115</v>
      </c>
      <c r="E13" s="36" t="s">
        <v>141</v>
      </c>
      <c r="F13" s="49">
        <v>574.79999999999995</v>
      </c>
      <c r="G13" s="50">
        <v>44146</v>
      </c>
      <c r="H13" s="37" t="s">
        <v>142</v>
      </c>
      <c r="I13" s="69">
        <v>0</v>
      </c>
      <c r="J13" s="48">
        <v>44176</v>
      </c>
      <c r="K13" s="36" t="s">
        <v>136</v>
      </c>
      <c r="L13" s="49">
        <v>574.79999999999995</v>
      </c>
      <c r="M13" s="48">
        <v>44207</v>
      </c>
      <c r="N13" s="36" t="s">
        <v>152</v>
      </c>
      <c r="O13" s="49">
        <v>574.79999999999995</v>
      </c>
      <c r="P13" s="50">
        <v>44238</v>
      </c>
      <c r="Q13" s="37" t="s">
        <v>153</v>
      </c>
      <c r="R13" s="69">
        <v>0</v>
      </c>
      <c r="S13" s="48">
        <v>44266</v>
      </c>
      <c r="T13" s="36" t="s">
        <v>136</v>
      </c>
      <c r="U13" s="49">
        <v>574.79999999999995</v>
      </c>
      <c r="V13" s="48">
        <v>44297</v>
      </c>
      <c r="W13" s="36" t="s">
        <v>152</v>
      </c>
      <c r="X13" s="49">
        <v>574.79999999999995</v>
      </c>
      <c r="Y13" s="50">
        <v>44327</v>
      </c>
      <c r="Z13" s="37" t="s">
        <v>142</v>
      </c>
      <c r="AA13" s="69">
        <v>0</v>
      </c>
      <c r="AB13" s="48">
        <v>44358</v>
      </c>
      <c r="AC13" s="36" t="s">
        <v>139</v>
      </c>
      <c r="AD13" s="49">
        <v>574.79999999999995</v>
      </c>
    </row>
    <row r="14" spans="1:30">
      <c r="A14" s="48">
        <v>44086</v>
      </c>
      <c r="B14" s="36" t="s">
        <v>139</v>
      </c>
      <c r="C14" s="49">
        <v>574.79999999999995</v>
      </c>
      <c r="D14" s="48">
        <v>44116</v>
      </c>
      <c r="E14" s="36" t="s">
        <v>152</v>
      </c>
      <c r="F14" s="49">
        <v>574.79999999999995</v>
      </c>
      <c r="G14" s="50">
        <v>44147</v>
      </c>
      <c r="H14" s="37" t="s">
        <v>153</v>
      </c>
      <c r="I14" s="69">
        <v>0</v>
      </c>
      <c r="J14" s="48">
        <v>44177</v>
      </c>
      <c r="K14" s="36" t="s">
        <v>139</v>
      </c>
      <c r="L14" s="49">
        <v>574.79999999999995</v>
      </c>
      <c r="M14" s="48">
        <v>44208</v>
      </c>
      <c r="N14" s="36" t="s">
        <v>140</v>
      </c>
      <c r="O14" s="49">
        <v>574.79999999999995</v>
      </c>
      <c r="P14" s="62">
        <v>44239</v>
      </c>
      <c r="Q14" s="63" t="s">
        <v>136</v>
      </c>
      <c r="R14" s="71">
        <v>0</v>
      </c>
      <c r="S14" s="48">
        <v>44267</v>
      </c>
      <c r="T14" s="36" t="s">
        <v>139</v>
      </c>
      <c r="U14" s="49">
        <v>574.79999999999995</v>
      </c>
      <c r="V14" s="48">
        <v>44298</v>
      </c>
      <c r="W14" s="36" t="s">
        <v>140</v>
      </c>
      <c r="X14" s="49">
        <v>574.79999999999995</v>
      </c>
      <c r="Y14" s="50">
        <v>44328</v>
      </c>
      <c r="Z14" s="37" t="s">
        <v>153</v>
      </c>
      <c r="AA14" s="69">
        <v>0</v>
      </c>
      <c r="AB14" s="48">
        <v>44359</v>
      </c>
      <c r="AC14" s="36" t="s">
        <v>141</v>
      </c>
      <c r="AD14" s="49">
        <v>574.79999999999995</v>
      </c>
    </row>
    <row r="15" spans="1:30">
      <c r="A15" s="48">
        <v>44087</v>
      </c>
      <c r="B15" s="36" t="s">
        <v>141</v>
      </c>
      <c r="C15" s="49">
        <v>574.79999999999995</v>
      </c>
      <c r="D15" s="48">
        <v>44117</v>
      </c>
      <c r="E15" s="36" t="s">
        <v>140</v>
      </c>
      <c r="F15" s="49">
        <v>574.79999999999995</v>
      </c>
      <c r="G15" s="48">
        <v>44148</v>
      </c>
      <c r="H15" s="36" t="s">
        <v>136</v>
      </c>
      <c r="I15" s="49">
        <v>574.79999999999995</v>
      </c>
      <c r="J15" s="48">
        <v>44178</v>
      </c>
      <c r="K15" s="36" t="s">
        <v>141</v>
      </c>
      <c r="L15" s="49">
        <v>574.79999999999995</v>
      </c>
      <c r="M15" s="50">
        <v>44209</v>
      </c>
      <c r="N15" s="37" t="s">
        <v>142</v>
      </c>
      <c r="O15" s="69">
        <v>0</v>
      </c>
      <c r="P15" s="62">
        <v>44240</v>
      </c>
      <c r="Q15" s="63" t="s">
        <v>139</v>
      </c>
      <c r="R15" s="64">
        <v>0</v>
      </c>
      <c r="S15" s="48">
        <v>44268</v>
      </c>
      <c r="T15" s="36" t="s">
        <v>141</v>
      </c>
      <c r="U15" s="49">
        <v>574.79999999999995</v>
      </c>
      <c r="V15" s="50">
        <v>44299</v>
      </c>
      <c r="W15" s="37" t="s">
        <v>142</v>
      </c>
      <c r="X15" s="69">
        <v>0</v>
      </c>
      <c r="Y15" s="48">
        <v>44329</v>
      </c>
      <c r="Z15" s="36" t="s">
        <v>136</v>
      </c>
      <c r="AA15" s="49">
        <v>574.79999999999995</v>
      </c>
      <c r="AB15" s="48">
        <v>44360</v>
      </c>
      <c r="AC15" s="36" t="s">
        <v>152</v>
      </c>
      <c r="AD15" s="49">
        <v>574.79999999999995</v>
      </c>
    </row>
    <row r="16" spans="1:30">
      <c r="A16" s="48">
        <v>44088</v>
      </c>
      <c r="B16" s="36" t="s">
        <v>152</v>
      </c>
      <c r="C16" s="49">
        <v>574.79999999999995</v>
      </c>
      <c r="D16" s="50">
        <v>44118</v>
      </c>
      <c r="E16" s="37" t="s">
        <v>142</v>
      </c>
      <c r="F16" s="69">
        <v>0</v>
      </c>
      <c r="G16" s="48">
        <v>44149</v>
      </c>
      <c r="H16" s="36" t="s">
        <v>139</v>
      </c>
      <c r="I16" s="49">
        <v>574.79999999999995</v>
      </c>
      <c r="J16" s="48">
        <v>44179</v>
      </c>
      <c r="K16" s="36" t="s">
        <v>152</v>
      </c>
      <c r="L16" s="49">
        <v>574.79999999999995</v>
      </c>
      <c r="M16" s="50">
        <v>44210</v>
      </c>
      <c r="N16" s="37" t="s">
        <v>153</v>
      </c>
      <c r="O16" s="69">
        <v>0</v>
      </c>
      <c r="P16" s="62">
        <v>44241</v>
      </c>
      <c r="Q16" s="63" t="s">
        <v>141</v>
      </c>
      <c r="R16" s="64">
        <v>0</v>
      </c>
      <c r="S16" s="48">
        <v>44269</v>
      </c>
      <c r="T16" s="36" t="s">
        <v>152</v>
      </c>
      <c r="U16" s="49">
        <v>574.79999999999995</v>
      </c>
      <c r="V16" s="50">
        <v>44300</v>
      </c>
      <c r="W16" s="37" t="s">
        <v>153</v>
      </c>
      <c r="X16" s="69">
        <v>0</v>
      </c>
      <c r="Y16" s="48">
        <v>44330</v>
      </c>
      <c r="Z16" s="36" t="s">
        <v>139</v>
      </c>
      <c r="AA16" s="49">
        <v>574.79999999999995</v>
      </c>
      <c r="AB16" s="48">
        <v>44361</v>
      </c>
      <c r="AC16" s="36" t="s">
        <v>140</v>
      </c>
      <c r="AD16" s="49">
        <v>574.79999999999995</v>
      </c>
    </row>
    <row r="17" spans="1:30">
      <c r="A17" s="48">
        <v>44089</v>
      </c>
      <c r="B17" s="36" t="s">
        <v>140</v>
      </c>
      <c r="C17" s="49">
        <v>574.79999999999995</v>
      </c>
      <c r="D17" s="50">
        <v>44119</v>
      </c>
      <c r="E17" s="37" t="s">
        <v>153</v>
      </c>
      <c r="F17" s="69">
        <v>0</v>
      </c>
      <c r="G17" s="48">
        <v>44150</v>
      </c>
      <c r="H17" s="36" t="s">
        <v>141</v>
      </c>
      <c r="I17" s="49">
        <v>574.79999999999995</v>
      </c>
      <c r="J17" s="48">
        <v>44180</v>
      </c>
      <c r="K17" s="36" t="s">
        <v>140</v>
      </c>
      <c r="L17" s="49">
        <v>574.79999999999995</v>
      </c>
      <c r="M17" s="48">
        <v>44211</v>
      </c>
      <c r="N17" s="36" t="s">
        <v>136</v>
      </c>
      <c r="O17" s="49">
        <v>574.79999999999995</v>
      </c>
      <c r="P17" s="62">
        <v>44242</v>
      </c>
      <c r="Q17" s="63" t="s">
        <v>152</v>
      </c>
      <c r="R17" s="64">
        <v>0</v>
      </c>
      <c r="S17" s="48">
        <v>44270</v>
      </c>
      <c r="T17" s="36" t="s">
        <v>140</v>
      </c>
      <c r="U17" s="49">
        <v>574.79999999999995</v>
      </c>
      <c r="V17" s="48">
        <v>44301</v>
      </c>
      <c r="W17" s="36" t="s">
        <v>136</v>
      </c>
      <c r="X17" s="49">
        <v>574.79999999999995</v>
      </c>
      <c r="Y17" s="48">
        <v>44331</v>
      </c>
      <c r="Z17" s="36" t="s">
        <v>141</v>
      </c>
      <c r="AA17" s="49">
        <v>574.79999999999995</v>
      </c>
      <c r="AB17" s="50">
        <v>44362</v>
      </c>
      <c r="AC17" s="37" t="s">
        <v>142</v>
      </c>
      <c r="AD17" s="69">
        <v>0</v>
      </c>
    </row>
    <row r="18" spans="1:30">
      <c r="A18" s="50">
        <v>44090</v>
      </c>
      <c r="B18" s="37" t="s">
        <v>142</v>
      </c>
      <c r="C18" s="69">
        <v>0</v>
      </c>
      <c r="D18" s="48">
        <v>44120</v>
      </c>
      <c r="E18" s="36" t="s">
        <v>136</v>
      </c>
      <c r="F18" s="49">
        <v>574.79999999999995</v>
      </c>
      <c r="G18" s="48">
        <v>44151</v>
      </c>
      <c r="H18" s="36" t="s">
        <v>152</v>
      </c>
      <c r="I18" s="49">
        <v>574.79999999999995</v>
      </c>
      <c r="J18" s="50">
        <v>44181</v>
      </c>
      <c r="K18" s="37" t="s">
        <v>142</v>
      </c>
      <c r="L18" s="69">
        <v>0</v>
      </c>
      <c r="M18" s="48">
        <v>44212</v>
      </c>
      <c r="N18" s="36" t="s">
        <v>139</v>
      </c>
      <c r="O18" s="49">
        <v>574.79999999999995</v>
      </c>
      <c r="P18" s="62">
        <v>44243</v>
      </c>
      <c r="Q18" s="63" t="s">
        <v>140</v>
      </c>
      <c r="R18" s="64">
        <v>0</v>
      </c>
      <c r="S18" s="50">
        <v>44271</v>
      </c>
      <c r="T18" s="37" t="s">
        <v>142</v>
      </c>
      <c r="U18" s="69">
        <v>0</v>
      </c>
      <c r="V18" s="48">
        <v>44302</v>
      </c>
      <c r="W18" s="36" t="s">
        <v>139</v>
      </c>
      <c r="X18" s="49">
        <v>574.79999999999995</v>
      </c>
      <c r="Y18" s="48">
        <v>44332</v>
      </c>
      <c r="Z18" s="36" t="s">
        <v>152</v>
      </c>
      <c r="AA18" s="49">
        <v>574.79999999999995</v>
      </c>
      <c r="AB18" s="50">
        <v>44363</v>
      </c>
      <c r="AC18" s="37" t="s">
        <v>153</v>
      </c>
      <c r="AD18" s="69">
        <v>0</v>
      </c>
    </row>
    <row r="19" spans="1:30">
      <c r="A19" s="50">
        <v>44091</v>
      </c>
      <c r="B19" s="37" t="s">
        <v>153</v>
      </c>
      <c r="C19" s="69">
        <v>0</v>
      </c>
      <c r="D19" s="48">
        <v>44121</v>
      </c>
      <c r="E19" s="36" t="s">
        <v>139</v>
      </c>
      <c r="F19" s="49">
        <v>574.79999999999995</v>
      </c>
      <c r="G19" s="48">
        <v>44152</v>
      </c>
      <c r="H19" s="36" t="s">
        <v>140</v>
      </c>
      <c r="I19" s="49">
        <v>574.79999999999995</v>
      </c>
      <c r="J19" s="50">
        <v>44182</v>
      </c>
      <c r="K19" s="37" t="s">
        <v>153</v>
      </c>
      <c r="L19" s="69">
        <v>0</v>
      </c>
      <c r="M19" s="48">
        <v>44213</v>
      </c>
      <c r="N19" s="36" t="s">
        <v>141</v>
      </c>
      <c r="O19" s="49">
        <v>574.79999999999995</v>
      </c>
      <c r="P19" s="70">
        <v>44244</v>
      </c>
      <c r="Q19" s="65" t="s">
        <v>142</v>
      </c>
      <c r="R19" s="71">
        <v>0</v>
      </c>
      <c r="S19" s="50">
        <v>44272</v>
      </c>
      <c r="T19" s="37" t="s">
        <v>153</v>
      </c>
      <c r="U19" s="69">
        <v>0</v>
      </c>
      <c r="V19" s="48">
        <v>44303</v>
      </c>
      <c r="W19" s="36" t="s">
        <v>141</v>
      </c>
      <c r="X19" s="49">
        <v>574.79999999999995</v>
      </c>
      <c r="Y19" s="48">
        <v>44333</v>
      </c>
      <c r="Z19" s="36" t="s">
        <v>140</v>
      </c>
      <c r="AA19" s="49">
        <v>574.79999999999995</v>
      </c>
      <c r="AB19" s="48">
        <v>44364</v>
      </c>
      <c r="AC19" s="36" t="s">
        <v>136</v>
      </c>
      <c r="AD19" s="49">
        <v>574.79999999999995</v>
      </c>
    </row>
    <row r="20" spans="1:30">
      <c r="A20" s="48">
        <v>44092</v>
      </c>
      <c r="B20" s="36" t="s">
        <v>136</v>
      </c>
      <c r="C20" s="49">
        <v>574.79999999999995</v>
      </c>
      <c r="D20" s="48">
        <v>44122</v>
      </c>
      <c r="E20" s="36" t="s">
        <v>141</v>
      </c>
      <c r="F20" s="49">
        <v>574.79999999999995</v>
      </c>
      <c r="G20" s="50">
        <v>44153</v>
      </c>
      <c r="H20" s="37" t="s">
        <v>142</v>
      </c>
      <c r="I20" s="69">
        <v>0</v>
      </c>
      <c r="J20" s="48">
        <v>44183</v>
      </c>
      <c r="K20" s="36" t="s">
        <v>136</v>
      </c>
      <c r="L20" s="49">
        <v>574.79999999999995</v>
      </c>
      <c r="M20" s="48">
        <v>44214</v>
      </c>
      <c r="N20" s="36" t="s">
        <v>152</v>
      </c>
      <c r="O20" s="49">
        <v>574.79999999999995</v>
      </c>
      <c r="P20" s="70">
        <v>44245</v>
      </c>
      <c r="Q20" s="65" t="s">
        <v>153</v>
      </c>
      <c r="R20" s="71">
        <v>0</v>
      </c>
      <c r="S20" s="48">
        <v>44273</v>
      </c>
      <c r="T20" s="36" t="s">
        <v>136</v>
      </c>
      <c r="U20" s="49">
        <v>574.79999999999995</v>
      </c>
      <c r="V20" s="48">
        <v>44304</v>
      </c>
      <c r="W20" s="36" t="s">
        <v>152</v>
      </c>
      <c r="X20" s="49">
        <v>574.79999999999995</v>
      </c>
      <c r="Y20" s="50">
        <v>44334</v>
      </c>
      <c r="Z20" s="37" t="s">
        <v>142</v>
      </c>
      <c r="AA20" s="69">
        <v>0</v>
      </c>
      <c r="AB20" s="48">
        <v>44365</v>
      </c>
      <c r="AC20" s="36" t="s">
        <v>139</v>
      </c>
      <c r="AD20" s="49">
        <v>574.79999999999995</v>
      </c>
    </row>
    <row r="21" spans="1:30">
      <c r="A21" s="48">
        <v>44093</v>
      </c>
      <c r="B21" s="36" t="s">
        <v>139</v>
      </c>
      <c r="C21" s="49">
        <v>574.79999999999995</v>
      </c>
      <c r="D21" s="48">
        <v>44123</v>
      </c>
      <c r="E21" s="36" t="s">
        <v>152</v>
      </c>
      <c r="F21" s="49">
        <v>574.79999999999995</v>
      </c>
      <c r="G21" s="50">
        <v>44154</v>
      </c>
      <c r="H21" s="37" t="s">
        <v>153</v>
      </c>
      <c r="I21" s="69">
        <v>0</v>
      </c>
      <c r="J21" s="48">
        <v>44184</v>
      </c>
      <c r="K21" s="36" t="s">
        <v>139</v>
      </c>
      <c r="L21" s="49">
        <v>574.79999999999995</v>
      </c>
      <c r="M21" s="48">
        <v>44215</v>
      </c>
      <c r="N21" s="36" t="s">
        <v>140</v>
      </c>
      <c r="O21" s="49">
        <v>574.79999999999995</v>
      </c>
      <c r="P21" s="62">
        <v>44246</v>
      </c>
      <c r="Q21" s="63" t="s">
        <v>136</v>
      </c>
      <c r="R21" s="64">
        <v>0</v>
      </c>
      <c r="S21" s="48">
        <v>44274</v>
      </c>
      <c r="T21" s="36" t="s">
        <v>139</v>
      </c>
      <c r="U21" s="49">
        <v>574.79999999999995</v>
      </c>
      <c r="V21" s="48">
        <v>44305</v>
      </c>
      <c r="W21" s="36" t="s">
        <v>140</v>
      </c>
      <c r="X21" s="49">
        <v>574.79999999999995</v>
      </c>
      <c r="Y21" s="50">
        <v>44335</v>
      </c>
      <c r="Z21" s="37" t="s">
        <v>153</v>
      </c>
      <c r="AA21" s="69">
        <v>0</v>
      </c>
      <c r="AB21" s="48">
        <v>44366</v>
      </c>
      <c r="AC21" s="36" t="s">
        <v>141</v>
      </c>
      <c r="AD21" s="49">
        <v>574.79999999999995</v>
      </c>
    </row>
    <row r="22" spans="1:30">
      <c r="A22" s="48">
        <v>44094</v>
      </c>
      <c r="B22" s="36" t="s">
        <v>141</v>
      </c>
      <c r="C22" s="49">
        <v>574.79999999999995</v>
      </c>
      <c r="D22" s="48">
        <v>44124</v>
      </c>
      <c r="E22" s="36" t="s">
        <v>140</v>
      </c>
      <c r="F22" s="49">
        <v>574.79999999999995</v>
      </c>
      <c r="G22" s="48">
        <v>44155</v>
      </c>
      <c r="H22" s="36" t="s">
        <v>136</v>
      </c>
      <c r="I22" s="49">
        <v>574.79999999999995</v>
      </c>
      <c r="J22" s="48">
        <v>44185</v>
      </c>
      <c r="K22" s="36" t="s">
        <v>141</v>
      </c>
      <c r="L22" s="49">
        <v>574.79999999999995</v>
      </c>
      <c r="M22" s="50">
        <v>44216</v>
      </c>
      <c r="N22" s="37" t="s">
        <v>142</v>
      </c>
      <c r="O22" s="69">
        <v>0</v>
      </c>
      <c r="P22" s="62">
        <v>44247</v>
      </c>
      <c r="Q22" s="63" t="s">
        <v>139</v>
      </c>
      <c r="R22" s="64">
        <v>0</v>
      </c>
      <c r="S22" s="48">
        <v>44275</v>
      </c>
      <c r="T22" s="36" t="s">
        <v>141</v>
      </c>
      <c r="U22" s="49">
        <v>574.79999999999995</v>
      </c>
      <c r="V22" s="50">
        <v>44306</v>
      </c>
      <c r="W22" s="37" t="s">
        <v>142</v>
      </c>
      <c r="X22" s="69">
        <v>0</v>
      </c>
      <c r="Y22" s="48">
        <v>44336</v>
      </c>
      <c r="Z22" s="36" t="s">
        <v>136</v>
      </c>
      <c r="AA22" s="49">
        <v>574.79999999999995</v>
      </c>
      <c r="AB22" s="48">
        <v>44367</v>
      </c>
      <c r="AC22" s="36" t="s">
        <v>152</v>
      </c>
      <c r="AD22" s="49">
        <v>574.79999999999995</v>
      </c>
    </row>
    <row r="23" spans="1:30">
      <c r="A23" s="48">
        <v>44095</v>
      </c>
      <c r="B23" s="36" t="s">
        <v>152</v>
      </c>
      <c r="C23" s="49">
        <v>574.79999999999995</v>
      </c>
      <c r="D23" s="50">
        <v>44125</v>
      </c>
      <c r="E23" s="37" t="s">
        <v>142</v>
      </c>
      <c r="F23" s="69">
        <v>0</v>
      </c>
      <c r="G23" s="48">
        <v>44156</v>
      </c>
      <c r="H23" s="36" t="s">
        <v>139</v>
      </c>
      <c r="I23" s="49">
        <v>574.79999999999995</v>
      </c>
      <c r="J23" s="48">
        <v>44186</v>
      </c>
      <c r="K23" s="36" t="s">
        <v>152</v>
      </c>
      <c r="L23" s="49">
        <v>574.79999999999995</v>
      </c>
      <c r="M23" s="50">
        <v>44217</v>
      </c>
      <c r="N23" s="37" t="s">
        <v>153</v>
      </c>
      <c r="O23" s="69">
        <v>0</v>
      </c>
      <c r="P23" s="62">
        <v>44248</v>
      </c>
      <c r="Q23" s="63" t="s">
        <v>141</v>
      </c>
      <c r="R23" s="64">
        <v>0</v>
      </c>
      <c r="S23" s="48">
        <v>44276</v>
      </c>
      <c r="T23" s="36" t="s">
        <v>152</v>
      </c>
      <c r="U23" s="49">
        <v>574.79999999999995</v>
      </c>
      <c r="V23" s="50">
        <v>44307</v>
      </c>
      <c r="W23" s="37" t="s">
        <v>153</v>
      </c>
      <c r="X23" s="69">
        <v>0</v>
      </c>
      <c r="Y23" s="48">
        <v>44337</v>
      </c>
      <c r="Z23" s="36" t="s">
        <v>139</v>
      </c>
      <c r="AA23" s="49">
        <v>574.79999999999995</v>
      </c>
      <c r="AB23" s="48">
        <v>44368</v>
      </c>
      <c r="AC23" s="36" t="s">
        <v>140</v>
      </c>
      <c r="AD23" s="49">
        <v>574.79999999999995</v>
      </c>
    </row>
    <row r="24" spans="1:30">
      <c r="A24" s="48">
        <v>44096</v>
      </c>
      <c r="B24" s="36" t="s">
        <v>140</v>
      </c>
      <c r="C24" s="49">
        <v>574.79999999999995</v>
      </c>
      <c r="D24" s="50">
        <v>44126</v>
      </c>
      <c r="E24" s="37" t="s">
        <v>153</v>
      </c>
      <c r="F24" s="69">
        <v>0</v>
      </c>
      <c r="G24" s="48">
        <v>44157</v>
      </c>
      <c r="H24" s="36" t="s">
        <v>141</v>
      </c>
      <c r="I24" s="49">
        <v>574.79999999999995</v>
      </c>
      <c r="J24" s="48">
        <v>44187</v>
      </c>
      <c r="K24" s="36" t="s">
        <v>140</v>
      </c>
      <c r="L24" s="49">
        <v>574.79999999999995</v>
      </c>
      <c r="M24" s="48">
        <v>44218</v>
      </c>
      <c r="N24" s="36" t="s">
        <v>136</v>
      </c>
      <c r="O24" s="49">
        <v>574.79999999999995</v>
      </c>
      <c r="P24" s="62">
        <v>44249</v>
      </c>
      <c r="Q24" s="63" t="s">
        <v>152</v>
      </c>
      <c r="R24" s="64">
        <v>0</v>
      </c>
      <c r="S24" s="48">
        <v>44277</v>
      </c>
      <c r="T24" s="36" t="s">
        <v>140</v>
      </c>
      <c r="U24" s="49">
        <v>574.79999999999995</v>
      </c>
      <c r="V24" s="48">
        <v>44308</v>
      </c>
      <c r="W24" s="36" t="s">
        <v>136</v>
      </c>
      <c r="X24" s="49">
        <v>574.79999999999995</v>
      </c>
      <c r="Y24" s="48">
        <v>44338</v>
      </c>
      <c r="Z24" s="36" t="s">
        <v>141</v>
      </c>
      <c r="AA24" s="49">
        <v>574.79999999999995</v>
      </c>
      <c r="AB24" s="48">
        <v>44369</v>
      </c>
      <c r="AC24" s="65" t="s">
        <v>142</v>
      </c>
      <c r="AD24" s="64">
        <v>0</v>
      </c>
    </row>
    <row r="25" spans="1:30">
      <c r="A25" s="50">
        <v>44097</v>
      </c>
      <c r="B25" s="37" t="s">
        <v>142</v>
      </c>
      <c r="C25" s="69">
        <v>0</v>
      </c>
      <c r="D25" s="48">
        <v>44127</v>
      </c>
      <c r="E25" s="36" t="s">
        <v>136</v>
      </c>
      <c r="F25" s="49">
        <v>574.79999999999995</v>
      </c>
      <c r="G25" s="48">
        <v>44158</v>
      </c>
      <c r="H25" s="36" t="s">
        <v>152</v>
      </c>
      <c r="I25" s="49">
        <v>574.79999999999995</v>
      </c>
      <c r="J25" s="70">
        <v>44188</v>
      </c>
      <c r="K25" s="65" t="s">
        <v>142</v>
      </c>
      <c r="L25" s="71">
        <v>0</v>
      </c>
      <c r="M25" s="48">
        <v>44219</v>
      </c>
      <c r="N25" s="36" t="s">
        <v>139</v>
      </c>
      <c r="O25" s="49">
        <v>574.79999999999995</v>
      </c>
      <c r="P25" s="62">
        <v>44250</v>
      </c>
      <c r="Q25" s="63" t="s">
        <v>140</v>
      </c>
      <c r="R25" s="64">
        <v>0</v>
      </c>
      <c r="S25" s="50">
        <v>44278</v>
      </c>
      <c r="T25" s="37" t="s">
        <v>142</v>
      </c>
      <c r="U25" s="69">
        <v>0</v>
      </c>
      <c r="V25" s="48">
        <v>44309</v>
      </c>
      <c r="W25" s="36" t="s">
        <v>139</v>
      </c>
      <c r="X25" s="49">
        <v>574.79999999999995</v>
      </c>
      <c r="Y25" s="48">
        <v>44339</v>
      </c>
      <c r="Z25" s="36" t="s">
        <v>152</v>
      </c>
      <c r="AA25" s="49">
        <v>574.79999999999995</v>
      </c>
      <c r="AB25" s="48">
        <v>44370</v>
      </c>
      <c r="AC25" s="65" t="s">
        <v>153</v>
      </c>
      <c r="AD25" s="64">
        <v>0</v>
      </c>
    </row>
    <row r="26" spans="1:30">
      <c r="A26" s="50">
        <v>44098</v>
      </c>
      <c r="B26" s="37" t="s">
        <v>153</v>
      </c>
      <c r="C26" s="69">
        <v>0</v>
      </c>
      <c r="D26" s="48">
        <v>44128</v>
      </c>
      <c r="E26" s="36" t="s">
        <v>139</v>
      </c>
      <c r="F26" s="49">
        <v>574.79999999999995</v>
      </c>
      <c r="G26" s="48">
        <v>44159</v>
      </c>
      <c r="H26" s="36" t="s">
        <v>140</v>
      </c>
      <c r="I26" s="49">
        <v>574.79999999999995</v>
      </c>
      <c r="J26" s="70">
        <v>44189</v>
      </c>
      <c r="K26" s="65" t="s">
        <v>153</v>
      </c>
      <c r="L26" s="71">
        <v>0</v>
      </c>
      <c r="M26" s="48">
        <v>44220</v>
      </c>
      <c r="N26" s="36" t="s">
        <v>141</v>
      </c>
      <c r="O26" s="49">
        <v>574.79999999999995</v>
      </c>
      <c r="P26" s="70">
        <v>44251</v>
      </c>
      <c r="Q26" s="65" t="s">
        <v>142</v>
      </c>
      <c r="R26" s="71">
        <v>0</v>
      </c>
      <c r="S26" s="50">
        <v>44279</v>
      </c>
      <c r="T26" s="37" t="s">
        <v>153</v>
      </c>
      <c r="U26" s="69">
        <v>0</v>
      </c>
      <c r="V26" s="48">
        <v>44310</v>
      </c>
      <c r="W26" s="36" t="s">
        <v>141</v>
      </c>
      <c r="X26" s="49">
        <v>574.79999999999995</v>
      </c>
      <c r="Y26" s="48">
        <v>44340</v>
      </c>
      <c r="Z26" s="36" t="s">
        <v>140</v>
      </c>
      <c r="AA26" s="49">
        <v>574.79999999999995</v>
      </c>
      <c r="AB26" s="48">
        <v>44371</v>
      </c>
      <c r="AC26" s="63" t="s">
        <v>136</v>
      </c>
      <c r="AD26" s="64">
        <v>0</v>
      </c>
    </row>
    <row r="27" spans="1:30">
      <c r="A27" s="48">
        <v>44099</v>
      </c>
      <c r="B27" s="36" t="s">
        <v>136</v>
      </c>
      <c r="C27" s="49">
        <v>574.79999999999995</v>
      </c>
      <c r="D27" s="48">
        <v>44129</v>
      </c>
      <c r="E27" s="36" t="s">
        <v>141</v>
      </c>
      <c r="F27" s="49">
        <v>574.79999999999995</v>
      </c>
      <c r="G27" s="50">
        <v>44160</v>
      </c>
      <c r="H27" s="37" t="s">
        <v>142</v>
      </c>
      <c r="I27" s="69">
        <v>0</v>
      </c>
      <c r="J27" s="62">
        <v>44190</v>
      </c>
      <c r="K27" s="63" t="s">
        <v>136</v>
      </c>
      <c r="L27" s="64">
        <v>0</v>
      </c>
      <c r="M27" s="48">
        <v>44221</v>
      </c>
      <c r="N27" s="36" t="s">
        <v>152</v>
      </c>
      <c r="O27" s="49">
        <v>574.79999999999995</v>
      </c>
      <c r="P27" s="70">
        <v>44252</v>
      </c>
      <c r="Q27" s="65" t="s">
        <v>153</v>
      </c>
      <c r="R27" s="71">
        <v>0</v>
      </c>
      <c r="S27" s="48">
        <v>44280</v>
      </c>
      <c r="T27" s="36" t="s">
        <v>136</v>
      </c>
      <c r="U27" s="49">
        <v>574.79999999999995</v>
      </c>
      <c r="V27" s="48">
        <v>44311</v>
      </c>
      <c r="W27" s="36" t="s">
        <v>137</v>
      </c>
      <c r="X27" s="49">
        <v>574.79999999999995</v>
      </c>
      <c r="Y27" s="50">
        <v>44341</v>
      </c>
      <c r="Z27" s="37" t="s">
        <v>142</v>
      </c>
      <c r="AA27" s="69">
        <v>0</v>
      </c>
      <c r="AB27" s="48">
        <v>44372</v>
      </c>
      <c r="AC27" s="63" t="s">
        <v>139</v>
      </c>
      <c r="AD27" s="64">
        <v>0</v>
      </c>
    </row>
    <row r="28" spans="1:30">
      <c r="A28" s="48">
        <v>44100</v>
      </c>
      <c r="B28" s="36" t="s">
        <v>139</v>
      </c>
      <c r="C28" s="49">
        <v>574.79999999999995</v>
      </c>
      <c r="D28" s="48">
        <v>44130</v>
      </c>
      <c r="E28" s="36" t="s">
        <v>152</v>
      </c>
      <c r="F28" s="49">
        <v>574.79999999999995</v>
      </c>
      <c r="G28" s="50">
        <v>44161</v>
      </c>
      <c r="H28" s="37" t="s">
        <v>153</v>
      </c>
      <c r="I28" s="69">
        <v>0</v>
      </c>
      <c r="J28" s="62">
        <v>44191</v>
      </c>
      <c r="K28" s="63" t="s">
        <v>139</v>
      </c>
      <c r="L28" s="64">
        <v>0</v>
      </c>
      <c r="M28" s="48">
        <v>44222</v>
      </c>
      <c r="N28" s="36" t="s">
        <v>140</v>
      </c>
      <c r="O28" s="49">
        <v>574.79999999999995</v>
      </c>
      <c r="P28" s="48">
        <v>44253</v>
      </c>
      <c r="Q28" s="36" t="s">
        <v>136</v>
      </c>
      <c r="R28" s="49">
        <v>574.79999999999995</v>
      </c>
      <c r="S28" s="48">
        <v>44281</v>
      </c>
      <c r="T28" s="36" t="s">
        <v>139</v>
      </c>
      <c r="U28" s="49">
        <v>574.79999999999995</v>
      </c>
      <c r="V28" s="48">
        <v>44312</v>
      </c>
      <c r="W28" s="36" t="s">
        <v>140</v>
      </c>
      <c r="X28" s="49">
        <v>574.79999999999995</v>
      </c>
      <c r="Y28" s="50">
        <v>44342</v>
      </c>
      <c r="Z28" s="37" t="s">
        <v>153</v>
      </c>
      <c r="AA28" s="69">
        <v>0</v>
      </c>
      <c r="AB28" s="48">
        <v>44373</v>
      </c>
      <c r="AC28" s="63" t="s">
        <v>141</v>
      </c>
      <c r="AD28" s="64">
        <v>0</v>
      </c>
    </row>
    <row r="29" spans="1:30">
      <c r="A29" s="48">
        <v>44101</v>
      </c>
      <c r="B29" s="36" t="s">
        <v>141</v>
      </c>
      <c r="C29" s="49">
        <v>574.79999999999995</v>
      </c>
      <c r="D29" s="48">
        <v>44131</v>
      </c>
      <c r="E29" s="36" t="s">
        <v>140</v>
      </c>
      <c r="F29" s="49">
        <v>574.79999999999995</v>
      </c>
      <c r="G29" s="48">
        <v>44162</v>
      </c>
      <c r="H29" s="36" t="s">
        <v>136</v>
      </c>
      <c r="I29" s="49">
        <v>574.79999999999995</v>
      </c>
      <c r="J29" s="62">
        <v>44192</v>
      </c>
      <c r="K29" s="63" t="s">
        <v>141</v>
      </c>
      <c r="L29" s="64">
        <v>0</v>
      </c>
      <c r="M29" s="50">
        <v>44223</v>
      </c>
      <c r="N29" s="37" t="s">
        <v>142</v>
      </c>
      <c r="O29" s="69">
        <v>0</v>
      </c>
      <c r="P29" s="48">
        <v>44254</v>
      </c>
      <c r="Q29" s="36" t="s">
        <v>139</v>
      </c>
      <c r="R29" s="49">
        <v>574.79999999999995</v>
      </c>
      <c r="S29" s="48">
        <v>44282</v>
      </c>
      <c r="T29" s="36" t="s">
        <v>141</v>
      </c>
      <c r="U29" s="49">
        <v>574.79999999999995</v>
      </c>
      <c r="V29" s="50">
        <v>44313</v>
      </c>
      <c r="W29" s="37" t="s">
        <v>142</v>
      </c>
      <c r="X29" s="69">
        <v>0</v>
      </c>
      <c r="Y29" s="48">
        <v>44343</v>
      </c>
      <c r="Z29" s="36" t="s">
        <v>136</v>
      </c>
      <c r="AA29" s="49">
        <v>574.79999999999995</v>
      </c>
      <c r="AB29" s="48">
        <v>44374</v>
      </c>
      <c r="AC29" s="63" t="s">
        <v>137</v>
      </c>
      <c r="AD29" s="64">
        <v>0</v>
      </c>
    </row>
    <row r="30" spans="1:30">
      <c r="A30" s="48">
        <v>44102</v>
      </c>
      <c r="B30" s="36" t="s">
        <v>137</v>
      </c>
      <c r="C30" s="49">
        <v>574.79999999999995</v>
      </c>
      <c r="D30" s="50">
        <v>44132</v>
      </c>
      <c r="E30" s="37" t="s">
        <v>142</v>
      </c>
      <c r="F30" s="69">
        <v>0</v>
      </c>
      <c r="G30" s="48">
        <v>44163</v>
      </c>
      <c r="H30" s="36" t="s">
        <v>139</v>
      </c>
      <c r="I30" s="49">
        <v>574.79999999999995</v>
      </c>
      <c r="J30" s="62">
        <v>44193</v>
      </c>
      <c r="K30" s="63" t="s">
        <v>152</v>
      </c>
      <c r="L30" s="64">
        <v>0</v>
      </c>
      <c r="M30" s="50">
        <v>44224</v>
      </c>
      <c r="N30" s="37" t="s">
        <v>153</v>
      </c>
      <c r="O30" s="69">
        <v>0</v>
      </c>
      <c r="P30" s="48">
        <v>44255</v>
      </c>
      <c r="Q30" s="36" t="s">
        <v>141</v>
      </c>
      <c r="R30" s="49">
        <v>574.79999999999995</v>
      </c>
      <c r="S30" s="62">
        <v>44283</v>
      </c>
      <c r="T30" s="63" t="s">
        <v>152</v>
      </c>
      <c r="U30" s="64">
        <v>0</v>
      </c>
      <c r="V30" s="50">
        <v>44314</v>
      </c>
      <c r="W30" s="37" t="s">
        <v>138</v>
      </c>
      <c r="X30" s="69">
        <v>0</v>
      </c>
      <c r="Y30" s="48">
        <v>44344</v>
      </c>
      <c r="Z30" s="36" t="s">
        <v>139</v>
      </c>
      <c r="AA30" s="49">
        <v>574.79999999999995</v>
      </c>
      <c r="AB30" s="48">
        <v>44375</v>
      </c>
      <c r="AC30" s="63" t="s">
        <v>140</v>
      </c>
      <c r="AD30" s="64">
        <v>0</v>
      </c>
    </row>
    <row r="31" spans="1:30">
      <c r="A31" s="48">
        <v>44103</v>
      </c>
      <c r="B31" s="36" t="s">
        <v>140</v>
      </c>
      <c r="C31" s="49">
        <v>574.79999999999995</v>
      </c>
      <c r="D31" s="50">
        <v>44133</v>
      </c>
      <c r="E31" s="37" t="s">
        <v>153</v>
      </c>
      <c r="F31" s="69">
        <v>0</v>
      </c>
      <c r="G31" s="48">
        <v>44164</v>
      </c>
      <c r="H31" s="36" t="s">
        <v>141</v>
      </c>
      <c r="I31" s="49">
        <v>574.79999999999995</v>
      </c>
      <c r="J31" s="62">
        <v>44194</v>
      </c>
      <c r="K31" s="63" t="s">
        <v>140</v>
      </c>
      <c r="L31" s="64">
        <v>0</v>
      </c>
      <c r="M31" s="48">
        <v>44225</v>
      </c>
      <c r="N31" s="36" t="s">
        <v>136</v>
      </c>
      <c r="O31" s="49">
        <v>574.79999999999995</v>
      </c>
      <c r="P31" s="80" t="s">
        <v>195</v>
      </c>
      <c r="Q31" s="36" t="s">
        <v>152</v>
      </c>
      <c r="R31" s="49">
        <v>574.79999999999995</v>
      </c>
      <c r="S31" s="62">
        <v>44284</v>
      </c>
      <c r="T31" s="63" t="s">
        <v>140</v>
      </c>
      <c r="U31" s="64">
        <v>0</v>
      </c>
      <c r="V31" s="48">
        <v>44315</v>
      </c>
      <c r="W31" s="36" t="s">
        <v>136</v>
      </c>
      <c r="X31" s="49">
        <v>574.79999999999995</v>
      </c>
      <c r="Y31" s="48">
        <v>44345</v>
      </c>
      <c r="Z31" s="36" t="s">
        <v>141</v>
      </c>
      <c r="AA31" s="49">
        <v>574.79999999999995</v>
      </c>
      <c r="AB31" s="48">
        <v>44376</v>
      </c>
      <c r="AC31" s="63" t="s">
        <v>142</v>
      </c>
      <c r="AD31" s="64">
        <v>0</v>
      </c>
    </row>
    <row r="32" spans="1:30">
      <c r="A32" s="50">
        <v>44104</v>
      </c>
      <c r="B32" s="37" t="s">
        <v>142</v>
      </c>
      <c r="C32" s="49">
        <v>0</v>
      </c>
      <c r="D32" s="48">
        <v>44134</v>
      </c>
      <c r="E32" s="36" t="s">
        <v>136</v>
      </c>
      <c r="F32" s="49">
        <v>574.79999999999995</v>
      </c>
      <c r="G32" s="48">
        <v>44165</v>
      </c>
      <c r="H32" s="36" t="s">
        <v>137</v>
      </c>
      <c r="I32" s="49">
        <v>574.79999999999995</v>
      </c>
      <c r="J32" s="70">
        <v>44195</v>
      </c>
      <c r="K32" s="65" t="s">
        <v>142</v>
      </c>
      <c r="L32" s="71">
        <v>0</v>
      </c>
      <c r="M32" s="48">
        <v>44226</v>
      </c>
      <c r="N32" s="36" t="s">
        <v>139</v>
      </c>
      <c r="O32" s="49">
        <v>574.79999999999995</v>
      </c>
      <c r="P32" s="48"/>
      <c r="R32" s="49"/>
      <c r="S32" s="70">
        <v>44285</v>
      </c>
      <c r="T32" s="65" t="s">
        <v>142</v>
      </c>
      <c r="U32" s="71">
        <v>0</v>
      </c>
      <c r="V32" s="48">
        <v>44316</v>
      </c>
      <c r="W32" s="36" t="s">
        <v>139</v>
      </c>
      <c r="X32" s="49">
        <v>574.79999999999995</v>
      </c>
      <c r="Y32" s="50">
        <v>44346</v>
      </c>
      <c r="Z32" s="37" t="s">
        <v>152</v>
      </c>
      <c r="AA32" s="69">
        <v>0</v>
      </c>
      <c r="AB32" s="48">
        <v>44377</v>
      </c>
      <c r="AC32" s="63" t="s">
        <v>153</v>
      </c>
      <c r="AD32" s="64">
        <v>0</v>
      </c>
    </row>
    <row r="33" spans="1:31">
      <c r="A33" s="48"/>
      <c r="C33" s="49"/>
      <c r="D33" s="48">
        <v>44135</v>
      </c>
      <c r="E33" s="36" t="s">
        <v>139</v>
      </c>
      <c r="F33" s="49">
        <v>574.79999999999995</v>
      </c>
      <c r="G33" s="48"/>
      <c r="I33" s="57"/>
      <c r="J33" s="70">
        <v>44196</v>
      </c>
      <c r="K33" s="65" t="s">
        <v>153</v>
      </c>
      <c r="L33" s="71">
        <v>0</v>
      </c>
      <c r="M33" s="48">
        <v>44227</v>
      </c>
      <c r="N33" s="36" t="s">
        <v>141</v>
      </c>
      <c r="O33" s="49">
        <v>574.79999999999995</v>
      </c>
      <c r="P33" s="51"/>
      <c r="R33" s="49"/>
      <c r="S33" s="70">
        <v>44286</v>
      </c>
      <c r="T33" s="65" t="s">
        <v>153</v>
      </c>
      <c r="U33" s="71">
        <v>0</v>
      </c>
      <c r="V33" s="48"/>
      <c r="X33" s="49"/>
      <c r="Y33" s="62">
        <v>44347</v>
      </c>
      <c r="Z33" s="63" t="s">
        <v>140</v>
      </c>
      <c r="AA33" s="64">
        <v>0</v>
      </c>
      <c r="AB33" s="48"/>
      <c r="AD33" s="49"/>
    </row>
    <row r="34" spans="1:31">
      <c r="A34" s="51"/>
      <c r="C34" s="49"/>
      <c r="D34" s="51"/>
      <c r="F34" s="49"/>
      <c r="G34" s="51"/>
      <c r="I34" s="49"/>
      <c r="J34" s="51"/>
      <c r="L34" s="49"/>
      <c r="M34" s="51"/>
      <c r="O34" s="49"/>
      <c r="P34" s="51"/>
      <c r="R34" s="49"/>
      <c r="S34" s="51"/>
      <c r="U34" s="49"/>
      <c r="V34" s="51"/>
      <c r="X34" s="49"/>
      <c r="Y34" s="51"/>
      <c r="AA34" s="49"/>
      <c r="AB34" s="51"/>
      <c r="AD34" s="49"/>
      <c r="AE34" s="38" t="s">
        <v>143</v>
      </c>
    </row>
    <row r="35" spans="1:31" s="39" customFormat="1" ht="38.25">
      <c r="A35" s="52" t="s">
        <v>144</v>
      </c>
      <c r="C35" s="53">
        <v>20</v>
      </c>
      <c r="D35" s="52" t="s">
        <v>144</v>
      </c>
      <c r="F35" s="53">
        <v>22</v>
      </c>
      <c r="G35" s="52" t="s">
        <v>144</v>
      </c>
      <c r="I35" s="53">
        <v>21</v>
      </c>
      <c r="J35" s="52" t="s">
        <v>144</v>
      </c>
      <c r="L35" s="53">
        <v>16</v>
      </c>
      <c r="M35" s="52" t="s">
        <v>144</v>
      </c>
      <c r="O35" s="53">
        <v>22</v>
      </c>
      <c r="P35" s="52" t="s">
        <v>144</v>
      </c>
      <c r="R35" s="53">
        <v>12</v>
      </c>
      <c r="S35" s="52" t="s">
        <v>144</v>
      </c>
      <c r="U35" s="53">
        <v>19</v>
      </c>
      <c r="V35" s="52" t="s">
        <v>144</v>
      </c>
      <c r="X35" s="53">
        <v>20</v>
      </c>
      <c r="Y35" s="52" t="s">
        <v>144</v>
      </c>
      <c r="AA35" s="53">
        <v>18</v>
      </c>
      <c r="AB35" s="52" t="s">
        <v>144</v>
      </c>
      <c r="AD35" s="53">
        <v>15</v>
      </c>
      <c r="AE35" s="44">
        <f>C35+F35+I35+L35+O35+R35+U35+X35+AA35+AD35</f>
        <v>185</v>
      </c>
    </row>
    <row r="36" spans="1:31" s="40" customFormat="1" ht="13.5" thickBot="1">
      <c r="A36" s="54" t="s">
        <v>145</v>
      </c>
      <c r="B36" s="55"/>
      <c r="C36" s="56">
        <f>SUM(C3:C34)</f>
        <v>11495.999999999998</v>
      </c>
      <c r="D36" s="54" t="s">
        <v>145</v>
      </c>
      <c r="E36" s="55"/>
      <c r="F36" s="56">
        <f>SUM(F3:F34)</f>
        <v>12645.599999999997</v>
      </c>
      <c r="G36" s="54" t="s">
        <v>145</v>
      </c>
      <c r="H36" s="55"/>
      <c r="I36" s="56">
        <f>SUM(I3:I34)</f>
        <v>12070.799999999997</v>
      </c>
      <c r="J36" s="54" t="s">
        <v>145</v>
      </c>
      <c r="K36" s="55"/>
      <c r="L36" s="56">
        <f>SUM(L3:L34)</f>
        <v>9196.8000000000011</v>
      </c>
      <c r="M36" s="54" t="s">
        <v>145</v>
      </c>
      <c r="N36" s="55"/>
      <c r="O36" s="56">
        <f>SUM(O3:O34)</f>
        <v>12645.599999999997</v>
      </c>
      <c r="P36" s="54" t="s">
        <v>145</v>
      </c>
      <c r="Q36" s="55"/>
      <c r="R36" s="56">
        <f>SUM(R3:R34)</f>
        <v>6322.8000000000011</v>
      </c>
      <c r="S36" s="54" t="s">
        <v>145</v>
      </c>
      <c r="T36" s="55"/>
      <c r="U36" s="56">
        <f>SUM(U3:U34)</f>
        <v>10921.199999999999</v>
      </c>
      <c r="V36" s="54" t="s">
        <v>145</v>
      </c>
      <c r="W36" s="55"/>
      <c r="X36" s="56">
        <f>SUM(X3:X34)</f>
        <v>11495.999999999998</v>
      </c>
      <c r="Y36" s="54" t="s">
        <v>145</v>
      </c>
      <c r="Z36" s="55"/>
      <c r="AA36" s="56">
        <f>SUM(AA3:AA34)</f>
        <v>10346.4</v>
      </c>
      <c r="AB36" s="54" t="s">
        <v>145</v>
      </c>
      <c r="AC36" s="55"/>
      <c r="AD36" s="56">
        <f>SUM(AD3:AD34)</f>
        <v>8622.0000000000018</v>
      </c>
      <c r="AE36" s="40">
        <f>C36+F36+I36+L36+O36+R36+U36+X36+AA36+AD36</f>
        <v>105763.2</v>
      </c>
    </row>
    <row r="39" spans="1:31">
      <c r="B39" s="41"/>
      <c r="C39" s="41"/>
    </row>
    <row r="40" spans="1:31">
      <c r="A40" s="39" t="s">
        <v>146</v>
      </c>
      <c r="B40" s="43">
        <v>191</v>
      </c>
      <c r="C40" s="38"/>
      <c r="E40" s="41"/>
      <c r="F40" s="41"/>
      <c r="H40" s="41"/>
      <c r="I40" s="41"/>
      <c r="K40" s="41"/>
      <c r="L40" s="41"/>
    </row>
    <row r="41" spans="1:31" s="42" customFormat="1">
      <c r="A41" s="36" t="s">
        <v>147</v>
      </c>
      <c r="B41" s="41">
        <v>383.8</v>
      </c>
      <c r="C41" s="41"/>
      <c r="D41" s="39"/>
      <c r="E41" s="43"/>
      <c r="F41" s="38"/>
      <c r="G41" s="39"/>
      <c r="H41" s="43"/>
      <c r="I41" s="38"/>
      <c r="J41" s="39"/>
      <c r="K41" s="43"/>
      <c r="L41" s="38"/>
      <c r="M41" s="39"/>
      <c r="O41" s="39"/>
      <c r="P41" s="39"/>
      <c r="R41" s="39"/>
      <c r="S41" s="39"/>
      <c r="U41" s="39"/>
      <c r="V41" s="39"/>
      <c r="X41" s="39"/>
      <c r="Y41" s="39"/>
      <c r="AA41" s="39"/>
      <c r="AB41" s="39"/>
      <c r="AD41" s="39"/>
    </row>
    <row r="42" spans="1:31">
      <c r="A42" s="36" t="s">
        <v>171</v>
      </c>
      <c r="B42" s="38">
        <f>SUM(B40:B41)</f>
        <v>574.79999999999995</v>
      </c>
      <c r="C42" s="38"/>
      <c r="E42" s="41"/>
      <c r="F42" s="41"/>
      <c r="H42" s="41"/>
      <c r="I42" s="41"/>
      <c r="K42" s="41"/>
      <c r="L42" s="41"/>
    </row>
    <row r="43" spans="1:31">
      <c r="B43" s="38"/>
      <c r="C43" s="38"/>
      <c r="E43" s="38"/>
      <c r="F43" s="39"/>
      <c r="J43" s="39"/>
    </row>
    <row r="44" spans="1:31">
      <c r="G44" s="41"/>
      <c r="H44" s="41"/>
    </row>
    <row r="45" spans="1:31">
      <c r="F45" s="39"/>
      <c r="G45" s="38"/>
      <c r="H45" s="43"/>
      <c r="I45" s="39"/>
      <c r="J45" s="44"/>
      <c r="K45" s="42"/>
      <c r="L45" s="39"/>
    </row>
    <row r="46" spans="1:31">
      <c r="G46" s="41"/>
      <c r="H46" s="41"/>
    </row>
    <row r="47" spans="1:31">
      <c r="G47" s="38"/>
      <c r="H47" s="38"/>
    </row>
    <row r="49" spans="18:18">
      <c r="R49" s="79"/>
    </row>
  </sheetData>
  <mergeCells count="10">
    <mergeCell ref="S1:U1"/>
    <mergeCell ref="V1:X1"/>
    <mergeCell ref="Y1:AA1"/>
    <mergeCell ref="AB1:AD1"/>
    <mergeCell ref="A1:C1"/>
    <mergeCell ref="D1:F1"/>
    <mergeCell ref="G1:I1"/>
    <mergeCell ref="J1:L1"/>
    <mergeCell ref="M1:O1"/>
    <mergeCell ref="P1:R1"/>
  </mergeCells>
  <pageMargins left="0.7" right="0.7" top="0.75" bottom="0.75" header="0.3" footer="0.3"/>
  <pageSetup paperSize="8" scale="62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Dowozy</vt:lpstr>
      <vt:lpstr>Odwozy</vt:lpstr>
      <vt:lpstr>Rozliczenie kilometrów</vt:lpstr>
      <vt:lpstr>Dowozy!Obszar_wydruku</vt:lpstr>
      <vt:lpstr>Odwozy!Obszar_wydruku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Aleksandra Karbowy</cp:lastModifiedBy>
  <cp:lastPrinted>2022-06-15T07:29:53Z</cp:lastPrinted>
  <dcterms:created xsi:type="dcterms:W3CDTF">2017-06-30T07:53:25Z</dcterms:created>
  <dcterms:modified xsi:type="dcterms:W3CDTF">2023-06-14T08:25:26Z</dcterms:modified>
</cp:coreProperties>
</file>