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rzedmiar" sheetId="1" r:id="rId1"/>
    <sheet name="Ofertowy" sheetId="2" r:id="rId2"/>
  </sheets>
  <definedNames>
    <definedName name="Excel_BuiltIn_Print_Area" localSheetId="1">'Ofertowy'!$A$1:$G$24</definedName>
    <definedName name="Excel_BuiltIn_Print_Area" localSheetId="0">'Przedmiar'!$A$1:$E$21</definedName>
    <definedName name="_xlnm.Print_Area" localSheetId="1">'Ofertowy'!$A$1:$G$24</definedName>
    <definedName name="_xlnm.Print_Area" localSheetId="0">'Przedmiar'!$A$1:$E$21</definedName>
  </definedNames>
  <calcPr fullCalcOnLoad="1"/>
</workbook>
</file>

<file path=xl/sharedStrings.xml><?xml version="1.0" encoding="utf-8"?>
<sst xmlns="http://schemas.openxmlformats.org/spreadsheetml/2006/main" count="90" uniqueCount="49">
  <si>
    <t>Lp</t>
  </si>
  <si>
    <t xml:space="preserve">Podstawa </t>
  </si>
  <si>
    <t>Opis  robót</t>
  </si>
  <si>
    <t>Jedn.</t>
  </si>
  <si>
    <t>Ilość</t>
  </si>
  <si>
    <t xml:space="preserve">Cena </t>
  </si>
  <si>
    <t>Wartość</t>
  </si>
  <si>
    <t>miary</t>
  </si>
  <si>
    <t>jedn.</t>
  </si>
  <si>
    <t xml:space="preserve">I. ROBOTY PRZYGOTOWAWCZE 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</si>
  <si>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</si>
  <si>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 xml:space="preserve">    RAZEM WARTOŚĆ ROBÓT</t>
  </si>
  <si>
    <t xml:space="preserve">    PODATEK VAT ( 23%)</t>
  </si>
  <si>
    <t xml:space="preserve">    RAZEM WARTOŚĆ BRUTTO</t>
  </si>
  <si>
    <t>II. NAWIERZCHNIA DROGI POWIATOWEJ</t>
  </si>
  <si>
    <r>
      <t>m</t>
    </r>
    <r>
      <rPr>
        <vertAlign val="superscript"/>
        <sz val="10"/>
        <rFont val="Arial"/>
        <family val="2"/>
      </rPr>
      <t>3</t>
    </r>
  </si>
  <si>
    <t>IV. ROBOTY WYKOŃCZENIOWE</t>
  </si>
  <si>
    <t>III. PODBUDOWY</t>
  </si>
  <si>
    <t xml:space="preserve">Mechaniczne usunięcie warstwy ziemi urodzajnej (humusu) grubość warstwy do 20 cm, z wywiezieniem nadmiaru humusu na odległość do 2 km  </t>
  </si>
  <si>
    <t xml:space="preserve">Wykonanie nawierzchni z betonu asfaltowego AC 16W warstwa wiążąca, wzmacniająca – grub. warstwy 4 cm   </t>
  </si>
  <si>
    <t xml:space="preserve">Wykonanie nawierzchni z betonu asfaltowego AC 11S warstwa ścieralna - grub. warstwy 4 cm                         </t>
  </si>
  <si>
    <t>Wykonanie podbudowy z kruszywa naturalnego stabilizowanego mechanicznie frakcji 0-31,5 mm, grubość warstwy 20 cm</t>
  </si>
  <si>
    <t xml:space="preserve"> </t>
  </si>
  <si>
    <t>Remont drogi powiatowej nr 1881T w miejscowości Wola Wiśniowa od km 0+829 do km 0+970</t>
  </si>
  <si>
    <t>PRZEDMIAR</t>
  </si>
  <si>
    <t>D-04 03.01</t>
  </si>
  <si>
    <t xml:space="preserve">Mechaniczne oczyszczenie warstw konstrukcyjnych </t>
  </si>
  <si>
    <r>
      <t>m</t>
    </r>
    <r>
      <rPr>
        <vertAlign val="superscript"/>
        <sz val="10"/>
        <rFont val="Arial"/>
        <family val="2"/>
      </rPr>
      <t>2</t>
    </r>
  </si>
  <si>
    <t xml:space="preserve">Wykonanie nasypów mechanicznie z gruntu uzyskanego z wykopu lub z dowozu - przestrzeń za utwardzonym poboczem                                                                         </t>
  </si>
  <si>
    <t>D-02.03.01</t>
  </si>
  <si>
    <t xml:space="preserve">Wykonanie podbudowy z kruszywa łamanego frakcji 0-31,5 mm, warstwa górna grubości 8 cm  - utwardzenie poboczy                                                                     </t>
  </si>
  <si>
    <t xml:space="preserve">Wykonanie podbudowy z kruszywa łamanego frakcji 0-31,5 mm, warstwa górna grubości 20 cm  - utwardzenie nawierzchni na zjazdach                                                                     </t>
  </si>
  <si>
    <t>D-01 02.02</t>
  </si>
  <si>
    <t>D-05 03.05</t>
  </si>
  <si>
    <t>D-04 04.01</t>
  </si>
  <si>
    <t>D-04 04.02</t>
  </si>
  <si>
    <t>D-01 02.02.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</si>
  <si>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</si>
  <si>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 xml:space="preserve">Skropienie mechanicznie warstw konstrukcyjnych bitumicznych            </t>
  </si>
  <si>
    <t>Mechaniczne usunięcie warstwy ziemi urodzajnej (humusu) grubość warstwy 10 cm, z wywiezieniem nadmiaru humusu na odległość do 2 km                                                                  28,20</t>
  </si>
  <si>
    <t>Mechaniczne oczyszczenie warstw konstrukcyjnych                                                                                                                                                                                                                                                  564,00</t>
  </si>
  <si>
    <t xml:space="preserve">Wykonanie nawierzchni z betonu asfaltowego AC 16W warstwa wiążąca, wzmacniająca – grub. warstwy 4 cm                                                                                                                                  580,92   </t>
  </si>
  <si>
    <t>Skropienie mechanicznie warstw konstrukcyjnych bitumicznych                                                                                                                                                                                                                         564,00</t>
  </si>
  <si>
    <t xml:space="preserve">Wykonanie nawierzchni z betonu asfaltowego AC 11S warstwa ścieralna - grub. warstwy 4 cm                                                                                                                                                             564,00          </t>
  </si>
  <si>
    <t>Wykonanie podbudowy z kruszywa naturalnego stabilizowanego mechanicznie frakcji 0-31,5 mm, grubość warstwy 20 cm                                                                                                       775,50</t>
  </si>
  <si>
    <t>Wykonanie nasypów mechanicznie z gruntu uzyskanego z wykopu lub z dowozu - przestrzeń za utwardzonym poboczem                                                                                                            39,48</t>
  </si>
  <si>
    <t xml:space="preserve">Wykonanie podbudowy z kruszywa łamanego frakcji 0-31,5 mm, warstwa górna grubości 8 cm  - utwardzenie poboczy                                                                                                                 211,50                                                                     </t>
  </si>
  <si>
    <t xml:space="preserve">Wykonanie podbudowy z kruszywa łamanego frakcji 0-31,5 mm, warstwa górna grubości 20 cm  - utwardzenie nawierzchni na zjazdach                                                                         100,00                       </t>
  </si>
  <si>
    <t>KOSZTORYS OFERTOWY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</si>
</sst>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#,##0.0000"/>
    <numFmt numFmtId="166" formatCode="0.000"/>
  </numFmts>
  <fonts count="44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vertical="top"/>
    </xf>
    <xf numFmtId="0" fontId="1" fillId="0" borderId="14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2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33" borderId="13" xfId="0" applyFill="1" applyBorder="1" applyAlignment="1">
      <alignment vertical="top"/>
    </xf>
    <xf numFmtId="0" fontId="0" fillId="33" borderId="14" xfId="0" applyNumberForma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0" fillId="33" borderId="14" xfId="0" applyFill="1" applyBorder="1" applyAlignment="1">
      <alignment vertical="top"/>
    </xf>
    <xf numFmtId="4" fontId="0" fillId="33" borderId="15" xfId="0" applyNumberFormat="1" applyFill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4" fillId="33" borderId="14" xfId="0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2" fontId="0" fillId="33" borderId="14" xfId="0" applyNumberForma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2" fontId="0" fillId="0" borderId="14" xfId="0" applyNumberFormat="1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0" fontId="8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0" fillId="0" borderId="19" xfId="0" applyNumberFormat="1" applyBorder="1" applyAlignment="1">
      <alignment/>
    </xf>
    <xf numFmtId="2" fontId="9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0" fillId="33" borderId="15" xfId="0" applyFill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2" fontId="0" fillId="0" borderId="24" xfId="0" applyNumberFormat="1" applyFont="1" applyBorder="1" applyAlignment="1">
      <alignment vertical="top"/>
    </xf>
    <xf numFmtId="4" fontId="0" fillId="0" borderId="15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39" fontId="0" fillId="0" borderId="14" xfId="0" applyNumberFormat="1" applyFont="1" applyBorder="1" applyAlignment="1">
      <alignment horizontal="right" vertical="top" wrapText="1"/>
    </xf>
    <xf numFmtId="2" fontId="0" fillId="0" borderId="23" xfId="0" applyNumberFormat="1" applyFont="1" applyBorder="1" applyAlignment="1">
      <alignment vertical="top"/>
    </xf>
    <xf numFmtId="2" fontId="0" fillId="0" borderId="23" xfId="0" applyNumberForma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.28125" style="0" customWidth="1"/>
    <col min="2" max="2" width="10.00390625" style="0" customWidth="1"/>
    <col min="3" max="3" width="46.28125" style="0" customWidth="1"/>
    <col min="4" max="4" width="9.00390625" style="0" customWidth="1"/>
    <col min="5" max="5" width="13.00390625" style="0" customWidth="1"/>
    <col min="6" max="6" width="10.140625" style="0" customWidth="1"/>
  </cols>
  <sheetData>
    <row r="2" spans="1:5" ht="12.75">
      <c r="A2" s="70" t="s">
        <v>24</v>
      </c>
      <c r="B2" s="70"/>
      <c r="C2" s="70"/>
      <c r="D2" s="70"/>
      <c r="E2" s="70"/>
    </row>
    <row r="3" spans="1:5" ht="12.75">
      <c r="A3" s="51"/>
      <c r="B3" s="51"/>
      <c r="C3" s="51"/>
      <c r="D3" s="51"/>
      <c r="E3" s="51"/>
    </row>
    <row r="4" spans="1:5" ht="12.75">
      <c r="A4" s="68" t="s">
        <v>23</v>
      </c>
      <c r="B4" s="69"/>
      <c r="C4" s="69"/>
      <c r="D4" s="69"/>
      <c r="E4" s="69"/>
    </row>
    <row r="5" spans="1:5" ht="12.75">
      <c r="A5" s="1"/>
      <c r="B5" s="1"/>
      <c r="C5" s="1"/>
      <c r="D5" s="1"/>
      <c r="E5" s="1"/>
    </row>
    <row r="6" spans="1:3" ht="13.5" thickBot="1">
      <c r="A6" s="2"/>
      <c r="B6" s="3"/>
      <c r="C6" s="4"/>
    </row>
    <row r="7" spans="1:5" ht="12.75">
      <c r="A7" s="6" t="s">
        <v>0</v>
      </c>
      <c r="B7" s="7" t="s">
        <v>1</v>
      </c>
      <c r="C7" s="8" t="s">
        <v>2</v>
      </c>
      <c r="D7" s="8" t="s">
        <v>3</v>
      </c>
      <c r="E7" s="52" t="s">
        <v>4</v>
      </c>
    </row>
    <row r="8" spans="1:5" ht="12.75">
      <c r="A8" s="10"/>
      <c r="B8" s="11"/>
      <c r="C8" s="12"/>
      <c r="D8" s="12" t="s">
        <v>7</v>
      </c>
      <c r="E8" s="53"/>
    </row>
    <row r="9" spans="1:6" ht="14.25">
      <c r="A9" s="14"/>
      <c r="B9" s="15"/>
      <c r="C9" s="16" t="s">
        <v>9</v>
      </c>
      <c r="D9" s="17"/>
      <c r="E9" s="54"/>
      <c r="F9" s="19"/>
    </row>
    <row r="10" spans="1:5" ht="48">
      <c r="A10" s="26">
        <v>1</v>
      </c>
      <c r="B10" s="21" t="s">
        <v>32</v>
      </c>
      <c r="C10" s="22" t="s">
        <v>39</v>
      </c>
      <c r="D10" s="23" t="s">
        <v>15</v>
      </c>
      <c r="E10" s="61">
        <f>141*1*2*0.1</f>
        <v>28.200000000000003</v>
      </c>
    </row>
    <row r="11" spans="1:5" ht="24">
      <c r="A11" s="26">
        <f>A10+1</f>
        <v>2</v>
      </c>
      <c r="B11" s="21" t="s">
        <v>25</v>
      </c>
      <c r="C11" s="22" t="s">
        <v>40</v>
      </c>
      <c r="D11" s="23" t="s">
        <v>27</v>
      </c>
      <c r="E11" s="61">
        <f>141*4</f>
        <v>564</v>
      </c>
    </row>
    <row r="12" spans="1:5" ht="14.25">
      <c r="A12" s="27"/>
      <c r="B12" s="28"/>
      <c r="C12" s="29" t="s">
        <v>14</v>
      </c>
      <c r="D12" s="33"/>
      <c r="E12" s="55"/>
    </row>
    <row r="13" spans="1:5" ht="51">
      <c r="A13" s="20">
        <f>A11+1</f>
        <v>3</v>
      </c>
      <c r="B13" s="32" t="s">
        <v>33</v>
      </c>
      <c r="C13" s="34" t="s">
        <v>41</v>
      </c>
      <c r="D13" s="23" t="s">
        <v>10</v>
      </c>
      <c r="E13" s="61">
        <f>141*4.12</f>
        <v>580.92</v>
      </c>
    </row>
    <row r="14" spans="1:5" ht="38.25">
      <c r="A14" s="20">
        <f>A13+1</f>
        <v>4</v>
      </c>
      <c r="B14" s="32" t="s">
        <v>25</v>
      </c>
      <c r="C14" s="34" t="s">
        <v>42</v>
      </c>
      <c r="D14" s="23" t="s">
        <v>10</v>
      </c>
      <c r="E14" s="61">
        <f>141*4</f>
        <v>564</v>
      </c>
    </row>
    <row r="15" spans="1:5" ht="38.25">
      <c r="A15" s="20">
        <f>A14+1</f>
        <v>5</v>
      </c>
      <c r="B15" s="32" t="s">
        <v>33</v>
      </c>
      <c r="C15" s="34" t="s">
        <v>43</v>
      </c>
      <c r="D15" s="23" t="s">
        <v>10</v>
      </c>
      <c r="E15" s="61">
        <f>141*4</f>
        <v>564</v>
      </c>
    </row>
    <row r="16" spans="1:5" ht="12.75">
      <c r="A16" s="35"/>
      <c r="B16" s="36"/>
      <c r="C16" s="29" t="s">
        <v>17</v>
      </c>
      <c r="D16" s="30"/>
      <c r="E16" s="55"/>
    </row>
    <row r="17" spans="1:5" ht="51">
      <c r="A17" s="20">
        <f>A15+1</f>
        <v>6</v>
      </c>
      <c r="B17" s="32" t="s">
        <v>34</v>
      </c>
      <c r="C17" s="34" t="s">
        <v>44</v>
      </c>
      <c r="D17" s="23" t="s">
        <v>37</v>
      </c>
      <c r="E17" s="61">
        <f>141*5.5</f>
        <v>775.5</v>
      </c>
    </row>
    <row r="18" spans="1:5" ht="12.75">
      <c r="A18" s="35"/>
      <c r="B18" s="36"/>
      <c r="C18" s="29" t="s">
        <v>16</v>
      </c>
      <c r="D18" s="30"/>
      <c r="E18" s="55"/>
    </row>
    <row r="19" spans="1:7" ht="48">
      <c r="A19" s="38">
        <f>A17+1</f>
        <v>7</v>
      </c>
      <c r="B19" s="32" t="s">
        <v>29</v>
      </c>
      <c r="C19" s="39" t="s">
        <v>45</v>
      </c>
      <c r="D19" s="23" t="s">
        <v>15</v>
      </c>
      <c r="E19" s="67">
        <f>141*0.5*2*0.28</f>
        <v>39.480000000000004</v>
      </c>
      <c r="G19" s="50" t="s">
        <v>22</v>
      </c>
    </row>
    <row r="20" spans="1:7" ht="48">
      <c r="A20" s="38">
        <f>A19+1</f>
        <v>8</v>
      </c>
      <c r="B20" s="32" t="s">
        <v>35</v>
      </c>
      <c r="C20" s="39" t="s">
        <v>46</v>
      </c>
      <c r="D20" s="23" t="s">
        <v>10</v>
      </c>
      <c r="E20" s="67">
        <f>141*0.75*2</f>
        <v>211.5</v>
      </c>
      <c r="G20" s="50" t="s">
        <v>22</v>
      </c>
    </row>
    <row r="21" spans="1:7" ht="48.75" thickBot="1">
      <c r="A21" s="56">
        <f>A20+1</f>
        <v>9</v>
      </c>
      <c r="B21" s="57" t="s">
        <v>35</v>
      </c>
      <c r="C21" s="58" t="s">
        <v>47</v>
      </c>
      <c r="D21" s="59" t="s">
        <v>10</v>
      </c>
      <c r="E21" s="60">
        <v>100</v>
      </c>
      <c r="G21" s="50" t="s">
        <v>22</v>
      </c>
    </row>
  </sheetData>
  <sheetProtection selectLockedCells="1" selectUnlockedCells="1"/>
  <mergeCells count="2">
    <mergeCell ref="A4:E4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3">
      <selection activeCell="K16" sqref="K16"/>
    </sheetView>
  </sheetViews>
  <sheetFormatPr defaultColWidth="9.140625" defaultRowHeight="12.75"/>
  <cols>
    <col min="1" max="1" width="3.28125" style="0" customWidth="1"/>
    <col min="2" max="2" width="10.00390625" style="0" customWidth="1"/>
    <col min="3" max="3" width="46.28125" style="0" customWidth="1"/>
    <col min="4" max="4" width="6.7109375" style="0" customWidth="1"/>
    <col min="5" max="5" width="8.140625" style="0" customWidth="1"/>
    <col min="6" max="6" width="7.7109375" style="0" customWidth="1"/>
    <col min="7" max="7" width="11.8515625" style="0" customWidth="1"/>
    <col min="8" max="8" width="10.140625" style="0" customWidth="1"/>
  </cols>
  <sheetData>
    <row r="2" spans="1:7" ht="12.75">
      <c r="A2" s="70" t="s">
        <v>48</v>
      </c>
      <c r="B2" s="70"/>
      <c r="C2" s="70"/>
      <c r="D2" s="70"/>
      <c r="E2" s="70"/>
      <c r="F2" s="70"/>
      <c r="G2" s="70"/>
    </row>
    <row r="3" spans="1:7" ht="12.75">
      <c r="A3" s="51"/>
      <c r="B3" s="51"/>
      <c r="C3" s="51"/>
      <c r="D3" s="51"/>
      <c r="E3" s="51"/>
      <c r="F3" s="51"/>
      <c r="G3" s="51"/>
    </row>
    <row r="4" spans="1:7" ht="12.75">
      <c r="A4" s="68" t="s">
        <v>23</v>
      </c>
      <c r="B4" s="69"/>
      <c r="C4" s="69"/>
      <c r="D4" s="69"/>
      <c r="E4" s="69"/>
      <c r="F4" s="69"/>
      <c r="G4" s="69"/>
    </row>
    <row r="5" spans="1:7" ht="12.75">
      <c r="A5" s="1"/>
      <c r="B5" s="1"/>
      <c r="C5" s="1"/>
      <c r="D5" s="1"/>
      <c r="E5" s="1"/>
      <c r="F5" s="1"/>
      <c r="G5" s="1"/>
    </row>
    <row r="6" spans="1:7" ht="13.5" thickBot="1">
      <c r="A6" s="2"/>
      <c r="B6" s="3"/>
      <c r="C6" s="4"/>
      <c r="G6" s="5"/>
    </row>
    <row r="7" spans="1:7" ht="12.75">
      <c r="A7" s="6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</row>
    <row r="8" spans="1:7" ht="12.75">
      <c r="A8" s="10"/>
      <c r="B8" s="11"/>
      <c r="C8" s="12"/>
      <c r="D8" s="12" t="s">
        <v>7</v>
      </c>
      <c r="E8" s="12"/>
      <c r="F8" s="12" t="s">
        <v>8</v>
      </c>
      <c r="G8" s="13"/>
    </row>
    <row r="9" spans="1:8" ht="14.25">
      <c r="A9" s="14"/>
      <c r="B9" s="15"/>
      <c r="C9" s="16" t="s">
        <v>9</v>
      </c>
      <c r="D9" s="17"/>
      <c r="E9" s="17"/>
      <c r="F9" s="17"/>
      <c r="G9" s="18"/>
      <c r="H9" s="19"/>
    </row>
    <row r="10" spans="1:7" ht="40.5" customHeight="1">
      <c r="A10" s="26">
        <v>1</v>
      </c>
      <c r="B10" s="21" t="s">
        <v>36</v>
      </c>
      <c r="C10" s="22" t="s">
        <v>18</v>
      </c>
      <c r="D10" s="23" t="s">
        <v>15</v>
      </c>
      <c r="E10" s="62">
        <f>Przedmiar!E10</f>
        <v>28.200000000000003</v>
      </c>
      <c r="F10" s="24"/>
      <c r="G10" s="25"/>
    </row>
    <row r="11" spans="1:7" ht="20.25" customHeight="1">
      <c r="A11" s="26">
        <f>A10+1</f>
        <v>2</v>
      </c>
      <c r="B11" s="21" t="s">
        <v>25</v>
      </c>
      <c r="C11" s="22" t="s">
        <v>26</v>
      </c>
      <c r="D11" s="23" t="s">
        <v>27</v>
      </c>
      <c r="E11" s="62">
        <f>Przedmiar!E11</f>
        <v>564</v>
      </c>
      <c r="F11" s="24"/>
      <c r="G11" s="25"/>
    </row>
    <row r="12" spans="1:7" ht="14.25">
      <c r="A12" s="27"/>
      <c r="B12" s="28"/>
      <c r="C12" s="29" t="s">
        <v>14</v>
      </c>
      <c r="D12" s="33"/>
      <c r="E12" s="30"/>
      <c r="F12" s="30"/>
      <c r="G12" s="31"/>
    </row>
    <row r="13" spans="1:7" ht="42.75" customHeight="1">
      <c r="A13" s="20">
        <f>A11+1</f>
        <v>3</v>
      </c>
      <c r="B13" s="32" t="s">
        <v>33</v>
      </c>
      <c r="C13" s="34" t="s">
        <v>19</v>
      </c>
      <c r="D13" s="23" t="s">
        <v>10</v>
      </c>
      <c r="E13" s="62">
        <f>Przedmiar!E13</f>
        <v>580.92</v>
      </c>
      <c r="F13" s="63"/>
      <c r="G13" s="25"/>
    </row>
    <row r="14" spans="1:7" ht="25.5">
      <c r="A14" s="20">
        <f>A13+1</f>
        <v>4</v>
      </c>
      <c r="B14" s="32" t="s">
        <v>25</v>
      </c>
      <c r="C14" s="34" t="s">
        <v>38</v>
      </c>
      <c r="D14" s="23" t="s">
        <v>10</v>
      </c>
      <c r="E14" s="62">
        <f>Przedmiar!E14</f>
        <v>564</v>
      </c>
      <c r="F14" s="24"/>
      <c r="G14" s="25"/>
    </row>
    <row r="15" spans="1:7" ht="25.5">
      <c r="A15" s="20">
        <f>A14+1</f>
        <v>5</v>
      </c>
      <c r="B15" s="32" t="s">
        <v>33</v>
      </c>
      <c r="C15" s="34" t="s">
        <v>20</v>
      </c>
      <c r="D15" s="23" t="s">
        <v>27</v>
      </c>
      <c r="E15" s="62">
        <f>Przedmiar!E15</f>
        <v>564</v>
      </c>
      <c r="F15" s="24"/>
      <c r="G15" s="25"/>
    </row>
    <row r="16" spans="1:7" ht="12.75">
      <c r="A16" s="35"/>
      <c r="B16" s="36"/>
      <c r="C16" s="29" t="s">
        <v>17</v>
      </c>
      <c r="D16" s="30"/>
      <c r="E16" s="30"/>
      <c r="F16" s="37"/>
      <c r="G16" s="31"/>
    </row>
    <row r="17" spans="1:7" ht="38.25">
      <c r="A17" s="20">
        <f>A15+1</f>
        <v>6</v>
      </c>
      <c r="B17" s="32" t="s">
        <v>34</v>
      </c>
      <c r="C17" s="34" t="s">
        <v>21</v>
      </c>
      <c r="D17" s="23" t="s">
        <v>37</v>
      </c>
      <c r="E17" s="62">
        <f>Przedmiar!E17</f>
        <v>775.5</v>
      </c>
      <c r="F17" s="63"/>
      <c r="G17" s="25"/>
    </row>
    <row r="18" spans="1:7" ht="12.75">
      <c r="A18" s="35"/>
      <c r="B18" s="36"/>
      <c r="C18" s="29" t="s">
        <v>16</v>
      </c>
      <c r="D18" s="30"/>
      <c r="E18" s="30"/>
      <c r="F18" s="37"/>
      <c r="G18" s="31"/>
    </row>
    <row r="19" spans="1:9" ht="36">
      <c r="A19" s="38">
        <f>A17+1</f>
        <v>7</v>
      </c>
      <c r="B19" s="32" t="s">
        <v>29</v>
      </c>
      <c r="C19" s="39" t="s">
        <v>28</v>
      </c>
      <c r="D19" s="23" t="s">
        <v>15</v>
      </c>
      <c r="E19" s="40">
        <f>Przedmiar!E19</f>
        <v>39.480000000000004</v>
      </c>
      <c r="F19" s="24"/>
      <c r="G19" s="41"/>
      <c r="I19" s="50" t="s">
        <v>22</v>
      </c>
    </row>
    <row r="20" spans="1:9" ht="36">
      <c r="A20" s="38">
        <f>A19+1</f>
        <v>8</v>
      </c>
      <c r="B20" s="32" t="s">
        <v>35</v>
      </c>
      <c r="C20" s="39" t="s">
        <v>30</v>
      </c>
      <c r="D20" s="23" t="s">
        <v>10</v>
      </c>
      <c r="E20" s="40">
        <f>Przedmiar!E20</f>
        <v>211.5</v>
      </c>
      <c r="F20" s="24"/>
      <c r="G20" s="41"/>
      <c r="I20" s="50" t="s">
        <v>22</v>
      </c>
    </row>
    <row r="21" spans="1:9" ht="36.75" thickBot="1">
      <c r="A21" s="56">
        <f>A20+1</f>
        <v>9</v>
      </c>
      <c r="B21" s="57" t="s">
        <v>35</v>
      </c>
      <c r="C21" s="58" t="s">
        <v>31</v>
      </c>
      <c r="D21" s="59" t="s">
        <v>10</v>
      </c>
      <c r="E21" s="64">
        <f>Przedmiar!E21</f>
        <v>100</v>
      </c>
      <c r="F21" s="65"/>
      <c r="G21" s="66"/>
      <c r="I21" s="50" t="s">
        <v>22</v>
      </c>
    </row>
    <row r="22" spans="1:7" ht="13.5" thickBot="1">
      <c r="A22" s="42" t="s">
        <v>11</v>
      </c>
      <c r="B22" s="43"/>
      <c r="C22" s="44"/>
      <c r="D22" s="44"/>
      <c r="E22" s="44"/>
      <c r="F22" s="44"/>
      <c r="G22" s="45"/>
    </row>
    <row r="23" spans="1:7" ht="13.5" thickBot="1">
      <c r="A23" s="42" t="s">
        <v>12</v>
      </c>
      <c r="B23" s="43"/>
      <c r="C23" s="44"/>
      <c r="D23" s="46"/>
      <c r="E23" s="46"/>
      <c r="F23" s="46"/>
      <c r="G23" s="45"/>
    </row>
    <row r="24" spans="1:7" ht="13.5" thickBot="1">
      <c r="A24" s="47" t="s">
        <v>13</v>
      </c>
      <c r="B24" s="48"/>
      <c r="C24" s="46"/>
      <c r="D24" s="46"/>
      <c r="E24" s="46"/>
      <c r="F24" s="46"/>
      <c r="G24" s="49"/>
    </row>
  </sheetData>
  <sheetProtection selectLockedCells="1" selectUnlockedCells="1"/>
  <mergeCells count="2">
    <mergeCell ref="A2:G2"/>
    <mergeCell ref="A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ZDP Włoszczowa</cp:lastModifiedBy>
  <cp:lastPrinted>2023-02-07T08:18:59Z</cp:lastPrinted>
  <dcterms:created xsi:type="dcterms:W3CDTF">2021-10-06T05:54:51Z</dcterms:created>
  <dcterms:modified xsi:type="dcterms:W3CDTF">2023-09-25T10:20:50Z</dcterms:modified>
  <cp:category/>
  <cp:version/>
  <cp:contentType/>
  <cp:contentStatus/>
</cp:coreProperties>
</file>