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202300"/>
  <mc:AlternateContent xmlns:mc="http://schemas.openxmlformats.org/markup-compatibility/2006">
    <mc:Choice Requires="x15">
      <x15ac:absPath xmlns:x15ac="http://schemas.microsoft.com/office/spreadsheetml/2010/11/ac" url="X:\Sprzedaż krajowa\Przetargi\PRZETARGI 2025\06 czerwiec\06.12 Zielona Góra\"/>
    </mc:Choice>
  </mc:AlternateContent>
  <xr:revisionPtr revIDLastSave="0" documentId="13_ncr:1_{CA0ED678-E1BF-45B6-85B1-54D94AECDFC0}" xr6:coauthVersionLast="47" xr6:coauthVersionMax="47" xr10:uidLastSave="{00000000-0000-0000-0000-000000000000}"/>
  <bookViews>
    <workbookView xWindow="-120" yWindow="-120" windowWidth="29040" windowHeight="15720" xr2:uid="{F59D8F1D-DA7D-41CE-9D38-EF1F14AB8C00}"/>
  </bookViews>
  <sheets>
    <sheet name="1" sheetId="1" r:id="rId1"/>
  </sheets>
  <definedNames>
    <definedName name="_xlnm.Print_Area" localSheetId="0">'1'!$A$1:$J$39</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 l="1"/>
  <c r="H34" i="1" s="1"/>
  <c r="I34" i="1" s="1"/>
  <c r="F33" i="1"/>
  <c r="H33" i="1" s="1"/>
  <c r="I33" i="1" s="1"/>
  <c r="F32" i="1"/>
  <c r="H32" i="1" s="1"/>
  <c r="I32" i="1" s="1"/>
  <c r="F31" i="1"/>
  <c r="H31" i="1" s="1"/>
  <c r="I31" i="1" s="1"/>
  <c r="F30" i="1"/>
  <c r="H30" i="1" s="1"/>
  <c r="I30" i="1" s="1"/>
  <c r="F29" i="1"/>
  <c r="H29" i="1" s="1"/>
  <c r="I29" i="1" s="1"/>
  <c r="F28" i="1"/>
  <c r="H28" i="1" s="1"/>
  <c r="I28" i="1" s="1"/>
  <c r="F27" i="1"/>
  <c r="H27" i="1" s="1"/>
  <c r="I27" i="1" s="1"/>
  <c r="F26" i="1"/>
  <c r="H26" i="1" s="1"/>
  <c r="I26" i="1" s="1"/>
  <c r="F25" i="1"/>
  <c r="H25" i="1" s="1"/>
  <c r="I25" i="1" s="1"/>
  <c r="F24" i="1"/>
  <c r="H24" i="1" s="1"/>
  <c r="I24" i="1" s="1"/>
  <c r="F23" i="1"/>
  <c r="H23" i="1" s="1"/>
  <c r="I23" i="1" s="1"/>
  <c r="F22" i="1"/>
  <c r="H22" i="1" s="1"/>
  <c r="I22" i="1" s="1"/>
  <c r="F21" i="1"/>
  <c r="H21" i="1" s="1"/>
  <c r="I21" i="1" s="1"/>
  <c r="F20" i="1"/>
  <c r="H20" i="1" s="1"/>
  <c r="I20" i="1" s="1"/>
  <c r="F19" i="1"/>
  <c r="H19" i="1" s="1"/>
  <c r="I19" i="1" s="1"/>
  <c r="F18" i="1"/>
  <c r="H18" i="1" s="1"/>
  <c r="I18" i="1" s="1"/>
  <c r="F17" i="1"/>
  <c r="H17" i="1" s="1"/>
  <c r="I17" i="1" s="1"/>
  <c r="F16" i="1"/>
  <c r="H16" i="1" s="1"/>
  <c r="I16" i="1" s="1"/>
  <c r="F15" i="1"/>
  <c r="H15" i="1" s="1"/>
  <c r="I15" i="1" s="1"/>
  <c r="F14" i="1"/>
  <c r="H14" i="1" s="1"/>
  <c r="I14" i="1" s="1"/>
  <c r="F13" i="1"/>
  <c r="H13" i="1" s="1"/>
  <c r="I13" i="1" s="1"/>
  <c r="F12" i="1"/>
  <c r="F35" i="1" l="1"/>
  <c r="H12" i="1"/>
  <c r="H35" i="1" l="1"/>
  <c r="I12" i="1"/>
</calcChain>
</file>

<file path=xl/sharedStrings.xml><?xml version="1.0" encoding="utf-8"?>
<sst xmlns="http://schemas.openxmlformats.org/spreadsheetml/2006/main" count="107" uniqueCount="85">
  <si>
    <t xml:space="preserve">     Załącznik nr 1 do umowy nr NZ.261.25.1.2025          </t>
  </si>
  <si>
    <t>Formularz cenowo-techniczny - Zadanie 1</t>
  </si>
  <si>
    <t>Lp.</t>
  </si>
  <si>
    <t>Przedmiot  zamówienia</t>
  </si>
  <si>
    <t>Jednostka miary</t>
  </si>
  <si>
    <t>Ilość</t>
  </si>
  <si>
    <t xml:space="preserve">   Cena 
jednostkowa netto (zł)
</t>
  </si>
  <si>
    <t>Wartość 
netto (zł)
6=4x5</t>
  </si>
  <si>
    <t>Stawka   
VAT (%)</t>
  </si>
  <si>
    <t>Wartość 
brutto (zł)
8=6+7</t>
  </si>
  <si>
    <t>Cena jednostkowa brutto (zł)
9=8/4</t>
  </si>
  <si>
    <t>PRODUCENT, Nazwa własna lub inne określenie identyfikujące wyrób w sposób jednoznaczny, np. numer katalogowy; Wielkość opakowania handlowego</t>
  </si>
  <si>
    <t>1.</t>
  </si>
  <si>
    <t>szt.</t>
  </si>
  <si>
    <t>2.</t>
  </si>
  <si>
    <t>3.</t>
  </si>
  <si>
    <t>4.</t>
  </si>
  <si>
    <t>5.</t>
  </si>
  <si>
    <t>6.</t>
  </si>
  <si>
    <t>7.</t>
  </si>
  <si>
    <t>Rurki ustno – gardłowe Guedela wykonane z PVC,  jednorazowego użytku,  sterylne, kod kolorystyczny rozmiaru,  konstrukcja z blokerem zgryzu oraz dystalna krawędź atraumatyczna, opakowanie folia-papier; w rozmiarach:
000 - 30 mm i 40 mm;
00 - 50 mm; 
0 - 60 mm; 
1 - 70 mm; 
2 - 80 i 90 mm; 
3 - 100 mm; 
4 - 110 mm.
Rozmiar do wyboru przez zamawiajacego.</t>
  </si>
  <si>
    <t>8.</t>
  </si>
  <si>
    <t>9.</t>
  </si>
  <si>
    <t>10.</t>
  </si>
  <si>
    <t>11.</t>
  </si>
  <si>
    <t>12.</t>
  </si>
  <si>
    <t>Prowadnica do ukształtowania rurek intubacyjnych,  Wszystkie rozmiary od jednego producenta, wykonane z metalu  - mosiądzu pokrytego medycznym tworzywem, zapobiega przyklejaniu się do ścianki rurki intubacyjnej, koniec delikatny, z przestrzenią bez drutu  nie powodujący urazów, jałowa, pojedynczo pakowana, sterylizowana tlenkiem etylenu, oznaczenie nazwy producenta, numer serii, data przydatności do użycia na opakowaniu rozm. 1,9mm/ 230 mm; rozm. 2,0mm/ 230 mm; rozm. 2,2mm/ 230 mm; rozm. 3,0mm/ 340 mm; rozm. 4,0mm/ 340 mm; rozm. 4,0mm/ 600 mm; rozm. 5,0mm/ 370 mm; 
rozm. 5,0mm/ 600 mm;
Rozmiar do wyboru przez zamawiajacego.</t>
  </si>
  <si>
    <t>13.</t>
  </si>
  <si>
    <t>Rurka tracheostomijna z pojedynczym mankietem, wykonana z termoplastycznego tworzywa sztucznego, silikonowana półprzezroczysta, o zwiększonym poślizgu z kolorową linią na całej długości i w całości widoczna w promieniach RTG. Skrzydełka miękkie i gładkie , przezroczyste i dodatkowo mankiet niskociśnieniowy, wysokoobjętościowy w kształcie walca. Balonik kontrolny odzwierciedlający stan wypełnienia mankietu, zawierający oznaczenie rozmiaru rurki. Opakowanie folia – papier, bez lateksu i ftalanów, sterylna.; w rozmiarach: 3,0, 3,5, 4,0, 4,5 
Rozmiar do wyboru przez zamawiajacego.</t>
  </si>
  <si>
    <t>14.</t>
  </si>
  <si>
    <t>15.</t>
  </si>
  <si>
    <t>Rurka tracheostomijna z odsysaniem znad mankietu, wykonana z termoplastycznego PVC, silikonowana  rurka polecana do długotrwałej wentylacji, kanał wbudowany w ściankę rurki do odsysania wydzieliny znad mankietu, dren odsysający zakończony uniwersalnym łącznikiem, mankiet niskociśnieniowy, wysokoobjętościowy, linia rtg na całej długości rurki miękkie, gładkie, przezroczyste skrzydełka szyldu w wersji stały lub ruchomy, prowadnica, 2 tasiemki mocujące, balonik kontrolny znakowany rozmiarem rurki, znacznik głębokości wprowadzania w wersji z ruchomym szyldem
5,0 mm / 6,9 mm,
5,5 mm / 7,5 mm,
6,0 mm / 8,2 mm,
6,5 mm / 8,9 mm,
7,0 mm / 9,7 mm,
7,5 mm / 10,3 mm,
8,0 mm / 11,0 mm,
8,5 mm / 11,70 mm,
9,0 mm / 12,3 mm,
9,5 mm / 13,0 mm,
10,0 mm / 13,7 mm
Rozmiar do wyboru przez zamawiajacego.</t>
  </si>
  <si>
    <t>16.</t>
  </si>
  <si>
    <t xml:space="preserve">Rurki nosowo-gardłowe, silikonowane, bez ftalanów, wykonane z termoplastycznego PVC, zabezpieczenie przed całkowitym wsunięciem do nosogardzieli, jałowe, jednorazowego uzytku rozm od 2,5 do 9,0. Rozmiar do wyboru przez zamawiajacego.
</t>
  </si>
  <si>
    <t>17.</t>
  </si>
  <si>
    <t>18.</t>
  </si>
  <si>
    <t>Rurka z ruchomym szyldem, długa,  wygięta anatomicznie, wykonana z termoplastycznego PVC, silikonowana, bez ftalanów, bez lateksu,  oraz ze znacznikiem głębokości wprowadzenia. Balonik kontrolny znakowany rozmiarem rurki. Rurka dostępna w opcji z mankietem niskociśnieniowym lub bez. Skrzydełka szyldu, miękkie, gładki i przezroczyste. W zestawie prowadnica do rurki oraz 2 tasiemki mocujące.  Rozmiary 7,0 mm, dł. 100mm; 8,0mm, dł-116mm; 9,0mm dł. 122mm; 10mm dł. 128mm . Rurka sterylna, jednorazowego użytku, pakowana pojedynczo.
Rozmiar do wyboru przez zamawiajacego.</t>
  </si>
  <si>
    <t>19.</t>
  </si>
  <si>
    <t>Rurka tracheostomijna zbrojona z ruchomym szyldem ekstra długa; Rurka z ruchomym szyldem, wygięta w łuk, wykonana z termoplastycznego PVC, silikonowana, bez ftalanów, bez lateksu, wzmocniona drutem ze stali kwasoodpornej oraz ze znacznikiem głębokości wprowadzenia. Balonik kontrolny znakowany rozmiarem rurki. Rurka dostępna w opcji z mankietem niskociśnieniowym lub bez. Skrzydełka szyldu, miękkie, gładki i przezroczyste. W zestawie prowadnica do rurki oraz 2 tasiemki mocujące.  Rozmiary 6,0-10,0  w długości min. 155mm dla każdego rozmiaru. Rurka sterylna, jednorazowego użytku, pakowana pojedynczo.
Rozmiar do wyboru przez zamawiajacego.</t>
  </si>
  <si>
    <t>20.</t>
  </si>
  <si>
    <t>21.</t>
  </si>
  <si>
    <t xml:space="preserve">Rurka typu Montandon do intubacji przez stomię-  laryngektomijna z mankietem niskociśnieniowym, wykonana z termoplastycznego PVC, bez ftalanów, silikonowana, jednorazowego użytku, sterylna.  
</t>
  </si>
  <si>
    <t>22.</t>
  </si>
  <si>
    <t xml:space="preserve">Pasek mocujący do rurek intubacyjnych z wygodnym systemem zapinania (na rzep) dla dzieci i dorosłych.
</t>
  </si>
  <si>
    <t>23.</t>
  </si>
  <si>
    <t xml:space="preserve">Pasek mocujący do rurek tracheostomijnych z wygodnym systemem zapinania i  regulacją długości (na rzep) dla dzieci i dorosłych.
</t>
  </si>
  <si>
    <t>Razem
Netto:</t>
  </si>
  <si>
    <t>Razem
Brutto:</t>
  </si>
  <si>
    <t>Rurki intubacyjne silikonowane, bez ftalanów, bez mankietu zbrojone; spirala zbrojenia ze stali nierdzewnej wtopiona w ścianę rurki na całej jej długości i połączona na stałe z łącznikiem 15 mm; nadruk rozmiaru na rurce, co najmniej w dwóch miejscach;
atramautyczne zakończenie rurki i otworu typu Murphy'ego; zgrzewy punktowe  na opakowaniu profilujące rurkę w kształcie łuku powierzchnia wewnętrzna rurki ułatwiająca wprowadzanie cewników; sterylne; w rozmiarach: 3,0; 3,5; 4,0; 4,5. Rozmiar do wyboru przez zamawiajacego.</t>
  </si>
  <si>
    <t>Rurki intubacyjne silikonowane, bez ftalanów,  bez mankietu, elastyczne, łatwo wprowadzane, z nie powodującego podrażnień i podatnego na zmiany pod wpływem temperatury materiału; oznaczenie głębokości; nadruk rozmiaru co najmniej w 2 miejscach atramautyczne zakończenie rurki oraz otworu typu  Murphy'ego, inia kontrastowa RTG; zgrzewy punktowe  na opakowaniu profilujące rurkę w kształcie łuku, sterylne, skala centymetrowa podwójna co 1 cm; w rozmiarach: 2,0; 2,5; 3,0; 3,5; 4,0; 4,5; 5,0; 5,5; 6,0; 6,5. Rozmiar do wyboru przez zamawiajacego.</t>
  </si>
  <si>
    <t>Rurki tracheostomijne silikonowane z niskociśnieniowym mankietem uszczelniającym, elastyczne łatwo wprowadzane, z nie powodującego podrażnień materiału, z linią kontrastową RTG, stałym przeźroczystym szyldem rurki; balon kontrolny z samoczynnie zamykającym się zaworem, oznaczenie rozmiaru na kołnierzu rurki lub na baloniku kontrolnym; w zestawie obturator i dwie tasiemki mocujące; sterylne; w rozmiarach: 3,0, 3,5, 4,0, 4,5, 5,0, 5,5; 6,0; 6,5; 7,0; 7,5;  8,0; 8,5; 9,0; 10,0. Rozmiar do wyboru przez zamawiajacego.</t>
  </si>
  <si>
    <t>Rurka tracheostomijna pediatryczna i noworodkowa z mankietem lub bez mankietu - do wyboru przez Zamawiającego. Mankiet niskociśnieniowy, wysokoobjetościowy.  Do długoterminowego stosowania. Wykonana z polimeru o właściwościach atraumatycznych. Miękki elastyczny szyld o specjalnym kształcie - wgłębienia z przestrzenią dająca dostęp powietrza do skóry szyi pacjenta. Elastyczny i miękki tubus rurki niezałamujacy się, rurka widoczna w promieniach rtg, prowadnica zakończona oliwką, wyprofilowane, gładkie otwory na opaskę, łacznik 15mm, stożkowy wewnątrz, minimalizujący martwą przestrzeń i opór gazów, zaoblony atraumatyczny koniec rurki. Na szyldzie umieszczony numer katalogowy, nazwa producenta, rozmiar rurki oraz długość i średnica zewnętrzna. Rozmiary dla rurek pediatrycznych: 2,5-dł. 32mm; 3,0-dł. 35mm; 3,5-dł.39mm; 4,0-dł.43mm; 4,5-dł.47mm; 5,0-dł. 49mm; 5,5-dł.54mm; 6,0-dł. 60mm; Rozmiary dla rurek noworodków: pediatrycznych:  2,5-dł. 30mm; 3,0-dł. 31mm; 3,5-dł.33mm; 4,0-dł.35mm. Rozmiar do wyboru przez zamawiajacego.</t>
  </si>
  <si>
    <t>Rurki intubacyjne  kształtowe, nosowe z mankietem, jednokrotnego użytku, sterylne, wykonane z miękkiego elastycznego PVC, przezroczyste, silikonowane, wygięte na czoło, w rozmiarach: 5,0; 5,5; 6,0; 6,5; 7,0; 7,5</t>
  </si>
  <si>
    <t>Wielorazowa prowadnica do trudnych intubacji typu Bougie, wykonana z poliestrowej plecionki pokrytej żywicą, wymiar 15Ch/60 cm, 15ch/80cm ze znacznikiem głębokości i wygiętym końcu, dostarczana w sztywnym opakowaniu z dołączoną instrukcją czyszczenia, dezynfekcji i sterylizacji
w rozmiarach:
3,3 mm /  600mm, 
3,3 mm / 800 mm,
3,3 mm / 1000 mm,
5,0 mm / 600 mm,
5,0 mm / 800 mm,
5,0 mm / 1000 mm. 
Rozmiar do wyboru przez zamawiajacego.</t>
  </si>
  <si>
    <t>Rurki tracheostomijne z mankietem niskociśnieniowym i  ruchomym szyldem, silikonowana. Zakres rozmiarów (średnica w mm) : 4,0 – 11,0. o długości od 58mm do 112mm w zależności od rozmiaru.  Posiada mankiet wysokoobjętościowy niskociśnieniowy, linia RTG, z transparentnym szyldem, oznaczona średnica zewnętrzna  i wewnętrzna. Balonik kontrolny oznaczony rozmiarem rurki oraz dren łączący z rurką transparentny łącznik 15 mm W komplecie  z prowadnicą  i dwoma tasiemkami mocującymi. Bez lateksu, bez ftalanów, rozmiary od 4,0 – 11,0 co 0,5mm Wszystkie rozmiary od jednego producenta. Rozmiar do wyboru przez zamawiajacego.</t>
  </si>
  <si>
    <t>Prowadnica do trudnych intubacji dla niemowląt , - wykonana z materiału o właściwościach poślizgowych, elastyczna - zastosowanie do rurek 2,0; 2,5; 3,0; rozmiar 1,6 x 600 i 2,0 x 600 , jałowa, jednorazowego użytku, znacznik głębokości wprowadzania. Rozmiar do wyboru przez zamawiajacego.</t>
  </si>
  <si>
    <t>SUMI; rurka intubacyjna zbrojona z prowadnicą; 12-xx14 gdzie xx rozmiar 3,0-10,0 co 0,5mm; opakowanie handlowe 10 sztuk</t>
  </si>
  <si>
    <t>SUMI; rurka intubacyjna zbrojona bez mankietu; 14-xx10 gdzie xx rozmiar 3,0-4,5 co 0,5mm; opakowanie handlowe 10 sztuk</t>
  </si>
  <si>
    <t>SUMI; rurka intubacyjna z mankietem; 02-xx10 gdzie xx rozmiar 3,0-10,0 co 0,5mm; opakowanie handlowe 10 sztuk</t>
  </si>
  <si>
    <t>SUMI; rurka intubacyjna bez mankietu; 04-xx10 gdzie xx rozmiar 2,0-6,5 co 0,5mm; opakowanie handlowe 10 sztuk</t>
  </si>
  <si>
    <t>SUMI; rurka tracheostomijna z mankietem; 31-xx10 gdzie xx rozmiar 3,0-10,0 co 0,5mm; opakowanie handlowe 5 sztuk</t>
  </si>
  <si>
    <t>SUMI; rurka tracheostomijna pediatryczna / noworodkowa SUMI z mankietem / bez mankietu; 2P-xx00; 2N-xx00; 3N-xx00; 3P-xx00 gdzie xx rozmiar; opakowanie handlowe 1 sztuka</t>
  </si>
  <si>
    <t>SUMI; rurki ustno-gardłowe Guedel; 40-1003; 40-1004; 40-1005; 40-1006; 40-1107; 40-1208; 40-1209; 40-1310; 40-1411; opakowanie handlowe 25 sztuk do rozmiaru 3, 20 sztuk rozmiar 4</t>
  </si>
  <si>
    <t>SUMI; rurka intubacyjna kształtowa nosowa; 27-xx10 gdzie xx rozmiar 5,0-7,5 co 0,5mm; opakowanie handlowe 5 sztuk</t>
  </si>
  <si>
    <t>SUMI; rurka intubacyjna z mankietem; 02-xx12 gdzie xx rozmiar 2,0-10,0 co 0,5mm; opakowanie handlowe 10 sztuk</t>
  </si>
  <si>
    <t>SUMI; prowadnica do trudnych intubacji wielorazowa; 09-xx27 gdzie xx oznacza średnicę i długość; opakowanie handlowe 1 sztuka</t>
  </si>
  <si>
    <t>SUMI; prowadnica do trudnych intubacji jednorazowa; 09-xx17 gdzie xx oznacza średnicę i długość; opakowanie handlowe 1 sztuka</t>
  </si>
  <si>
    <t>SUMI; prowadnica do rurek intubacyjnych; 09-1923; 09-2023; 09-2223; 09-3034; 09-4034; 09-4060; 09-5037; 09-5060; opakowanie handlowe 10 sztuk</t>
  </si>
  <si>
    <t>SUMI; rurka tracheostomijna z mankietem; 31-xx10 gdzie xx rozmiar 3,0-4,5 co 0,5mm; opakowanie handlowe 5 sztuk</t>
  </si>
  <si>
    <t>SUMI; rurka intubacyjna z odsysaniem znad mankietu; 06-xx11 gdzie xx rozmiar 5,0-10,0 co 0,5mm; opakowanie handlowe 10 sztuk</t>
  </si>
  <si>
    <t>SUMI; rurka tracheostomijna z odsysaniem znad mankietu; 39-xx11; 39-xx41 gdzie xx rozmiar 5,0-10,0 co 0,5mm; opakowanie handlowe 5 sztuk</t>
  </si>
  <si>
    <t>SUMI; rurka nosowo-gardłowa; 41-xx00 gdzie xx rozmiar 2,5-9,0 co 0,5mm; opakowanie handlowe 10 sztuk</t>
  </si>
  <si>
    <t>SUMI; rurka tracheostomijna z mankietem z ruchomym szyldem; 35-xx10 gdzie xx rozmiar 5,0-11,0 co 0,5mm; opakowanie handlowe 5 sztuk</t>
  </si>
  <si>
    <t>SUMI; rurka tracheostomijna z ruchomym szyldem długa z mankietem / bez mankietu; 35-xx17 / 36-xx17 gdzie xx rozmiar 7,0-10,0 co 1mm; opakowanie handlowe 1 sztuka</t>
  </si>
  <si>
    <t>SUMI; rurka tracheostomijna z ruchomym szyldem esktra długa z mankietem / bez mankietu; 35-xx20 / 36-xx20 gdzie xx rozmiar 6,0-10,0 co 0,5mm; opakowanie handlowe 1 sztuka</t>
  </si>
  <si>
    <t>SUMI; opaska do rurek intubacyjnych;         19-0002; opakowanie handlowe 10 sztuk</t>
  </si>
  <si>
    <t>SUMI; opaska do rurek tracheostomijnych; 45-0001; 45-0005; opakowanie handlowe 10 sztuk</t>
  </si>
  <si>
    <t>SUMI; prowadnica do trudnych intubacji dla niemowląt; 09-1610, 09-2010; opakowanie handlowe 1 sztuka</t>
  </si>
  <si>
    <t>SUMI; rurka typu Montandon; 29-7010,       29-8010, 29-9010, 29-1010; opakowanie handlowe 1 sztuka</t>
  </si>
  <si>
    <r>
      <t xml:space="preserve">1. Przedmiotem zamówienia są </t>
    </r>
    <r>
      <rPr>
        <b/>
        <sz val="12"/>
        <rFont val="Aptos Narrow"/>
        <family val="2"/>
        <charset val="238"/>
        <scheme val="minor"/>
      </rPr>
      <t>sukcesywne dostawy rurek intubacyjnych, rurek tracheostomijnych, rurek oskrzelowych, rurek ustno – gardłowych oraz nosowo-gardłowych, prowadnic do rurek intubacyjnych</t>
    </r>
    <r>
      <rPr>
        <sz val="12"/>
        <rFont val="Aptos Narrow"/>
        <family val="2"/>
        <charset val="238"/>
        <scheme val="minor"/>
      </rPr>
      <t xml:space="preserve">, zwanych dalej wyrobami.
2. Wykonawca gwarantuje, że wszystkie wyroby objęte zamówieniem spełniać będą wszystkie - wskazane w niniejszym załączniku – wymagania eksploatacyjno - techniczne oraz jakościowe.
3. Dostarczane zamawiającemu poszczególne wyroby powinny znajdować się w trwałych – odpornych na uszkodzenia mechaniczne oraz zabezpieczonych przed działaniem szkodliwych czynników zewnętrznych – opakowaniach (odpowiednio jednostkowych lub zbiorczych), na których umieszczona będzie informacja w języku polskim, zawierająca co najmniej następujące dane:
-  nazwa wyrobu, nazwa producenta,
-  kod partii lub serii wyrobu, 
-  wyraźnie oznakowany rozmiar,
-  oznaczenie daty, przed upływem której wyrób może być używany bezpiecznie, wyrażonej w latach i miesiącach (dotyczy wyrobów sterylnych),
-  oznakowanie CE,
-  inne oznaczenia i informacje wymagane na podstawie odrębnych przepisów.
Zamawiający zastrzega, że sposób oznaczenia wyrobów znakiem CE (jednostkowo czy zbiorczo) musi być zgodny z wymogiem sposobu pakowania asortymentu. W przypadku wyrobów pakowanych zbiorczo, na opakowaniach jednostkowych nie jest wymagane oznakowanie CE, jeśli nie jest to obligatoryjne zgodnie z przepisami prawa.
Uwaga: Okres ważności wyrobów powinien wynosić minimum 12 miesięcy od dnia dostawy do siedziby zamawiającego.
4. Wykonawca oświadcza, że dostarczane zamawiającemu wyroby spełniać będą właściwe, ustalone w obowiązujących przepisach prawa wymagania odnośnie dopuszczenia do użytkownika przedmiotowych wyrobów w polskich zakładach opieki zdrowotnej.
5. Wykonawca oświadcza, że na potwierdzenie stanu faktycznego, o którym mowa w pkt. 2 i 4 posiada stosowne dokumenty, które zostaną  niezwłocznie przekazane zamawiającemu, na jego pisemny wniosek na etapie realizacji zamówienia.
6. Poszczególne dostawy wyrobów będą realizowane </t>
    </r>
    <r>
      <rPr>
        <b/>
        <sz val="12"/>
        <rFont val="Aptos Narrow"/>
        <family val="2"/>
        <charset val="238"/>
        <scheme val="minor"/>
      </rPr>
      <t>w terminie do 2*  dni roboczych</t>
    </r>
    <r>
      <rPr>
        <sz val="12"/>
        <rFont val="Aptos Narrow"/>
        <family val="2"/>
        <charset val="238"/>
        <scheme val="minor"/>
      </rPr>
      <t xml:space="preserve"> od daty przesłania zamówienia za pośrednictwem poczty elektronicznej</t>
    </r>
    <r>
      <rPr>
        <b/>
        <sz val="12"/>
        <rFont val="Aptos Narrow"/>
        <family val="2"/>
        <charset val="238"/>
        <scheme val="minor"/>
      </rPr>
      <t xml:space="preserve"> na adres e-mail: zamowienia@sumi.com.pl* . </t>
    </r>
    <r>
      <rPr>
        <sz val="12"/>
        <rFont val="Aptos Narrow"/>
        <family val="2"/>
        <charset val="238"/>
        <scheme val="minor"/>
      </rPr>
      <t xml:space="preserve">
7. Dopuszcza się składania ofert na asortyment w innych opakowaniach jednostkowych z przeliczeniem oferowanych ilości do wartości sumarycznej wymaganej przez Zamawiającego, w zaokrągleniu do pełnego opakowania w górę.
8. Wykonawca oferuje realizację niniejszego zadania zgodnie z następującą kalkulacją:     
</t>
    </r>
    <r>
      <rPr>
        <b/>
        <sz val="12"/>
        <rFont val="Aptos Narrow"/>
        <family val="2"/>
        <charset val="238"/>
        <scheme val="minor"/>
      </rPr>
      <t xml:space="preserve">* wypełnia Wykonawca    </t>
    </r>
    <r>
      <rPr>
        <sz val="12"/>
        <rFont val="Aptos Narrow"/>
        <family val="2"/>
        <charset val="238"/>
        <scheme val="minor"/>
      </rPr>
      <t xml:space="preserve">                     </t>
    </r>
  </si>
  <si>
    <r>
      <t>Rurki intubacyjne silikonowane, bez ftalanów z niskociśnieniowym mankietem uszczelniającym zbrojone; z prowadnicą z mosiądzu w środku rurki,  spirala zbrojenia ze stali nierdzewnej wtopiona w ścianę rurki na całej jej długości  i połączona na stałe z łącznikiem 15 mm; dwa oznaczenia głębokości nad mankietem w postaci pełnych pierścieni nadruk rozmiaru na rurce co najmniej w dwóch miejscach i na baloniku kontrolnym;  zgrzewy punktowe na opakowaniu profilujące rurkę  w kształcie łuku; atramautyczne zakończenie rurki i otworu typu Murphy'ego; powierzchnia wewnętrzna rurki ułatwiająca wprowadzanie cewników; sterylne;
-mogą posiadać znacznik rtg wzdłuż całego katetera oraz znacznik rtg, określajace położenie otworów drenażowych,                   
- w rozmiarach:</t>
    </r>
    <r>
      <rPr>
        <sz val="12"/>
        <color theme="1"/>
        <rFont val="Aptos Narrow"/>
        <family val="2"/>
        <charset val="238"/>
        <scheme val="minor"/>
      </rPr>
      <t xml:space="preserve"> 2,5;</t>
    </r>
    <r>
      <rPr>
        <sz val="12"/>
        <rFont val="Aptos Narrow"/>
        <family val="2"/>
        <charset val="238"/>
        <scheme val="minor"/>
      </rPr>
      <t xml:space="preserve"> 3,0; 3,5; 4,0; 4,5; 5,0; 5,5; 6,0; 6,5; 7,0; 7,5; 8,0;  8,5; 9,0; 9,5; </t>
    </r>
    <r>
      <rPr>
        <b/>
        <strike/>
        <sz val="12"/>
        <color rgb="FFFF0000"/>
        <rFont val="Aptos Narrow"/>
        <family val="2"/>
        <charset val="238"/>
        <scheme val="minor"/>
      </rPr>
      <t>10,0</t>
    </r>
    <r>
      <rPr>
        <b/>
        <sz val="12"/>
        <color theme="1"/>
        <rFont val="Aptos Narrow"/>
        <family val="2"/>
        <charset val="238"/>
        <scheme val="minor"/>
      </rPr>
      <t xml:space="preserve">. </t>
    </r>
    <r>
      <rPr>
        <sz val="12"/>
        <rFont val="Aptos Narrow"/>
        <family val="2"/>
        <charset val="238"/>
        <scheme val="minor"/>
      </rPr>
      <t xml:space="preserve">Wszystkie rozmiarty od jednego producenta. Rozmiar do wyboru przez zamawiajacego.
</t>
    </r>
  </si>
  <si>
    <r>
      <t xml:space="preserve">Rurki intubacyjne silikonowane z niskociśnieniowym mankietem uszczelniającym, elastyczne, dwa oznaczenia głębokości w postaci pierścieni lub znacznik głębokości w postaci grubego pierścienia doskonale widocznego pod laryngoskopem, łatwo wprowadzane, z nie powodującego podrażnień i podatnego na zmiany pod wpływem temperatury materiału; zgrzewy punktowe na opakowaniu profilujące rurkę  w kształcie łuku , oznaczenie głębokości; nadruk rozmiaru co najmniej w  </t>
    </r>
    <r>
      <rPr>
        <strike/>
        <sz val="12"/>
        <color rgb="FFFF0000"/>
        <rFont val="Aptos Narrow"/>
        <family val="2"/>
        <charset val="238"/>
        <scheme val="minor"/>
      </rPr>
      <t>trzech</t>
    </r>
    <r>
      <rPr>
        <sz val="12"/>
        <color rgb="FFFF0000"/>
        <rFont val="Aptos Narrow"/>
        <family val="2"/>
        <charset val="238"/>
        <scheme val="minor"/>
      </rPr>
      <t xml:space="preserve"> dwóch</t>
    </r>
    <r>
      <rPr>
        <sz val="12"/>
        <rFont val="Aptos Narrow"/>
        <family val="2"/>
        <charset val="238"/>
        <scheme val="minor"/>
      </rPr>
      <t xml:space="preserve"> miejscach oraz  na baloniku kontrolnym wraz z oznaczeniem średnicy mankietu; atramautyczne zakończenie rurki i otworu typu  Murphy'ego; linia kontrastowa RTG; balon kontrolny z samoczynnie zamykającym się zaworem; sterylne;  w rozmiarach: 3,0; 3,5; 4,0; 4,5; 5,0; 5,5; 6,0; 6,5; 7,0; 7,5; 8,0; 8,5; 9,0; 9,5. Rozmiar do wyboru przez zamawiajacego.
</t>
    </r>
  </si>
  <si>
    <r>
      <t xml:space="preserve">Rurka intubacyjna z niskociśnieniowym mankietem uszczelniającym, silikonowana, bez ftalanów,  typu high Volume Lov Presure, wykonana z termoczułego materiału z oczkiem typu Murphy’ego i nitką RTG wzdłuż całej rurki, z wyraźnym i dokładnym oznaczeniem rozmiaru w min 2 miejsczach na rurce oraz na baloniku kontrolnym, czytelna skala głębokości co 2 cm </t>
    </r>
    <r>
      <rPr>
        <sz val="12"/>
        <color rgb="FFFF0000"/>
        <rFont val="Aptos Narrow"/>
        <family val="2"/>
        <charset val="238"/>
        <scheme val="minor"/>
      </rPr>
      <t xml:space="preserve">lub co 1 cm, </t>
    </r>
    <r>
      <rPr>
        <sz val="12"/>
        <rFont val="Aptos Narrow"/>
        <family val="2"/>
        <charset val="238"/>
        <scheme val="minor"/>
      </rPr>
      <t xml:space="preserve">wyraźny podwójny </t>
    </r>
    <r>
      <rPr>
        <sz val="12"/>
        <color rgb="FFFF0000"/>
        <rFont val="Aptos Narrow"/>
        <family val="2"/>
        <charset val="238"/>
        <scheme val="minor"/>
      </rPr>
      <t xml:space="preserve">lub pojedyńczy </t>
    </r>
    <r>
      <rPr>
        <sz val="12"/>
        <rFont val="Aptos Narrow"/>
        <family val="2"/>
        <charset val="238"/>
        <scheme val="minor"/>
      </rPr>
      <t xml:space="preserve">oring dookoła rurki; rozmiar od 2,0 do 10,0, sterylna. Długość rurki uzależniona od rozmiaru i zawierająca się w przedziale </t>
    </r>
    <r>
      <rPr>
        <sz val="12"/>
        <color rgb="FFFF0000"/>
        <rFont val="Aptos Narrow"/>
        <family val="2"/>
        <charset val="238"/>
        <scheme val="minor"/>
      </rPr>
      <t>od 140 mm lub</t>
    </r>
    <r>
      <rPr>
        <sz val="12"/>
        <rFont val="Aptos Narrow"/>
        <family val="2"/>
        <charset val="238"/>
        <scheme val="minor"/>
      </rPr>
      <t xml:space="preserve"> 160 mm do 320 mm. Niebieski zdejmowany łącznik 15 mm. Średnica  mankietu od 7 mm do 32 mm
Rozmiar do wyboru przez zamawiajacego.</t>
    </r>
  </si>
  <si>
    <r>
      <t xml:space="preserve">Prowadnica do trudnych intubacji, elastyczna, wzmocniona na całej długości plecionką, jednorazowego użytku,  skalowana ( podziałka centymetrowa), zagięty koniec  ułatwiający wprowadzanie, wykonana z materiału o właściwościach antypoślizgowych, </t>
    </r>
    <r>
      <rPr>
        <strike/>
        <sz val="12"/>
        <color rgb="FFFF0000"/>
        <rFont val="Aptos Narrow"/>
        <family val="2"/>
        <charset val="238"/>
        <scheme val="minor"/>
      </rPr>
      <t>wielokrotnego użytku</t>
    </r>
    <r>
      <rPr>
        <sz val="12"/>
        <rFont val="Aptos Narrow"/>
        <family val="2"/>
        <charset val="238"/>
        <scheme val="minor"/>
      </rPr>
      <t>, w rozmiarach: 
3,3 mm /  600mm, 
3,3 mm / 800 mm,
3,3 mm / 1000 mm,
5,0 mm / 600 mm,
5,0 mm / 800 mm,
5,0 mm / 1000 mm. 
Rozmiar do wyboru przez zamawiajacego.</t>
    </r>
  </si>
  <si>
    <t>Rurka intubacyjna z odsysaniem znad mankietu wykonana z termoplastycznego, silikonowanego PVC przezroczysta mankiet niskociśnieniowy, wysokoobjętościowy możliwość odsysania wydzieliny znad mankietu minimalizacja ryzyka zakażeń dren odsysający zakończony uniwersalnym łącznikiem linia rtg na całej długości rurki balonik kontrolny znakowany rozmiarem rurki bez lateksu, bez ftalanów jałowa, jednorazowego użytku, w rozmiarach:
5,0 mm / 7,6 mm,
5,5 mm / 8,3 mm,
6,0 mm / 9,0 mm,
6,5 mm / 9,7 mm,
7,0 mm / 10,5 mm,
7,5 mm / 11,0 mm,
8,0 mm / 11,7 mm,
8,5 mm / 12,2 mm,
9,0 mm / 12,8 mm,
9,5 mm / 13,4 mm,
10,0 mm / 14,2 mm 
Rozmiar do wyboru przez zamawiajacego.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</si>
</sst>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Calibri"/>
      <family val="2"/>
      <charset val="1"/>
    </font>
    <font>
      <b/>
      <sz val="12"/>
      <name val="Aptos Narrow"/>
      <family val="2"/>
      <charset val="238"/>
      <scheme val="minor"/>
    </font>
    <font>
      <sz val="12"/>
      <name val="Aptos Narrow"/>
      <family val="2"/>
      <charset val="238"/>
      <scheme val="minor"/>
    </font>
    <font>
      <b/>
      <sz val="16"/>
      <name val="Aptos Narrow"/>
      <family val="2"/>
      <charset val="238"/>
      <scheme val="minor"/>
    </font>
    <font>
      <sz val="11"/>
      <name val="Calibri"/>
      <family val="2"/>
      <charset val="238"/>
    </font>
    <font>
      <sz val="12"/>
      <name val="Aptos Narrow"/>
      <family val="2"/>
      <scheme val="minor"/>
    </font>
    <font>
      <sz val="12"/>
      <color theme="1"/>
      <name val="Aptos Narrow"/>
      <family val="2"/>
      <charset val="238"/>
      <scheme val="minor"/>
    </font>
    <font>
      <b/>
      <strike/>
      <sz val="12"/>
      <color rgb="FFFF0000"/>
      <name val="Aptos Narrow"/>
      <family val="2"/>
      <charset val="238"/>
      <scheme val="minor"/>
    </font>
    <font>
      <b/>
      <sz val="12"/>
      <color theme="1"/>
      <name val="Aptos Narrow"/>
      <family val="2"/>
      <charset val="238"/>
      <scheme val="minor"/>
    </font>
    <font>
      <strike/>
      <sz val="12"/>
      <color rgb="FFFF0000"/>
      <name val="Aptos Narrow"/>
      <family val="2"/>
      <charset val="238"/>
      <scheme val="minor"/>
    </font>
    <font>
      <sz val="12"/>
      <color rgb="FFFF0000"/>
      <name val="Aptos Narrow"/>
      <family val="2"/>
      <charset val="238"/>
      <scheme val="minor"/>
    </font>
  </fonts>
  <fills count="3">
    <fill>
      <patternFill patternType="none"/>
    </fill>
    <fill>
      <patternFill patternType="gray125"/>
    </fill>
    <fill>
      <patternFill patternType="solid">
        <fgColor them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4" fillId="0" borderId="0">
      <alignment vertical="center"/>
    </xf>
  </cellStyleXfs>
  <cellXfs count="33">
    <xf numFmtId="0" fontId="0" fillId="0" borderId="0" xfId="0">
      <alignment vertical="center"/>
    </xf>
    <xf numFmtId="0" fontId="2" fillId="0" borderId="0" xfId="0" applyFont="1" applyAlignment="1">
      <alignment wrapText="1"/>
    </xf>
    <xf numFmtId="0" fontId="2" fillId="0" borderId="0" xfId="0" applyFont="1" applyAlignment="1">
      <alignment vertical="center" wrapText="1"/>
    </xf>
    <xf numFmtId="0" fontId="2" fillId="0" borderId="0" xfId="0" applyFont="1">
      <alignment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2" fillId="0" borderId="0" xfId="0" applyFont="1" applyAlignment="1">
      <alignment vertical="top" wrapText="1"/>
    </xf>
    <xf numFmtId="0" fontId="2" fillId="0" borderId="0" xfId="0" applyFont="1" applyAlignment="1">
      <alignment vertical="top"/>
    </xf>
    <xf numFmtId="0" fontId="1" fillId="0" borderId="2" xfId="0" applyFont="1" applyBorder="1" applyAlignment="1">
      <alignment horizontal="center" vertical="top" wrapText="1"/>
    </xf>
    <xf numFmtId="0" fontId="2" fillId="0" borderId="2" xfId="0" applyFont="1" applyBorder="1" applyAlignment="1">
      <alignment horizontal="center" vertical="center" wrapText="1"/>
    </xf>
    <xf numFmtId="0" fontId="2" fillId="0" borderId="2" xfId="0" applyFont="1" applyBorder="1" applyAlignment="1">
      <alignment vertical="top" wrapText="1"/>
    </xf>
    <xf numFmtId="3" fontId="2" fillId="0" borderId="2" xfId="0" applyNumberFormat="1" applyFont="1" applyBorder="1" applyAlignment="1">
      <alignment horizontal="center" vertical="center" wrapText="1"/>
    </xf>
    <xf numFmtId="4" fontId="2" fillId="2" borderId="2" xfId="0" applyNumberFormat="1" applyFont="1" applyFill="1" applyBorder="1" applyAlignment="1">
      <alignment horizontal="right" vertical="center" wrapText="1"/>
    </xf>
    <xf numFmtId="4" fontId="2" fillId="0" borderId="2" xfId="0" applyNumberFormat="1" applyFont="1" applyBorder="1" applyAlignment="1">
      <alignment horizontal="right" vertical="center" wrapText="1"/>
    </xf>
    <xf numFmtId="9" fontId="2" fillId="2" borderId="2" xfId="0" applyNumberFormat="1" applyFont="1" applyFill="1" applyBorder="1" applyAlignment="1">
      <alignment horizontal="center" vertical="center" wrapText="1"/>
    </xf>
    <xf numFmtId="10" fontId="2" fillId="0" borderId="0" xfId="0" applyNumberFormat="1" applyFont="1" applyAlignment="1">
      <alignment wrapText="1"/>
    </xf>
    <xf numFmtId="0" fontId="2" fillId="0" borderId="2" xfId="1" applyFont="1" applyBorder="1" applyAlignment="1">
      <alignment vertical="top" wrapText="1"/>
    </xf>
    <xf numFmtId="0" fontId="2" fillId="0" borderId="2" xfId="0" applyFont="1" applyBorder="1" applyAlignment="1">
      <alignment horizontal="left" vertical="top" wrapText="1"/>
    </xf>
    <xf numFmtId="0" fontId="2" fillId="0" borderId="0" xfId="0" applyFont="1" applyAlignment="1">
      <alignment horizontal="center" vertical="center" wrapText="1"/>
    </xf>
    <xf numFmtId="4" fontId="1" fillId="0" borderId="3" xfId="0" applyNumberFormat="1" applyFont="1" applyBorder="1" applyAlignment="1">
      <alignment horizontal="right" vertical="top" wrapText="1"/>
    </xf>
    <xf numFmtId="4" fontId="1" fillId="0" borderId="3" xfId="0" applyNumberFormat="1" applyFont="1" applyBorder="1" applyAlignment="1">
      <alignment horizontal="right" vertical="center" wrapText="1"/>
    </xf>
    <xf numFmtId="4" fontId="2" fillId="0" borderId="0" xfId="0" applyNumberFormat="1" applyFont="1" applyAlignment="1">
      <alignment vertical="center" wrapText="1"/>
    </xf>
    <xf numFmtId="0" fontId="1" fillId="0" borderId="0" xfId="0" applyFont="1" applyAlignment="1">
      <alignment vertical="center" wrapText="1"/>
    </xf>
    <xf numFmtId="9" fontId="2" fillId="0" borderId="0" xfId="0" applyNumberFormat="1" applyFont="1" applyAlignment="1">
      <alignment horizontal="center" vertical="center" wrapText="1"/>
    </xf>
    <xf numFmtId="0" fontId="2" fillId="0" borderId="0" xfId="0" applyFont="1" applyAlignment="1">
      <alignment horizontal="right" vertical="center" wrapText="1"/>
    </xf>
    <xf numFmtId="0" fontId="5"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wrapText="1"/>
    </xf>
    <xf numFmtId="0" fontId="5" fillId="0" borderId="0" xfId="0" applyFont="1" applyAlignment="1">
      <alignment horizontal="center" vertical="center" wrapText="1"/>
    </xf>
    <xf numFmtId="0" fontId="1" fillId="0" borderId="0" xfId="0" applyFont="1" applyAlignment="1">
      <alignment horizontal="right" vertical="center" wrapText="1"/>
    </xf>
    <xf numFmtId="0" fontId="3" fillId="0" borderId="0" xfId="0" applyFont="1" applyAlignment="1">
      <alignment horizontal="center" vertical="center" wrapText="1"/>
    </xf>
    <xf numFmtId="0" fontId="2" fillId="0" borderId="0" xfId="0" applyFont="1" applyAlignment="1">
      <alignment horizontal="left" vertical="top" wrapText="1"/>
    </xf>
    <xf numFmtId="0" fontId="2" fillId="0" borderId="1" xfId="0" applyFont="1" applyBorder="1" applyAlignment="1">
      <alignment horizontal="left" vertical="top" wrapText="1"/>
    </xf>
  </cellXfs>
  <cellStyles count="2">
    <cellStyle name="Excel Built-in Explanatory Text" xfId="1" xr:uid="{ACB255F2-0FF7-4A3D-B7E9-42A69F0BD750}"/>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6F302-BE91-4B8F-8A53-7A2962D56422}">
  <sheetPr>
    <pageSetUpPr fitToPage="1"/>
  </sheetPr>
  <dimension ref="A1:ALT35"/>
  <sheetViews>
    <sheetView tabSelected="1" view="pageBreakPreview" zoomScaleNormal="100" zoomScaleSheetLayoutView="100" zoomScalePageLayoutView="95" workbookViewId="0">
      <selection activeCell="E29" sqref="E29"/>
    </sheetView>
  </sheetViews>
  <sheetFormatPr defaultColWidth="6.140625" defaultRowHeight="15.75" x14ac:dyDescent="0.25"/>
  <cols>
    <col min="1" max="1" width="4.28515625" style="22" customWidth="1"/>
    <col min="2" max="2" width="71.5703125" style="22" customWidth="1"/>
    <col min="3" max="3" width="11.42578125" style="18" customWidth="1"/>
    <col min="4" max="4" width="8.140625" style="18" customWidth="1"/>
    <col min="5" max="5" width="14.7109375" style="21" customWidth="1"/>
    <col min="6" max="6" width="15.85546875" style="2" customWidth="1"/>
    <col min="7" max="7" width="10" style="23" customWidth="1"/>
    <col min="8" max="8" width="17.140625" style="24" customWidth="1"/>
    <col min="9" max="9" width="13.85546875" style="2" customWidth="1"/>
    <col min="10" max="10" width="39.42578125" style="28" customWidth="1"/>
    <col min="11" max="238" width="6.140625" style="1"/>
    <col min="239" max="997" width="6.140625" style="2"/>
    <col min="998" max="1009" width="6.140625" style="3"/>
    <col min="1010" max="1022" width="7.7109375" style="3" customWidth="1"/>
    <col min="1023" max="1023" width="6.140625" style="3"/>
    <col min="1024" max="1024" width="11.5703125" style="3" customWidth="1"/>
    <col min="1025" max="16384" width="6.140625" style="3"/>
  </cols>
  <sheetData>
    <row r="1" spans="1:1008" x14ac:dyDescent="0.25">
      <c r="A1" s="29" t="s">
        <v>0</v>
      </c>
      <c r="B1" s="29"/>
      <c r="C1" s="29"/>
      <c r="D1" s="29"/>
      <c r="E1" s="29"/>
      <c r="F1" s="29"/>
      <c r="G1" s="29"/>
      <c r="H1" s="29"/>
      <c r="I1" s="29"/>
      <c r="J1" s="29"/>
    </row>
    <row r="2" spans="1:1008" ht="27.75" customHeight="1" x14ac:dyDescent="0.25">
      <c r="A2" s="30" t="s">
        <v>1</v>
      </c>
      <c r="B2" s="30"/>
      <c r="C2" s="30"/>
      <c r="D2" s="30"/>
      <c r="E2" s="30"/>
      <c r="F2" s="30"/>
      <c r="G2" s="30"/>
      <c r="H2" s="30"/>
      <c r="I2" s="30"/>
      <c r="J2" s="30"/>
    </row>
    <row r="3" spans="1:1008" s="2" customFormat="1" ht="57.75" customHeight="1" x14ac:dyDescent="0.25">
      <c r="A3" s="31" t="s">
        <v>79</v>
      </c>
      <c r="B3" s="31"/>
      <c r="C3" s="31"/>
      <c r="D3" s="31"/>
      <c r="E3" s="31"/>
      <c r="F3" s="31"/>
      <c r="G3" s="31"/>
      <c r="H3" s="31"/>
      <c r="I3" s="31"/>
      <c r="J3" s="31"/>
    </row>
    <row r="4" spans="1:1008" s="2" customFormat="1" ht="57.75" customHeight="1" x14ac:dyDescent="0.25">
      <c r="A4" s="31"/>
      <c r="B4" s="31"/>
      <c r="C4" s="31"/>
      <c r="D4" s="31"/>
      <c r="E4" s="31"/>
      <c r="F4" s="31"/>
      <c r="G4" s="31"/>
      <c r="H4" s="31"/>
      <c r="I4" s="31"/>
      <c r="J4" s="31"/>
    </row>
    <row r="5" spans="1:1008" s="2" customFormat="1" ht="57.75" customHeight="1" x14ac:dyDescent="0.25">
      <c r="A5" s="31"/>
      <c r="B5" s="31"/>
      <c r="C5" s="31"/>
      <c r="D5" s="31"/>
      <c r="E5" s="31"/>
      <c r="F5" s="31"/>
      <c r="G5" s="31"/>
      <c r="H5" s="31"/>
      <c r="I5" s="31"/>
      <c r="J5" s="31"/>
    </row>
    <row r="6" spans="1:1008" s="2" customFormat="1" ht="57.75" customHeight="1" x14ac:dyDescent="0.25">
      <c r="A6" s="31"/>
      <c r="B6" s="31"/>
      <c r="C6" s="31"/>
      <c r="D6" s="31"/>
      <c r="E6" s="31"/>
      <c r="F6" s="31"/>
      <c r="G6" s="31"/>
      <c r="H6" s="31"/>
      <c r="I6" s="31"/>
      <c r="J6" s="31"/>
    </row>
    <row r="7" spans="1:1008" s="2" customFormat="1" ht="57.75" customHeight="1" x14ac:dyDescent="0.25">
      <c r="A7" s="31"/>
      <c r="B7" s="31"/>
      <c r="C7" s="31"/>
      <c r="D7" s="31"/>
      <c r="E7" s="31"/>
      <c r="F7" s="31"/>
      <c r="G7" s="31"/>
      <c r="H7" s="31"/>
      <c r="I7" s="31"/>
      <c r="J7" s="31"/>
    </row>
    <row r="8" spans="1:1008" s="2" customFormat="1" ht="57.75" customHeight="1" x14ac:dyDescent="0.25">
      <c r="A8" s="31"/>
      <c r="B8" s="31"/>
      <c r="C8" s="31"/>
      <c r="D8" s="31"/>
      <c r="E8" s="31"/>
      <c r="F8" s="31"/>
      <c r="G8" s="31"/>
      <c r="H8" s="31"/>
      <c r="I8" s="31"/>
      <c r="J8" s="31"/>
    </row>
    <row r="9" spans="1:1008" s="2" customFormat="1" ht="31.5" customHeight="1" x14ac:dyDescent="0.25">
      <c r="A9" s="32"/>
      <c r="B9" s="32"/>
      <c r="C9" s="32"/>
      <c r="D9" s="32"/>
      <c r="E9" s="32"/>
      <c r="F9" s="32"/>
      <c r="G9" s="32"/>
      <c r="H9" s="32"/>
      <c r="I9" s="32"/>
      <c r="J9" s="32"/>
    </row>
    <row r="10" spans="1:1008" s="6" customFormat="1" ht="70.5" customHeight="1" x14ac:dyDescent="0.25">
      <c r="A10" s="4" t="s">
        <v>2</v>
      </c>
      <c r="B10" s="4" t="s">
        <v>3</v>
      </c>
      <c r="C10" s="5" t="s">
        <v>4</v>
      </c>
      <c r="D10" s="5" t="s">
        <v>5</v>
      </c>
      <c r="E10" s="5" t="s">
        <v>6</v>
      </c>
      <c r="F10" s="5" t="s">
        <v>7</v>
      </c>
      <c r="G10" s="5" t="s">
        <v>8</v>
      </c>
      <c r="H10" s="5" t="s">
        <v>9</v>
      </c>
      <c r="I10" s="5" t="s">
        <v>10</v>
      </c>
      <c r="J10" s="25" t="s">
        <v>11</v>
      </c>
      <c r="ALJ10" s="7"/>
      <c r="ALK10" s="7"/>
      <c r="ALL10" s="7"/>
      <c r="ALM10" s="7"/>
      <c r="ALN10" s="7"/>
      <c r="ALO10" s="7"/>
      <c r="ALP10" s="7"/>
      <c r="ALQ10" s="7"/>
      <c r="ALR10" s="7"/>
      <c r="ALS10" s="7"/>
      <c r="ALT10" s="7"/>
    </row>
    <row r="11" spans="1:1008" x14ac:dyDescent="0.25">
      <c r="A11" s="8">
        <v>1</v>
      </c>
      <c r="B11" s="8">
        <v>2</v>
      </c>
      <c r="C11" s="5">
        <v>3</v>
      </c>
      <c r="D11" s="5">
        <v>4</v>
      </c>
      <c r="E11" s="5">
        <v>5</v>
      </c>
      <c r="F11" s="5">
        <v>6</v>
      </c>
      <c r="G11" s="5">
        <v>7</v>
      </c>
      <c r="H11" s="5">
        <v>8</v>
      </c>
      <c r="I11" s="5">
        <v>9</v>
      </c>
      <c r="J11" s="25">
        <v>10</v>
      </c>
      <c r="ALJ11" s="7"/>
      <c r="ALK11" s="7"/>
      <c r="ALL11" s="7"/>
      <c r="ALM11" s="7"/>
      <c r="ALN11" s="7"/>
      <c r="ALO11" s="7"/>
      <c r="ALP11" s="7"/>
      <c r="ALQ11" s="7"/>
      <c r="ALR11" s="7"/>
      <c r="ALS11" s="7"/>
      <c r="ALT11" s="7"/>
    </row>
    <row r="12" spans="1:1008" ht="224.25" customHeight="1" x14ac:dyDescent="0.25">
      <c r="A12" s="9" t="s">
        <v>12</v>
      </c>
      <c r="B12" s="10" t="s">
        <v>80</v>
      </c>
      <c r="C12" s="9" t="s">
        <v>13</v>
      </c>
      <c r="D12" s="11">
        <v>2400</v>
      </c>
      <c r="E12" s="12">
        <v>30.5</v>
      </c>
      <c r="F12" s="13">
        <f>ROUND(D12*E12,2)</f>
        <v>73200</v>
      </c>
      <c r="G12" s="14">
        <v>0.08</v>
      </c>
      <c r="H12" s="13">
        <f>ROUND((F12*G12)+F12,2)</f>
        <v>79056</v>
      </c>
      <c r="I12" s="13">
        <f>ROUND(H12/D12,2)</f>
        <v>32.94</v>
      </c>
      <c r="J12" s="26" t="s">
        <v>56</v>
      </c>
      <c r="K12" s="15"/>
      <c r="ALJ12" s="7"/>
      <c r="ALK12" s="7"/>
      <c r="ALL12" s="7"/>
      <c r="ALM12" s="7"/>
      <c r="ALN12" s="7"/>
      <c r="ALO12" s="7"/>
      <c r="ALP12" s="7"/>
      <c r="ALQ12" s="7"/>
      <c r="ALR12" s="7"/>
      <c r="ALS12" s="7"/>
      <c r="ALT12" s="7"/>
    </row>
    <row r="13" spans="1:1008" ht="140.25" customHeight="1" x14ac:dyDescent="0.25">
      <c r="A13" s="9" t="s">
        <v>14</v>
      </c>
      <c r="B13" s="16" t="s">
        <v>48</v>
      </c>
      <c r="C13" s="9" t="s">
        <v>13</v>
      </c>
      <c r="D13" s="11">
        <v>50</v>
      </c>
      <c r="E13" s="12">
        <v>27</v>
      </c>
      <c r="F13" s="13">
        <f t="shared" ref="F13:F34" si="0">ROUND(D13*E13,2)</f>
        <v>1350</v>
      </c>
      <c r="G13" s="14">
        <v>0.08</v>
      </c>
      <c r="H13" s="13">
        <f t="shared" ref="H13:H34" si="1">ROUND((F13*G13)+F13,2)</f>
        <v>1458</v>
      </c>
      <c r="I13" s="13">
        <f t="shared" ref="I13:I34" si="2">ROUND(H13/D13,2)</f>
        <v>29.16</v>
      </c>
      <c r="J13" s="26" t="s">
        <v>57</v>
      </c>
      <c r="K13" s="15"/>
      <c r="ALJ13" s="7"/>
      <c r="ALK13" s="7"/>
      <c r="ALL13" s="7"/>
      <c r="ALM13" s="7"/>
      <c r="ALN13" s="7"/>
      <c r="ALO13" s="7"/>
      <c r="ALP13" s="7"/>
      <c r="ALQ13" s="7"/>
      <c r="ALR13" s="7"/>
      <c r="ALS13" s="7"/>
      <c r="ALT13" s="7"/>
    </row>
    <row r="14" spans="1:1008" ht="193.5" customHeight="1" x14ac:dyDescent="0.25">
      <c r="A14" s="9" t="s">
        <v>15</v>
      </c>
      <c r="B14" s="10" t="s">
        <v>81</v>
      </c>
      <c r="C14" s="9" t="s">
        <v>13</v>
      </c>
      <c r="D14" s="11">
        <v>10400</v>
      </c>
      <c r="E14" s="12">
        <v>4.5</v>
      </c>
      <c r="F14" s="13">
        <f t="shared" si="0"/>
        <v>46800</v>
      </c>
      <c r="G14" s="14">
        <v>0.08</v>
      </c>
      <c r="H14" s="13">
        <f t="shared" si="1"/>
        <v>50544</v>
      </c>
      <c r="I14" s="13">
        <f t="shared" si="2"/>
        <v>4.8600000000000003</v>
      </c>
      <c r="J14" s="26" t="s">
        <v>58</v>
      </c>
      <c r="K14" s="15"/>
      <c r="ALJ14" s="7"/>
      <c r="ALK14" s="7"/>
      <c r="ALL14" s="7"/>
      <c r="ALM14" s="7"/>
      <c r="ALN14" s="7"/>
      <c r="ALO14" s="7"/>
      <c r="ALP14" s="7"/>
      <c r="ALQ14" s="7"/>
      <c r="ALR14" s="7"/>
      <c r="ALS14" s="7"/>
      <c r="ALT14" s="7"/>
    </row>
    <row r="15" spans="1:1008" ht="130.5" customHeight="1" x14ac:dyDescent="0.25">
      <c r="A15" s="9" t="s">
        <v>16</v>
      </c>
      <c r="B15" s="10" t="s">
        <v>49</v>
      </c>
      <c r="C15" s="9" t="s">
        <v>13</v>
      </c>
      <c r="D15" s="11">
        <v>1200</v>
      </c>
      <c r="E15" s="12">
        <v>5.9</v>
      </c>
      <c r="F15" s="13">
        <f t="shared" si="0"/>
        <v>7080</v>
      </c>
      <c r="G15" s="14">
        <v>0.08</v>
      </c>
      <c r="H15" s="13">
        <f t="shared" si="1"/>
        <v>7646.4</v>
      </c>
      <c r="I15" s="13">
        <f t="shared" si="2"/>
        <v>6.37</v>
      </c>
      <c r="J15" s="26" t="s">
        <v>59</v>
      </c>
      <c r="K15" s="15"/>
      <c r="ALJ15" s="7"/>
      <c r="ALK15" s="7"/>
      <c r="ALL15" s="7"/>
      <c r="ALM15" s="7"/>
      <c r="ALN15" s="7"/>
      <c r="ALO15" s="7"/>
      <c r="ALP15" s="7"/>
      <c r="ALQ15" s="7"/>
      <c r="ALR15" s="7"/>
      <c r="ALS15" s="7"/>
      <c r="ALT15" s="7"/>
    </row>
    <row r="16" spans="1:1008" ht="131.25" customHeight="1" x14ac:dyDescent="0.25">
      <c r="A16" s="9" t="s">
        <v>17</v>
      </c>
      <c r="B16" s="10" t="s">
        <v>50</v>
      </c>
      <c r="C16" s="9" t="s">
        <v>13</v>
      </c>
      <c r="D16" s="11">
        <v>100</v>
      </c>
      <c r="E16" s="12">
        <v>31</v>
      </c>
      <c r="F16" s="13">
        <f t="shared" si="0"/>
        <v>3100</v>
      </c>
      <c r="G16" s="14">
        <v>0.08</v>
      </c>
      <c r="H16" s="13">
        <f t="shared" si="1"/>
        <v>3348</v>
      </c>
      <c r="I16" s="13">
        <f t="shared" si="2"/>
        <v>33.479999999999997</v>
      </c>
      <c r="J16" s="26" t="s">
        <v>60</v>
      </c>
      <c r="K16" s="15"/>
      <c r="ALJ16" s="7"/>
      <c r="ALK16" s="7"/>
      <c r="ALL16" s="7"/>
      <c r="ALM16" s="7"/>
      <c r="ALN16" s="7"/>
      <c r="ALO16" s="7"/>
      <c r="ALP16" s="7"/>
      <c r="ALQ16" s="7"/>
      <c r="ALR16" s="7"/>
      <c r="ALS16" s="7"/>
      <c r="ALT16" s="7"/>
    </row>
    <row r="17" spans="1:1008" ht="245.25" customHeight="1" x14ac:dyDescent="0.25">
      <c r="A17" s="9" t="s">
        <v>18</v>
      </c>
      <c r="B17" s="10" t="s">
        <v>51</v>
      </c>
      <c r="C17" s="9" t="s">
        <v>13</v>
      </c>
      <c r="D17" s="11">
        <v>50</v>
      </c>
      <c r="E17" s="12">
        <v>55</v>
      </c>
      <c r="F17" s="13">
        <f t="shared" si="0"/>
        <v>2750</v>
      </c>
      <c r="G17" s="14">
        <v>0.08</v>
      </c>
      <c r="H17" s="13">
        <f t="shared" si="1"/>
        <v>2970</v>
      </c>
      <c r="I17" s="13">
        <f t="shared" si="2"/>
        <v>59.4</v>
      </c>
      <c r="J17" s="26" t="s">
        <v>61</v>
      </c>
      <c r="K17" s="15"/>
      <c r="ALJ17" s="7"/>
      <c r="ALK17" s="7"/>
      <c r="ALL17" s="7"/>
      <c r="ALM17" s="7"/>
      <c r="ALN17" s="7"/>
      <c r="ALO17" s="7"/>
      <c r="ALP17" s="7"/>
      <c r="ALQ17" s="7"/>
      <c r="ALR17" s="7"/>
      <c r="ALS17" s="7"/>
      <c r="ALT17" s="7"/>
    </row>
    <row r="18" spans="1:1008" ht="177" customHeight="1" x14ac:dyDescent="0.25">
      <c r="A18" s="9" t="s">
        <v>19</v>
      </c>
      <c r="B18" s="10" t="s">
        <v>20</v>
      </c>
      <c r="C18" s="9" t="s">
        <v>13</v>
      </c>
      <c r="D18" s="11">
        <v>8000</v>
      </c>
      <c r="E18" s="12">
        <v>2.85</v>
      </c>
      <c r="F18" s="13">
        <f t="shared" si="0"/>
        <v>22800</v>
      </c>
      <c r="G18" s="14">
        <v>0.08</v>
      </c>
      <c r="H18" s="13">
        <f t="shared" si="1"/>
        <v>24624</v>
      </c>
      <c r="I18" s="13">
        <f t="shared" si="2"/>
        <v>3.08</v>
      </c>
      <c r="J18" s="26" t="s">
        <v>62</v>
      </c>
      <c r="K18" s="15"/>
      <c r="ALJ18" s="7"/>
      <c r="ALK18" s="7"/>
      <c r="ALL18" s="7"/>
      <c r="ALM18" s="7"/>
      <c r="ALN18" s="7"/>
      <c r="ALO18" s="7"/>
      <c r="ALP18" s="7"/>
      <c r="ALQ18" s="7"/>
      <c r="ALR18" s="7"/>
      <c r="ALS18" s="7"/>
      <c r="ALT18" s="7"/>
    </row>
    <row r="19" spans="1:1008" ht="54.75" customHeight="1" x14ac:dyDescent="0.25">
      <c r="A19" s="9" t="s">
        <v>21</v>
      </c>
      <c r="B19" s="10" t="s">
        <v>52</v>
      </c>
      <c r="C19" s="9" t="s">
        <v>13</v>
      </c>
      <c r="D19" s="11">
        <v>130</v>
      </c>
      <c r="E19" s="12">
        <v>12.6</v>
      </c>
      <c r="F19" s="13">
        <f t="shared" si="0"/>
        <v>1638</v>
      </c>
      <c r="G19" s="14">
        <v>0.08</v>
      </c>
      <c r="H19" s="13">
        <f t="shared" si="1"/>
        <v>1769.04</v>
      </c>
      <c r="I19" s="13">
        <f t="shared" si="2"/>
        <v>13.61</v>
      </c>
      <c r="J19" s="26" t="s">
        <v>63</v>
      </c>
      <c r="K19" s="15"/>
      <c r="ALJ19" s="7"/>
      <c r="ALK19" s="7"/>
      <c r="ALL19" s="7"/>
      <c r="ALM19" s="7"/>
      <c r="ALN19" s="7"/>
      <c r="ALO19" s="7"/>
      <c r="ALP19" s="7"/>
      <c r="ALQ19" s="7"/>
      <c r="ALR19" s="7"/>
      <c r="ALS19" s="7"/>
      <c r="ALT19" s="7"/>
    </row>
    <row r="20" spans="1:1008" ht="144.75" customHeight="1" x14ac:dyDescent="0.25">
      <c r="A20" s="9" t="s">
        <v>22</v>
      </c>
      <c r="B20" s="10" t="s">
        <v>82</v>
      </c>
      <c r="C20" s="9" t="s">
        <v>13</v>
      </c>
      <c r="D20" s="11">
        <v>100</v>
      </c>
      <c r="E20" s="12">
        <v>9</v>
      </c>
      <c r="F20" s="13">
        <f t="shared" si="0"/>
        <v>900</v>
      </c>
      <c r="G20" s="14">
        <v>0.08</v>
      </c>
      <c r="H20" s="13">
        <f t="shared" si="1"/>
        <v>972</v>
      </c>
      <c r="I20" s="13">
        <f t="shared" si="2"/>
        <v>9.7200000000000006</v>
      </c>
      <c r="J20" s="26" t="s">
        <v>64</v>
      </c>
      <c r="K20" s="15"/>
      <c r="ALJ20" s="7"/>
      <c r="ALK20" s="7"/>
      <c r="ALL20" s="7"/>
      <c r="ALM20" s="7"/>
      <c r="ALN20" s="7"/>
      <c r="ALO20" s="7"/>
      <c r="ALP20" s="7"/>
      <c r="ALQ20" s="7"/>
      <c r="ALR20" s="7"/>
      <c r="ALS20" s="7"/>
      <c r="ALT20" s="7"/>
    </row>
    <row r="21" spans="1:1008" ht="203.25" customHeight="1" x14ac:dyDescent="0.25">
      <c r="A21" s="9" t="s">
        <v>23</v>
      </c>
      <c r="B21" s="10" t="s">
        <v>53</v>
      </c>
      <c r="C21" s="9" t="s">
        <v>13</v>
      </c>
      <c r="D21" s="11">
        <v>200</v>
      </c>
      <c r="E21" s="12">
        <v>103</v>
      </c>
      <c r="F21" s="13">
        <f t="shared" si="0"/>
        <v>20600</v>
      </c>
      <c r="G21" s="14">
        <v>0.08</v>
      </c>
      <c r="H21" s="13">
        <f t="shared" si="1"/>
        <v>22248</v>
      </c>
      <c r="I21" s="13">
        <f t="shared" si="2"/>
        <v>111.24</v>
      </c>
      <c r="J21" s="26" t="s">
        <v>65</v>
      </c>
      <c r="K21" s="15"/>
      <c r="ALJ21" s="7"/>
      <c r="ALK21" s="7"/>
      <c r="ALL21" s="7"/>
      <c r="ALM21" s="7"/>
      <c r="ALN21" s="7"/>
      <c r="ALO21" s="7"/>
      <c r="ALP21" s="7"/>
      <c r="ALQ21" s="7"/>
      <c r="ALR21" s="7"/>
      <c r="ALS21" s="7"/>
      <c r="ALT21" s="7"/>
    </row>
    <row r="22" spans="1:1008" ht="185.25" customHeight="1" x14ac:dyDescent="0.25">
      <c r="A22" s="9" t="s">
        <v>24</v>
      </c>
      <c r="B22" s="10" t="s">
        <v>83</v>
      </c>
      <c r="C22" s="9" t="s">
        <v>13</v>
      </c>
      <c r="D22" s="11">
        <v>1000</v>
      </c>
      <c r="E22" s="12">
        <v>40</v>
      </c>
      <c r="F22" s="13">
        <f t="shared" si="0"/>
        <v>40000</v>
      </c>
      <c r="G22" s="14">
        <v>0.08</v>
      </c>
      <c r="H22" s="13">
        <f t="shared" si="1"/>
        <v>43200</v>
      </c>
      <c r="I22" s="13">
        <f t="shared" si="2"/>
        <v>43.2</v>
      </c>
      <c r="J22" s="26" t="s">
        <v>66</v>
      </c>
      <c r="K22" s="15"/>
      <c r="ALJ22" s="7"/>
      <c r="ALK22" s="7"/>
      <c r="ALL22" s="7"/>
      <c r="ALM22" s="7"/>
      <c r="ALN22" s="7"/>
      <c r="ALO22" s="7"/>
      <c r="ALP22" s="7"/>
      <c r="ALQ22" s="7"/>
      <c r="ALR22" s="7"/>
      <c r="ALS22" s="7"/>
      <c r="ALT22" s="7"/>
    </row>
    <row r="23" spans="1:1008" ht="178.5" customHeight="1" x14ac:dyDescent="0.25">
      <c r="A23" s="9" t="s">
        <v>25</v>
      </c>
      <c r="B23" s="10" t="s">
        <v>26</v>
      </c>
      <c r="C23" s="9" t="s">
        <v>13</v>
      </c>
      <c r="D23" s="11">
        <v>300</v>
      </c>
      <c r="E23" s="12">
        <v>10</v>
      </c>
      <c r="F23" s="13">
        <f t="shared" si="0"/>
        <v>3000</v>
      </c>
      <c r="G23" s="14">
        <v>0.08</v>
      </c>
      <c r="H23" s="13">
        <f t="shared" si="1"/>
        <v>3240</v>
      </c>
      <c r="I23" s="13">
        <f t="shared" si="2"/>
        <v>10.8</v>
      </c>
      <c r="J23" s="26" t="s">
        <v>67</v>
      </c>
      <c r="K23" s="15"/>
      <c r="ALJ23" s="7"/>
      <c r="ALK23" s="7"/>
      <c r="ALL23" s="7"/>
      <c r="ALM23" s="7"/>
      <c r="ALN23" s="7"/>
      <c r="ALO23" s="7"/>
      <c r="ALP23" s="7"/>
      <c r="ALQ23" s="7"/>
      <c r="ALR23" s="7"/>
      <c r="ALS23" s="7"/>
      <c r="ALT23" s="7"/>
    </row>
    <row r="24" spans="1:1008" ht="147.75" customHeight="1" x14ac:dyDescent="0.25">
      <c r="A24" s="9" t="s">
        <v>27</v>
      </c>
      <c r="B24" s="10" t="s">
        <v>28</v>
      </c>
      <c r="C24" s="9" t="s">
        <v>13</v>
      </c>
      <c r="D24" s="11">
        <v>230</v>
      </c>
      <c r="E24" s="12">
        <v>41</v>
      </c>
      <c r="F24" s="13">
        <f t="shared" si="0"/>
        <v>9430</v>
      </c>
      <c r="G24" s="14">
        <v>0.08</v>
      </c>
      <c r="H24" s="13">
        <f t="shared" si="1"/>
        <v>10184.4</v>
      </c>
      <c r="I24" s="13">
        <f t="shared" si="2"/>
        <v>44.28</v>
      </c>
      <c r="J24" s="26" t="s">
        <v>68</v>
      </c>
      <c r="K24" s="15"/>
      <c r="ALJ24" s="7"/>
      <c r="ALK24" s="7"/>
      <c r="ALL24" s="7"/>
      <c r="ALM24" s="7"/>
      <c r="ALN24" s="7"/>
      <c r="ALO24" s="7"/>
      <c r="ALP24" s="7"/>
      <c r="ALQ24" s="7"/>
      <c r="ALR24" s="7"/>
      <c r="ALS24" s="7"/>
      <c r="ALT24" s="7"/>
    </row>
    <row r="25" spans="1:1008" ht="305.25" customHeight="1" x14ac:dyDescent="0.25">
      <c r="A25" s="9" t="s">
        <v>29</v>
      </c>
      <c r="B25" s="10" t="s">
        <v>84</v>
      </c>
      <c r="C25" s="9" t="s">
        <v>13</v>
      </c>
      <c r="D25" s="11">
        <v>330</v>
      </c>
      <c r="E25" s="12">
        <v>20</v>
      </c>
      <c r="F25" s="13">
        <f t="shared" si="0"/>
        <v>6600</v>
      </c>
      <c r="G25" s="14">
        <v>0.08</v>
      </c>
      <c r="H25" s="13">
        <f t="shared" si="1"/>
        <v>7128</v>
      </c>
      <c r="I25" s="13">
        <f t="shared" si="2"/>
        <v>21.6</v>
      </c>
      <c r="J25" s="26" t="s">
        <v>69</v>
      </c>
      <c r="K25" s="15"/>
      <c r="ALJ25" s="7"/>
      <c r="ALK25" s="7"/>
      <c r="ALL25" s="7"/>
      <c r="ALM25" s="7"/>
      <c r="ALN25" s="7"/>
      <c r="ALO25" s="7"/>
      <c r="ALP25" s="7"/>
      <c r="ALQ25" s="7"/>
      <c r="ALR25" s="7"/>
      <c r="ALS25" s="7"/>
      <c r="ALT25" s="7"/>
    </row>
    <row r="26" spans="1:1008" ht="321" customHeight="1" x14ac:dyDescent="0.25">
      <c r="A26" s="9" t="s">
        <v>30</v>
      </c>
      <c r="B26" s="10" t="s">
        <v>31</v>
      </c>
      <c r="C26" s="9" t="s">
        <v>13</v>
      </c>
      <c r="D26" s="11">
        <v>100</v>
      </c>
      <c r="E26" s="12">
        <v>49</v>
      </c>
      <c r="F26" s="13">
        <f t="shared" si="0"/>
        <v>4900</v>
      </c>
      <c r="G26" s="14">
        <v>0.08</v>
      </c>
      <c r="H26" s="13">
        <f t="shared" si="1"/>
        <v>5292</v>
      </c>
      <c r="I26" s="13">
        <f t="shared" si="2"/>
        <v>52.92</v>
      </c>
      <c r="J26" s="26" t="s">
        <v>70</v>
      </c>
      <c r="K26" s="15"/>
      <c r="ALJ26" s="7"/>
      <c r="ALK26" s="7"/>
      <c r="ALL26" s="7"/>
      <c r="ALM26" s="7"/>
      <c r="ALN26" s="7"/>
      <c r="ALO26" s="7"/>
      <c r="ALP26" s="7"/>
      <c r="ALQ26" s="7"/>
      <c r="ALR26" s="7"/>
      <c r="ALS26" s="7"/>
      <c r="ALT26" s="7"/>
    </row>
    <row r="27" spans="1:1008" ht="66.75" customHeight="1" x14ac:dyDescent="0.25">
      <c r="A27" s="9" t="s">
        <v>32</v>
      </c>
      <c r="B27" s="17" t="s">
        <v>33</v>
      </c>
      <c r="C27" s="9" t="s">
        <v>13</v>
      </c>
      <c r="D27" s="11">
        <v>300</v>
      </c>
      <c r="E27" s="12">
        <v>11</v>
      </c>
      <c r="F27" s="13">
        <f t="shared" si="0"/>
        <v>3300</v>
      </c>
      <c r="G27" s="14">
        <v>0.08</v>
      </c>
      <c r="H27" s="13">
        <f t="shared" si="1"/>
        <v>3564</v>
      </c>
      <c r="I27" s="13">
        <f t="shared" si="2"/>
        <v>11.88</v>
      </c>
      <c r="J27" s="27" t="s">
        <v>71</v>
      </c>
      <c r="K27" s="15"/>
      <c r="ALJ27" s="7"/>
      <c r="ALK27" s="7"/>
      <c r="ALL27" s="7"/>
      <c r="ALM27" s="7"/>
      <c r="ALN27" s="7"/>
      <c r="ALO27" s="7"/>
      <c r="ALP27" s="7"/>
      <c r="ALQ27" s="7"/>
      <c r="ALR27" s="7"/>
      <c r="ALS27" s="7"/>
      <c r="ALT27" s="7"/>
    </row>
    <row r="28" spans="1:1008" ht="147" customHeight="1" x14ac:dyDescent="0.25">
      <c r="A28" s="9" t="s">
        <v>34</v>
      </c>
      <c r="B28" s="17" t="s">
        <v>54</v>
      </c>
      <c r="C28" s="9" t="s">
        <v>13</v>
      </c>
      <c r="D28" s="11">
        <v>160</v>
      </c>
      <c r="E28" s="12">
        <v>42</v>
      </c>
      <c r="F28" s="13">
        <f t="shared" si="0"/>
        <v>6720</v>
      </c>
      <c r="G28" s="14">
        <v>0.08</v>
      </c>
      <c r="H28" s="13">
        <f t="shared" si="1"/>
        <v>7257.6</v>
      </c>
      <c r="I28" s="13">
        <f t="shared" si="2"/>
        <v>45.36</v>
      </c>
      <c r="J28" s="27" t="s">
        <v>72</v>
      </c>
      <c r="K28" s="15"/>
      <c r="ALJ28" s="7"/>
      <c r="ALK28" s="7"/>
      <c r="ALL28" s="7"/>
      <c r="ALM28" s="7"/>
      <c r="ALN28" s="7"/>
      <c r="ALO28" s="7"/>
      <c r="ALP28" s="7"/>
      <c r="ALQ28" s="7"/>
      <c r="ALR28" s="7"/>
      <c r="ALS28" s="7"/>
      <c r="ALT28" s="7"/>
    </row>
    <row r="29" spans="1:1008" ht="152.25" customHeight="1" x14ac:dyDescent="0.25">
      <c r="A29" s="9" t="s">
        <v>35</v>
      </c>
      <c r="B29" s="17" t="s">
        <v>36</v>
      </c>
      <c r="C29" s="9" t="s">
        <v>13</v>
      </c>
      <c r="D29" s="11">
        <v>20</v>
      </c>
      <c r="E29" s="12">
        <v>65</v>
      </c>
      <c r="F29" s="13">
        <f t="shared" si="0"/>
        <v>1300</v>
      </c>
      <c r="G29" s="14">
        <v>0.08</v>
      </c>
      <c r="H29" s="13">
        <f t="shared" si="1"/>
        <v>1404</v>
      </c>
      <c r="I29" s="13">
        <f t="shared" si="2"/>
        <v>70.2</v>
      </c>
      <c r="J29" s="27" t="s">
        <v>73</v>
      </c>
      <c r="K29" s="15"/>
      <c r="ALJ29" s="7"/>
      <c r="ALK29" s="7"/>
      <c r="ALL29" s="7"/>
      <c r="ALM29" s="7"/>
      <c r="ALN29" s="7"/>
      <c r="ALO29" s="7"/>
      <c r="ALP29" s="7"/>
      <c r="ALQ29" s="7"/>
      <c r="ALR29" s="7"/>
      <c r="ALS29" s="7"/>
      <c r="ALT29" s="7"/>
    </row>
    <row r="30" spans="1:1008" ht="171" customHeight="1" x14ac:dyDescent="0.25">
      <c r="A30" s="9" t="s">
        <v>37</v>
      </c>
      <c r="B30" s="17" t="s">
        <v>38</v>
      </c>
      <c r="C30" s="9" t="s">
        <v>13</v>
      </c>
      <c r="D30" s="11">
        <v>20</v>
      </c>
      <c r="E30" s="12">
        <v>153</v>
      </c>
      <c r="F30" s="13">
        <f t="shared" si="0"/>
        <v>3060</v>
      </c>
      <c r="G30" s="14">
        <v>0.08</v>
      </c>
      <c r="H30" s="13">
        <f t="shared" si="1"/>
        <v>3304.8</v>
      </c>
      <c r="I30" s="13">
        <f t="shared" si="2"/>
        <v>165.24</v>
      </c>
      <c r="J30" s="27" t="s">
        <v>74</v>
      </c>
      <c r="K30" s="15"/>
      <c r="ALJ30" s="7"/>
      <c r="ALK30" s="7"/>
      <c r="ALL30" s="7"/>
      <c r="ALM30" s="7"/>
      <c r="ALN30" s="7"/>
      <c r="ALO30" s="7"/>
      <c r="ALP30" s="7"/>
      <c r="ALQ30" s="7"/>
      <c r="ALR30" s="7"/>
      <c r="ALS30" s="7"/>
      <c r="ALT30" s="7"/>
    </row>
    <row r="31" spans="1:1008" ht="69.75" customHeight="1" x14ac:dyDescent="0.25">
      <c r="A31" s="9" t="s">
        <v>39</v>
      </c>
      <c r="B31" s="17" t="s">
        <v>55</v>
      </c>
      <c r="C31" s="9" t="s">
        <v>13</v>
      </c>
      <c r="D31" s="11">
        <v>50</v>
      </c>
      <c r="E31" s="12">
        <v>91</v>
      </c>
      <c r="F31" s="13">
        <f t="shared" si="0"/>
        <v>4550</v>
      </c>
      <c r="G31" s="14">
        <v>0.08</v>
      </c>
      <c r="H31" s="13">
        <f t="shared" si="1"/>
        <v>4914</v>
      </c>
      <c r="I31" s="13">
        <f t="shared" si="2"/>
        <v>98.28</v>
      </c>
      <c r="J31" s="27" t="s">
        <v>77</v>
      </c>
      <c r="K31" s="15"/>
      <c r="ALJ31" s="7"/>
      <c r="ALK31" s="7"/>
      <c r="ALL31" s="7"/>
      <c r="ALM31" s="7"/>
      <c r="ALN31" s="7"/>
      <c r="ALO31" s="7"/>
      <c r="ALP31" s="7"/>
      <c r="ALQ31" s="7"/>
      <c r="ALR31" s="7"/>
      <c r="ALS31" s="7"/>
      <c r="ALT31" s="7"/>
    </row>
    <row r="32" spans="1:1008" ht="53.25" customHeight="1" x14ac:dyDescent="0.25">
      <c r="A32" s="9" t="s">
        <v>40</v>
      </c>
      <c r="B32" s="17" t="s">
        <v>41</v>
      </c>
      <c r="C32" s="9" t="s">
        <v>13</v>
      </c>
      <c r="D32" s="11">
        <v>50</v>
      </c>
      <c r="E32" s="12">
        <v>38.5</v>
      </c>
      <c r="F32" s="13">
        <f t="shared" si="0"/>
        <v>1925</v>
      </c>
      <c r="G32" s="14">
        <v>0.08</v>
      </c>
      <c r="H32" s="13">
        <f t="shared" si="1"/>
        <v>2079</v>
      </c>
      <c r="I32" s="13">
        <f t="shared" si="2"/>
        <v>41.58</v>
      </c>
      <c r="J32" s="27" t="s">
        <v>78</v>
      </c>
      <c r="K32" s="15"/>
      <c r="ALJ32" s="7"/>
      <c r="ALK32" s="7"/>
      <c r="ALL32" s="7"/>
      <c r="ALM32" s="7"/>
      <c r="ALN32" s="7"/>
      <c r="ALO32" s="7"/>
      <c r="ALP32" s="7"/>
      <c r="ALQ32" s="7"/>
      <c r="ALR32" s="7"/>
      <c r="ALS32" s="7"/>
      <c r="ALT32" s="7"/>
    </row>
    <row r="33" spans="1:1008" ht="35.25" customHeight="1" x14ac:dyDescent="0.25">
      <c r="A33" s="9" t="s">
        <v>42</v>
      </c>
      <c r="B33" s="17" t="s">
        <v>43</v>
      </c>
      <c r="C33" s="9" t="s">
        <v>13</v>
      </c>
      <c r="D33" s="11">
        <v>4000</v>
      </c>
      <c r="E33" s="12">
        <v>9.8000000000000007</v>
      </c>
      <c r="F33" s="13">
        <f t="shared" si="0"/>
        <v>39200</v>
      </c>
      <c r="G33" s="14">
        <v>0.08</v>
      </c>
      <c r="H33" s="13">
        <f t="shared" si="1"/>
        <v>42336</v>
      </c>
      <c r="I33" s="13">
        <f t="shared" si="2"/>
        <v>10.58</v>
      </c>
      <c r="J33" s="26" t="s">
        <v>75</v>
      </c>
      <c r="K33" s="15"/>
      <c r="ALJ33" s="7"/>
      <c r="ALK33" s="7"/>
      <c r="ALL33" s="7"/>
      <c r="ALM33" s="7"/>
      <c r="ALN33" s="7"/>
      <c r="ALO33" s="7"/>
      <c r="ALP33" s="7"/>
      <c r="ALQ33" s="7"/>
      <c r="ALR33" s="7"/>
      <c r="ALS33" s="7"/>
      <c r="ALT33" s="7"/>
    </row>
    <row r="34" spans="1:1008" ht="45" customHeight="1" x14ac:dyDescent="0.25">
      <c r="A34" s="9" t="s">
        <v>44</v>
      </c>
      <c r="B34" s="17" t="s">
        <v>45</v>
      </c>
      <c r="C34" s="9" t="s">
        <v>13</v>
      </c>
      <c r="D34" s="11">
        <v>500</v>
      </c>
      <c r="E34" s="12">
        <v>9</v>
      </c>
      <c r="F34" s="13">
        <f t="shared" si="0"/>
        <v>4500</v>
      </c>
      <c r="G34" s="14">
        <v>0.08</v>
      </c>
      <c r="H34" s="13">
        <f t="shared" si="1"/>
        <v>4860</v>
      </c>
      <c r="I34" s="13">
        <f t="shared" si="2"/>
        <v>9.7200000000000006</v>
      </c>
      <c r="J34" s="26" t="s">
        <v>76</v>
      </c>
      <c r="K34" s="15"/>
      <c r="ALJ34" s="7"/>
      <c r="ALK34" s="7"/>
      <c r="ALL34" s="7"/>
      <c r="ALM34" s="7"/>
      <c r="ALN34" s="7"/>
      <c r="ALO34" s="7"/>
      <c r="ALP34" s="7"/>
      <c r="ALQ34" s="7"/>
      <c r="ALR34" s="7"/>
      <c r="ALS34" s="7"/>
      <c r="ALT34" s="7"/>
    </row>
    <row r="35" spans="1:1008" ht="30.75" customHeight="1" x14ac:dyDescent="0.25">
      <c r="A35" s="2"/>
      <c r="B35" s="2"/>
      <c r="E35" s="19" t="s">
        <v>46</v>
      </c>
      <c r="F35" s="20">
        <f>SUM(F12:F34)</f>
        <v>308703</v>
      </c>
      <c r="G35" s="19" t="s">
        <v>47</v>
      </c>
      <c r="H35" s="20">
        <f>SUM(H12:H34)</f>
        <v>333399.23999999993</v>
      </c>
      <c r="I35" s="21"/>
      <c r="ID35" s="2"/>
    </row>
  </sheetData>
  <mergeCells count="3">
    <mergeCell ref="A1:J1"/>
    <mergeCell ref="A2:J2"/>
    <mergeCell ref="A3:J9"/>
  </mergeCells>
  <printOptions horizontalCentered="1"/>
  <pageMargins left="0.25" right="0.25" top="0.75" bottom="0.75" header="0.511811023622047" footer="0.511811023622047"/>
  <pageSetup paperSize="9" scale="69" fitToHeight="0" orientation="landscape" r:id="rId1"/>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1</vt:lpstr>
      <vt:lpstr>'1'!Obszar_wydruku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Księżopolska</dc:creator>
  <cp:lastModifiedBy>Anna Księżopolska</cp:lastModifiedBy>
  <cp:lastPrinted>2025-05-08T09:24:20Z</cp:lastPrinted>
  <dcterms:created xsi:type="dcterms:W3CDTF">2025-05-08T09:16:44Z</dcterms:created>
  <dcterms:modified xsi:type="dcterms:W3CDTF">2025-06-11T08:41:42Z</dcterms:modified>
</cp:coreProperties>
</file>