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zetargi\Wroclaw\WROCLAW\PRZETARG2024\10\"/>
    </mc:Choice>
  </mc:AlternateContent>
  <xr:revisionPtr revIDLastSave="0" documentId="13_ncr:1_{37C688D6-A967-4EA3-ADB5-83927E7E0305}" xr6:coauthVersionLast="47" xr6:coauthVersionMax="47" xr10:uidLastSave="{00000000-0000-0000-0000-000000000000}"/>
  <bookViews>
    <workbookView xWindow="-118" yWindow="-118" windowWidth="25370" windowHeight="13667" xr2:uid="{DEF0300E-B507-4A5A-9429-3E963DD8D43F}"/>
  </bookViews>
  <sheets>
    <sheet name="Oferta " sheetId="1" r:id="rId1"/>
  </sheets>
  <definedNames>
    <definedName name="_xlnm._FilterDatabase" localSheetId="0" hidden="1">'Oferta '!$A$6:$L$66</definedName>
    <definedName name="_xlnm.Print_Area" localSheetId="0">'Oferta '!$A$2:$L$68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44" i="1"/>
  <c r="I48" i="1" l="1"/>
  <c r="J48" i="1" s="1"/>
  <c r="I22" i="1"/>
  <c r="J22" i="1" s="1"/>
  <c r="I56" i="1"/>
  <c r="J56" i="1" s="1"/>
  <c r="I65" i="1"/>
  <c r="J65" i="1" s="1"/>
  <c r="I24" i="1"/>
  <c r="J24" i="1" s="1"/>
  <c r="I36" i="1"/>
  <c r="J36" i="1" s="1"/>
  <c r="I40" i="1"/>
  <c r="J40" i="1" s="1"/>
  <c r="I16" i="1"/>
  <c r="J16" i="1" s="1"/>
  <c r="I64" i="1"/>
  <c r="J64" i="1" s="1"/>
  <c r="I20" i="1"/>
  <c r="J20" i="1" s="1"/>
  <c r="I54" i="1"/>
  <c r="J54" i="1" s="1"/>
  <c r="I32" i="1"/>
  <c r="J32" i="1" s="1"/>
  <c r="I62" i="1"/>
  <c r="J62" i="1" s="1"/>
  <c r="I57" i="1"/>
  <c r="J57" i="1" s="1"/>
  <c r="I28" i="1"/>
  <c r="J28" i="1" s="1"/>
  <c r="I12" i="1"/>
  <c r="J12" i="1" s="1"/>
  <c r="I38" i="1"/>
  <c r="J38" i="1" s="1"/>
  <c r="I52" i="1"/>
  <c r="J52" i="1" s="1"/>
  <c r="I30" i="1"/>
  <c r="J30" i="1" s="1"/>
  <c r="I8" i="1"/>
  <c r="J8" i="1" s="1"/>
  <c r="I14" i="1"/>
  <c r="J14" i="1" s="1"/>
  <c r="I46" i="1"/>
  <c r="J46" i="1" s="1"/>
  <c r="I37" i="1"/>
  <c r="J37" i="1" s="1"/>
  <c r="I7" i="1"/>
  <c r="I43" i="1"/>
  <c r="J43" i="1" s="1"/>
  <c r="I61" i="1"/>
  <c r="J61" i="1" s="1"/>
  <c r="J44" i="1"/>
  <c r="I18" i="1"/>
  <c r="J18" i="1" s="1"/>
  <c r="I9" i="1"/>
  <c r="J9" i="1" s="1"/>
  <c r="I25" i="1"/>
  <c r="J25" i="1" s="1"/>
  <c r="I41" i="1"/>
  <c r="J41" i="1" s="1"/>
  <c r="I34" i="1"/>
  <c r="J34" i="1" s="1"/>
  <c r="I31" i="1"/>
  <c r="J31" i="1" s="1"/>
  <c r="I11" i="1"/>
  <c r="J11" i="1" s="1"/>
  <c r="I23" i="1"/>
  <c r="J23" i="1" s="1"/>
  <c r="I55" i="1"/>
  <c r="J55" i="1" s="1"/>
  <c r="I42" i="1"/>
  <c r="J42" i="1" s="1"/>
  <c r="I51" i="1"/>
  <c r="J51" i="1" s="1"/>
  <c r="I50" i="1"/>
  <c r="J50" i="1" s="1"/>
  <c r="I63" i="1"/>
  <c r="J63" i="1" s="1"/>
  <c r="I21" i="1"/>
  <c r="J21" i="1" s="1"/>
  <c r="I35" i="1"/>
  <c r="J35" i="1" s="1"/>
  <c r="I19" i="1"/>
  <c r="J19" i="1" s="1"/>
  <c r="I15" i="1"/>
  <c r="J15" i="1" s="1"/>
  <c r="I47" i="1"/>
  <c r="J47" i="1" s="1"/>
  <c r="I13" i="1"/>
  <c r="J13" i="1" s="1"/>
  <c r="I29" i="1"/>
  <c r="J29" i="1" s="1"/>
  <c r="I45" i="1"/>
  <c r="J45" i="1" s="1"/>
  <c r="I39" i="1"/>
  <c r="J39" i="1" s="1"/>
  <c r="I58" i="1"/>
  <c r="J58" i="1" s="1"/>
  <c r="I53" i="1"/>
  <c r="J53" i="1" s="1"/>
  <c r="I27" i="1"/>
  <c r="J27" i="1" s="1"/>
  <c r="I59" i="1"/>
  <c r="J59" i="1" s="1"/>
  <c r="I10" i="1"/>
  <c r="J10" i="1" s="1"/>
  <c r="I26" i="1"/>
  <c r="J26" i="1" s="1"/>
  <c r="I17" i="1"/>
  <c r="J17" i="1" s="1"/>
  <c r="I33" i="1"/>
  <c r="J33" i="1" s="1"/>
  <c r="I49" i="1"/>
  <c r="J49" i="1" s="1"/>
  <c r="J60" i="1"/>
  <c r="J7" i="1" l="1"/>
  <c r="J66" i="1" s="1"/>
  <c r="I66" i="1"/>
</calcChain>
</file>

<file path=xl/sharedStrings.xml><?xml version="1.0" encoding="utf-8"?>
<sst xmlns="http://schemas.openxmlformats.org/spreadsheetml/2006/main" count="374" uniqueCount="278">
  <si>
    <t>Postać</t>
  </si>
  <si>
    <t>Dawka</t>
  </si>
  <si>
    <t>cena jedn. netto</t>
  </si>
  <si>
    <t>stawka
 VAT</t>
  </si>
  <si>
    <t>l.p.</t>
  </si>
  <si>
    <t>Nazwa międzynarodowa</t>
  </si>
  <si>
    <t>Nazwa handlowa</t>
  </si>
  <si>
    <t>Postać, Dawka, 
wielkość op</t>
  </si>
  <si>
    <t>j.m.</t>
  </si>
  <si>
    <t>stawka
 VAT
%</t>
  </si>
  <si>
    <t>wartość
 netto</t>
  </si>
  <si>
    <t xml:space="preserve">wartość brutto </t>
  </si>
  <si>
    <t>kod EAN</t>
  </si>
  <si>
    <t>nazwa producenta</t>
  </si>
  <si>
    <t>op.</t>
  </si>
  <si>
    <t>PAKIET NR 7 - LEKI 4</t>
  </si>
  <si>
    <t>szacunkowe zapotrz. (op.)na rok</t>
  </si>
  <si>
    <t>Betamethasonum</t>
  </si>
  <si>
    <r>
      <rPr>
        <sz val="9"/>
        <rFont val="Arial"/>
        <family val="2"/>
        <charset val="1"/>
      </rPr>
      <t xml:space="preserve">7mg/ml  x 5 amp. </t>
    </r>
    <r>
      <rPr>
        <sz val="9"/>
        <rFont val="Arial"/>
        <family val="2"/>
        <charset val="238"/>
      </rPr>
      <t xml:space="preserve">Zawiesina do wstrzykiwań    </t>
    </r>
  </si>
  <si>
    <t>Methylprednisolonum</t>
  </si>
  <si>
    <r>
      <rPr>
        <sz val="9"/>
        <rFont val="Arial"/>
        <family val="2"/>
        <charset val="1"/>
      </rPr>
      <t>40 mg/ml x 1 fiol.</t>
    </r>
    <r>
      <rPr>
        <sz val="9"/>
        <rFont val="Arial"/>
        <family val="2"/>
        <charset val="238"/>
      </rPr>
      <t xml:space="preserve"> Zawiesina do wstrzykiwań</t>
    </r>
  </si>
  <si>
    <t>Cerebrolysinum</t>
  </si>
  <si>
    <t>215,2 mg/ml             x 5 amp 5ml</t>
  </si>
  <si>
    <t>215,2 mg/ml             x 5 amp 10ml</t>
  </si>
  <si>
    <t>Risperidonum</t>
  </si>
  <si>
    <t>1 mg x 20 tabl</t>
  </si>
  <si>
    <t>2 mg x 20 tabl</t>
  </si>
  <si>
    <t>Donepezilum</t>
  </si>
  <si>
    <t>5 mg x 28 tabl</t>
  </si>
  <si>
    <t>10 mg x 28 tabl</t>
  </si>
  <si>
    <t>Levodopum et Benserazidum</t>
  </si>
  <si>
    <t>62,5 mg x 100 kaps</t>
  </si>
  <si>
    <t>62,5 mg x 100 tabl rozp</t>
  </si>
  <si>
    <t>125 mg x 100 tabl rozp</t>
  </si>
  <si>
    <t>125 mg x 100 kaps.</t>
  </si>
  <si>
    <t>125 mg x 100 kaps. O przedł. Uwalnianiu</t>
  </si>
  <si>
    <t>250 mg x 100 kaps</t>
  </si>
  <si>
    <t>Loperamidum</t>
  </si>
  <si>
    <t>2 mg x 6 tabl. ulegających rozpadowi w jamie ustnej</t>
  </si>
  <si>
    <t>Barium Sulfate</t>
  </si>
  <si>
    <t>100 g/100 ml zawiesina 200 ml</t>
  </si>
  <si>
    <t>Collagenasum</t>
  </si>
  <si>
    <t>1,2j/g, maść 20 g</t>
  </si>
  <si>
    <t>Meloxicamum</t>
  </si>
  <si>
    <t>15 mg x 20 tabl</t>
  </si>
  <si>
    <t>10mg/ml x 3 amp 1,5 ml</t>
  </si>
  <si>
    <t>Cholesterolum</t>
  </si>
  <si>
    <t>3% maść 1 kg</t>
  </si>
  <si>
    <t>Erythromycinum</t>
  </si>
  <si>
    <t>5mg/g, maść do oczu 3,5 g</t>
  </si>
  <si>
    <t>Misoprostolum</t>
  </si>
  <si>
    <t>0,025 mg x 8 tabl</t>
  </si>
  <si>
    <t>Pivmecillinam</t>
  </si>
  <si>
    <t>400mg x 9 tabl</t>
  </si>
  <si>
    <t>Memantinum</t>
  </si>
  <si>
    <t>10 mg x 56 tabl</t>
  </si>
  <si>
    <t>Okład zimno-ciepły</t>
  </si>
  <si>
    <t>11 x 26 cm x 1 szt</t>
  </si>
  <si>
    <t>11 x 12 cm x 1 szt</t>
  </si>
  <si>
    <t>Lorazepamum</t>
  </si>
  <si>
    <t>2,5 mg x 25 draż</t>
  </si>
  <si>
    <t>Pregabalinum</t>
  </si>
  <si>
    <t>150 mg x 56 kaps</t>
  </si>
  <si>
    <t>Thiethylperazinum</t>
  </si>
  <si>
    <t>6,5 mg /ml x 5 amp</t>
  </si>
  <si>
    <t>Tiapridum</t>
  </si>
  <si>
    <t>100 mg x 20 tabl</t>
  </si>
  <si>
    <t>woda oczyszczona, wyciąg z chrząstnicy kędzierzawej, gliceryna, chlorek sodu, sorbitol, nanokoloid srebra, nanokoloid miedzi, karboksymetyloceluloza</t>
  </si>
  <si>
    <t>Roztwór nawilżajacy do jamy ustnej     200 ml</t>
  </si>
  <si>
    <t>Propylthiouracilum</t>
  </si>
  <si>
    <t>50mg x 90 tabl</t>
  </si>
  <si>
    <t>Thiamazolum</t>
  </si>
  <si>
    <t>20 mg x 50 tabl</t>
  </si>
  <si>
    <t>Colchicum</t>
  </si>
  <si>
    <t>0,5 mg x 20 tabl</t>
  </si>
  <si>
    <t>Fluoksetinum</t>
  </si>
  <si>
    <t xml:space="preserve">10 mg x 28 tabl </t>
  </si>
  <si>
    <t>20 mg x 30 tabl</t>
  </si>
  <si>
    <t>Finasteridum</t>
  </si>
  <si>
    <t>5 mg x 30 tabl</t>
  </si>
  <si>
    <t>Venlafaxinum</t>
  </si>
  <si>
    <t>37,5 mg x 28 tabl</t>
  </si>
  <si>
    <t>75 mg x 28 tabl</t>
  </si>
  <si>
    <t>Losartanum</t>
  </si>
  <si>
    <t>50 mg x 28 tabl</t>
  </si>
  <si>
    <t>Doxylamina+pirydoksyna</t>
  </si>
  <si>
    <t>10mg+10mg x       20 tabl</t>
  </si>
  <si>
    <t>Fosfolipidy z nasion sojowych zawierające fosfatydylocholinę</t>
  </si>
  <si>
    <t>300mg x 50 kaps</t>
  </si>
  <si>
    <t>Diosmectite</t>
  </si>
  <si>
    <t>3g x 30 sasz</t>
  </si>
  <si>
    <t>Amphotericinum B</t>
  </si>
  <si>
    <t>50mg x1 fiolka ; proszek do sporządzenia roztworu do infuzji</t>
  </si>
  <si>
    <t>Prednisoloni hemisuccinas</t>
  </si>
  <si>
    <t>25mg x 3 amp</t>
  </si>
  <si>
    <t>50mg x 3 amp</t>
  </si>
  <si>
    <t>Timonacic</t>
  </si>
  <si>
    <t>100mg x 100 tabl</t>
  </si>
  <si>
    <t>Sakubitrylum + Valsartanum</t>
  </si>
  <si>
    <t>24mg/26mg</t>
  </si>
  <si>
    <t>49mg/51mg</t>
  </si>
  <si>
    <t>Cytykolina</t>
  </si>
  <si>
    <t>100mg/10ml x 10 saszetek</t>
  </si>
  <si>
    <t>Gensulin R</t>
  </si>
  <si>
    <t>300 j.m./3ml x 5 wkładów</t>
  </si>
  <si>
    <t xml:space="preserve">Glikol butylenowy, pantenol, wyciąg z kasztanowca, wyciąg z rumianku, wyciąg z rozmarynu, wyciąg z mięty, alantoinę; </t>
  </si>
  <si>
    <t>Płyn 250 ml; do pielęgnacji skóry narażonej na ucisk i otarcia</t>
  </si>
  <si>
    <t xml:space="preserve">Formaldehyd </t>
  </si>
  <si>
    <t>10% buforowany roztwór 1kg</t>
  </si>
  <si>
    <t>op</t>
  </si>
  <si>
    <t>10% buforowany roztwór 5kg</t>
  </si>
  <si>
    <t>Opipramolum</t>
  </si>
  <si>
    <t>50mg x 20 tabl. powlekane</t>
  </si>
  <si>
    <t>Prasugrelum</t>
  </si>
  <si>
    <t>10mg x 28 tabl.</t>
  </si>
  <si>
    <t>5mg x 28 tabl</t>
  </si>
  <si>
    <t>Bencyclanum</t>
  </si>
  <si>
    <t>100 mg x 60 tabl</t>
  </si>
  <si>
    <t>Oxycodonum</t>
  </si>
  <si>
    <t>10mg/ml x 10 amp a 1 ml</t>
  </si>
  <si>
    <t>Łączna wartość pakietu nr 7:</t>
  </si>
  <si>
    <t/>
  </si>
  <si>
    <t>Diprophos, (6,43mg+2,63mg)/1ml,zaw.do wstrz.,5 amp</t>
  </si>
  <si>
    <t>ORGANON POLSKA SP. Z O.O.</t>
  </si>
  <si>
    <t>5909990121625</t>
  </si>
  <si>
    <t>Depo-Medrol, 40 mg/ml; 1 ml, zaw.do wstrzyk.,1fiol</t>
  </si>
  <si>
    <t>PFIZER EUROPE MA EEIG</t>
  </si>
  <si>
    <t>5909990154814</t>
  </si>
  <si>
    <t>Cerebrolysin,215,2mg/ml; 5ml,roztw.d/wst,inf,5amp</t>
  </si>
  <si>
    <t>EVER NEURO PHARMA GMBH</t>
  </si>
  <si>
    <t>5909990813520</t>
  </si>
  <si>
    <t>Cerebrolysin,215,2mg/ml;10ml,roztw.d/wst,inf,5amp</t>
  </si>
  <si>
    <t>5909990813537</t>
  </si>
  <si>
    <t>Orizon, 1 mg, tabl.powl., 20 szt</t>
  </si>
  <si>
    <t>ORION CORPORATION</t>
  </si>
  <si>
    <t>5909990831258</t>
  </si>
  <si>
    <t>Ryspolit, 2 mg, tabl.powl., 20 szt,bl(2x10)</t>
  </si>
  <si>
    <t>POLPHARMA S.A.</t>
  </si>
  <si>
    <t>5909990567737</t>
  </si>
  <si>
    <t>Donepex,  5 mg, tabl.powl., 28 szt</t>
  </si>
  <si>
    <t>CELON PHARMA</t>
  </si>
  <si>
    <t>5909991055912</t>
  </si>
  <si>
    <t>Donepex, 10 mg, tabl.powl., 28 szt</t>
  </si>
  <si>
    <t>5909991056018</t>
  </si>
  <si>
    <t>Madopar  62.5, 50 mg+12,5 mg, kaps.,100 szt</t>
  </si>
  <si>
    <t>ROCHE</t>
  </si>
  <si>
    <t>5909990094912</t>
  </si>
  <si>
    <t>Madopar  62.5, 50mg+12,5mg,tabl.zaw.d,100szt</t>
  </si>
  <si>
    <t>5909990748624</t>
  </si>
  <si>
    <t>Madopar 125, 100mg+25mg,tabl.zaw.d, 100 szt</t>
  </si>
  <si>
    <t>5909990748723</t>
  </si>
  <si>
    <t>Madopar 125, 100 mg+25 mg, kaps.,100 szt</t>
  </si>
  <si>
    <t>5909990095018</t>
  </si>
  <si>
    <t>Madopar HBS, 100mg+25mg, kaps., 100 szt</t>
  </si>
  <si>
    <t>5909990377510</t>
  </si>
  <si>
    <t>Madopar 250, 200mg+50mg, kaps., 100 szt</t>
  </si>
  <si>
    <t>5909990095216</t>
  </si>
  <si>
    <t>Imodium Instant,2mg,t.uleg.rozp.w ust,6szt,bl(1x6)</t>
  </si>
  <si>
    <t>MCNEIL HEALTHCARE (IRELAND) LIMITED</t>
  </si>
  <si>
    <t>5909990755646</t>
  </si>
  <si>
    <t>Barium sulfuricum Medana,1g/ml,zaw,but.200ml</t>
  </si>
  <si>
    <t>POLPHARMA S.A..</t>
  </si>
  <si>
    <t>5909990044948</t>
  </si>
  <si>
    <t>Iruxol Mono, 1,2 j./g, maść, 20 g</t>
  </si>
  <si>
    <t>SMITH &amp; NEPHEW GMBH</t>
  </si>
  <si>
    <t>5909990015412</t>
  </si>
  <si>
    <t>Aspicam, 15 mg, tabl., 20 szt,bl(2x10)</t>
  </si>
  <si>
    <t>BIOFARM</t>
  </si>
  <si>
    <t>5909990997527</t>
  </si>
  <si>
    <t>Movalis,  15 mg/1,5 ml, roztw.do wstrz., 3 amp</t>
  </si>
  <si>
    <t>BOEHRINGER INGELHEIM</t>
  </si>
  <si>
    <t>5909990976928</t>
  </si>
  <si>
    <t>Cusi Erythromycin 0.5%,maść,(i.rów),Delf,ES,3,5g</t>
  </si>
  <si>
    <t>DELFARMA/NTC</t>
  </si>
  <si>
    <t>5909991518400</t>
  </si>
  <si>
    <t>Angusta, 25 mcg, tabl., 8 szt</t>
  </si>
  <si>
    <t>NORGINE BV</t>
  </si>
  <si>
    <t>5012748614253</t>
  </si>
  <si>
    <t>X-Systo, 400 mg, tabl.powl., 9  szt</t>
  </si>
  <si>
    <t>KARO PHARMA</t>
  </si>
  <si>
    <t>5909991386450</t>
  </si>
  <si>
    <t>Memantine Orion, 10 mg, tabl.powl., 56 szt</t>
  </si>
  <si>
    <t>5909991076405</t>
  </si>
  <si>
    <t>Lorafen, 2,5 mg, tabl.draż., 25 szt</t>
  </si>
  <si>
    <t>POLFA TARCHOMIN</t>
  </si>
  <si>
    <t>5909990135912</t>
  </si>
  <si>
    <t>Torecan, 6,5 mg/ml; 1 ml, roztw.do wstrz., 5 amp</t>
  </si>
  <si>
    <t>KRKA</t>
  </si>
  <si>
    <t>5909990242412</t>
  </si>
  <si>
    <t>Tiaprid PMCS, 100 mg, tabl., 20 szt</t>
  </si>
  <si>
    <t>PRO.MED.CS.PRAHA</t>
  </si>
  <si>
    <t>5909990976126</t>
  </si>
  <si>
    <t>Solus Nano, roztwór, do jamy ustnej, nawilż.,200ml</t>
  </si>
  <si>
    <t xml:space="preserve">SOLINEA </t>
  </si>
  <si>
    <t>5902768521245</t>
  </si>
  <si>
    <t>Thyrosan, 50 mg, tabl., 90 szt</t>
  </si>
  <si>
    <t>SUN FARM</t>
  </si>
  <si>
    <t>5907464420618</t>
  </si>
  <si>
    <t>Thyrozol,20 mg, tabl.powl., 50 szt</t>
  </si>
  <si>
    <t>MERCK SP. Z O.O.</t>
  </si>
  <si>
    <t>5909990722563</t>
  </si>
  <si>
    <t>Fluoksetyna Egis, 10 mg, kaps.twarde, 28 szt</t>
  </si>
  <si>
    <t>EGIS</t>
  </si>
  <si>
    <t>5909990813438</t>
  </si>
  <si>
    <t>Adaster, 5 mg, tabl.powl., 30 szt</t>
  </si>
  <si>
    <t>ADAMED</t>
  </si>
  <si>
    <t>5909990711949</t>
  </si>
  <si>
    <t>Loreblok, 50 mg, tabl.powl., 28 szt,bl</t>
  </si>
  <si>
    <t>5909990770601</t>
  </si>
  <si>
    <t>Xonvea, 10 mg + 10 mg, tabl.dojelit.,20 szt</t>
  </si>
  <si>
    <t>EXELTIS POLAND SP.Z O.O.</t>
  </si>
  <si>
    <t>5909991472764</t>
  </si>
  <si>
    <t>Essentiale forte, 300 mg, kaps., 50 szt</t>
  </si>
  <si>
    <t>OPELLA HEALTHCARE POLAND SP. Z O.O.</t>
  </si>
  <si>
    <t>5909990264711</t>
  </si>
  <si>
    <t>Smecta, 3 g, prosz.d/sp.zaw.doust., 30 szt</t>
  </si>
  <si>
    <t>IPSEN CONSUMER HEALTHCARE</t>
  </si>
  <si>
    <t>5909990053827</t>
  </si>
  <si>
    <t>Fungizone, 50 mg, prosz.d/sp.roztw.d/inf., 1 fiol.</t>
  </si>
  <si>
    <t>CHEPLAPHARM</t>
  </si>
  <si>
    <t>5909991198251</t>
  </si>
  <si>
    <t>Predasol,25mg,pr,rozp.d/r.d/wst,inf,3amp+3amp rozp</t>
  </si>
  <si>
    <t>5909991296308</t>
  </si>
  <si>
    <t>Predasol,50mg,pr,rozp.d/r.d/wst,inf,3amp+3amp rozp</t>
  </si>
  <si>
    <t>5909991296322</t>
  </si>
  <si>
    <t>Timohep, 100 mg, tabl., 100 szt</t>
  </si>
  <si>
    <t>5909991486471</t>
  </si>
  <si>
    <t>Entresto, 24 mg+26 mg, tabl.powl., 28 szt</t>
  </si>
  <si>
    <t>NOVARTIS EUROPHARM LIMITED</t>
  </si>
  <si>
    <t>5909991245443</t>
  </si>
  <si>
    <t>Entresto, 49 mg + 51 mg, tabl.powl., 56 szt</t>
  </si>
  <si>
    <t>5909991245467</t>
  </si>
  <si>
    <t>Proaxon, 1000 mg/10 ml, roztw.doustny, 10 sasz.</t>
  </si>
  <si>
    <t>5909991232047</t>
  </si>
  <si>
    <t>Gensulin R, 300 j.m./3 ml,roztw.d/wstrzyk.,5wkład</t>
  </si>
  <si>
    <t>BIOTON</t>
  </si>
  <si>
    <t>5909990852116</t>
  </si>
  <si>
    <t>PC 30 V, płyn, zapob.powstawaniu odleżyn, 250 ml</t>
  </si>
  <si>
    <t>5906554301400</t>
  </si>
  <si>
    <t>Formaldehyd,10%,stabilizowany,płyn(Maga Herba),1kg</t>
  </si>
  <si>
    <t>MAGA HERBA</t>
  </si>
  <si>
    <t>5904741027386</t>
  </si>
  <si>
    <t>Formaldehyd,10%,stabilizowany,płyn,(Aqua-Med),5 kg</t>
  </si>
  <si>
    <t>AQUA MED</t>
  </si>
  <si>
    <t>Pramolan, 50 mg, tabl.powl., 20 szt</t>
  </si>
  <si>
    <t>5909990205813</t>
  </si>
  <si>
    <t>Efient, 10 mg, tabl.powl., 28 szt,bl</t>
  </si>
  <si>
    <t>SUBSTIPHARM</t>
  </si>
  <si>
    <t>5909990686681</t>
  </si>
  <si>
    <t>Efient,  5 mg, tabl.powl., 28 szt,bl</t>
  </si>
  <si>
    <t>5909990686605</t>
  </si>
  <si>
    <t>Halidor, 100 mg, tabl., 60 szt</t>
  </si>
  <si>
    <t>5909990610204</t>
  </si>
  <si>
    <t xml:space="preserve">
Załącznik nr 2 - Oferta cenowa wraz z opisem przedmiotu zamówienia do postępowania na dostawę leków dla SPZOZ w Grodzisku Wielkopolskim  
nr sprawy: SPZOZ.DLA2301.04.2024
Zamawiający: Samodzielny Publiczny Zakład Opieki Zdrowotnej, ul. Mossego 17, 62-065 Grodzisk Wlkp.
Wykonawca Urtica Sp. z o.o.
</t>
  </si>
  <si>
    <t>Unguentum cholesteroli, (Farmina), 1 kg</t>
  </si>
  <si>
    <t>FARMINA</t>
  </si>
  <si>
    <t>5909991189679</t>
  </si>
  <si>
    <t>Nexcare ColdHot Ther.Clas,okład,żel,ciepł-zim,1szt</t>
  </si>
  <si>
    <t>3M DEUTSCHLAND GMBH</t>
  </si>
  <si>
    <t>4054596799530</t>
  </si>
  <si>
    <t>Nexcare ColdHot Ther,Mini,okład żel,ciepł-zim,1szt</t>
  </si>
  <si>
    <t>5902658066092</t>
  </si>
  <si>
    <t>Egzysta,150 mg, kaps.twarde, 56 szt</t>
  </si>
  <si>
    <t>5906414001143</t>
  </si>
  <si>
    <t>Colchicum Dispert, 0,5 mg, tabl.draż., 20 szt</t>
  </si>
  <si>
    <t>PHARMASELECT INTERNATIONAL</t>
  </si>
  <si>
    <t>5909991454449</t>
  </si>
  <si>
    <t>Seronil, 20 mg, kaps.twarde, 30 szt</t>
  </si>
  <si>
    <t>ORION</t>
  </si>
  <si>
    <t>5909990374410</t>
  </si>
  <si>
    <t>Faxolet ER, 37,5mg,kaps.prz.uw.twarde,28szt</t>
  </si>
  <si>
    <t>5909990691760</t>
  </si>
  <si>
    <t>Faxolet ER, 75mg,kaps.prz.uw.twarde,28szt</t>
  </si>
  <si>
    <t>5909990691906</t>
  </si>
  <si>
    <t>Oxycodone Molteni,10mg/ml;1ml,rozt.d/wst,inf.,5amp</t>
  </si>
  <si>
    <t>MOLTENI</t>
  </si>
  <si>
    <t>5909991292126</t>
  </si>
  <si>
    <t>Uwaga: Poz.17, 44 - tymczasowy 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</si>
</sst>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b/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sz val="9"/>
      <name val="Times New Roman"/>
      <family val="1"/>
      <charset val="238"/>
    </font>
    <font>
      <sz val="8"/>
      <name val="Arial CE"/>
      <family val="2"/>
      <charset val="238"/>
    </font>
    <font>
      <sz val="9"/>
      <name val="Arial"/>
      <family val="2"/>
      <charset val="1"/>
    </font>
    <font>
      <sz val="8"/>
      <name val="Times New Roman"/>
      <family val="1"/>
      <charset val="238"/>
    </font>
    <font>
      <sz val="9"/>
      <name val="Arial"/>
      <family val="2"/>
      <charset val="238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9">
    <xf numFmtId="0" fontId="0" fillId="0" borderId="0" xfId="0"/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8" fillId="0" borderId="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9" fontId="8" fillId="0" borderId="4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vertical="center" wrapText="1"/>
    </xf>
    <xf numFmtId="0" fontId="0" fillId="0" borderId="0" xfId="0" applyFill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85B55-EF53-4E3B-852B-4A9D5904B3F1}">
  <dimension ref="A4:L68"/>
  <sheetViews>
    <sheetView tabSelected="1" zoomScale="110" zoomScaleNormal="110" workbookViewId="0">
      <selection activeCell="O7" sqref="O7"/>
    </sheetView>
  </sheetViews>
  <sheetFormatPr defaultRowHeight="15.05" x14ac:dyDescent="0.3"/>
  <cols>
    <col min="1" max="1" width="6.109375" style="4" customWidth="1"/>
    <col min="2" max="2" width="23.21875" style="4" customWidth="1"/>
    <col min="3" max="3" width="38.21875" style="4" customWidth="1"/>
    <col min="4" max="4" width="15.21875" style="4" customWidth="1"/>
    <col min="5" max="5" width="4.77734375" style="4" customWidth="1"/>
    <col min="6" max="6" width="6.33203125" style="4" customWidth="1"/>
    <col min="7" max="7" width="8.88671875" style="4"/>
    <col min="8" max="8" width="6.21875" style="4" customWidth="1"/>
    <col min="9" max="10" width="8.88671875" style="4"/>
    <col min="11" max="11" width="11.5546875" style="4" customWidth="1"/>
    <col min="12" max="12" width="17.44140625" style="28" customWidth="1"/>
    <col min="13" max="16384" width="8.88671875" style="4"/>
  </cols>
  <sheetData>
    <row r="4" spans="1:12" s="4" customFormat="1" ht="83.3" customHeight="1" x14ac:dyDescent="0.3">
      <c r="A4" s="1" t="s">
        <v>253</v>
      </c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s="4" customFormat="1" ht="14.75" customHeight="1" x14ac:dyDescent="0.3">
      <c r="A5" s="5" t="s">
        <v>15</v>
      </c>
      <c r="B5" s="5"/>
      <c r="C5" s="5"/>
      <c r="D5" s="5" t="s">
        <v>0</v>
      </c>
      <c r="E5" s="5" t="s">
        <v>1</v>
      </c>
      <c r="F5" s="5"/>
      <c r="G5" s="5" t="s">
        <v>2</v>
      </c>
      <c r="H5" s="5" t="s">
        <v>3</v>
      </c>
      <c r="I5" s="5"/>
      <c r="J5" s="5"/>
      <c r="K5" s="5"/>
      <c r="L5" s="5"/>
    </row>
    <row r="6" spans="1:12" s="4" customFormat="1" ht="52.4" x14ac:dyDescent="0.3">
      <c r="A6" s="6" t="s">
        <v>4</v>
      </c>
      <c r="B6" s="7" t="s">
        <v>5</v>
      </c>
      <c r="C6" s="8" t="s">
        <v>6</v>
      </c>
      <c r="D6" s="8" t="s">
        <v>7</v>
      </c>
      <c r="E6" s="7" t="s">
        <v>8</v>
      </c>
      <c r="F6" s="9" t="s">
        <v>16</v>
      </c>
      <c r="G6" s="6" t="s">
        <v>2</v>
      </c>
      <c r="H6" s="6" t="s">
        <v>9</v>
      </c>
      <c r="I6" s="8" t="s">
        <v>10</v>
      </c>
      <c r="J6" s="10" t="s">
        <v>11</v>
      </c>
      <c r="K6" s="10" t="s">
        <v>12</v>
      </c>
      <c r="L6" s="11" t="s">
        <v>13</v>
      </c>
    </row>
    <row r="7" spans="1:12" s="4" customFormat="1" ht="35.35" x14ac:dyDescent="0.3">
      <c r="A7" s="12">
        <v>1</v>
      </c>
      <c r="B7" s="13" t="s">
        <v>17</v>
      </c>
      <c r="C7" s="14" t="s">
        <v>122</v>
      </c>
      <c r="D7" s="15" t="s">
        <v>18</v>
      </c>
      <c r="E7" s="16" t="s">
        <v>14</v>
      </c>
      <c r="F7" s="17">
        <v>150</v>
      </c>
      <c r="G7" s="18">
        <v>53</v>
      </c>
      <c r="H7" s="19">
        <v>0.08</v>
      </c>
      <c r="I7" s="20">
        <f>ROUND(F7*G7,2)</f>
        <v>7950</v>
      </c>
      <c r="J7" s="20">
        <f>ROUND(I7*H7+I7,2)</f>
        <v>8586</v>
      </c>
      <c r="K7" s="20" t="s">
        <v>124</v>
      </c>
      <c r="L7" s="17" t="s">
        <v>123</v>
      </c>
    </row>
    <row r="8" spans="1:12" s="4" customFormat="1" ht="35.35" x14ac:dyDescent="0.3">
      <c r="A8" s="12">
        <v>2</v>
      </c>
      <c r="B8" s="17" t="s">
        <v>19</v>
      </c>
      <c r="C8" s="14" t="s">
        <v>125</v>
      </c>
      <c r="D8" s="21" t="s">
        <v>20</v>
      </c>
      <c r="E8" s="22" t="s">
        <v>14</v>
      </c>
      <c r="F8" s="17">
        <v>200</v>
      </c>
      <c r="G8" s="18">
        <v>10.28</v>
      </c>
      <c r="H8" s="19">
        <v>0.08</v>
      </c>
      <c r="I8" s="20">
        <f t="shared" ref="I8:I65" si="0">ROUND(F8*G8,2)</f>
        <v>2056</v>
      </c>
      <c r="J8" s="20">
        <f t="shared" ref="J8:J65" si="1">ROUND(I8*H8+I8,2)</f>
        <v>2220.48</v>
      </c>
      <c r="K8" s="20" t="s">
        <v>127</v>
      </c>
      <c r="L8" s="17" t="s">
        <v>126</v>
      </c>
    </row>
    <row r="9" spans="1:12" s="4" customFormat="1" ht="23.6" x14ac:dyDescent="0.3">
      <c r="A9" s="12">
        <v>3</v>
      </c>
      <c r="B9" s="13" t="s">
        <v>21</v>
      </c>
      <c r="C9" s="14" t="s">
        <v>128</v>
      </c>
      <c r="D9" s="17" t="s">
        <v>22</v>
      </c>
      <c r="E9" s="16" t="s">
        <v>14</v>
      </c>
      <c r="F9" s="17">
        <v>15</v>
      </c>
      <c r="G9" s="18">
        <v>65</v>
      </c>
      <c r="H9" s="19">
        <v>0.08</v>
      </c>
      <c r="I9" s="20">
        <f t="shared" si="0"/>
        <v>975</v>
      </c>
      <c r="J9" s="20">
        <f t="shared" si="1"/>
        <v>1053</v>
      </c>
      <c r="K9" s="20" t="s">
        <v>130</v>
      </c>
      <c r="L9" s="17" t="s">
        <v>129</v>
      </c>
    </row>
    <row r="10" spans="1:12" s="4" customFormat="1" ht="23.6" x14ac:dyDescent="0.3">
      <c r="A10" s="12">
        <v>4</v>
      </c>
      <c r="B10" s="17" t="s">
        <v>21</v>
      </c>
      <c r="C10" s="14" t="s">
        <v>131</v>
      </c>
      <c r="D10" s="17" t="s">
        <v>23</v>
      </c>
      <c r="E10" s="16" t="s">
        <v>14</v>
      </c>
      <c r="F10" s="17">
        <v>15</v>
      </c>
      <c r="G10" s="18">
        <v>120</v>
      </c>
      <c r="H10" s="19">
        <v>0.08</v>
      </c>
      <c r="I10" s="20">
        <f t="shared" si="0"/>
        <v>1800</v>
      </c>
      <c r="J10" s="20">
        <f t="shared" si="1"/>
        <v>1944</v>
      </c>
      <c r="K10" s="20" t="s">
        <v>132</v>
      </c>
      <c r="L10" s="17" t="s">
        <v>129</v>
      </c>
    </row>
    <row r="11" spans="1:12" s="4" customFormat="1" ht="23.6" x14ac:dyDescent="0.3">
      <c r="A11" s="12">
        <v>5</v>
      </c>
      <c r="B11" s="17" t="s">
        <v>24</v>
      </c>
      <c r="C11" s="14" t="s">
        <v>133</v>
      </c>
      <c r="D11" s="17" t="s">
        <v>25</v>
      </c>
      <c r="E11" s="16" t="s">
        <v>14</v>
      </c>
      <c r="F11" s="17">
        <v>100</v>
      </c>
      <c r="G11" s="18">
        <v>5.23</v>
      </c>
      <c r="H11" s="19">
        <v>0.08</v>
      </c>
      <c r="I11" s="20">
        <f t="shared" si="0"/>
        <v>523</v>
      </c>
      <c r="J11" s="20">
        <f t="shared" si="1"/>
        <v>564.84</v>
      </c>
      <c r="K11" s="20" t="s">
        <v>135</v>
      </c>
      <c r="L11" s="17" t="s">
        <v>134</v>
      </c>
    </row>
    <row r="12" spans="1:12" s="4" customFormat="1" ht="23.6" x14ac:dyDescent="0.3">
      <c r="A12" s="12">
        <v>6</v>
      </c>
      <c r="B12" s="13" t="s">
        <v>24</v>
      </c>
      <c r="C12" s="14" t="s">
        <v>136</v>
      </c>
      <c r="D12" s="14" t="s">
        <v>26</v>
      </c>
      <c r="E12" s="23" t="s">
        <v>14</v>
      </c>
      <c r="F12" s="17">
        <v>50</v>
      </c>
      <c r="G12" s="18">
        <v>14.76</v>
      </c>
      <c r="H12" s="19">
        <v>0.08</v>
      </c>
      <c r="I12" s="20">
        <f t="shared" si="0"/>
        <v>738</v>
      </c>
      <c r="J12" s="20">
        <f t="shared" si="1"/>
        <v>797.04</v>
      </c>
      <c r="K12" s="20" t="s">
        <v>138</v>
      </c>
      <c r="L12" s="17" t="s">
        <v>137</v>
      </c>
    </row>
    <row r="13" spans="1:12" s="4" customFormat="1" ht="23.6" x14ac:dyDescent="0.3">
      <c r="A13" s="12">
        <v>7</v>
      </c>
      <c r="B13" s="14" t="s">
        <v>27</v>
      </c>
      <c r="C13" s="14" t="s">
        <v>139</v>
      </c>
      <c r="D13" s="14" t="s">
        <v>28</v>
      </c>
      <c r="E13" s="23" t="s">
        <v>14</v>
      </c>
      <c r="F13" s="17">
        <v>20</v>
      </c>
      <c r="G13" s="18">
        <v>6.6</v>
      </c>
      <c r="H13" s="19">
        <v>0.08</v>
      </c>
      <c r="I13" s="20">
        <f t="shared" si="0"/>
        <v>132</v>
      </c>
      <c r="J13" s="20">
        <f t="shared" si="1"/>
        <v>142.56</v>
      </c>
      <c r="K13" s="20" t="s">
        <v>141</v>
      </c>
      <c r="L13" s="17" t="s">
        <v>140</v>
      </c>
    </row>
    <row r="14" spans="1:12" s="4" customFormat="1" ht="23.6" x14ac:dyDescent="0.3">
      <c r="A14" s="12">
        <v>8</v>
      </c>
      <c r="B14" s="14" t="s">
        <v>27</v>
      </c>
      <c r="C14" s="14" t="s">
        <v>142</v>
      </c>
      <c r="D14" s="14" t="s">
        <v>29</v>
      </c>
      <c r="E14" s="23" t="s">
        <v>14</v>
      </c>
      <c r="F14" s="17">
        <v>40</v>
      </c>
      <c r="G14" s="18">
        <v>11</v>
      </c>
      <c r="H14" s="19">
        <v>0.08</v>
      </c>
      <c r="I14" s="20">
        <f t="shared" si="0"/>
        <v>440</v>
      </c>
      <c r="J14" s="20">
        <f t="shared" si="1"/>
        <v>475.2</v>
      </c>
      <c r="K14" s="20" t="s">
        <v>143</v>
      </c>
      <c r="L14" s="17" t="s">
        <v>140</v>
      </c>
    </row>
    <row r="15" spans="1:12" s="4" customFormat="1" ht="23.6" x14ac:dyDescent="0.3">
      <c r="A15" s="12">
        <v>9</v>
      </c>
      <c r="B15" s="14" t="s">
        <v>30</v>
      </c>
      <c r="C15" s="14" t="s">
        <v>144</v>
      </c>
      <c r="D15" s="14" t="s">
        <v>31</v>
      </c>
      <c r="E15" s="23" t="s">
        <v>14</v>
      </c>
      <c r="F15" s="17">
        <v>10</v>
      </c>
      <c r="G15" s="18">
        <v>20.83</v>
      </c>
      <c r="H15" s="19">
        <v>0.08</v>
      </c>
      <c r="I15" s="20">
        <f t="shared" si="0"/>
        <v>208.3</v>
      </c>
      <c r="J15" s="20">
        <f t="shared" si="1"/>
        <v>224.96</v>
      </c>
      <c r="K15" s="20" t="s">
        <v>146</v>
      </c>
      <c r="L15" s="17" t="s">
        <v>145</v>
      </c>
    </row>
    <row r="16" spans="1:12" s="4" customFormat="1" ht="23.6" x14ac:dyDescent="0.3">
      <c r="A16" s="12">
        <v>10</v>
      </c>
      <c r="B16" s="14" t="s">
        <v>30</v>
      </c>
      <c r="C16" s="14" t="s">
        <v>147</v>
      </c>
      <c r="D16" s="14" t="s">
        <v>32</v>
      </c>
      <c r="E16" s="23" t="s">
        <v>14</v>
      </c>
      <c r="F16" s="17">
        <v>10</v>
      </c>
      <c r="G16" s="18">
        <v>20.83</v>
      </c>
      <c r="H16" s="19">
        <v>0.08</v>
      </c>
      <c r="I16" s="20">
        <f t="shared" si="0"/>
        <v>208.3</v>
      </c>
      <c r="J16" s="20">
        <f t="shared" si="1"/>
        <v>224.96</v>
      </c>
      <c r="K16" s="20" t="s">
        <v>148</v>
      </c>
      <c r="L16" s="17" t="s">
        <v>145</v>
      </c>
    </row>
    <row r="17" spans="1:12" s="4" customFormat="1" ht="23.6" x14ac:dyDescent="0.3">
      <c r="A17" s="12">
        <v>11</v>
      </c>
      <c r="B17" s="14" t="s">
        <v>30</v>
      </c>
      <c r="C17" s="14" t="s">
        <v>149</v>
      </c>
      <c r="D17" s="14" t="s">
        <v>33</v>
      </c>
      <c r="E17" s="23" t="s">
        <v>14</v>
      </c>
      <c r="F17" s="17">
        <v>20</v>
      </c>
      <c r="G17" s="18">
        <v>41.66</v>
      </c>
      <c r="H17" s="19">
        <v>0.08</v>
      </c>
      <c r="I17" s="20">
        <f t="shared" si="0"/>
        <v>833.2</v>
      </c>
      <c r="J17" s="20">
        <f t="shared" si="1"/>
        <v>899.86</v>
      </c>
      <c r="K17" s="20" t="s">
        <v>150</v>
      </c>
      <c r="L17" s="17" t="s">
        <v>145</v>
      </c>
    </row>
    <row r="18" spans="1:12" s="4" customFormat="1" ht="23.6" x14ac:dyDescent="0.3">
      <c r="A18" s="12">
        <v>12</v>
      </c>
      <c r="B18" s="14" t="s">
        <v>30</v>
      </c>
      <c r="C18" s="14" t="s">
        <v>151</v>
      </c>
      <c r="D18" s="14" t="s">
        <v>34</v>
      </c>
      <c r="E18" s="23" t="s">
        <v>14</v>
      </c>
      <c r="F18" s="17">
        <v>10</v>
      </c>
      <c r="G18" s="18">
        <v>41.66</v>
      </c>
      <c r="H18" s="19">
        <v>0.08</v>
      </c>
      <c r="I18" s="20">
        <f t="shared" si="0"/>
        <v>416.6</v>
      </c>
      <c r="J18" s="20">
        <f t="shared" si="1"/>
        <v>449.93</v>
      </c>
      <c r="K18" s="20" t="s">
        <v>152</v>
      </c>
      <c r="L18" s="17" t="s">
        <v>145</v>
      </c>
    </row>
    <row r="19" spans="1:12" s="4" customFormat="1" ht="23.6" x14ac:dyDescent="0.3">
      <c r="A19" s="12">
        <v>13</v>
      </c>
      <c r="B19" s="14" t="s">
        <v>30</v>
      </c>
      <c r="C19" s="14" t="s">
        <v>153</v>
      </c>
      <c r="D19" s="14" t="s">
        <v>35</v>
      </c>
      <c r="E19" s="23" t="s">
        <v>14</v>
      </c>
      <c r="F19" s="17">
        <v>10</v>
      </c>
      <c r="G19" s="18">
        <v>41.66</v>
      </c>
      <c r="H19" s="19">
        <v>0.08</v>
      </c>
      <c r="I19" s="20">
        <f t="shared" si="0"/>
        <v>416.6</v>
      </c>
      <c r="J19" s="20">
        <f t="shared" si="1"/>
        <v>449.93</v>
      </c>
      <c r="K19" s="20" t="s">
        <v>154</v>
      </c>
      <c r="L19" s="17" t="s">
        <v>145</v>
      </c>
    </row>
    <row r="20" spans="1:12" s="4" customFormat="1" ht="23.6" x14ac:dyDescent="0.3">
      <c r="A20" s="12">
        <v>14</v>
      </c>
      <c r="B20" s="14" t="s">
        <v>30</v>
      </c>
      <c r="C20" s="14" t="s">
        <v>155</v>
      </c>
      <c r="D20" s="14" t="s">
        <v>36</v>
      </c>
      <c r="E20" s="23" t="s">
        <v>14</v>
      </c>
      <c r="F20" s="17">
        <v>10</v>
      </c>
      <c r="G20" s="18">
        <v>79.5</v>
      </c>
      <c r="H20" s="19">
        <v>0.08</v>
      </c>
      <c r="I20" s="20">
        <f t="shared" si="0"/>
        <v>795</v>
      </c>
      <c r="J20" s="20">
        <f t="shared" si="1"/>
        <v>858.6</v>
      </c>
      <c r="K20" s="20" t="s">
        <v>156</v>
      </c>
      <c r="L20" s="17" t="s">
        <v>145</v>
      </c>
    </row>
    <row r="21" spans="1:12" s="4" customFormat="1" ht="47.15" x14ac:dyDescent="0.3">
      <c r="A21" s="12">
        <v>15</v>
      </c>
      <c r="B21" s="14" t="s">
        <v>37</v>
      </c>
      <c r="C21" s="14" t="s">
        <v>157</v>
      </c>
      <c r="D21" s="14" t="s">
        <v>38</v>
      </c>
      <c r="E21" s="23" t="s">
        <v>14</v>
      </c>
      <c r="F21" s="17">
        <v>30</v>
      </c>
      <c r="G21" s="18">
        <v>13.07</v>
      </c>
      <c r="H21" s="19">
        <v>0.08</v>
      </c>
      <c r="I21" s="20">
        <f t="shared" si="0"/>
        <v>392.1</v>
      </c>
      <c r="J21" s="20">
        <f t="shared" si="1"/>
        <v>423.47</v>
      </c>
      <c r="K21" s="20" t="s">
        <v>159</v>
      </c>
      <c r="L21" s="17" t="s">
        <v>158</v>
      </c>
    </row>
    <row r="22" spans="1:12" s="4" customFormat="1" ht="23.6" x14ac:dyDescent="0.3">
      <c r="A22" s="12">
        <v>16</v>
      </c>
      <c r="B22" s="14" t="s">
        <v>39</v>
      </c>
      <c r="C22" s="14" t="s">
        <v>160</v>
      </c>
      <c r="D22" s="14" t="s">
        <v>40</v>
      </c>
      <c r="E22" s="23" t="s">
        <v>14</v>
      </c>
      <c r="F22" s="17">
        <v>5</v>
      </c>
      <c r="G22" s="18">
        <v>108.39</v>
      </c>
      <c r="H22" s="19">
        <v>0.08</v>
      </c>
      <c r="I22" s="20">
        <f t="shared" si="0"/>
        <v>541.95000000000005</v>
      </c>
      <c r="J22" s="20">
        <f t="shared" si="1"/>
        <v>585.30999999999995</v>
      </c>
      <c r="K22" s="20" t="s">
        <v>162</v>
      </c>
      <c r="L22" s="17" t="s">
        <v>161</v>
      </c>
    </row>
    <row r="23" spans="1:12" s="4" customFormat="1" ht="23.6" x14ac:dyDescent="0.3">
      <c r="A23" s="12">
        <v>17</v>
      </c>
      <c r="B23" s="13" t="s">
        <v>41</v>
      </c>
      <c r="C23" s="14" t="s">
        <v>163</v>
      </c>
      <c r="D23" s="14" t="s">
        <v>42</v>
      </c>
      <c r="E23" s="23" t="s">
        <v>14</v>
      </c>
      <c r="F23" s="17">
        <v>50</v>
      </c>
      <c r="G23" s="18">
        <v>42.35</v>
      </c>
      <c r="H23" s="19">
        <v>0.08</v>
      </c>
      <c r="I23" s="20">
        <f t="shared" si="0"/>
        <v>2117.5</v>
      </c>
      <c r="J23" s="20">
        <f t="shared" si="1"/>
        <v>2286.9</v>
      </c>
      <c r="K23" s="20" t="s">
        <v>165</v>
      </c>
      <c r="L23" s="17" t="s">
        <v>164</v>
      </c>
    </row>
    <row r="24" spans="1:12" s="4" customFormat="1" ht="23.6" x14ac:dyDescent="0.3">
      <c r="A24" s="12">
        <v>18</v>
      </c>
      <c r="B24" s="17" t="s">
        <v>43</v>
      </c>
      <c r="C24" s="14" t="s">
        <v>166</v>
      </c>
      <c r="D24" s="17" t="s">
        <v>44</v>
      </c>
      <c r="E24" s="16" t="s">
        <v>14</v>
      </c>
      <c r="F24" s="17">
        <v>30</v>
      </c>
      <c r="G24" s="18">
        <v>5.98</v>
      </c>
      <c r="H24" s="19">
        <v>0.08</v>
      </c>
      <c r="I24" s="20">
        <f t="shared" si="0"/>
        <v>179.4</v>
      </c>
      <c r="J24" s="20">
        <f t="shared" si="1"/>
        <v>193.75</v>
      </c>
      <c r="K24" s="20" t="s">
        <v>168</v>
      </c>
      <c r="L24" s="17" t="s">
        <v>167</v>
      </c>
    </row>
    <row r="25" spans="1:12" s="4" customFormat="1" ht="23.6" x14ac:dyDescent="0.3">
      <c r="A25" s="12">
        <v>19</v>
      </c>
      <c r="B25" s="17" t="s">
        <v>43</v>
      </c>
      <c r="C25" s="14" t="s">
        <v>169</v>
      </c>
      <c r="D25" s="17" t="s">
        <v>45</v>
      </c>
      <c r="E25" s="16" t="s">
        <v>14</v>
      </c>
      <c r="F25" s="17">
        <v>30</v>
      </c>
      <c r="G25" s="18">
        <v>35.1</v>
      </c>
      <c r="H25" s="19">
        <v>0.08</v>
      </c>
      <c r="I25" s="20">
        <f t="shared" si="0"/>
        <v>1053</v>
      </c>
      <c r="J25" s="20">
        <f t="shared" si="1"/>
        <v>1137.24</v>
      </c>
      <c r="K25" s="20" t="s">
        <v>171</v>
      </c>
      <c r="L25" s="17" t="s">
        <v>170</v>
      </c>
    </row>
    <row r="26" spans="1:12" s="4" customFormat="1" ht="23.6" x14ac:dyDescent="0.3">
      <c r="A26" s="12">
        <v>20</v>
      </c>
      <c r="B26" s="17" t="s">
        <v>46</v>
      </c>
      <c r="C26" s="14" t="s">
        <v>254</v>
      </c>
      <c r="D26" s="17" t="s">
        <v>47</v>
      </c>
      <c r="E26" s="16" t="s">
        <v>14</v>
      </c>
      <c r="F26" s="17">
        <v>5</v>
      </c>
      <c r="G26" s="18">
        <v>149.41</v>
      </c>
      <c r="H26" s="19">
        <v>0.23</v>
      </c>
      <c r="I26" s="20">
        <f t="shared" si="0"/>
        <v>747.05</v>
      </c>
      <c r="J26" s="20">
        <f t="shared" si="1"/>
        <v>918.87</v>
      </c>
      <c r="K26" s="20" t="s">
        <v>256</v>
      </c>
      <c r="L26" s="17" t="s">
        <v>255</v>
      </c>
    </row>
    <row r="27" spans="1:12" s="4" customFormat="1" ht="23.6" x14ac:dyDescent="0.3">
      <c r="A27" s="12">
        <v>21</v>
      </c>
      <c r="B27" s="17" t="s">
        <v>48</v>
      </c>
      <c r="C27" s="14" t="s">
        <v>172</v>
      </c>
      <c r="D27" s="17" t="s">
        <v>49</v>
      </c>
      <c r="E27" s="16" t="s">
        <v>14</v>
      </c>
      <c r="F27" s="17">
        <v>60</v>
      </c>
      <c r="G27" s="18">
        <v>19.47</v>
      </c>
      <c r="H27" s="19">
        <v>0.08</v>
      </c>
      <c r="I27" s="20">
        <f t="shared" si="0"/>
        <v>1168.2</v>
      </c>
      <c r="J27" s="20">
        <f t="shared" si="1"/>
        <v>1261.6600000000001</v>
      </c>
      <c r="K27" s="20" t="s">
        <v>174</v>
      </c>
      <c r="L27" s="17" t="s">
        <v>173</v>
      </c>
    </row>
    <row r="28" spans="1:12" s="4" customFormat="1" ht="23.6" x14ac:dyDescent="0.3">
      <c r="A28" s="12">
        <v>22</v>
      </c>
      <c r="B28" s="17" t="s">
        <v>50</v>
      </c>
      <c r="C28" s="14" t="s">
        <v>175</v>
      </c>
      <c r="D28" s="17" t="s">
        <v>51</v>
      </c>
      <c r="E28" s="16" t="s">
        <v>14</v>
      </c>
      <c r="F28" s="17">
        <v>15</v>
      </c>
      <c r="G28" s="18">
        <v>315.74</v>
      </c>
      <c r="H28" s="19">
        <v>0.08</v>
      </c>
      <c r="I28" s="20">
        <f t="shared" si="0"/>
        <v>4736.1000000000004</v>
      </c>
      <c r="J28" s="20">
        <f t="shared" si="1"/>
        <v>5114.99</v>
      </c>
      <c r="K28" s="20" t="s">
        <v>177</v>
      </c>
      <c r="L28" s="17" t="s">
        <v>176</v>
      </c>
    </row>
    <row r="29" spans="1:12" s="4" customFormat="1" ht="23.6" x14ac:dyDescent="0.3">
      <c r="A29" s="12">
        <v>23</v>
      </c>
      <c r="B29" s="17" t="s">
        <v>52</v>
      </c>
      <c r="C29" s="14" t="s">
        <v>178</v>
      </c>
      <c r="D29" s="17" t="s">
        <v>53</v>
      </c>
      <c r="E29" s="16" t="s">
        <v>14</v>
      </c>
      <c r="F29" s="17">
        <v>10</v>
      </c>
      <c r="G29" s="18">
        <v>48.23</v>
      </c>
      <c r="H29" s="19">
        <v>0.08</v>
      </c>
      <c r="I29" s="20">
        <f t="shared" si="0"/>
        <v>482.3</v>
      </c>
      <c r="J29" s="20">
        <f t="shared" si="1"/>
        <v>520.88</v>
      </c>
      <c r="K29" s="20" t="s">
        <v>180</v>
      </c>
      <c r="L29" s="17" t="s">
        <v>179</v>
      </c>
    </row>
    <row r="30" spans="1:12" s="4" customFormat="1" ht="23.6" x14ac:dyDescent="0.3">
      <c r="A30" s="12">
        <v>24</v>
      </c>
      <c r="B30" s="17" t="s">
        <v>54</v>
      </c>
      <c r="C30" s="14" t="s">
        <v>181</v>
      </c>
      <c r="D30" s="17" t="s">
        <v>55</v>
      </c>
      <c r="E30" s="16" t="s">
        <v>14</v>
      </c>
      <c r="F30" s="17">
        <v>20</v>
      </c>
      <c r="G30" s="18">
        <v>17.600000000000001</v>
      </c>
      <c r="H30" s="19">
        <v>0.08</v>
      </c>
      <c r="I30" s="20">
        <f t="shared" si="0"/>
        <v>352</v>
      </c>
      <c r="J30" s="20">
        <f t="shared" si="1"/>
        <v>380.16</v>
      </c>
      <c r="K30" s="20" t="s">
        <v>182</v>
      </c>
      <c r="L30" s="17" t="s">
        <v>134</v>
      </c>
    </row>
    <row r="31" spans="1:12" s="4" customFormat="1" ht="23.6" x14ac:dyDescent="0.3">
      <c r="A31" s="12">
        <v>25</v>
      </c>
      <c r="B31" s="17" t="s">
        <v>56</v>
      </c>
      <c r="C31" s="14" t="s">
        <v>257</v>
      </c>
      <c r="D31" s="17" t="s">
        <v>57</v>
      </c>
      <c r="E31" s="16" t="s">
        <v>14</v>
      </c>
      <c r="F31" s="17">
        <v>5</v>
      </c>
      <c r="G31" s="18">
        <v>48.59</v>
      </c>
      <c r="H31" s="19">
        <v>0.08</v>
      </c>
      <c r="I31" s="20">
        <f t="shared" si="0"/>
        <v>242.95</v>
      </c>
      <c r="J31" s="20">
        <f t="shared" si="1"/>
        <v>262.39</v>
      </c>
      <c r="K31" s="20" t="s">
        <v>259</v>
      </c>
      <c r="L31" s="17" t="s">
        <v>258</v>
      </c>
    </row>
    <row r="32" spans="1:12" s="4" customFormat="1" ht="23.6" x14ac:dyDescent="0.3">
      <c r="A32" s="12">
        <v>26</v>
      </c>
      <c r="B32" s="17" t="s">
        <v>56</v>
      </c>
      <c r="C32" s="14" t="s">
        <v>260</v>
      </c>
      <c r="D32" s="17" t="s">
        <v>58</v>
      </c>
      <c r="E32" s="16" t="s">
        <v>14</v>
      </c>
      <c r="F32" s="17">
        <v>5</v>
      </c>
      <c r="G32" s="18">
        <v>24.97</v>
      </c>
      <c r="H32" s="19">
        <v>0.08</v>
      </c>
      <c r="I32" s="20">
        <f t="shared" si="0"/>
        <v>124.85</v>
      </c>
      <c r="J32" s="20">
        <f t="shared" si="1"/>
        <v>134.84</v>
      </c>
      <c r="K32" s="20" t="s">
        <v>261</v>
      </c>
      <c r="L32" s="17" t="s">
        <v>258</v>
      </c>
    </row>
    <row r="33" spans="1:12" s="4" customFormat="1" ht="23.6" x14ac:dyDescent="0.3">
      <c r="A33" s="12">
        <v>27</v>
      </c>
      <c r="B33" s="17" t="s">
        <v>59</v>
      </c>
      <c r="C33" s="14" t="s">
        <v>183</v>
      </c>
      <c r="D33" s="17" t="s">
        <v>60</v>
      </c>
      <c r="E33" s="16" t="s">
        <v>14</v>
      </c>
      <c r="F33" s="17">
        <v>5</v>
      </c>
      <c r="G33" s="18">
        <v>18.7</v>
      </c>
      <c r="H33" s="19">
        <v>0.08</v>
      </c>
      <c r="I33" s="20">
        <f t="shared" si="0"/>
        <v>93.5</v>
      </c>
      <c r="J33" s="20">
        <f t="shared" si="1"/>
        <v>100.98</v>
      </c>
      <c r="K33" s="20" t="s">
        <v>185</v>
      </c>
      <c r="L33" s="17" t="s">
        <v>184</v>
      </c>
    </row>
    <row r="34" spans="1:12" s="4" customFormat="1" ht="23.6" x14ac:dyDescent="0.3">
      <c r="A34" s="12">
        <v>28</v>
      </c>
      <c r="B34" s="17" t="s">
        <v>61</v>
      </c>
      <c r="C34" s="14" t="s">
        <v>262</v>
      </c>
      <c r="D34" s="17" t="s">
        <v>62</v>
      </c>
      <c r="E34" s="16" t="s">
        <v>14</v>
      </c>
      <c r="F34" s="17">
        <v>10</v>
      </c>
      <c r="G34" s="18">
        <v>17.600000000000001</v>
      </c>
      <c r="H34" s="19">
        <v>0.08</v>
      </c>
      <c r="I34" s="20">
        <f t="shared" si="0"/>
        <v>176</v>
      </c>
      <c r="J34" s="20">
        <f t="shared" si="1"/>
        <v>190.08</v>
      </c>
      <c r="K34" s="20" t="s">
        <v>263</v>
      </c>
      <c r="L34" s="17" t="s">
        <v>205</v>
      </c>
    </row>
    <row r="35" spans="1:12" s="4" customFormat="1" ht="23.6" x14ac:dyDescent="0.3">
      <c r="A35" s="12">
        <v>29</v>
      </c>
      <c r="B35" s="17" t="s">
        <v>63</v>
      </c>
      <c r="C35" s="14" t="s">
        <v>186</v>
      </c>
      <c r="D35" s="17" t="s">
        <v>64</v>
      </c>
      <c r="E35" s="16" t="s">
        <v>14</v>
      </c>
      <c r="F35" s="17">
        <v>15</v>
      </c>
      <c r="G35" s="18">
        <v>26.95</v>
      </c>
      <c r="H35" s="19">
        <v>0.08</v>
      </c>
      <c r="I35" s="20">
        <f t="shared" si="0"/>
        <v>404.25</v>
      </c>
      <c r="J35" s="20">
        <f t="shared" si="1"/>
        <v>436.59</v>
      </c>
      <c r="K35" s="20" t="s">
        <v>188</v>
      </c>
      <c r="L35" s="17" t="s">
        <v>187</v>
      </c>
    </row>
    <row r="36" spans="1:12" s="4" customFormat="1" ht="23.6" x14ac:dyDescent="0.3">
      <c r="A36" s="12">
        <v>30</v>
      </c>
      <c r="B36" s="17" t="s">
        <v>65</v>
      </c>
      <c r="C36" s="14" t="s">
        <v>189</v>
      </c>
      <c r="D36" s="17" t="s">
        <v>66</v>
      </c>
      <c r="E36" s="16" t="s">
        <v>14</v>
      </c>
      <c r="F36" s="17">
        <v>40</v>
      </c>
      <c r="G36" s="18">
        <v>9.85</v>
      </c>
      <c r="H36" s="19">
        <v>0.08</v>
      </c>
      <c r="I36" s="20">
        <f t="shared" si="0"/>
        <v>394</v>
      </c>
      <c r="J36" s="20">
        <f t="shared" si="1"/>
        <v>425.52</v>
      </c>
      <c r="K36" s="20" t="s">
        <v>191</v>
      </c>
      <c r="L36" s="17" t="s">
        <v>190</v>
      </c>
    </row>
    <row r="37" spans="1:12" s="4" customFormat="1" ht="83.65" customHeight="1" x14ac:dyDescent="0.3">
      <c r="A37" s="12">
        <v>31</v>
      </c>
      <c r="B37" s="17" t="s">
        <v>67</v>
      </c>
      <c r="C37" s="14" t="s">
        <v>192</v>
      </c>
      <c r="D37" s="17" t="s">
        <v>68</v>
      </c>
      <c r="E37" s="16" t="s">
        <v>14</v>
      </c>
      <c r="F37" s="17">
        <v>15</v>
      </c>
      <c r="G37" s="18">
        <v>30.8</v>
      </c>
      <c r="H37" s="19">
        <v>0.08</v>
      </c>
      <c r="I37" s="20">
        <f t="shared" si="0"/>
        <v>462</v>
      </c>
      <c r="J37" s="20">
        <f t="shared" si="1"/>
        <v>498.96</v>
      </c>
      <c r="K37" s="20" t="s">
        <v>194</v>
      </c>
      <c r="L37" s="17" t="s">
        <v>193</v>
      </c>
    </row>
    <row r="38" spans="1:12" s="4" customFormat="1" ht="25.4" customHeight="1" x14ac:dyDescent="0.3">
      <c r="A38" s="12">
        <v>32</v>
      </c>
      <c r="B38" s="17" t="s">
        <v>69</v>
      </c>
      <c r="C38" s="14" t="s">
        <v>195</v>
      </c>
      <c r="D38" s="17" t="s">
        <v>70</v>
      </c>
      <c r="E38" s="16" t="s">
        <v>14</v>
      </c>
      <c r="F38" s="17">
        <v>5</v>
      </c>
      <c r="G38" s="18">
        <v>58.5</v>
      </c>
      <c r="H38" s="19">
        <v>0.08</v>
      </c>
      <c r="I38" s="20">
        <f t="shared" si="0"/>
        <v>292.5</v>
      </c>
      <c r="J38" s="20">
        <f t="shared" si="1"/>
        <v>315.89999999999998</v>
      </c>
      <c r="K38" s="20" t="s">
        <v>197</v>
      </c>
      <c r="L38" s="17" t="s">
        <v>196</v>
      </c>
    </row>
    <row r="39" spans="1:12" s="4" customFormat="1" ht="22.25" customHeight="1" x14ac:dyDescent="0.3">
      <c r="A39" s="12">
        <v>33</v>
      </c>
      <c r="B39" s="17" t="s">
        <v>71</v>
      </c>
      <c r="C39" s="14" t="s">
        <v>198</v>
      </c>
      <c r="D39" s="17" t="s">
        <v>72</v>
      </c>
      <c r="E39" s="16" t="s">
        <v>14</v>
      </c>
      <c r="F39" s="17">
        <v>10</v>
      </c>
      <c r="G39" s="18">
        <v>37.35</v>
      </c>
      <c r="H39" s="19">
        <v>0.08</v>
      </c>
      <c r="I39" s="20">
        <f t="shared" si="0"/>
        <v>373.5</v>
      </c>
      <c r="J39" s="20">
        <f t="shared" si="1"/>
        <v>403.38</v>
      </c>
      <c r="K39" s="20" t="s">
        <v>200</v>
      </c>
      <c r="L39" s="17" t="s">
        <v>199</v>
      </c>
    </row>
    <row r="40" spans="1:12" s="4" customFormat="1" ht="23.9" customHeight="1" x14ac:dyDescent="0.3">
      <c r="A40" s="12">
        <v>34</v>
      </c>
      <c r="B40" s="17" t="s">
        <v>73</v>
      </c>
      <c r="C40" s="14" t="s">
        <v>264</v>
      </c>
      <c r="D40" s="17" t="s">
        <v>74</v>
      </c>
      <c r="E40" s="16" t="s">
        <v>14</v>
      </c>
      <c r="F40" s="17">
        <v>10</v>
      </c>
      <c r="G40" s="18">
        <v>22</v>
      </c>
      <c r="H40" s="19">
        <v>0.08</v>
      </c>
      <c r="I40" s="20">
        <f t="shared" si="0"/>
        <v>220</v>
      </c>
      <c r="J40" s="20">
        <f t="shared" si="1"/>
        <v>237.6</v>
      </c>
      <c r="K40" s="20" t="s">
        <v>266</v>
      </c>
      <c r="L40" s="17" t="s">
        <v>265</v>
      </c>
    </row>
    <row r="41" spans="1:12" s="4" customFormat="1" ht="22.25" customHeight="1" x14ac:dyDescent="0.3">
      <c r="A41" s="12">
        <v>35</v>
      </c>
      <c r="B41" s="17" t="s">
        <v>75</v>
      </c>
      <c r="C41" s="14" t="s">
        <v>201</v>
      </c>
      <c r="D41" s="17" t="s">
        <v>76</v>
      </c>
      <c r="E41" s="16" t="s">
        <v>14</v>
      </c>
      <c r="F41" s="17">
        <v>15</v>
      </c>
      <c r="G41" s="18">
        <v>10.24</v>
      </c>
      <c r="H41" s="19">
        <v>0.08</v>
      </c>
      <c r="I41" s="20">
        <f t="shared" si="0"/>
        <v>153.6</v>
      </c>
      <c r="J41" s="20">
        <f t="shared" si="1"/>
        <v>165.89</v>
      </c>
      <c r="K41" s="20" t="s">
        <v>203</v>
      </c>
      <c r="L41" s="17" t="s">
        <v>202</v>
      </c>
    </row>
    <row r="42" spans="1:12" s="4" customFormat="1" ht="23.6" x14ac:dyDescent="0.3">
      <c r="A42" s="12">
        <v>36</v>
      </c>
      <c r="B42" s="17" t="s">
        <v>75</v>
      </c>
      <c r="C42" s="14" t="s">
        <v>267</v>
      </c>
      <c r="D42" s="17" t="s">
        <v>77</v>
      </c>
      <c r="E42" s="16" t="s">
        <v>14</v>
      </c>
      <c r="F42" s="17">
        <v>15</v>
      </c>
      <c r="G42" s="18">
        <v>12.1</v>
      </c>
      <c r="H42" s="19">
        <v>0.08</v>
      </c>
      <c r="I42" s="20">
        <f t="shared" si="0"/>
        <v>181.5</v>
      </c>
      <c r="J42" s="20">
        <f t="shared" si="1"/>
        <v>196.02</v>
      </c>
      <c r="K42" s="20" t="s">
        <v>269</v>
      </c>
      <c r="L42" s="17" t="s">
        <v>268</v>
      </c>
    </row>
    <row r="43" spans="1:12" s="4" customFormat="1" ht="23.9" customHeight="1" x14ac:dyDescent="0.3">
      <c r="A43" s="12">
        <v>37</v>
      </c>
      <c r="B43" s="17" t="s">
        <v>78</v>
      </c>
      <c r="C43" s="14" t="s">
        <v>204</v>
      </c>
      <c r="D43" s="17" t="s">
        <v>79</v>
      </c>
      <c r="E43" s="16" t="s">
        <v>14</v>
      </c>
      <c r="F43" s="17">
        <v>10</v>
      </c>
      <c r="G43" s="18">
        <v>11</v>
      </c>
      <c r="H43" s="19">
        <v>0.08</v>
      </c>
      <c r="I43" s="20">
        <f t="shared" si="0"/>
        <v>110</v>
      </c>
      <c r="J43" s="20">
        <f t="shared" si="1"/>
        <v>118.8</v>
      </c>
      <c r="K43" s="20" t="s">
        <v>206</v>
      </c>
      <c r="L43" s="17" t="s">
        <v>205</v>
      </c>
    </row>
    <row r="44" spans="1:12" s="4" customFormat="1" ht="23.6" x14ac:dyDescent="0.3">
      <c r="A44" s="12">
        <v>38</v>
      </c>
      <c r="B44" s="17" t="s">
        <v>80</v>
      </c>
      <c r="C44" s="14" t="s">
        <v>270</v>
      </c>
      <c r="D44" s="17" t="s">
        <v>81</v>
      </c>
      <c r="E44" s="16" t="s">
        <v>14</v>
      </c>
      <c r="F44" s="17">
        <v>10</v>
      </c>
      <c r="G44" s="18">
        <v>6.5</v>
      </c>
      <c r="H44" s="19">
        <v>0.08</v>
      </c>
      <c r="I44" s="20">
        <f t="shared" si="0"/>
        <v>65</v>
      </c>
      <c r="J44" s="20">
        <f t="shared" si="1"/>
        <v>70.2</v>
      </c>
      <c r="K44" s="20" t="s">
        <v>271</v>
      </c>
      <c r="L44" s="17" t="s">
        <v>205</v>
      </c>
    </row>
    <row r="45" spans="1:12" s="4" customFormat="1" ht="23.6" x14ac:dyDescent="0.3">
      <c r="A45" s="12">
        <v>39</v>
      </c>
      <c r="B45" s="17" t="s">
        <v>80</v>
      </c>
      <c r="C45" s="14" t="s">
        <v>272</v>
      </c>
      <c r="D45" s="17" t="s">
        <v>82</v>
      </c>
      <c r="E45" s="16" t="s">
        <v>14</v>
      </c>
      <c r="F45" s="17">
        <v>10</v>
      </c>
      <c r="G45" s="18">
        <v>8.8000000000000007</v>
      </c>
      <c r="H45" s="19">
        <v>0.08</v>
      </c>
      <c r="I45" s="20">
        <f t="shared" si="0"/>
        <v>88</v>
      </c>
      <c r="J45" s="20">
        <f t="shared" si="1"/>
        <v>95.04</v>
      </c>
      <c r="K45" s="20" t="s">
        <v>273</v>
      </c>
      <c r="L45" s="17" t="s">
        <v>205</v>
      </c>
    </row>
    <row r="46" spans="1:12" s="4" customFormat="1" ht="21.3" customHeight="1" x14ac:dyDescent="0.3">
      <c r="A46" s="12">
        <v>40</v>
      </c>
      <c r="B46" s="17" t="s">
        <v>83</v>
      </c>
      <c r="C46" s="14" t="s">
        <v>207</v>
      </c>
      <c r="D46" s="17" t="s">
        <v>84</v>
      </c>
      <c r="E46" s="16" t="s">
        <v>14</v>
      </c>
      <c r="F46" s="17">
        <v>15</v>
      </c>
      <c r="G46" s="18">
        <v>9.1</v>
      </c>
      <c r="H46" s="19">
        <v>0.08</v>
      </c>
      <c r="I46" s="20">
        <f t="shared" si="0"/>
        <v>136.5</v>
      </c>
      <c r="J46" s="20">
        <f t="shared" si="1"/>
        <v>147.41999999999999</v>
      </c>
      <c r="K46" s="20" t="s">
        <v>208</v>
      </c>
      <c r="L46" s="17" t="s">
        <v>134</v>
      </c>
    </row>
    <row r="47" spans="1:12" s="4" customFormat="1" ht="28" customHeight="1" x14ac:dyDescent="0.3">
      <c r="A47" s="12">
        <v>41</v>
      </c>
      <c r="B47" s="17" t="s">
        <v>85</v>
      </c>
      <c r="C47" s="14" t="s">
        <v>209</v>
      </c>
      <c r="D47" s="17" t="s">
        <v>86</v>
      </c>
      <c r="E47" s="16" t="s">
        <v>14</v>
      </c>
      <c r="F47" s="17">
        <v>15</v>
      </c>
      <c r="G47" s="18">
        <v>85.93</v>
      </c>
      <c r="H47" s="19">
        <v>0.08</v>
      </c>
      <c r="I47" s="20">
        <f t="shared" si="0"/>
        <v>1288.95</v>
      </c>
      <c r="J47" s="20">
        <f t="shared" si="1"/>
        <v>1392.07</v>
      </c>
      <c r="K47" s="20" t="s">
        <v>211</v>
      </c>
      <c r="L47" s="17" t="s">
        <v>210</v>
      </c>
    </row>
    <row r="48" spans="1:12" s="4" customFormat="1" ht="36.5" customHeight="1" x14ac:dyDescent="0.3">
      <c r="A48" s="12">
        <v>42</v>
      </c>
      <c r="B48" s="17" t="s">
        <v>87</v>
      </c>
      <c r="C48" s="14" t="s">
        <v>212</v>
      </c>
      <c r="D48" s="17" t="s">
        <v>88</v>
      </c>
      <c r="E48" s="16" t="s">
        <v>14</v>
      </c>
      <c r="F48" s="17">
        <v>30</v>
      </c>
      <c r="G48" s="18">
        <v>35.56</v>
      </c>
      <c r="H48" s="19">
        <v>0.08</v>
      </c>
      <c r="I48" s="20">
        <f t="shared" si="0"/>
        <v>1066.8</v>
      </c>
      <c r="J48" s="20">
        <f t="shared" si="1"/>
        <v>1152.1400000000001</v>
      </c>
      <c r="K48" s="20" t="s">
        <v>214</v>
      </c>
      <c r="L48" s="17" t="s">
        <v>213</v>
      </c>
    </row>
    <row r="49" spans="1:12" s="4" customFormat="1" ht="23.9" customHeight="1" x14ac:dyDescent="0.3">
      <c r="A49" s="12">
        <v>43</v>
      </c>
      <c r="B49" s="17" t="s">
        <v>89</v>
      </c>
      <c r="C49" s="14" t="s">
        <v>215</v>
      </c>
      <c r="D49" s="17" t="s">
        <v>90</v>
      </c>
      <c r="E49" s="16" t="s">
        <v>14</v>
      </c>
      <c r="F49" s="17">
        <v>5</v>
      </c>
      <c r="G49" s="18">
        <v>32.75</v>
      </c>
      <c r="H49" s="19">
        <v>0.08</v>
      </c>
      <c r="I49" s="20">
        <f t="shared" si="0"/>
        <v>163.75</v>
      </c>
      <c r="J49" s="20">
        <f t="shared" si="1"/>
        <v>176.85</v>
      </c>
      <c r="K49" s="20" t="s">
        <v>217</v>
      </c>
      <c r="L49" s="17" t="s">
        <v>216</v>
      </c>
    </row>
    <row r="50" spans="1:12" s="4" customFormat="1" ht="48.6" customHeight="1" x14ac:dyDescent="0.3">
      <c r="A50" s="12">
        <v>44</v>
      </c>
      <c r="B50" s="17" t="s">
        <v>91</v>
      </c>
      <c r="C50" s="14" t="s">
        <v>218</v>
      </c>
      <c r="D50" s="17" t="s">
        <v>92</v>
      </c>
      <c r="E50" s="16" t="s">
        <v>14</v>
      </c>
      <c r="F50" s="17">
        <v>100</v>
      </c>
      <c r="G50" s="18">
        <v>46.59</v>
      </c>
      <c r="H50" s="19">
        <v>0.08</v>
      </c>
      <c r="I50" s="20">
        <f t="shared" si="0"/>
        <v>4659</v>
      </c>
      <c r="J50" s="20">
        <f t="shared" si="1"/>
        <v>5031.72</v>
      </c>
      <c r="K50" s="20" t="s">
        <v>220</v>
      </c>
      <c r="L50" s="17" t="s">
        <v>219</v>
      </c>
    </row>
    <row r="51" spans="1:12" s="4" customFormat="1" ht="26.55" customHeight="1" x14ac:dyDescent="0.3">
      <c r="A51" s="12">
        <v>45</v>
      </c>
      <c r="B51" s="17" t="s">
        <v>93</v>
      </c>
      <c r="C51" s="14" t="s">
        <v>221</v>
      </c>
      <c r="D51" s="17" t="s">
        <v>94</v>
      </c>
      <c r="E51" s="16" t="s">
        <v>14</v>
      </c>
      <c r="F51" s="17">
        <v>50</v>
      </c>
      <c r="G51" s="18">
        <v>52</v>
      </c>
      <c r="H51" s="19">
        <v>0.08</v>
      </c>
      <c r="I51" s="20">
        <f t="shared" si="0"/>
        <v>2600</v>
      </c>
      <c r="J51" s="20">
        <f t="shared" si="1"/>
        <v>2808</v>
      </c>
      <c r="K51" s="20" t="s">
        <v>222</v>
      </c>
      <c r="L51" s="17" t="s">
        <v>196</v>
      </c>
    </row>
    <row r="52" spans="1:12" s="4" customFormat="1" ht="28" customHeight="1" x14ac:dyDescent="0.3">
      <c r="A52" s="12">
        <v>46</v>
      </c>
      <c r="B52" s="17" t="s">
        <v>93</v>
      </c>
      <c r="C52" s="14" t="s">
        <v>223</v>
      </c>
      <c r="D52" s="17" t="s">
        <v>95</v>
      </c>
      <c r="E52" s="16" t="s">
        <v>14</v>
      </c>
      <c r="F52" s="17">
        <v>50</v>
      </c>
      <c r="G52" s="18">
        <v>84.5</v>
      </c>
      <c r="H52" s="19">
        <v>0.08</v>
      </c>
      <c r="I52" s="20">
        <f t="shared" si="0"/>
        <v>4225</v>
      </c>
      <c r="J52" s="20">
        <f t="shared" si="1"/>
        <v>4563</v>
      </c>
      <c r="K52" s="20" t="s">
        <v>224</v>
      </c>
      <c r="L52" s="17" t="s">
        <v>196</v>
      </c>
    </row>
    <row r="53" spans="1:12" s="4" customFormat="1" ht="17.55" customHeight="1" x14ac:dyDescent="0.3">
      <c r="A53" s="12">
        <v>47</v>
      </c>
      <c r="B53" s="17" t="s">
        <v>96</v>
      </c>
      <c r="C53" s="14" t="s">
        <v>225</v>
      </c>
      <c r="D53" s="17" t="s">
        <v>97</v>
      </c>
      <c r="E53" s="16" t="s">
        <v>14</v>
      </c>
      <c r="F53" s="17">
        <v>10</v>
      </c>
      <c r="G53" s="18">
        <v>47.3</v>
      </c>
      <c r="H53" s="19">
        <v>0.08</v>
      </c>
      <c r="I53" s="20">
        <f t="shared" si="0"/>
        <v>473</v>
      </c>
      <c r="J53" s="20">
        <f t="shared" si="1"/>
        <v>510.84</v>
      </c>
      <c r="K53" s="20" t="s">
        <v>226</v>
      </c>
      <c r="L53" s="17" t="s">
        <v>193</v>
      </c>
    </row>
    <row r="54" spans="1:12" s="4" customFormat="1" ht="29.15" customHeight="1" x14ac:dyDescent="0.3">
      <c r="A54" s="12">
        <v>48</v>
      </c>
      <c r="B54" s="17" t="s">
        <v>98</v>
      </c>
      <c r="C54" s="14" t="s">
        <v>227</v>
      </c>
      <c r="D54" s="17" t="s">
        <v>99</v>
      </c>
      <c r="E54" s="16" t="s">
        <v>14</v>
      </c>
      <c r="F54" s="17">
        <v>5</v>
      </c>
      <c r="G54" s="18">
        <v>92.83</v>
      </c>
      <c r="H54" s="19">
        <v>0.08</v>
      </c>
      <c r="I54" s="20">
        <f t="shared" si="0"/>
        <v>464.15</v>
      </c>
      <c r="J54" s="20">
        <f t="shared" si="1"/>
        <v>501.28</v>
      </c>
      <c r="K54" s="20" t="s">
        <v>229</v>
      </c>
      <c r="L54" s="17" t="s">
        <v>228</v>
      </c>
    </row>
    <row r="55" spans="1:12" s="4" customFormat="1" ht="25.4" customHeight="1" x14ac:dyDescent="0.3">
      <c r="A55" s="12">
        <v>49</v>
      </c>
      <c r="B55" s="17" t="s">
        <v>98</v>
      </c>
      <c r="C55" s="14" t="s">
        <v>230</v>
      </c>
      <c r="D55" s="17" t="s">
        <v>100</v>
      </c>
      <c r="E55" s="16" t="s">
        <v>14</v>
      </c>
      <c r="F55" s="17">
        <v>5</v>
      </c>
      <c r="G55" s="18">
        <v>185.66</v>
      </c>
      <c r="H55" s="19">
        <v>0.08</v>
      </c>
      <c r="I55" s="20">
        <f t="shared" si="0"/>
        <v>928.3</v>
      </c>
      <c r="J55" s="20">
        <f t="shared" si="1"/>
        <v>1002.56</v>
      </c>
      <c r="K55" s="20" t="s">
        <v>231</v>
      </c>
      <c r="L55" s="17" t="s">
        <v>228</v>
      </c>
    </row>
    <row r="56" spans="1:12" s="4" customFormat="1" ht="24.4" customHeight="1" x14ac:dyDescent="0.3">
      <c r="A56" s="12">
        <v>50</v>
      </c>
      <c r="B56" s="17" t="s">
        <v>101</v>
      </c>
      <c r="C56" s="14" t="s">
        <v>232</v>
      </c>
      <c r="D56" s="17" t="s">
        <v>102</v>
      </c>
      <c r="E56" s="16" t="s">
        <v>14</v>
      </c>
      <c r="F56" s="17">
        <v>50</v>
      </c>
      <c r="G56" s="18">
        <v>61.62</v>
      </c>
      <c r="H56" s="19">
        <v>0.08</v>
      </c>
      <c r="I56" s="20">
        <f t="shared" si="0"/>
        <v>3081</v>
      </c>
      <c r="J56" s="20">
        <f t="shared" si="1"/>
        <v>3327.48</v>
      </c>
      <c r="K56" s="20" t="s">
        <v>233</v>
      </c>
      <c r="L56" s="17" t="s">
        <v>167</v>
      </c>
    </row>
    <row r="57" spans="1:12" s="4" customFormat="1" ht="21.6" customHeight="1" x14ac:dyDescent="0.3">
      <c r="A57" s="12">
        <v>51</v>
      </c>
      <c r="B57" s="17" t="s">
        <v>103</v>
      </c>
      <c r="C57" s="14" t="s">
        <v>234</v>
      </c>
      <c r="D57" s="17" t="s">
        <v>104</v>
      </c>
      <c r="E57" s="16" t="s">
        <v>14</v>
      </c>
      <c r="F57" s="17">
        <v>10</v>
      </c>
      <c r="G57" s="18">
        <v>27.5</v>
      </c>
      <c r="H57" s="19">
        <v>0.08</v>
      </c>
      <c r="I57" s="20">
        <f t="shared" si="0"/>
        <v>275</v>
      </c>
      <c r="J57" s="20">
        <f t="shared" si="1"/>
        <v>297</v>
      </c>
      <c r="K57" s="20" t="s">
        <v>236</v>
      </c>
      <c r="L57" s="17" t="s">
        <v>235</v>
      </c>
    </row>
    <row r="58" spans="1:12" s="4" customFormat="1" ht="68.75" customHeight="1" x14ac:dyDescent="0.3">
      <c r="A58" s="12">
        <v>52</v>
      </c>
      <c r="B58" s="24" t="s">
        <v>105</v>
      </c>
      <c r="C58" s="14" t="s">
        <v>237</v>
      </c>
      <c r="D58" s="17" t="s">
        <v>106</v>
      </c>
      <c r="E58" s="16" t="s">
        <v>14</v>
      </c>
      <c r="F58" s="17">
        <v>15</v>
      </c>
      <c r="G58" s="18">
        <v>89.14</v>
      </c>
      <c r="H58" s="19">
        <v>0.23</v>
      </c>
      <c r="I58" s="20">
        <f t="shared" si="0"/>
        <v>1337.1</v>
      </c>
      <c r="J58" s="20">
        <f t="shared" si="1"/>
        <v>1644.63</v>
      </c>
      <c r="K58" s="20" t="s">
        <v>238</v>
      </c>
      <c r="L58" s="17" t="s">
        <v>219</v>
      </c>
    </row>
    <row r="59" spans="1:12" s="4" customFormat="1" ht="24.75" customHeight="1" x14ac:dyDescent="0.3">
      <c r="A59" s="12">
        <v>53</v>
      </c>
      <c r="B59" s="24" t="s">
        <v>107</v>
      </c>
      <c r="C59" s="14" t="s">
        <v>239</v>
      </c>
      <c r="D59" s="17" t="s">
        <v>108</v>
      </c>
      <c r="E59" s="16" t="s">
        <v>109</v>
      </c>
      <c r="F59" s="17">
        <v>45</v>
      </c>
      <c r="G59" s="18">
        <v>10.66</v>
      </c>
      <c r="H59" s="19">
        <v>0.08</v>
      </c>
      <c r="I59" s="20">
        <f t="shared" si="0"/>
        <v>479.7</v>
      </c>
      <c r="J59" s="20">
        <f t="shared" si="1"/>
        <v>518.08000000000004</v>
      </c>
      <c r="K59" s="20" t="s">
        <v>241</v>
      </c>
      <c r="L59" s="17" t="s">
        <v>240</v>
      </c>
    </row>
    <row r="60" spans="1:12" s="4" customFormat="1" ht="24.75" customHeight="1" x14ac:dyDescent="0.3">
      <c r="A60" s="12">
        <v>54</v>
      </c>
      <c r="B60" s="24" t="s">
        <v>107</v>
      </c>
      <c r="C60" s="14" t="s">
        <v>242</v>
      </c>
      <c r="D60" s="17" t="s">
        <v>110</v>
      </c>
      <c r="E60" s="16" t="s">
        <v>109</v>
      </c>
      <c r="F60" s="17">
        <v>45</v>
      </c>
      <c r="G60" s="18">
        <v>52.91</v>
      </c>
      <c r="H60" s="19">
        <v>0.08</v>
      </c>
      <c r="I60" s="20">
        <f t="shared" si="0"/>
        <v>2380.9499999999998</v>
      </c>
      <c r="J60" s="20">
        <f t="shared" si="1"/>
        <v>2571.4299999999998</v>
      </c>
      <c r="K60" s="20" t="s">
        <v>121</v>
      </c>
      <c r="L60" s="17" t="s">
        <v>243</v>
      </c>
    </row>
    <row r="61" spans="1:12" s="4" customFormat="1" ht="21.6" customHeight="1" x14ac:dyDescent="0.3">
      <c r="A61" s="12">
        <v>55</v>
      </c>
      <c r="B61" s="24" t="s">
        <v>111</v>
      </c>
      <c r="C61" s="14" t="s">
        <v>244</v>
      </c>
      <c r="D61" s="17" t="s">
        <v>112</v>
      </c>
      <c r="E61" s="16" t="s">
        <v>14</v>
      </c>
      <c r="F61" s="17">
        <v>10</v>
      </c>
      <c r="G61" s="18">
        <v>15.03</v>
      </c>
      <c r="H61" s="19">
        <v>0.08</v>
      </c>
      <c r="I61" s="20">
        <f t="shared" si="0"/>
        <v>150.30000000000001</v>
      </c>
      <c r="J61" s="20">
        <f t="shared" si="1"/>
        <v>162.32</v>
      </c>
      <c r="K61" s="20" t="s">
        <v>245</v>
      </c>
      <c r="L61" s="17" t="s">
        <v>137</v>
      </c>
    </row>
    <row r="62" spans="1:12" s="4" customFormat="1" ht="21.6" customHeight="1" x14ac:dyDescent="0.3">
      <c r="A62" s="12">
        <v>56</v>
      </c>
      <c r="B62" s="24" t="s">
        <v>113</v>
      </c>
      <c r="C62" s="14" t="s">
        <v>246</v>
      </c>
      <c r="D62" s="17" t="s">
        <v>114</v>
      </c>
      <c r="E62" s="16" t="s">
        <v>14</v>
      </c>
      <c r="F62" s="17">
        <v>20</v>
      </c>
      <c r="G62" s="18">
        <v>1.1000000000000001</v>
      </c>
      <c r="H62" s="19">
        <v>0.08</v>
      </c>
      <c r="I62" s="20">
        <f t="shared" si="0"/>
        <v>22</v>
      </c>
      <c r="J62" s="20">
        <f t="shared" si="1"/>
        <v>23.76</v>
      </c>
      <c r="K62" s="20" t="s">
        <v>248</v>
      </c>
      <c r="L62" s="17" t="s">
        <v>247</v>
      </c>
    </row>
    <row r="63" spans="1:12" s="4" customFormat="1" ht="21.6" customHeight="1" x14ac:dyDescent="0.3">
      <c r="A63" s="12">
        <v>57</v>
      </c>
      <c r="B63" s="24" t="s">
        <v>113</v>
      </c>
      <c r="C63" s="14" t="s">
        <v>249</v>
      </c>
      <c r="D63" s="17" t="s">
        <v>115</v>
      </c>
      <c r="E63" s="16" t="s">
        <v>14</v>
      </c>
      <c r="F63" s="17">
        <v>10</v>
      </c>
      <c r="G63" s="18">
        <v>1.1000000000000001</v>
      </c>
      <c r="H63" s="19">
        <v>0.08</v>
      </c>
      <c r="I63" s="20">
        <f t="shared" si="0"/>
        <v>11</v>
      </c>
      <c r="J63" s="20">
        <f t="shared" si="1"/>
        <v>11.88</v>
      </c>
      <c r="K63" s="20" t="s">
        <v>250</v>
      </c>
      <c r="L63" s="17" t="s">
        <v>247</v>
      </c>
    </row>
    <row r="64" spans="1:12" s="4" customFormat="1" ht="23.6" x14ac:dyDescent="0.3">
      <c r="A64" s="12">
        <v>58</v>
      </c>
      <c r="B64" s="14" t="s">
        <v>116</v>
      </c>
      <c r="C64" s="14" t="s">
        <v>251</v>
      </c>
      <c r="D64" s="17" t="s">
        <v>117</v>
      </c>
      <c r="E64" s="16" t="s">
        <v>14</v>
      </c>
      <c r="F64" s="17">
        <v>5</v>
      </c>
      <c r="G64" s="18">
        <v>54.8</v>
      </c>
      <c r="H64" s="19">
        <v>0.08</v>
      </c>
      <c r="I64" s="20">
        <f t="shared" si="0"/>
        <v>274</v>
      </c>
      <c r="J64" s="20">
        <f t="shared" si="1"/>
        <v>295.92</v>
      </c>
      <c r="K64" s="20" t="s">
        <v>252</v>
      </c>
      <c r="L64" s="17" t="s">
        <v>202</v>
      </c>
    </row>
    <row r="65" spans="1:12" s="4" customFormat="1" ht="23.6" x14ac:dyDescent="0.3">
      <c r="A65" s="12">
        <v>59</v>
      </c>
      <c r="B65" s="25" t="s">
        <v>118</v>
      </c>
      <c r="C65" s="14" t="s">
        <v>274</v>
      </c>
      <c r="D65" s="17" t="s">
        <v>119</v>
      </c>
      <c r="E65" s="16" t="s">
        <v>109</v>
      </c>
      <c r="F65" s="17">
        <v>240</v>
      </c>
      <c r="G65" s="18">
        <v>11.75</v>
      </c>
      <c r="H65" s="19">
        <v>0.08</v>
      </c>
      <c r="I65" s="20">
        <f t="shared" si="0"/>
        <v>2820</v>
      </c>
      <c r="J65" s="20">
        <f t="shared" si="1"/>
        <v>3045.6</v>
      </c>
      <c r="K65" s="20" t="s">
        <v>276</v>
      </c>
      <c r="L65" s="17" t="s">
        <v>275</v>
      </c>
    </row>
    <row r="66" spans="1:12" s="4" customFormat="1" ht="14.75" customHeight="1" thickBot="1" x14ac:dyDescent="0.35">
      <c r="A66" s="26" t="s">
        <v>120</v>
      </c>
      <c r="B66" s="26"/>
      <c r="C66" s="26"/>
      <c r="D66" s="26"/>
      <c r="E66" s="26"/>
      <c r="F66" s="26"/>
      <c r="G66" s="26"/>
      <c r="H66" s="26"/>
      <c r="I66" s="27">
        <f>SUM(I7:I65)</f>
        <v>59479.75</v>
      </c>
      <c r="J66" s="27">
        <f>SUM(J7:J65)</f>
        <v>64550.75999999998</v>
      </c>
      <c r="K66" s="27"/>
      <c r="L66" s="28"/>
    </row>
    <row r="68" spans="1:12" s="4" customFormat="1" x14ac:dyDescent="0.3">
      <c r="A68" s="4" t="s">
        <v>277</v>
      </c>
      <c r="L68" s="28"/>
    </row>
  </sheetData>
  <autoFilter ref="A6:L66" xr:uid="{5AE85B55-EF53-4E3B-852B-4A9D5904B3F1}"/>
  <mergeCells count="3">
    <mergeCell ref="A66:H66"/>
    <mergeCell ref="A4:L4"/>
    <mergeCell ref="A5:L5"/>
  </mergeCells>
  <pageMargins left="0.7" right="0.7" top="0.75" bottom="0.75" header="0.3" footer="0.3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 </vt:lpstr>
      <vt:lpstr>'Oferta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Kubecka, Katarzyna (Urtica)</dc:creator>
  <cp:lastModifiedBy>Kubecka, Katarzyna (Urtica)</cp:lastModifiedBy>
  <dcterms:created xsi:type="dcterms:W3CDTF">2024-09-20T14:02:27Z</dcterms:created>
  <dcterms:modified xsi:type="dcterms:W3CDTF">2024-10-03T12:51:03Z</dcterms:modified>
</cp:coreProperties>
</file>