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DEL-FS-01\dane\Szpitale\Ewa-przetargi\Grodzisk Wielkopolski\14.08.2024r przetarg SPZOZ.DLA.2301.03.2024\Do oferty\"/>
    </mc:Choice>
  </mc:AlternateContent>
  <xr:revisionPtr revIDLastSave="0" documentId="13_ncr:1_{42A25FC9-8523-4721-A9D5-7F9A905D26BB}" xr6:coauthVersionLast="47" xr6:coauthVersionMax="47" xr10:uidLastSave="{00000000-0000-0000-0000-000000000000}"/>
  <bookViews>
    <workbookView xWindow="-108" yWindow="-108" windowWidth="23256" windowHeight="12456" tabRatio="500" activeTab="5" xr2:uid="{EED22387-53E2-4149-B9A7-110D5B388988}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6" r:id="rId6"/>
    <sheet name="Pakiet 7" sheetId="7" r:id="rId7"/>
    <sheet name="Pakiet 8" sheetId="8" r:id="rId8"/>
    <sheet name="Pakiet 9" sheetId="9" r:id="rId9"/>
    <sheet name="Pakiet10" sheetId="10" r:id="rId10"/>
    <sheet name="Pakiet11" sheetId="11" r:id="rId11"/>
  </sheets>
  <definedNames>
    <definedName name="_xlnm.Print_Area" localSheetId="1">'Pakiet 2'!$A$1:$L$10</definedName>
    <definedName name="_xlnm.Print_Area" localSheetId="2">'Pakiet 3'!$A$1:$L$17</definedName>
    <definedName name="_xlnm.Print_Area" localSheetId="3">'Pakiet 4'!$A$1:$L$10</definedName>
    <definedName name="_xlnm.Print_Area" localSheetId="4">'Pakiet 5'!$A$1:$L$114</definedName>
    <definedName name="_xlnm.Print_Area" localSheetId="5">'Pakiet 6'!$A$1:$L$5</definedName>
    <definedName name="_xlnm.Print_Area" localSheetId="6">'Pakiet 7'!$A$1:$L$66</definedName>
    <definedName name="_xlnm.Print_Area" localSheetId="10">Pakiet11!$A$3:$J$13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6" l="1"/>
  <c r="I4" i="1"/>
  <c r="I5" i="1"/>
  <c r="I6" i="1"/>
  <c r="I7" i="1"/>
  <c r="J5" i="1"/>
  <c r="J6" i="1"/>
  <c r="I4" i="2"/>
  <c r="J4" i="2"/>
  <c r="I5" i="2"/>
  <c r="J5" i="2"/>
  <c r="I6" i="2"/>
  <c r="J6" i="2"/>
  <c r="I7" i="2"/>
  <c r="J7" i="2"/>
  <c r="I8" i="2"/>
  <c r="J8" i="2"/>
  <c r="I4" i="3"/>
  <c r="J4" i="3"/>
  <c r="I5" i="3"/>
  <c r="J5" i="3"/>
  <c r="I6" i="3"/>
  <c r="J6" i="3"/>
  <c r="I7" i="3"/>
  <c r="J7" i="3"/>
  <c r="I8" i="3"/>
  <c r="J8" i="3"/>
  <c r="I9" i="3"/>
  <c r="J9" i="3"/>
  <c r="I10" i="3"/>
  <c r="J10" i="3"/>
  <c r="I11" i="3"/>
  <c r="J11" i="3"/>
  <c r="I12" i="3"/>
  <c r="J12" i="3"/>
  <c r="I4" i="4"/>
  <c r="J4" i="4"/>
  <c r="I5" i="4"/>
  <c r="J5" i="4"/>
  <c r="I6" i="4"/>
  <c r="J6" i="4"/>
  <c r="I4" i="5"/>
  <c r="J4" i="5"/>
  <c r="I5" i="5"/>
  <c r="J5" i="5"/>
  <c r="I6" i="5"/>
  <c r="J6" i="5"/>
  <c r="I7" i="5"/>
  <c r="J7" i="5"/>
  <c r="I8" i="5"/>
  <c r="J8" i="5"/>
  <c r="I9" i="5"/>
  <c r="J9" i="5"/>
  <c r="I10" i="5"/>
  <c r="J10" i="5"/>
  <c r="I11" i="5"/>
  <c r="J11" i="5"/>
  <c r="I12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I38" i="5"/>
  <c r="J38" i="5"/>
  <c r="I39" i="5"/>
  <c r="J39" i="5"/>
  <c r="I40" i="5"/>
  <c r="J40" i="5"/>
  <c r="I41" i="5"/>
  <c r="J41" i="5"/>
  <c r="I42" i="5"/>
  <c r="J42" i="5"/>
  <c r="I43" i="5"/>
  <c r="J43" i="5"/>
  <c r="I44" i="5"/>
  <c r="J44" i="5"/>
  <c r="I45" i="5"/>
  <c r="J45" i="5"/>
  <c r="I46" i="5"/>
  <c r="J46" i="5"/>
  <c r="I47" i="5"/>
  <c r="J47" i="5"/>
  <c r="I48" i="5"/>
  <c r="J48" i="5"/>
  <c r="I49" i="5"/>
  <c r="J49" i="5"/>
  <c r="I50" i="5"/>
  <c r="J50" i="5"/>
  <c r="I51" i="5"/>
  <c r="J51" i="5"/>
  <c r="I52" i="5"/>
  <c r="J52" i="5"/>
  <c r="I53" i="5"/>
  <c r="J53" i="5"/>
  <c r="I54" i="5"/>
  <c r="J54" i="5"/>
  <c r="I55" i="5"/>
  <c r="J55" i="5"/>
  <c r="I56" i="5"/>
  <c r="J56" i="5"/>
  <c r="I57" i="5"/>
  <c r="J57" i="5"/>
  <c r="I58" i="5"/>
  <c r="J58" i="5"/>
  <c r="I59" i="5"/>
  <c r="J59" i="5"/>
  <c r="I60" i="5"/>
  <c r="J60" i="5"/>
  <c r="I61" i="5"/>
  <c r="J61" i="5"/>
  <c r="I62" i="5"/>
  <c r="J62" i="5"/>
  <c r="I63" i="5"/>
  <c r="J63" i="5"/>
  <c r="I64" i="5"/>
  <c r="J64" i="5"/>
  <c r="I65" i="5"/>
  <c r="J65" i="5"/>
  <c r="I66" i="5"/>
  <c r="J66" i="5"/>
  <c r="I67" i="5"/>
  <c r="J67" i="5"/>
  <c r="I68" i="5"/>
  <c r="J68" i="5"/>
  <c r="I69" i="5"/>
  <c r="J69" i="5"/>
  <c r="I70" i="5"/>
  <c r="J70" i="5"/>
  <c r="I71" i="5"/>
  <c r="J71" i="5"/>
  <c r="I72" i="5"/>
  <c r="J72" i="5"/>
  <c r="I73" i="5"/>
  <c r="J73" i="5"/>
  <c r="I74" i="5"/>
  <c r="J74" i="5"/>
  <c r="I75" i="5"/>
  <c r="J75" i="5"/>
  <c r="I76" i="5"/>
  <c r="J76" i="5"/>
  <c r="I77" i="5"/>
  <c r="J77" i="5"/>
  <c r="I78" i="5"/>
  <c r="J78" i="5"/>
  <c r="I79" i="5"/>
  <c r="J79" i="5"/>
  <c r="I80" i="5"/>
  <c r="J80" i="5"/>
  <c r="I81" i="5"/>
  <c r="J81" i="5"/>
  <c r="I82" i="5"/>
  <c r="J82" i="5"/>
  <c r="I83" i="5"/>
  <c r="J83" i="5"/>
  <c r="I84" i="5"/>
  <c r="J84" i="5"/>
  <c r="I85" i="5"/>
  <c r="J85" i="5"/>
  <c r="I86" i="5"/>
  <c r="J86" i="5"/>
  <c r="I87" i="5"/>
  <c r="J87" i="5"/>
  <c r="I88" i="5"/>
  <c r="J88" i="5"/>
  <c r="I89" i="5"/>
  <c r="J89" i="5"/>
  <c r="I90" i="5"/>
  <c r="J90" i="5"/>
  <c r="I91" i="5"/>
  <c r="J91" i="5"/>
  <c r="I92" i="5"/>
  <c r="J92" i="5"/>
  <c r="I93" i="5"/>
  <c r="J93" i="5"/>
  <c r="I94" i="5"/>
  <c r="J94" i="5"/>
  <c r="I95" i="5"/>
  <c r="J95" i="5"/>
  <c r="I96" i="5"/>
  <c r="J96" i="5"/>
  <c r="I97" i="5"/>
  <c r="J97" i="5"/>
  <c r="I98" i="5"/>
  <c r="J98" i="5"/>
  <c r="I99" i="5"/>
  <c r="J99" i="5"/>
  <c r="I100" i="5"/>
  <c r="J100" i="5"/>
  <c r="I101" i="5"/>
  <c r="J101" i="5"/>
  <c r="I102" i="5"/>
  <c r="J102" i="5"/>
  <c r="I103" i="5"/>
  <c r="J103" i="5"/>
  <c r="I104" i="5"/>
  <c r="J104" i="5"/>
  <c r="I105" i="5"/>
  <c r="J105" i="5"/>
  <c r="I106" i="5"/>
  <c r="J106" i="5"/>
  <c r="I107" i="5"/>
  <c r="J107" i="5"/>
  <c r="I108" i="5"/>
  <c r="J108" i="5"/>
  <c r="I109" i="5"/>
  <c r="J109" i="5"/>
  <c r="I110" i="5"/>
  <c r="J110" i="5"/>
  <c r="I4" i="6"/>
  <c r="I5" i="6" s="1"/>
  <c r="I4" i="7"/>
  <c r="J4" i="7"/>
  <c r="I5" i="7"/>
  <c r="J5" i="7"/>
  <c r="I6" i="7"/>
  <c r="J6" i="7"/>
  <c r="I7" i="7"/>
  <c r="J7" i="7"/>
  <c r="I8" i="7"/>
  <c r="J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I4" i="8"/>
  <c r="J4" i="8"/>
  <c r="J5" i="8"/>
  <c r="I4" i="9"/>
  <c r="J4" i="9"/>
  <c r="J5" i="9"/>
  <c r="I4" i="10"/>
  <c r="J4" i="10"/>
  <c r="J5" i="10"/>
  <c r="F5" i="11"/>
  <c r="F6" i="11"/>
  <c r="H6" i="11"/>
  <c r="F7" i="11"/>
  <c r="H7" i="11"/>
  <c r="F8" i="11"/>
  <c r="H8" i="11"/>
  <c r="F9" i="11"/>
  <c r="H9" i="11"/>
  <c r="F10" i="11"/>
  <c r="H10" i="11"/>
  <c r="F11" i="11"/>
  <c r="H11" i="11"/>
  <c r="F12" i="11"/>
  <c r="H12" i="11"/>
  <c r="I5" i="10"/>
  <c r="I5" i="8"/>
  <c r="I111" i="5"/>
  <c r="I7" i="4"/>
  <c r="J7" i="4"/>
  <c r="I13" i="3"/>
  <c r="J9" i="2"/>
  <c r="J4" i="1"/>
  <c r="F13" i="11"/>
  <c r="H5" i="11"/>
  <c r="H13" i="11"/>
  <c r="J63" i="7"/>
  <c r="J13" i="3"/>
  <c r="J7" i="1"/>
  <c r="J111" i="5"/>
  <c r="I9" i="2"/>
  <c r="I5" i="9"/>
  <c r="J4" i="6" l="1"/>
  <c r="J5" i="6" s="1"/>
</calcChain>
</file>

<file path=xl/sharedStrings.xml><?xml version="1.0" encoding="utf-8"?>
<sst xmlns="http://schemas.openxmlformats.org/spreadsheetml/2006/main" count="812" uniqueCount="383">
  <si>
    <t>PAKIET NR 1 - ALBUMINY</t>
  </si>
  <si>
    <t>Postać</t>
  </si>
  <si>
    <t>Dawka</t>
  </si>
  <si>
    <t>cena jedn. netto</t>
  </si>
  <si>
    <t>stawka
 VAT</t>
  </si>
  <si>
    <t>l.p.</t>
  </si>
  <si>
    <t>Nazwa międzynarodowa</t>
  </si>
  <si>
    <t>Nazwa handlowa</t>
  </si>
  <si>
    <t>Postać, Dawka, 
wielkość op</t>
  </si>
  <si>
    <t>j.m.</t>
  </si>
  <si>
    <t>szac. zapotrz. (op.)na rok</t>
  </si>
  <si>
    <t>stawka
 VAT
%</t>
  </si>
  <si>
    <t>wartość
 netto</t>
  </si>
  <si>
    <t xml:space="preserve">wartość brutto </t>
  </si>
  <si>
    <t>kod EAN</t>
  </si>
  <si>
    <t>nazwa producenta</t>
  </si>
  <si>
    <t>Albumina ludzka</t>
  </si>
  <si>
    <t>20% 50ml</t>
  </si>
  <si>
    <t>op.</t>
  </si>
  <si>
    <t>20%100ml</t>
  </si>
  <si>
    <t>20%10ml</t>
  </si>
  <si>
    <t>Łączna wartość pakietu nr 1:</t>
  </si>
  <si>
    <t>PAKIET NR 2 - HEPARYNY DROBNOCZĄSTECZKOWE</t>
  </si>
  <si>
    <t>szacunkowe zapotrz. (op.)</t>
  </si>
  <si>
    <t>Lp.</t>
  </si>
  <si>
    <t>Nazwa</t>
  </si>
  <si>
    <t>Postać,  
wielkość op</t>
  </si>
  <si>
    <t>Enoxaparinum natricum</t>
  </si>
  <si>
    <t>20mgx10 amp-strzyk</t>
  </si>
  <si>
    <t>40mgx10 amp-strzyk</t>
  </si>
  <si>
    <t>60mgx10 amp-strzyk</t>
  </si>
  <si>
    <t>80mgx10 amp-strzyk</t>
  </si>
  <si>
    <t>300mgx1 fiol</t>
  </si>
  <si>
    <t>Łączna wartość pakietu nr 2:</t>
  </si>
  <si>
    <t>PAKIET NR 3 - LEKI 1</t>
  </si>
  <si>
    <t>szacunkowe zapotrz. (op.) na rok</t>
  </si>
  <si>
    <t>Amiodarone</t>
  </si>
  <si>
    <t>150 mg / 3ml x6amp</t>
  </si>
  <si>
    <t>Adenosine</t>
  </si>
  <si>
    <t>6 mg / 2ml x6fiol</t>
  </si>
  <si>
    <t>Walproinian sodu</t>
  </si>
  <si>
    <t>500 mg x 30 tabl</t>
  </si>
  <si>
    <t>300 mg x 30 tabl</t>
  </si>
  <si>
    <t>400mg/4mlx1fiol.</t>
  </si>
  <si>
    <t>Sól sodowa Sulfonianu polistyrenu</t>
  </si>
  <si>
    <t>4,1-4,8 mmol Na/1g; 454g</t>
  </si>
  <si>
    <t>Bisacodyl</t>
  </si>
  <si>
    <t>5mg x40tabl</t>
  </si>
  <si>
    <t>10mg x 6 czoków</t>
  </si>
  <si>
    <t>Clopidogrel</t>
  </si>
  <si>
    <t>300mg x 30 tabl</t>
  </si>
  <si>
    <t>Łączna wartość pakietu nr 3:</t>
  </si>
  <si>
    <t>Immunoglobulina G</t>
  </si>
  <si>
    <t>50g/l; 2,5g x1fiol 50ml</t>
  </si>
  <si>
    <t>50g/l; 5gx1fiol 100ml</t>
  </si>
  <si>
    <t xml:space="preserve">Immunoglobulina Hepatitis B </t>
  </si>
  <si>
    <t>180j.m/ml x 1fiol 1ml</t>
  </si>
  <si>
    <t>Łączna wartość pakietu nr 4:</t>
  </si>
  <si>
    <t xml:space="preserve">PAKIET NR 5 - LEKI 2
</t>
  </si>
  <si>
    <t>Omeprazol</t>
  </si>
  <si>
    <t>20mg x 28 tabl</t>
  </si>
  <si>
    <t>op</t>
  </si>
  <si>
    <t>Atropine sulf</t>
  </si>
  <si>
    <t>0,5mg /ml x10amp</t>
  </si>
  <si>
    <t>1mg /ml x10amp</t>
  </si>
  <si>
    <t>Loperamidum</t>
  </si>
  <si>
    <t>2mg x30tabl</t>
  </si>
  <si>
    <t>Glimepirid</t>
  </si>
  <si>
    <t>2mgx30tabl</t>
  </si>
  <si>
    <t>4mgx30tabl</t>
  </si>
  <si>
    <t>Calcium chloratum</t>
  </si>
  <si>
    <t>67mg/ml 10mlx10amp</t>
  </si>
  <si>
    <t>Kalium chloratum</t>
  </si>
  <si>
    <t>15% 10ml x 50amp</t>
  </si>
  <si>
    <t>15% 20ml x10fiol</t>
  </si>
  <si>
    <t>Acenocoumarol</t>
  </si>
  <si>
    <t>4mgx60tabl</t>
  </si>
  <si>
    <t>Acidum acetylosalicylicum</t>
  </si>
  <si>
    <t>75mg x60 tabl powl. dojelitowa</t>
  </si>
  <si>
    <t>150mg x60 tabl. powl. dojelitowa</t>
  </si>
  <si>
    <t>Heparinum</t>
  </si>
  <si>
    <t>25000j.m. 5ml x10fiol</t>
  </si>
  <si>
    <t>Digoxin</t>
  </si>
  <si>
    <t>0,5mg /2ml x5amp</t>
  </si>
  <si>
    <t>Dopamina</t>
  </si>
  <si>
    <t>1% 5ml x10amp</t>
  </si>
  <si>
    <t>4% 5ml x10amp</t>
  </si>
  <si>
    <t>Epinephrine</t>
  </si>
  <si>
    <t>0,1% ; 1ml x10amp</t>
  </si>
  <si>
    <t>Norepinephrine</t>
  </si>
  <si>
    <t>1mg/1ml x10amp</t>
  </si>
  <si>
    <t>4mg/4ml x5amp</t>
  </si>
  <si>
    <t>Propafenon</t>
  </si>
  <si>
    <t>150mg x20tabl</t>
  </si>
  <si>
    <t>Carvedilol</t>
  </si>
  <si>
    <t>12,5mgx30</t>
  </si>
  <si>
    <t>6,25mgx30</t>
  </si>
  <si>
    <t>Doxazosyna</t>
  </si>
  <si>
    <t>Valsartan</t>
  </si>
  <si>
    <t>160mgx28tabl</t>
  </si>
  <si>
    <t>Telmisartan</t>
  </si>
  <si>
    <t>40mgx28tabl</t>
  </si>
  <si>
    <t>80mgx28tabl</t>
  </si>
  <si>
    <t>Valsartan+Hydrochlorothiazidum</t>
  </si>
  <si>
    <t>160mg+25mg x 28 tabl</t>
  </si>
  <si>
    <t>Valsartan+Hydrochlorothiazid</t>
  </si>
  <si>
    <t>80mg+12,5mg x 28 tabl</t>
  </si>
  <si>
    <t xml:space="preserve">Torasemide                                       </t>
  </si>
  <si>
    <t>5 mg x 30 tabl</t>
  </si>
  <si>
    <t xml:space="preserve">10 mg x 30 tabl                    </t>
  </si>
  <si>
    <t>Pentoxifylline</t>
  </si>
  <si>
    <t>400mg x60tabl retard</t>
  </si>
  <si>
    <t>Metoprolol</t>
  </si>
  <si>
    <t>50mg x 30 tabl</t>
  </si>
  <si>
    <t>Bursztynian metoprololu</t>
  </si>
  <si>
    <t>23,75mgx28tabl o przedł.uwaln</t>
  </si>
  <si>
    <t>47,5mgx28tabl o przedł.uwaln</t>
  </si>
  <si>
    <t>Nebivolol</t>
  </si>
  <si>
    <t>5mgx28tabl</t>
  </si>
  <si>
    <t>Enalapril</t>
  </si>
  <si>
    <t>0,005g x30tabl</t>
  </si>
  <si>
    <t>0,01g x30tabl</t>
  </si>
  <si>
    <t>0,02gx30tabl</t>
  </si>
  <si>
    <t>Lidocaine hchl.</t>
  </si>
  <si>
    <t>2%2ml x10amp</t>
  </si>
  <si>
    <t>1% 20ml x5fiol</t>
  </si>
  <si>
    <t>Betahistine</t>
  </si>
  <si>
    <t>8mg x 100 tabl</t>
  </si>
  <si>
    <t>16mg x 30 tabl</t>
  </si>
  <si>
    <t>24 mg x 30 tabl</t>
  </si>
  <si>
    <t>Amikacin</t>
  </si>
  <si>
    <t>0,3% 5ml krople</t>
  </si>
  <si>
    <t>Formeteroli fumaran</t>
  </si>
  <si>
    <t>12mcgx60 kaps</t>
  </si>
  <si>
    <t>1,0x1fiol</t>
  </si>
  <si>
    <t>0,5gx1fiol</t>
  </si>
  <si>
    <t>0,25gx1fiol</t>
  </si>
  <si>
    <t>Ciprofloksacin</t>
  </si>
  <si>
    <t>0,5gx10tabl</t>
  </si>
  <si>
    <t>200mg/100mlx40</t>
  </si>
  <si>
    <t>400mg/200mlx20fl</t>
  </si>
  <si>
    <t>Metronidazol</t>
  </si>
  <si>
    <t>500 mg x 10 tabl. dopochwowych</t>
  </si>
  <si>
    <t>500mg x28tabl</t>
  </si>
  <si>
    <t>250mgx20tabl</t>
  </si>
  <si>
    <t>0,5% 100ml ;x40fl</t>
  </si>
  <si>
    <t>Cefotaxym</t>
  </si>
  <si>
    <t>1gx1fiol</t>
  </si>
  <si>
    <t>Ceftriaxon</t>
  </si>
  <si>
    <t>2g x 1 fiol</t>
  </si>
  <si>
    <t>Cefuroxym</t>
  </si>
  <si>
    <t>0,5gx10 tabl</t>
  </si>
  <si>
    <t>1,5gx1fiol</t>
  </si>
  <si>
    <t>750mgx1fiol</t>
  </si>
  <si>
    <t>Phytomenadione</t>
  </si>
  <si>
    <t>x30 tabl</t>
  </si>
  <si>
    <t>10mg/ 1ml x10amp</t>
  </si>
  <si>
    <t>200mg x 60tabl</t>
  </si>
  <si>
    <t>Midazolam</t>
  </si>
  <si>
    <t>5mg/ml; 1mlx 10amp</t>
  </si>
  <si>
    <t>Metoclopramide</t>
  </si>
  <si>
    <t>10mg /2ml x5amp</t>
  </si>
  <si>
    <t>10mg x 50tabl</t>
  </si>
  <si>
    <t>Metformin</t>
  </si>
  <si>
    <t>500mg x60tabl</t>
  </si>
  <si>
    <t>850mg x60tabl</t>
  </si>
  <si>
    <t>1000mg x 90 tabl</t>
  </si>
  <si>
    <t>Magnesium sulf.</t>
  </si>
  <si>
    <t>20% 10ml x10amp</t>
  </si>
  <si>
    <t>Furosemid</t>
  </si>
  <si>
    <t>20mg /2ml x5amp</t>
  </si>
  <si>
    <t>20mg /2ml x50amp</t>
  </si>
  <si>
    <t>40mgx30tabl</t>
  </si>
  <si>
    <t>300mg/15ml x10amp</t>
  </si>
  <si>
    <t>Tramadol hchl.</t>
  </si>
  <si>
    <t>0,05g /ml x5amp</t>
  </si>
  <si>
    <t>0,1g/2ml        x5amp</t>
  </si>
  <si>
    <t>0,05gx20kaps</t>
  </si>
  <si>
    <t>Piracetam</t>
  </si>
  <si>
    <t>1200mg x60tabl</t>
  </si>
  <si>
    <t>20% ;12g /60ml x20fl</t>
  </si>
  <si>
    <t>Natrium bicarbonicum</t>
  </si>
  <si>
    <t>8,4%  20ml x10amp</t>
  </si>
  <si>
    <t>Natrium chloratum</t>
  </si>
  <si>
    <t>0,9% 10mlx100amp</t>
  </si>
  <si>
    <t>0,9% 5mlx100amp</t>
  </si>
  <si>
    <t>10% 10mlx100amp</t>
  </si>
  <si>
    <t>Aqua pro injectione</t>
  </si>
  <si>
    <t>5mlx100amp</t>
  </si>
  <si>
    <t>Metamizole</t>
  </si>
  <si>
    <t>1g/2mlx5amp</t>
  </si>
  <si>
    <t>2,5g /5mlx5amp</t>
  </si>
  <si>
    <t>X 20 tabl</t>
  </si>
  <si>
    <t>Bupivacainum hchl.</t>
  </si>
  <si>
    <t>0,5% 10ml x10amp</t>
  </si>
  <si>
    <t>Budesonidum</t>
  </si>
  <si>
    <t>0,5mg/ml; 2ml zawiesina do nebulizacji 20 poj.</t>
  </si>
  <si>
    <t>Linezolid</t>
  </si>
  <si>
    <t>2mg/ml ;300mlx1 worek</t>
  </si>
  <si>
    <t>Fosfomycyna</t>
  </si>
  <si>
    <t>40mg/ml, 10butx8g</t>
  </si>
  <si>
    <t>40mg/ml, 10butx4g</t>
  </si>
  <si>
    <t>40mg/ml, 10butx2g</t>
  </si>
  <si>
    <t xml:space="preserve">Lactobacillus rhamnosus </t>
  </si>
  <si>
    <t>minimum 10 mld CFU pałeczek x 10 kaps</t>
  </si>
  <si>
    <t>Papaverine hchl</t>
  </si>
  <si>
    <t>40mg / 2ml x10amp</t>
  </si>
  <si>
    <t>Bupivacaine Spinal 0,5%</t>
  </si>
  <si>
    <t>4ml x 5 amp</t>
  </si>
  <si>
    <t>Antazoline hchl</t>
  </si>
  <si>
    <t>0,1g/2ml x10amp</t>
  </si>
  <si>
    <t>Cefazolinum</t>
  </si>
  <si>
    <t>1g x 1 fiol</t>
  </si>
  <si>
    <t>Buprenorfina</t>
  </si>
  <si>
    <t>0,3mg/ml x 5 amp</t>
  </si>
  <si>
    <t>Hydrocortisonum</t>
  </si>
  <si>
    <t xml:space="preserve">100 mg x 1 fiolka, proszek do sporządzania roztworu do wstrzykiwań/infuzji </t>
  </si>
  <si>
    <t>Cytrynian kofeiny</t>
  </si>
  <si>
    <t>0,02 g/1 ml x 10 ampułek</t>
  </si>
  <si>
    <t>Saccharomyces boulardii</t>
  </si>
  <si>
    <t>250mg x 10 kaps</t>
  </si>
  <si>
    <t>Trimebutinum</t>
  </si>
  <si>
    <t>100mg x 100 tabl</t>
  </si>
  <si>
    <t>Vitaminum C</t>
  </si>
  <si>
    <t>0,5g /5ml x5amp</t>
  </si>
  <si>
    <t>Pantoprazol</t>
  </si>
  <si>
    <t>40mgx10 fiol</t>
  </si>
  <si>
    <t>Łączna wartość pakietu nr 5:</t>
  </si>
  <si>
    <t xml:space="preserve">PAKIET NR 6 -LEKI 3
</t>
  </si>
  <si>
    <t>Sugammadex</t>
  </si>
  <si>
    <t>200mg/2ml x 10 fiol</t>
  </si>
  <si>
    <t>Łączna wartość pakietu nr 6:</t>
  </si>
  <si>
    <t>PAKIET NR 7 - LEKI 4</t>
  </si>
  <si>
    <t>szacunkowe zapotrz. (op.)na rok</t>
  </si>
  <si>
    <t>Betamethasonum</t>
  </si>
  <si>
    <r>
      <rPr>
        <sz val="9"/>
        <rFont val="Arial"/>
        <family val="2"/>
        <charset val="1"/>
      </rPr>
      <t xml:space="preserve">7mg/ml  x 5 amp. </t>
    </r>
    <r>
      <rPr>
        <sz val="9"/>
        <rFont val="Arial"/>
        <family val="2"/>
        <charset val="238"/>
      </rPr>
      <t xml:space="preserve">Zawiesina do wstrzykiwań    </t>
    </r>
  </si>
  <si>
    <t>Methylprednisolonum</t>
  </si>
  <si>
    <r>
      <rPr>
        <sz val="9"/>
        <rFont val="Arial"/>
        <family val="2"/>
        <charset val="1"/>
      </rPr>
      <t>40 mg/ml x 1 fiol.</t>
    </r>
    <r>
      <rPr>
        <sz val="9"/>
        <rFont val="Arial"/>
        <family val="2"/>
        <charset val="238"/>
      </rPr>
      <t xml:space="preserve"> Zawiesina do wstrzykiwań</t>
    </r>
  </si>
  <si>
    <t>Cerebrolysinum</t>
  </si>
  <si>
    <t>215,2 mg/ml             x 5 amp 5ml</t>
  </si>
  <si>
    <t>215,2 mg/ml             x 5 amp 10ml</t>
  </si>
  <si>
    <t>Risperidonum</t>
  </si>
  <si>
    <t>1 mg x 20 tabl</t>
  </si>
  <si>
    <t>2 mg x 20 tabl</t>
  </si>
  <si>
    <t>Donepezilum</t>
  </si>
  <si>
    <t>5 mg x 28 tabl</t>
  </si>
  <si>
    <t>10 mg x 28 tabl</t>
  </si>
  <si>
    <t>Levodopum et Benserazidum</t>
  </si>
  <si>
    <t>62,5 mg x 100 kaps</t>
  </si>
  <si>
    <t>62,5 mg x 100 tabl rozp</t>
  </si>
  <si>
    <t>125 mg x 100 tabl rozp</t>
  </si>
  <si>
    <t>125 mg x 100 kaps.</t>
  </si>
  <si>
    <t>125 mg x 100 kaps. O przedł. Uwalnianiu</t>
  </si>
  <si>
    <t>250 mg x 100 kaps</t>
  </si>
  <si>
    <t>2 mg x 6 tabl. ulegających rozpadowi w jamie ustnej</t>
  </si>
  <si>
    <t>Barium Sulfate</t>
  </si>
  <si>
    <t>100 g/100 ml zawiesina 200 ml</t>
  </si>
  <si>
    <t>Collagenasum</t>
  </si>
  <si>
    <t>1,2j/g, maść 20 g</t>
  </si>
  <si>
    <t>Meloxicamum</t>
  </si>
  <si>
    <t>15 mg x 20 tabl</t>
  </si>
  <si>
    <t>10mg/ml x 3 amp 1,5 ml</t>
  </si>
  <si>
    <t>Cholesterolum</t>
  </si>
  <si>
    <t>3% maść 1 kg</t>
  </si>
  <si>
    <t>Erythromycinum</t>
  </si>
  <si>
    <t>5mg/g, maść do oczu 3,5 g</t>
  </si>
  <si>
    <t>Misoprostolum</t>
  </si>
  <si>
    <t>0,025 mg x 8 tabl</t>
  </si>
  <si>
    <t>Pivmecillinam</t>
  </si>
  <si>
    <t>400mg x 9 tabl</t>
  </si>
  <si>
    <t>Memantinum</t>
  </si>
  <si>
    <t>10 mg x 56 tabl</t>
  </si>
  <si>
    <t>Okład zimno-ciepły</t>
  </si>
  <si>
    <t>11 x 26 cm x 1 szt</t>
  </si>
  <si>
    <t>11 x 12 cm x 1 szt</t>
  </si>
  <si>
    <t>Lorazepamum</t>
  </si>
  <si>
    <t>2,5 mg x 25 draż</t>
  </si>
  <si>
    <t>Pregabalinum</t>
  </si>
  <si>
    <t>150 mg x 56 kaps</t>
  </si>
  <si>
    <t>Thiethylperazinum</t>
  </si>
  <si>
    <t>6,5 mg /ml x 5 amp</t>
  </si>
  <si>
    <t>Tiapridum</t>
  </si>
  <si>
    <t>100 mg x 20 tabl</t>
  </si>
  <si>
    <t>woda oczyszczona, wyciąg z chrząstnicy kędzierzawej, gliceryna, chlorek sodu, sorbitol, nanokoloid srebra, nanokoloid miedzi, karboksymetyloceluloza</t>
  </si>
  <si>
    <t>Roztwór nawilżajacy do jamy ustnej     200 ml</t>
  </si>
  <si>
    <t>Propylthiouracilum</t>
  </si>
  <si>
    <t>50mg x 90 tabl</t>
  </si>
  <si>
    <t>Thiamazolum</t>
  </si>
  <si>
    <t>20 mg x 50 tabl</t>
  </si>
  <si>
    <t>Colchicum</t>
  </si>
  <si>
    <t>0,5 mg x 20 tabl</t>
  </si>
  <si>
    <t>Fluoksetinum</t>
  </si>
  <si>
    <t xml:space="preserve">10 mg x 28 tabl </t>
  </si>
  <si>
    <t>20 mg x 30 tabl</t>
  </si>
  <si>
    <t>Finasteridum</t>
  </si>
  <si>
    <t>Venlafaxinum</t>
  </si>
  <si>
    <t>37,5 mg x 28 tabl</t>
  </si>
  <si>
    <t>75 mg x 28 tabl</t>
  </si>
  <si>
    <t>Losartanum</t>
  </si>
  <si>
    <t>50 mg x 28 tabl</t>
  </si>
  <si>
    <t>Doxylamina+pirydoksyna</t>
  </si>
  <si>
    <t>10mg+10mg x       20 tabl</t>
  </si>
  <si>
    <t>Fosfolipidy z nasion sojowych zawierające fosfatydylocholinę</t>
  </si>
  <si>
    <t>300mg x 50 kaps</t>
  </si>
  <si>
    <t>Diosmectite</t>
  </si>
  <si>
    <t>3g x 30 sasz</t>
  </si>
  <si>
    <t>Amphotericinum B</t>
  </si>
  <si>
    <t>50mg x1 fiolka ; proszek do sporządzenia roztworu do infuzji</t>
  </si>
  <si>
    <t>Prednisoloni hemisuccinas</t>
  </si>
  <si>
    <t>25mg x 3 amp</t>
  </si>
  <si>
    <t>50mg x 3 amp</t>
  </si>
  <si>
    <t>Timonacic</t>
  </si>
  <si>
    <t>Sakubitrylum + Valsartanum</t>
  </si>
  <si>
    <t>24mg/26mg</t>
  </si>
  <si>
    <t>49mg/51mg</t>
  </si>
  <si>
    <t>Cytykolina</t>
  </si>
  <si>
    <t>100mg/10ml x 10 saszetek</t>
  </si>
  <si>
    <t>Gensulin R</t>
  </si>
  <si>
    <t>300 j.m./3ml x 5 wkładów</t>
  </si>
  <si>
    <t xml:space="preserve">Glikol butylenowy, pantenol, wyciąg z kasztanowca, wyciąg z rumianku, wyciąg z rozmarynu, wyciąg z mięty, alantoinę; </t>
  </si>
  <si>
    <t>Płyn 250 ml; do pielęgnacji skóry narażonej na ucisk i otarcia</t>
  </si>
  <si>
    <t xml:space="preserve">Formaldehyd </t>
  </si>
  <si>
    <t>10% buforowany roztwór 1kg</t>
  </si>
  <si>
    <t>10% buforowany roztwór 5kg</t>
  </si>
  <si>
    <t>Opipramolum</t>
  </si>
  <si>
    <t>50mg x 20 tabl. powlekane</t>
  </si>
  <si>
    <t>Prasugrelum</t>
  </si>
  <si>
    <t>10mg x 28 tabl.</t>
  </si>
  <si>
    <t>5mg x 28 tabl</t>
  </si>
  <si>
    <t>Bencyclanum</t>
  </si>
  <si>
    <t>100 mg x 60 tabl</t>
  </si>
  <si>
    <t>Oxycodonum</t>
  </si>
  <si>
    <t>10mg/ml x 10 amp a 1 ml</t>
  </si>
  <si>
    <t>Łączna wartość pakietu nr 7:</t>
  </si>
  <si>
    <t xml:space="preserve">PAKIET NR 8 -LEKI 5
</t>
  </si>
  <si>
    <t>meropenemum + waborbaktamum</t>
  </si>
  <si>
    <t>1g+1g x 6 fiolek</t>
  </si>
  <si>
    <t>Łączna wartość pakietu nr 8:</t>
  </si>
  <si>
    <t xml:space="preserve">PAKIET NR 9 – LEKI 6
</t>
  </si>
  <si>
    <t>Ibuprofen</t>
  </si>
  <si>
    <t>600mg/100ml  r-r do infuzji x 20 but 100 ml</t>
  </si>
  <si>
    <t>Łączna wartość pakietu nr 9:</t>
  </si>
  <si>
    <t xml:space="preserve">PAKIET NR 10- LEKI 7
</t>
  </si>
  <si>
    <t>Wankomycyna (do podania iv. i po.)</t>
  </si>
  <si>
    <t>500mg x 1 fiol</t>
  </si>
  <si>
    <t>Łączna wartość pakietu nr 10:</t>
  </si>
  <si>
    <t>L.p.</t>
  </si>
  <si>
    <t>Nazwa asortymentu</t>
  </si>
  <si>
    <t>jedn. miary</t>
  </si>
  <si>
    <t>Ilość na 12-m-cy</t>
  </si>
  <si>
    <t>Cena jedn. netto (zł.)</t>
  </si>
  <si>
    <t xml:space="preserve">Wartość netto (zł.) </t>
  </si>
  <si>
    <t>Stawka podatku VAT (%)</t>
  </si>
  <si>
    <t xml:space="preserve">Wartość brutto (zł.) </t>
  </si>
  <si>
    <t>Numer katalogowy produktu / Nazwa handlowa</t>
  </si>
  <si>
    <t>Nazwa producenta</t>
  </si>
  <si>
    <t>(kol.D x kol.E)</t>
  </si>
  <si>
    <t>(kol.Fx kol.H + kol. F)</t>
  </si>
  <si>
    <t>1.</t>
  </si>
  <si>
    <t>Stapler okrężny uszczelniony o średnicy zewnętrznej kowadełka 29 mm i średnicy ostrza 20,5 mm, zakrzywiony jednorazowego użytku do stosowania wewnętrznego, o długości całkowitej 515mm i długości trzonu 234mm.
Stapler wyposażony jest w: 	
- zwiększoną pojemność głowy staplera 12 ml przed wystrzałem i 10,9 ml po wystrzale, w celu eliminacji nadmiernej kompresji tkanki 
- zintegrowaną automatyczną blokadę bezpieczeństwa, która zapobiega przypadkowemu oddaniu strzału, przed i po zespoleniu,
- wyraźny, charakterystyczny sygnał dźwiękowy po wystrzale,
- 24 zszywki ze stopu tytanu w dwóch rzędach z kontrolowanym dociskiem tkanki i regulowaną wysokością zamknięcia zszywek w zakresie od 1mm do 2,5mm, wysokość otwartej zszywki 5mm
- pokrętło regulacyjne z sygnalizacją dźwiękową informującą o możliwości bezpiecznego wysunięcia staplera z miejsca zespolenia.
Stapler pakowany pojedynczo.</t>
  </si>
  <si>
    <t>szt.</t>
  </si>
  <si>
    <t>2.</t>
  </si>
  <si>
    <t>Stapler okrężny uszczelniony o średnicy zewnętrznej kowadełka 33 mm i średnicy ostrza 20,5 mm, zakrzywiony jednorazowego użytku do stosowania wewnętrznego, o długości całkowitej 515mm i długości trzonu 234mm.
Stapler wyposażony jest w: 	
- zwiększoną pojemność głowy staplera 12 ml przed wystrzałem i 10,9 ml po wystrzale, w celu eliminacji nadmiernej kompresji tkanki 
- zintegrowaną automatyczną blokadę bezpieczeństwa, która zapobiega przypadkowemu oddaniu strzału, przed i po zespoleniu,
- wyraźny, charakterystyczny sygnał dźwiękowy po wystrzale,
- 24 zszywki ze stopu tytanu w dwóch rzędach z kontrolowanym dociskiem tkanki i regulowaną wysokością zamknięcia zszywek w zakresie od 1mm do 2,5mm, wysokość otwartej zszywki 5mm
- pokrętło regulacyjne z sygnalizacją dźwiękową informującą o możliwości bezpiecznego wysunięcia staplera z miejsca zespolenia.
Stapler pakowany pojedynczo.</t>
  </si>
  <si>
    <t>3.</t>
  </si>
  <si>
    <r>
      <rPr>
        <b/>
        <sz val="9"/>
        <rFont val="Times New Roman"/>
        <family val="1"/>
        <charset val="238"/>
      </rPr>
      <t>Stapler liniowy z nożem i ładunkiem</t>
    </r>
    <r>
      <rPr>
        <sz val="9"/>
        <rFont val="Times New Roman"/>
        <family val="1"/>
        <charset val="238"/>
      </rPr>
      <t xml:space="preserve">   STAPLER LINIOWY TNĄCY: 
Stapler liniowy z nożem wbudowanym w ładunek,  w rozmiarze 80 o długości linii zszywek 85mm i długości linii cięcia 79mm,  jednorazowego użytku do stosowania wewnętrznego. Stapler wyposażony jest w: 
 - dwustronną dźwignię do wystrzelenia ładunku 
- przycisk szybkiego zwalniania 
-  wskaźnik końca linii cięcia 
- ruchomy ładunek zabezpieczający przed przypadkowym wystrzeleniem, 
-  systemy zabezpieczające zespolenie: łańcuch pozycjonujący tkanki – zapobiega ześlizgiwaniu się tkanki z końcówek roboczych narzędzia, system kontroli dźwigni zapewniający równoczesne zamykanie końcówek roboczych narzędzia i równomierną kompresję tkanki,
- min. 84 zszywek ze stopu tytanu o wysokości (do wyboru przez Zamawiającego) : 
a)  o wysokości 3,8mm, po zamknięciu 1,5mm, ułożonych w dwóch rzędach, dla grubości tkanki od 1mm do 1,5mm. 
b)  o wysokości 4,5 mm, po zamknięciu 2,0mm, ułożonych w dwóch rzędach, dla grubości tkanki od 1,8mm do 2mm.</t>
    </r>
  </si>
  <si>
    <t>4.</t>
  </si>
  <si>
    <t>Magazynek do poz. 3/ do wyboru wg wysokości zszywki/ op. 10 szt.</t>
  </si>
  <si>
    <t>5.</t>
  </si>
  <si>
    <r>
      <rPr>
        <b/>
        <sz val="9"/>
        <rFont val="Times New Roman"/>
        <family val="1"/>
        <charset val="238"/>
      </rPr>
      <t xml:space="preserve">STAPLER LINIOWY TNĄCY: 
</t>
    </r>
    <r>
      <rPr>
        <sz val="9"/>
        <rFont val="Times New Roman"/>
        <family val="1"/>
        <charset val="238"/>
      </rPr>
      <t>Stapler liniowy z nożem wbudowanym w ładunek,  w rozmiarze 100 o długości linii zszywek 105mm i długości linii cięcia 99mm,  jednorazowego użytku do stosowania wewnętrznego. Stapler wyposażony jest w: 
 - dwustronną dźwignię do wystrzelenia ładunku 
- przycisk szybkiego zwalniania 
-  wskaźnik końca linii cięcia 
- ruchomy ładunek zabezpieczający przed przypadkowym wystrzeleniem, 
-  systemy zabezpieczające zespolenie: łańcuch pozycjonujący tkanki – zapobiega ześlizgiwaniu się tkanki z końcówek roboczych narzędzia, system kontroli dźwigni zapewniający równoczesne zamykanie końcówek roboczych narzędzia i równomierną kompresję tkanki,
 - w min. 104 zszywek ze stopu tytanu o wysokości (do wyboru przez Zamawiającego):
a)  o wysokości 3,8mm, po zamknięciu 1,5mm  ułożonych w dwóch rzędach, dla grubości tkanki od 1 mm do 1,5 mm. 
b)  o wysokości 4,5mm, po zamknięciu 2,0mm,  ułożonych w dwóch rzędach, dla grubości tkanki od 1,8 mm do 2,0 mm.</t>
    </r>
  </si>
  <si>
    <t>6.</t>
  </si>
  <si>
    <t>Magazynek do poz. 5/ do wyboru wg wysokości zszywki/ op. 10 szt.</t>
  </si>
  <si>
    <t>7.</t>
  </si>
  <si>
    <t>Zszywacz do skóry jednorazowy: ilość zszywek 35 szt. /rozmiar zszywki 6,9 mm x 4,2 mm, gróbość 0,58 mm, powlekane teflonem</t>
  </si>
  <si>
    <t>8.</t>
  </si>
  <si>
    <t>Nożyczki jednarozawe do usuwania zszywek.</t>
  </si>
  <si>
    <t>Razem:</t>
  </si>
  <si>
    <r>
      <t xml:space="preserve">
</t>
    </r>
    <r>
      <rPr>
        <b/>
        <sz val="12"/>
        <rFont val="Times New Roman"/>
        <family val="1"/>
        <charset val="238"/>
      </rPr>
      <t>Załącznik nr 2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- </t>
    </r>
    <r>
      <rPr>
        <b/>
        <sz val="11"/>
        <rFont val="Times New Roman"/>
        <family val="1"/>
        <charset val="238"/>
      </rPr>
      <t xml:space="preserve">Oferta cenowa wraz z opisem przedmiotu zamówienia do postępowania </t>
    </r>
    <r>
      <rPr>
        <b/>
        <sz val="10"/>
        <rFont val="Times New Roman"/>
        <family val="1"/>
        <charset val="238"/>
      </rPr>
      <t xml:space="preserve">na dostawę leków i materiałów jenorazowych dla SPZOZ w Grodzisku Wielkopolskim  
</t>
    </r>
    <r>
      <rPr>
        <sz val="10"/>
        <rFont val="Times New Roman"/>
        <family val="1"/>
        <charset val="238"/>
      </rPr>
      <t xml:space="preserve">nr sprawy: SPZOZ.DLA2301.03.2024
</t>
    </r>
    <r>
      <rPr>
        <b/>
        <sz val="10"/>
        <rFont val="Times New Roman"/>
        <family val="1"/>
        <charset val="238"/>
      </rPr>
      <t xml:space="preserve">Zamawiający: </t>
    </r>
    <r>
      <rPr>
        <sz val="10"/>
        <rFont val="Times New Roman"/>
        <family val="1"/>
        <charset val="238"/>
      </rPr>
      <t xml:space="preserve">Samodzielny Publiczny Zakład Opieki Zdrowotnej, ul. Mossego 17, 62-065 Grodzisk Wlkp.
Wykonawca …………………………………………………………………………………………………………………………………..
</t>
    </r>
  </si>
  <si>
    <t xml:space="preserve">
Załącznik nr 2 - Oferta cenowa wraz z opisem przedmiotu zamówienia do postępowania na dostawę leków i materiałów jenorazowych dla SPZOZ w Grodzisku Wielkopolskim  
nr sprawy: SPZOZ.DLA2301.03.2024
Zamawiający: Samodzielny Publiczny Zakład Opieki Zdrowotnej, ul. Mossego 17, 62-065 Grodzisk Wlkp.
Wykonawca …………………………………………………………………………………………………………………………………..
</t>
  </si>
  <si>
    <t xml:space="preserve">PAKIET NR 11 - STAPLERY
</t>
  </si>
  <si>
    <t xml:space="preserve">PAKIET NR 4 - IMMUNOGLOBULINY </t>
  </si>
  <si>
    <t>Sugammadex Delfarma, roztw. do wstrzyk., 100 mg/ml, 10 fiolek po 2 mL</t>
  </si>
  <si>
    <t>Delfarma Sp. z o.o.</t>
  </si>
  <si>
    <t xml:space="preserve">
Załącznik nr 2 - Oferta cenowa wraz z opisem przedmiotu zamówienia do postępowania na dostawę leków i materiałów jenorazowych dla SPZOZ w Grodzisku Wielkopolskim  
nr sprawy: SPZOZ.DLA2301.03.2024
Zamawiający: Samodzielny Publiczny Zakład Opieki Zdrowotnej, ul. Mossego 17, 62-065 Grodzisk Wlkp.
Wykonawca Delfarma Sp. z o.o.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</si>
</sst>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8" x14ac:knownFonts="1">
    <font>
      <sz val="10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 CE"/>
      <family val="2"/>
      <charset val="238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Arial"/>
      <family val="2"/>
      <charset val="1"/>
    </font>
    <font>
      <sz val="9"/>
      <name val="Tahoma"/>
      <family val="2"/>
      <charset val="238"/>
    </font>
    <font>
      <sz val="10"/>
      <name val="Arial"/>
      <family val="2"/>
      <charset val="1"/>
    </font>
    <font>
      <sz val="9"/>
      <color indexed="60"/>
      <name val="Arial"/>
      <family val="2"/>
      <charset val="1"/>
    </font>
    <font>
      <sz val="9"/>
      <color indexed="8"/>
      <name val="Arial"/>
      <family val="2"/>
      <charset val="1"/>
    </font>
    <font>
      <sz val="9"/>
      <color indexed="10"/>
      <name val="Arial"/>
      <family val="2"/>
      <charset val="1"/>
    </font>
    <font>
      <sz val="9"/>
      <name val="Arial"/>
      <family val="2"/>
      <charset val="238"/>
    </font>
    <font>
      <b/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6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50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22"/>
        <bgColor indexed="31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24" fillId="0" borderId="0" applyBorder="0" applyProtection="0"/>
    <xf numFmtId="0" fontId="24" fillId="0" borderId="0" applyBorder="0" applyProtection="0"/>
  </cellStyleXfs>
  <cellXfs count="189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9" fontId="13" fillId="0" borderId="6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9" fontId="13" fillId="0" borderId="8" xfId="0" applyNumberFormat="1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4" fontId="0" fillId="4" borderId="11" xfId="0" applyNumberFormat="1" applyFill="1" applyBorder="1" applyAlignment="1">
      <alignment vertical="center" wrapText="1"/>
    </xf>
    <xf numFmtId="0" fontId="0" fillId="4" borderId="4" xfId="0" applyFill="1" applyBorder="1"/>
    <xf numFmtId="0" fontId="0" fillId="5" borderId="4" xfId="0" applyFill="1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2" fontId="0" fillId="0" borderId="5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5" xfId="0" applyNumberForma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vertical="center" wrapText="1"/>
    </xf>
    <xf numFmtId="0" fontId="13" fillId="0" borderId="4" xfId="0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vertical="center" wrapText="1"/>
    </xf>
    <xf numFmtId="4" fontId="13" fillId="3" borderId="4" xfId="0" applyNumberFormat="1" applyFont="1" applyFill="1" applyBorder="1" applyAlignment="1">
      <alignment horizontal="right" vertical="center" wrapText="1"/>
    </xf>
    <xf numFmtId="0" fontId="16" fillId="0" borderId="4" xfId="0" applyFont="1" applyBorder="1" applyAlignment="1">
      <alignment vertical="center" wrapText="1"/>
    </xf>
    <xf numFmtId="0" fontId="0" fillId="0" borderId="5" xfId="0" applyBorder="1"/>
    <xf numFmtId="0" fontId="13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2" fontId="13" fillId="3" borderId="5" xfId="0" applyNumberFormat="1" applyFont="1" applyFill="1" applyBorder="1" applyAlignment="1">
      <alignment vertical="center" wrapText="1"/>
    </xf>
    <xf numFmtId="4" fontId="13" fillId="3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2" fontId="13" fillId="0" borderId="14" xfId="0" applyNumberFormat="1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4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2" fontId="17" fillId="0" borderId="5" xfId="0" applyNumberFormat="1" applyFont="1" applyBorder="1" applyAlignment="1">
      <alignment vertical="center" wrapText="1"/>
    </xf>
    <xf numFmtId="4" fontId="17" fillId="0" borderId="5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9" fontId="17" fillId="0" borderId="6" xfId="0" applyNumberFormat="1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9" fontId="13" fillId="0" borderId="5" xfId="0" applyNumberFormat="1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9" fontId="13" fillId="0" borderId="14" xfId="0" applyNumberFormat="1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2" fontId="13" fillId="0" borderId="13" xfId="0" applyNumberFormat="1" applyFont="1" applyBorder="1" applyAlignment="1">
      <alignment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9" fontId="13" fillId="0" borderId="2" xfId="0" applyNumberFormat="1" applyFont="1" applyBorder="1" applyAlignment="1">
      <alignment vertical="center" wrapText="1"/>
    </xf>
    <xf numFmtId="9" fontId="13" fillId="0" borderId="13" xfId="0" applyNumberFormat="1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2" fontId="13" fillId="0" borderId="2" xfId="0" applyNumberFormat="1" applyFont="1" applyBorder="1" applyAlignment="1">
      <alignment vertical="center" wrapText="1"/>
    </xf>
    <xf numFmtId="2" fontId="17" fillId="0" borderId="2" xfId="0" applyNumberFormat="1" applyFont="1" applyBorder="1" applyAlignment="1">
      <alignment vertical="center" wrapText="1"/>
    </xf>
    <xf numFmtId="0" fontId="12" fillId="0" borderId="5" xfId="0" applyFont="1" applyBorder="1" applyAlignment="1">
      <alignment wrapText="1"/>
    </xf>
    <xf numFmtId="0" fontId="12" fillId="0" borderId="5" xfId="0" applyFont="1" applyBorder="1"/>
    <xf numFmtId="0" fontId="13" fillId="0" borderId="5" xfId="0" applyFont="1" applyBorder="1" applyAlignment="1">
      <alignment vertical="center"/>
    </xf>
    <xf numFmtId="4" fontId="0" fillId="4" borderId="1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 applyAlignment="1">
      <alignment wrapText="1"/>
    </xf>
    <xf numFmtId="0" fontId="13" fillId="0" borderId="4" xfId="0" applyFont="1" applyBorder="1" applyAlignment="1">
      <alignment wrapText="1"/>
    </xf>
    <xf numFmtId="0" fontId="13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12" fillId="0" borderId="0" xfId="0" applyFont="1" applyAlignment="1">
      <alignment wrapText="1"/>
    </xf>
    <xf numFmtId="0" fontId="12" fillId="0" borderId="4" xfId="0" applyFont="1" applyBorder="1" applyAlignment="1">
      <alignment wrapText="1"/>
    </xf>
    <xf numFmtId="0" fontId="20" fillId="6" borderId="21" xfId="0" applyFont="1" applyFill="1" applyBorder="1" applyAlignment="1">
      <alignment horizontal="center" vertical="center" wrapText="1"/>
    </xf>
    <xf numFmtId="0" fontId="21" fillId="0" borderId="0" xfId="0" applyFont="1"/>
    <xf numFmtId="0" fontId="22" fillId="6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3" fillId="0" borderId="5" xfId="0" applyFont="1" applyBorder="1" applyAlignment="1">
      <alignment horizontal="justify" vertical="center" wrapText="1"/>
    </xf>
    <xf numFmtId="0" fontId="21" fillId="0" borderId="5" xfId="0" applyFont="1" applyBorder="1"/>
    <xf numFmtId="0" fontId="21" fillId="0" borderId="5" xfId="0" applyFont="1" applyBorder="1" applyAlignment="1">
      <alignment horizontal="center" vertical="center"/>
    </xf>
    <xf numFmtId="164" fontId="21" fillId="0" borderId="5" xfId="1" applyFont="1" applyBorder="1" applyAlignment="1" applyProtection="1">
      <alignment horizontal="center" vertical="center"/>
    </xf>
    <xf numFmtId="0" fontId="21" fillId="0" borderId="5" xfId="0" applyFont="1" applyBorder="1" applyAlignment="1">
      <alignment vertical="center"/>
    </xf>
    <xf numFmtId="9" fontId="3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164" fontId="23" fillId="0" borderId="5" xfId="1" applyFont="1" applyBorder="1" applyAlignment="1" applyProtection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5" fillId="0" borderId="5" xfId="2" applyFont="1" applyBorder="1" applyAlignment="1" applyProtection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1" fillId="7" borderId="22" xfId="0" applyNumberFormat="1" applyFont="1" applyFill="1" applyBorder="1" applyAlignment="1">
      <alignment horizontal="center" vertical="center"/>
    </xf>
    <xf numFmtId="4" fontId="1" fillId="7" borderId="23" xfId="0" applyNumberFormat="1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4" fontId="13" fillId="0" borderId="25" xfId="0" applyNumberFormat="1" applyFont="1" applyBorder="1" applyAlignment="1">
      <alignment horizontal="right" vertical="center" wrapText="1"/>
    </xf>
    <xf numFmtId="0" fontId="13" fillId="0" borderId="25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4" fillId="0" borderId="5" xfId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13" fillId="3" borderId="5" xfId="0" applyNumberFormat="1" applyFont="1" applyFill="1" applyBorder="1" applyAlignment="1">
      <alignment horizontal="right" vertical="center" wrapText="1"/>
    </xf>
    <xf numFmtId="1" fontId="0" fillId="4" borderId="11" xfId="0" applyNumberFormat="1" applyFill="1" applyBorder="1" applyAlignment="1">
      <alignment vertical="center"/>
    </xf>
    <xf numFmtId="1" fontId="0" fillId="0" borderId="0" xfId="0" applyNumberFormat="1"/>
    <xf numFmtId="0" fontId="1" fillId="8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0" fillId="8" borderId="11" xfId="0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8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20" fillId="6" borderId="28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</cellXfs>
  <cellStyles count="3">
    <cellStyle name="Dziesiętny" xfId="1" builtinId="3"/>
    <cellStyle name="Excel Built-in Explanatory Text" xfId="2" xr:uid="{B4125ADA-5374-4D7E-BF9A-421B60A4F802}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E18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8E1C7-C03A-4A9B-B6A3-5244A48463C1}">
  <dimension ref="A1:L7"/>
  <sheetViews>
    <sheetView view="pageBreakPreview" zoomScaleSheetLayoutView="100" workbookViewId="0">
      <selection activeCell="G4" sqref="G4"/>
    </sheetView>
  </sheetViews>
  <sheetFormatPr defaultColWidth="8.109375" defaultRowHeight="13.2" x14ac:dyDescent="0.25"/>
  <cols>
    <col min="1" max="1" width="2.6640625" customWidth="1"/>
    <col min="2" max="2" width="17.44140625" customWidth="1"/>
    <col min="3" max="3" width="16.6640625" customWidth="1"/>
    <col min="4" max="4" width="15.109375" customWidth="1"/>
    <col min="5" max="5" width="6.5546875" customWidth="1"/>
    <col min="6" max="6" width="7.44140625" customWidth="1"/>
    <col min="7" max="7" width="8.109375" customWidth="1"/>
    <col min="8" max="8" width="5.6640625" customWidth="1"/>
    <col min="9" max="9" width="11.5546875" customWidth="1"/>
    <col min="10" max="10" width="12.77734375" customWidth="1"/>
    <col min="11" max="12" width="14.109375" customWidth="1"/>
  </cols>
  <sheetData>
    <row r="1" spans="1:12" ht="81" customHeight="1" x14ac:dyDescent="0.25">
      <c r="A1" s="172" t="s">
        <v>376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9.5" customHeight="1" x14ac:dyDescent="0.25">
      <c r="A2" s="173" t="s">
        <v>0</v>
      </c>
      <c r="B2" s="173"/>
      <c r="C2" s="173"/>
      <c r="D2" s="173" t="s">
        <v>1</v>
      </c>
      <c r="E2" s="173" t="s">
        <v>2</v>
      </c>
      <c r="F2" s="173"/>
      <c r="G2" s="173" t="s">
        <v>3</v>
      </c>
      <c r="H2" s="173" t="s">
        <v>4</v>
      </c>
      <c r="I2" s="173"/>
      <c r="J2" s="173"/>
      <c r="K2" s="173"/>
      <c r="L2" s="173"/>
    </row>
    <row r="3" spans="1:12" ht="46.5" customHeight="1" x14ac:dyDescent="0.25">
      <c r="A3" s="1" t="s">
        <v>5</v>
      </c>
      <c r="B3" s="2" t="s">
        <v>6</v>
      </c>
      <c r="C3" s="3" t="s">
        <v>7</v>
      </c>
      <c r="D3" s="3" t="s">
        <v>8</v>
      </c>
      <c r="E3" s="2" t="s">
        <v>9</v>
      </c>
      <c r="F3" s="4" t="s">
        <v>10</v>
      </c>
      <c r="G3" s="5" t="s">
        <v>3</v>
      </c>
      <c r="H3" s="1" t="s">
        <v>11</v>
      </c>
      <c r="I3" s="6" t="s">
        <v>12</v>
      </c>
      <c r="J3" s="7" t="s">
        <v>13</v>
      </c>
      <c r="K3" s="7" t="s">
        <v>14</v>
      </c>
      <c r="L3" s="8" t="s">
        <v>15</v>
      </c>
    </row>
    <row r="4" spans="1:12" ht="21" customHeight="1" x14ac:dyDescent="0.25">
      <c r="A4" s="9">
        <v>1</v>
      </c>
      <c r="B4" s="10" t="s">
        <v>16</v>
      </c>
      <c r="C4" s="11"/>
      <c r="D4" s="12" t="s">
        <v>17</v>
      </c>
      <c r="E4" s="13" t="s">
        <v>18</v>
      </c>
      <c r="F4" s="13">
        <v>200</v>
      </c>
      <c r="G4" s="14"/>
      <c r="H4" s="13">
        <v>8</v>
      </c>
      <c r="I4" s="15">
        <f>F4*G4</f>
        <v>0</v>
      </c>
      <c r="J4" s="16">
        <f>I4+(I4*H4/100)</f>
        <v>0</v>
      </c>
      <c r="K4" s="16"/>
      <c r="L4" s="17"/>
    </row>
    <row r="5" spans="1:12" ht="21" customHeight="1" x14ac:dyDescent="0.25">
      <c r="A5" s="9">
        <v>2</v>
      </c>
      <c r="B5" s="10" t="s">
        <v>16</v>
      </c>
      <c r="C5" s="11"/>
      <c r="D5" s="12" t="s">
        <v>19</v>
      </c>
      <c r="E5" s="13" t="s">
        <v>18</v>
      </c>
      <c r="F5" s="13">
        <v>450</v>
      </c>
      <c r="G5" s="14"/>
      <c r="H5" s="13">
        <v>8</v>
      </c>
      <c r="I5" s="15">
        <f>F5*G5</f>
        <v>0</v>
      </c>
      <c r="J5" s="16">
        <f>I5+(I5*H5/100)</f>
        <v>0</v>
      </c>
      <c r="K5" s="16"/>
      <c r="L5" s="17"/>
    </row>
    <row r="6" spans="1:12" ht="21" customHeight="1" x14ac:dyDescent="0.25">
      <c r="A6" s="9">
        <v>3</v>
      </c>
      <c r="B6" s="10" t="s">
        <v>16</v>
      </c>
      <c r="C6" s="18"/>
      <c r="D6" s="19" t="s">
        <v>20</v>
      </c>
      <c r="E6" s="20" t="s">
        <v>18</v>
      </c>
      <c r="F6" s="20">
        <v>15</v>
      </c>
      <c r="G6" s="21"/>
      <c r="H6" s="22">
        <v>8</v>
      </c>
      <c r="I6" s="15">
        <f>F6*G6</f>
        <v>0</v>
      </c>
      <c r="J6" s="16">
        <f>I6+(I6*H6/100)</f>
        <v>0</v>
      </c>
      <c r="K6" s="16"/>
      <c r="L6" s="23"/>
    </row>
    <row r="7" spans="1:12" ht="21.6" customHeight="1" x14ac:dyDescent="0.25">
      <c r="A7" s="174" t="s">
        <v>21</v>
      </c>
      <c r="B7" s="174"/>
      <c r="C7" s="174"/>
      <c r="D7" s="174"/>
      <c r="E7" s="174"/>
      <c r="F7" s="174"/>
      <c r="G7" s="174"/>
      <c r="H7" s="174"/>
      <c r="I7" s="24">
        <f>SUM(I4:I6)</f>
        <v>0</v>
      </c>
      <c r="J7" s="24">
        <f>SUM(J4:J6)</f>
        <v>0</v>
      </c>
      <c r="K7" s="24"/>
    </row>
  </sheetData>
  <sheetProtection selectLockedCells="1" selectUnlockedCells="1"/>
  <mergeCells count="3">
    <mergeCell ref="A1:L1"/>
    <mergeCell ref="A2:L2"/>
    <mergeCell ref="A7:H7"/>
  </mergeCells>
  <pageMargins left="0.75" right="0.75" top="1" bottom="1" header="0.51180555555555551" footer="0.51180555555555551"/>
  <pageSetup paperSize="9" scale="95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6D69E-E911-41A8-8A5C-7850AB99EB4E}">
  <dimension ref="A1:L5"/>
  <sheetViews>
    <sheetView view="pageBreakPreview" topLeftCell="D1" zoomScale="142" zoomScaleSheetLayoutView="142" workbookViewId="0">
      <selection activeCell="G4" sqref="G4"/>
    </sheetView>
  </sheetViews>
  <sheetFormatPr defaultColWidth="11.44140625" defaultRowHeight="13.2" x14ac:dyDescent="0.25"/>
  <cols>
    <col min="1" max="1" width="2.109375" customWidth="1"/>
    <col min="2" max="2" width="14.44140625" customWidth="1"/>
    <col min="5" max="5" width="3" customWidth="1"/>
    <col min="6" max="6" width="7.5546875" customWidth="1"/>
    <col min="7" max="7" width="6.44140625" customWidth="1"/>
    <col min="8" max="8" width="4.5546875" customWidth="1"/>
    <col min="9" max="9" width="9" customWidth="1"/>
    <col min="10" max="10" width="9.44140625" customWidth="1"/>
  </cols>
  <sheetData>
    <row r="1" spans="1:12" ht="83.4" customHeight="1" x14ac:dyDescent="0.25">
      <c r="A1" s="172" t="s">
        <v>377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5.95" customHeight="1" x14ac:dyDescent="0.25">
      <c r="A2" s="173" t="s">
        <v>342</v>
      </c>
      <c r="B2" s="173"/>
      <c r="C2" s="173"/>
      <c r="D2" s="173" t="s">
        <v>1</v>
      </c>
      <c r="E2" s="173" t="s">
        <v>2</v>
      </c>
      <c r="F2" s="173" t="s">
        <v>23</v>
      </c>
      <c r="G2" s="173" t="s">
        <v>3</v>
      </c>
      <c r="H2" s="173" t="s">
        <v>4</v>
      </c>
      <c r="I2" s="173"/>
      <c r="J2" s="173"/>
      <c r="K2" s="173"/>
      <c r="L2" s="173"/>
    </row>
    <row r="3" spans="1:12" ht="48" x14ac:dyDescent="0.25">
      <c r="A3" s="1" t="s">
        <v>5</v>
      </c>
      <c r="B3" s="2" t="s">
        <v>6</v>
      </c>
      <c r="C3" s="3" t="s">
        <v>7</v>
      </c>
      <c r="D3" s="3" t="s">
        <v>8</v>
      </c>
      <c r="E3" s="2" t="s">
        <v>9</v>
      </c>
      <c r="F3" s="3" t="s">
        <v>10</v>
      </c>
      <c r="G3" s="1" t="s">
        <v>3</v>
      </c>
      <c r="H3" s="1" t="s">
        <v>11</v>
      </c>
      <c r="I3" s="3" t="s">
        <v>12</v>
      </c>
      <c r="J3" s="7" t="s">
        <v>13</v>
      </c>
      <c r="K3" s="7" t="s">
        <v>14</v>
      </c>
      <c r="L3" s="8" t="s">
        <v>15</v>
      </c>
    </row>
    <row r="4" spans="1:12" ht="34.799999999999997" x14ac:dyDescent="0.25">
      <c r="A4" s="66">
        <v>1</v>
      </c>
      <c r="B4" s="130" t="s">
        <v>343</v>
      </c>
      <c r="C4" s="67"/>
      <c r="D4" s="67" t="s">
        <v>344</v>
      </c>
      <c r="E4" s="68" t="s">
        <v>61</v>
      </c>
      <c r="F4" s="68">
        <v>200</v>
      </c>
      <c r="G4" s="69"/>
      <c r="H4" s="68">
        <v>8</v>
      </c>
      <c r="I4" s="70">
        <f>F4*G4</f>
        <v>0</v>
      </c>
      <c r="J4" s="70">
        <f>I4+(I4*H4/100)</f>
        <v>0</v>
      </c>
      <c r="K4" s="70"/>
      <c r="L4" s="71"/>
    </row>
    <row r="5" spans="1:12" ht="14.7" customHeight="1" x14ac:dyDescent="0.25">
      <c r="A5" s="178" t="s">
        <v>345</v>
      </c>
      <c r="B5" s="178"/>
      <c r="C5" s="178"/>
      <c r="D5" s="178"/>
      <c r="E5" s="178"/>
      <c r="F5" s="178"/>
      <c r="G5" s="178"/>
      <c r="H5" s="178"/>
      <c r="I5" s="122">
        <f>SUM(I4:I4)</f>
        <v>0</v>
      </c>
      <c r="J5" s="122">
        <f>SUM(J4:J4)</f>
        <v>0</v>
      </c>
      <c r="K5" s="122"/>
      <c r="L5" s="123"/>
    </row>
  </sheetData>
  <sheetProtection selectLockedCells="1" selectUnlockedCells="1"/>
  <mergeCells count="3">
    <mergeCell ref="A1:L1"/>
    <mergeCell ref="A2:L2"/>
    <mergeCell ref="A5:H5"/>
  </mergeCells>
  <pageMargins left="0.78749999999999998" right="0.78749999999999998" top="1.0527777777777778" bottom="1.0527777777777778" header="0.78749999999999998" footer="0.78749999999999998"/>
  <pageSetup paperSize="9" scale="85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F2401-6AE6-4E41-86CA-95E9B0E6906B}">
  <dimension ref="A1:J22"/>
  <sheetViews>
    <sheetView view="pageBreakPreview" zoomScale="142" zoomScaleSheetLayoutView="142" workbookViewId="0">
      <selection activeCell="E6" sqref="E6"/>
    </sheetView>
  </sheetViews>
  <sheetFormatPr defaultColWidth="11.44140625" defaultRowHeight="13.2" x14ac:dyDescent="0.25"/>
  <cols>
    <col min="1" max="1" width="5.21875" customWidth="1"/>
    <col min="2" max="2" width="45.88671875" customWidth="1"/>
    <col min="3" max="3" width="11.44140625" style="166"/>
    <col min="4" max="4" width="7.33203125" customWidth="1"/>
    <col min="8" max="8" width="14" customWidth="1"/>
  </cols>
  <sheetData>
    <row r="1" spans="1:10" ht="83.4" customHeight="1" x14ac:dyDescent="0.25">
      <c r="A1" s="172" t="s">
        <v>377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25.95" customHeight="1" x14ac:dyDescent="0.25">
      <c r="A2" s="173" t="s">
        <v>378</v>
      </c>
      <c r="B2" s="173"/>
      <c r="C2" s="173"/>
      <c r="D2" s="173" t="s">
        <v>1</v>
      </c>
      <c r="E2" s="173" t="s">
        <v>2</v>
      </c>
      <c r="F2" s="173" t="s">
        <v>23</v>
      </c>
      <c r="G2" s="173" t="s">
        <v>3</v>
      </c>
      <c r="H2" s="173" t="s">
        <v>4</v>
      </c>
      <c r="I2" s="173"/>
      <c r="J2" s="173"/>
    </row>
    <row r="3" spans="1:10" ht="31.5" customHeight="1" x14ac:dyDescent="0.25">
      <c r="A3" s="186" t="s">
        <v>346</v>
      </c>
      <c r="B3" s="187" t="s">
        <v>347</v>
      </c>
      <c r="C3" s="182" t="s">
        <v>348</v>
      </c>
      <c r="D3" s="188" t="s">
        <v>349</v>
      </c>
      <c r="E3" s="182" t="s">
        <v>350</v>
      </c>
      <c r="F3" s="131" t="s">
        <v>351</v>
      </c>
      <c r="G3" s="182" t="s">
        <v>352</v>
      </c>
      <c r="H3" s="131" t="s">
        <v>353</v>
      </c>
      <c r="I3" s="182" t="s">
        <v>354</v>
      </c>
      <c r="J3" s="183" t="s">
        <v>355</v>
      </c>
    </row>
    <row r="4" spans="1:10" ht="29.25" customHeight="1" x14ac:dyDescent="0.25">
      <c r="A4" s="186"/>
      <c r="B4" s="187"/>
      <c r="C4" s="182"/>
      <c r="D4" s="188"/>
      <c r="E4" s="182"/>
      <c r="F4" s="133" t="s">
        <v>356</v>
      </c>
      <c r="G4" s="182"/>
      <c r="H4" s="133" t="s">
        <v>357</v>
      </c>
      <c r="I4" s="182"/>
      <c r="J4" s="183"/>
    </row>
    <row r="5" spans="1:10" ht="252.9" customHeight="1" x14ac:dyDescent="0.25">
      <c r="A5" s="134" t="s">
        <v>358</v>
      </c>
      <c r="B5" s="135" t="s">
        <v>359</v>
      </c>
      <c r="C5" s="137" t="s">
        <v>360</v>
      </c>
      <c r="D5" s="137">
        <v>2</v>
      </c>
      <c r="E5" s="138"/>
      <c r="F5" s="139">
        <f t="shared" ref="F5:F12" si="0">D5*E5</f>
        <v>0</v>
      </c>
      <c r="G5" s="140">
        <v>0.08</v>
      </c>
      <c r="H5" s="167">
        <f>F5+F5*G5</f>
        <v>0</v>
      </c>
      <c r="I5" s="136"/>
      <c r="J5" s="136"/>
    </row>
    <row r="6" spans="1:10" ht="246.15" customHeight="1" x14ac:dyDescent="0.25">
      <c r="A6" s="134" t="s">
        <v>361</v>
      </c>
      <c r="B6" s="135" t="s">
        <v>362</v>
      </c>
      <c r="C6" s="137" t="s">
        <v>360</v>
      </c>
      <c r="D6" s="137">
        <v>2</v>
      </c>
      <c r="E6" s="138"/>
      <c r="F6" s="139">
        <f t="shared" si="0"/>
        <v>0</v>
      </c>
      <c r="G6" s="140">
        <v>0.08</v>
      </c>
      <c r="H6" s="167">
        <f t="shared" ref="H6:H12" si="1">F6+F6*G6</f>
        <v>0</v>
      </c>
      <c r="I6" s="136"/>
      <c r="J6" s="136"/>
    </row>
    <row r="7" spans="1:10" ht="254.1" customHeight="1" x14ac:dyDescent="0.25">
      <c r="A7" s="134" t="s">
        <v>363</v>
      </c>
      <c r="B7" s="141" t="s">
        <v>364</v>
      </c>
      <c r="C7" s="137" t="s">
        <v>360</v>
      </c>
      <c r="D7" s="137">
        <v>8</v>
      </c>
      <c r="E7" s="142"/>
      <c r="F7" s="139">
        <f t="shared" si="0"/>
        <v>0</v>
      </c>
      <c r="G7" s="140">
        <v>0.08</v>
      </c>
      <c r="H7" s="167">
        <f t="shared" si="1"/>
        <v>0</v>
      </c>
      <c r="I7" s="136"/>
      <c r="J7" s="136"/>
    </row>
    <row r="8" spans="1:10" ht="45.9" customHeight="1" x14ac:dyDescent="0.25">
      <c r="A8" s="143" t="s">
        <v>365</v>
      </c>
      <c r="B8" s="141" t="s">
        <v>366</v>
      </c>
      <c r="C8" s="137" t="s">
        <v>18</v>
      </c>
      <c r="D8" s="137">
        <v>2</v>
      </c>
      <c r="E8" s="138"/>
      <c r="F8" s="139">
        <f t="shared" si="0"/>
        <v>0</v>
      </c>
      <c r="G8" s="140">
        <v>0.08</v>
      </c>
      <c r="H8" s="167">
        <f t="shared" si="1"/>
        <v>0</v>
      </c>
      <c r="I8" s="136"/>
      <c r="J8" s="136"/>
    </row>
    <row r="9" spans="1:10" ht="239.25" customHeight="1" x14ac:dyDescent="0.25">
      <c r="A9" s="144" t="s">
        <v>367</v>
      </c>
      <c r="B9" s="141" t="s">
        <v>368</v>
      </c>
      <c r="C9" s="145" t="s">
        <v>360</v>
      </c>
      <c r="D9" s="145">
        <v>4</v>
      </c>
      <c r="E9" s="146"/>
      <c r="F9" s="139">
        <f t="shared" si="0"/>
        <v>0</v>
      </c>
      <c r="G9" s="140">
        <v>0.08</v>
      </c>
      <c r="H9" s="167">
        <f t="shared" si="1"/>
        <v>0</v>
      </c>
      <c r="I9" s="147"/>
      <c r="J9" s="147"/>
    </row>
    <row r="10" spans="1:10" ht="32.700000000000003" customHeight="1" x14ac:dyDescent="0.25">
      <c r="A10" s="144" t="s">
        <v>369</v>
      </c>
      <c r="B10" s="141" t="s">
        <v>370</v>
      </c>
      <c r="C10" s="145" t="s">
        <v>18</v>
      </c>
      <c r="D10" s="145">
        <v>2</v>
      </c>
      <c r="E10" s="146"/>
      <c r="F10" s="139">
        <f t="shared" si="0"/>
        <v>0</v>
      </c>
      <c r="G10" s="140">
        <v>0.08</v>
      </c>
      <c r="H10" s="167">
        <f t="shared" si="1"/>
        <v>0</v>
      </c>
      <c r="I10" s="147"/>
      <c r="J10" s="147"/>
    </row>
    <row r="11" spans="1:10" ht="42.15" customHeight="1" x14ac:dyDescent="0.25">
      <c r="A11" s="148" t="s">
        <v>371</v>
      </c>
      <c r="B11" s="149" t="s">
        <v>372</v>
      </c>
      <c r="C11" s="145" t="s">
        <v>360</v>
      </c>
      <c r="D11" s="145">
        <v>10</v>
      </c>
      <c r="E11" s="146"/>
      <c r="F11" s="139">
        <f t="shared" si="0"/>
        <v>0</v>
      </c>
      <c r="G11" s="140">
        <v>0.08</v>
      </c>
      <c r="H11" s="167">
        <f t="shared" si="1"/>
        <v>0</v>
      </c>
      <c r="I11" s="147"/>
      <c r="J11" s="147"/>
    </row>
    <row r="12" spans="1:10" ht="14.4" x14ac:dyDescent="0.25">
      <c r="A12" s="148" t="s">
        <v>373</v>
      </c>
      <c r="B12" s="149" t="s">
        <v>374</v>
      </c>
      <c r="C12" s="148" t="s">
        <v>360</v>
      </c>
      <c r="D12" s="148">
        <v>10</v>
      </c>
      <c r="E12" s="146"/>
      <c r="F12" s="139">
        <f t="shared" si="0"/>
        <v>0</v>
      </c>
      <c r="G12" s="140">
        <v>0.08</v>
      </c>
      <c r="H12" s="167">
        <f t="shared" si="1"/>
        <v>0</v>
      </c>
      <c r="I12" s="137"/>
      <c r="J12" s="147"/>
    </row>
    <row r="13" spans="1:10" x14ac:dyDescent="0.25">
      <c r="A13" s="184" t="s">
        <v>375</v>
      </c>
      <c r="B13" s="184"/>
      <c r="C13" s="184"/>
      <c r="D13" s="184"/>
      <c r="E13" s="184"/>
      <c r="F13" s="150">
        <f>SUM(F5:F12)</f>
        <v>0</v>
      </c>
      <c r="G13" s="151"/>
      <c r="H13" s="152">
        <f>SUM(H5:H12)</f>
        <v>0</v>
      </c>
      <c r="I13" s="153"/>
      <c r="J13" s="154"/>
    </row>
    <row r="14" spans="1:10" ht="13.8" x14ac:dyDescent="0.25">
      <c r="A14" s="155"/>
      <c r="B14" s="155"/>
      <c r="C14" s="155"/>
      <c r="D14" s="156"/>
      <c r="E14" s="156"/>
      <c r="F14" s="157"/>
      <c r="G14" s="157"/>
      <c r="H14" s="157"/>
      <c r="I14" s="157"/>
      <c r="J14" s="157"/>
    </row>
    <row r="15" spans="1:10" ht="15.6" x14ac:dyDescent="0.25">
      <c r="A15" s="158"/>
      <c r="B15" s="159"/>
      <c r="C15" s="165"/>
      <c r="D15" s="132"/>
      <c r="E15" s="132"/>
      <c r="F15" s="132"/>
      <c r="G15" s="132"/>
      <c r="H15" s="132"/>
      <c r="I15" s="132"/>
      <c r="J15" s="132"/>
    </row>
    <row r="16" spans="1:10" ht="13.8" x14ac:dyDescent="0.25">
      <c r="A16" s="156"/>
      <c r="B16" s="156"/>
      <c r="C16" s="165"/>
      <c r="D16" s="160"/>
      <c r="E16" s="132"/>
      <c r="F16" s="132"/>
      <c r="G16" s="132"/>
      <c r="H16" s="132"/>
      <c r="I16" s="132"/>
      <c r="J16" s="132"/>
    </row>
    <row r="17" spans="1:10" ht="13.8" x14ac:dyDescent="0.25">
      <c r="A17" s="161"/>
      <c r="B17" s="157"/>
      <c r="C17" s="165"/>
      <c r="D17" s="132"/>
      <c r="E17" s="132"/>
      <c r="F17" s="132"/>
      <c r="G17" s="132"/>
      <c r="H17" s="132"/>
      <c r="I17" s="132"/>
      <c r="J17" s="132"/>
    </row>
    <row r="18" spans="1:10" ht="13.8" x14ac:dyDescent="0.25">
      <c r="A18" s="162"/>
      <c r="B18" s="162"/>
      <c r="C18" s="165"/>
      <c r="D18" s="132"/>
      <c r="E18" s="132"/>
      <c r="F18" s="132"/>
      <c r="G18" s="132"/>
      <c r="H18" s="132"/>
      <c r="I18" s="132"/>
      <c r="J18" s="132"/>
    </row>
    <row r="19" spans="1:10" ht="13.8" x14ac:dyDescent="0.25">
      <c r="A19" s="162"/>
      <c r="B19" s="162"/>
      <c r="C19" s="165"/>
      <c r="D19" s="132"/>
      <c r="E19" s="132"/>
      <c r="F19" s="132"/>
      <c r="G19" s="132"/>
      <c r="H19" s="132"/>
      <c r="I19" s="132"/>
      <c r="J19" s="132"/>
    </row>
    <row r="20" spans="1:10" ht="13.8" x14ac:dyDescent="0.25">
      <c r="A20" s="157"/>
      <c r="B20" s="157"/>
      <c r="C20" s="165"/>
      <c r="D20" s="132"/>
      <c r="E20" s="132"/>
      <c r="F20" s="132"/>
      <c r="G20" s="132"/>
      <c r="H20" s="132"/>
      <c r="I20" s="132"/>
      <c r="J20" s="132"/>
    </row>
    <row r="21" spans="1:10" ht="13.8" x14ac:dyDescent="0.25">
      <c r="A21" s="157"/>
      <c r="B21" s="157"/>
      <c r="C21" s="165"/>
      <c r="D21" s="132"/>
      <c r="E21" s="132"/>
      <c r="F21" s="132"/>
      <c r="G21" s="132"/>
      <c r="H21" s="132"/>
      <c r="I21" s="132"/>
      <c r="J21" s="132"/>
    </row>
    <row r="22" spans="1:10" ht="21.15" customHeight="1" x14ac:dyDescent="0.25">
      <c r="A22" s="157"/>
      <c r="B22" s="157"/>
      <c r="C22" s="165"/>
      <c r="D22" s="132"/>
      <c r="E22" s="132"/>
      <c r="F22" s="132"/>
      <c r="G22" s="185"/>
      <c r="H22" s="185"/>
      <c r="I22" s="185"/>
      <c r="J22" s="185"/>
    </row>
  </sheetData>
  <sheetProtection selectLockedCells="1" selectUnlockedCells="1"/>
  <mergeCells count="12">
    <mergeCell ref="G22:J22"/>
    <mergeCell ref="A3:A4"/>
    <mergeCell ref="B3:B4"/>
    <mergeCell ref="C3:C4"/>
    <mergeCell ref="D3:D4"/>
    <mergeCell ref="E3:E4"/>
    <mergeCell ref="G3:G4"/>
    <mergeCell ref="A1:J1"/>
    <mergeCell ref="A2:J2"/>
    <mergeCell ref="I3:I4"/>
    <mergeCell ref="J3:J4"/>
    <mergeCell ref="A13:E13"/>
  </mergeCells>
  <pageMargins left="0.78749999999999998" right="0.78749999999999998" top="1.0527777777777778" bottom="1.0527777777777778" header="0.78749999999999998" footer="0.78749999999999998"/>
  <pageSetup paperSize="9" scale="59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873C-B233-4D62-AE6E-16310285DFBC}">
  <dimension ref="A1:L9"/>
  <sheetViews>
    <sheetView view="pageBreakPreview" zoomScale="142" zoomScaleSheetLayoutView="142" workbookViewId="0">
      <selection activeCell="B2" sqref="B2:L2"/>
    </sheetView>
  </sheetViews>
  <sheetFormatPr defaultColWidth="8.109375" defaultRowHeight="13.2" x14ac:dyDescent="0.25"/>
  <cols>
    <col min="1" max="1" width="3.33203125" customWidth="1"/>
    <col min="2" max="2" width="34.33203125" customWidth="1"/>
    <col min="3" max="3" width="17.5546875" customWidth="1"/>
    <col min="4" max="4" width="17.88671875" customWidth="1"/>
    <col min="5" max="5" width="3.5546875" customWidth="1"/>
    <col min="6" max="6" width="6.88671875" customWidth="1"/>
    <col min="7" max="7" width="7.109375" customWidth="1"/>
    <col min="8" max="8" width="5.44140625" customWidth="1"/>
    <col min="9" max="9" width="12.5546875" customWidth="1"/>
    <col min="10" max="10" width="11" customWidth="1"/>
    <col min="11" max="11" width="12.6640625" customWidth="1"/>
    <col min="12" max="12" width="15.33203125" customWidth="1"/>
  </cols>
  <sheetData>
    <row r="1" spans="1:12" ht="74.25" customHeight="1" x14ac:dyDescent="0.25">
      <c r="A1" s="172" t="s">
        <v>377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9.5" customHeight="1" x14ac:dyDescent="0.25">
      <c r="A2" s="25"/>
      <c r="B2" s="173" t="s">
        <v>22</v>
      </c>
      <c r="C2" s="173"/>
      <c r="D2" s="173" t="s">
        <v>1</v>
      </c>
      <c r="E2" s="173" t="s">
        <v>2</v>
      </c>
      <c r="F2" s="173" t="s">
        <v>23</v>
      </c>
      <c r="G2" s="173" t="s">
        <v>3</v>
      </c>
      <c r="H2" s="173" t="s">
        <v>4</v>
      </c>
      <c r="I2" s="173"/>
      <c r="J2" s="173"/>
      <c r="K2" s="173"/>
      <c r="L2" s="173"/>
    </row>
    <row r="3" spans="1:12" ht="43.5" customHeight="1" x14ac:dyDescent="0.25">
      <c r="A3" s="26" t="s">
        <v>24</v>
      </c>
      <c r="B3" s="1" t="s">
        <v>25</v>
      </c>
      <c r="C3" s="3" t="s">
        <v>7</v>
      </c>
      <c r="D3" s="3" t="s">
        <v>26</v>
      </c>
      <c r="E3" s="2" t="s">
        <v>9</v>
      </c>
      <c r="F3" s="1" t="s">
        <v>10</v>
      </c>
      <c r="G3" s="5" t="s">
        <v>3</v>
      </c>
      <c r="H3" s="1" t="s">
        <v>11</v>
      </c>
      <c r="I3" s="6" t="s">
        <v>12</v>
      </c>
      <c r="J3" s="7" t="s">
        <v>13</v>
      </c>
      <c r="K3" s="7" t="s">
        <v>14</v>
      </c>
      <c r="L3" s="8" t="s">
        <v>15</v>
      </c>
    </row>
    <row r="4" spans="1:12" x14ac:dyDescent="0.25">
      <c r="A4" s="27">
        <v>1</v>
      </c>
      <c r="B4" s="28" t="s">
        <v>27</v>
      </c>
      <c r="C4" s="29"/>
      <c r="D4" s="30" t="s">
        <v>28</v>
      </c>
      <c r="E4" s="31" t="s">
        <v>18</v>
      </c>
      <c r="F4" s="28">
        <v>40</v>
      </c>
      <c r="G4" s="32"/>
      <c r="H4" s="28">
        <v>8</v>
      </c>
      <c r="I4" s="33">
        <f>F4*G4</f>
        <v>0</v>
      </c>
      <c r="J4" s="33">
        <f>I4+(I4*H4/100)</f>
        <v>0</v>
      </c>
      <c r="K4" s="33"/>
      <c r="L4" s="34"/>
    </row>
    <row r="5" spans="1:12" ht="13.2" customHeight="1" x14ac:dyDescent="0.25">
      <c r="A5" s="27">
        <v>2</v>
      </c>
      <c r="B5" s="28" t="s">
        <v>27</v>
      </c>
      <c r="C5" s="29"/>
      <c r="D5" s="30" t="s">
        <v>29</v>
      </c>
      <c r="E5" s="31" t="s">
        <v>18</v>
      </c>
      <c r="F5" s="28">
        <v>600</v>
      </c>
      <c r="G5" s="32"/>
      <c r="H5" s="35">
        <v>8</v>
      </c>
      <c r="I5" s="33">
        <f>F5*G5</f>
        <v>0</v>
      </c>
      <c r="J5" s="33">
        <f>I5+(I5*H5/100)</f>
        <v>0</v>
      </c>
      <c r="K5" s="36"/>
      <c r="L5" s="28"/>
    </row>
    <row r="6" spans="1:12" x14ac:dyDescent="0.25">
      <c r="A6" s="27">
        <v>3</v>
      </c>
      <c r="B6" s="34" t="s">
        <v>27</v>
      </c>
      <c r="C6" s="34"/>
      <c r="D6" s="37" t="s">
        <v>30</v>
      </c>
      <c r="E6" s="38" t="s">
        <v>18</v>
      </c>
      <c r="F6" s="34">
        <v>400</v>
      </c>
      <c r="G6" s="39"/>
      <c r="H6" s="40">
        <v>8</v>
      </c>
      <c r="I6" s="33">
        <f>F6*G6</f>
        <v>0</v>
      </c>
      <c r="J6" s="33">
        <f>I6+(I6*H6/100)</f>
        <v>0</v>
      </c>
      <c r="K6" s="36"/>
      <c r="L6" s="28"/>
    </row>
    <row r="7" spans="1:12" x14ac:dyDescent="0.25">
      <c r="A7" s="27">
        <v>4</v>
      </c>
      <c r="B7" s="28" t="s">
        <v>27</v>
      </c>
      <c r="C7" s="28"/>
      <c r="D7" s="30" t="s">
        <v>31</v>
      </c>
      <c r="E7" s="31" t="s">
        <v>18</v>
      </c>
      <c r="F7" s="28">
        <v>100</v>
      </c>
      <c r="G7" s="41"/>
      <c r="H7" s="35">
        <v>8</v>
      </c>
      <c r="I7" s="33">
        <f>F7*G7</f>
        <v>0</v>
      </c>
      <c r="J7" s="33">
        <f>I7+(I7*H7/100)</f>
        <v>0</v>
      </c>
      <c r="K7" s="36"/>
      <c r="L7" s="28"/>
    </row>
    <row r="8" spans="1:12" x14ac:dyDescent="0.25">
      <c r="A8" s="27">
        <v>5</v>
      </c>
      <c r="B8" s="28" t="s">
        <v>27</v>
      </c>
      <c r="C8" s="28"/>
      <c r="D8" s="42" t="s">
        <v>32</v>
      </c>
      <c r="E8" s="31" t="s">
        <v>18</v>
      </c>
      <c r="F8" s="28">
        <v>300</v>
      </c>
      <c r="G8" s="41"/>
      <c r="H8" s="35">
        <v>8</v>
      </c>
      <c r="I8" s="33">
        <f>F8*G8</f>
        <v>0</v>
      </c>
      <c r="J8" s="33">
        <f>I8+(I8*H8/100)</f>
        <v>0</v>
      </c>
      <c r="K8" s="36"/>
      <c r="L8" s="28"/>
    </row>
    <row r="9" spans="1:12" ht="14.7" customHeight="1" x14ac:dyDescent="0.25">
      <c r="B9" s="174" t="s">
        <v>33</v>
      </c>
      <c r="C9" s="174"/>
      <c r="D9" s="174"/>
      <c r="E9" s="174"/>
      <c r="F9" s="174"/>
      <c r="G9" s="174"/>
      <c r="H9" s="174"/>
      <c r="I9" s="24">
        <f>SUM(I4:I8)</f>
        <v>0</v>
      </c>
      <c r="J9" s="24">
        <f>SUM(J4:J8)</f>
        <v>0</v>
      </c>
      <c r="K9" s="24"/>
    </row>
  </sheetData>
  <sheetProtection selectLockedCells="1" selectUnlockedCells="1"/>
  <mergeCells count="3">
    <mergeCell ref="A1:L1"/>
    <mergeCell ref="B2:L2"/>
    <mergeCell ref="B9:H9"/>
  </mergeCells>
  <pageMargins left="0.75" right="0.75" top="1" bottom="1" header="0.51180555555555551" footer="0.51180555555555551"/>
  <pageSetup paperSize="9" scale="8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FD0A-4D99-476E-AC20-5C90EFBFA4D0}">
  <dimension ref="A1:L16"/>
  <sheetViews>
    <sheetView view="pageBreakPreview" zoomScale="142" zoomScaleSheetLayoutView="142" workbookViewId="0">
      <selection activeCell="G4" sqref="G4:G12"/>
    </sheetView>
  </sheetViews>
  <sheetFormatPr defaultColWidth="8.109375" defaultRowHeight="13.2" x14ac:dyDescent="0.25"/>
  <cols>
    <col min="1" max="1" width="4.44140625" customWidth="1"/>
    <col min="2" max="2" width="22.109375" customWidth="1"/>
    <col min="3" max="3" width="21.6640625" customWidth="1"/>
    <col min="4" max="4" width="16.21875" customWidth="1"/>
    <col min="5" max="5" width="5.5546875" customWidth="1"/>
    <col min="6" max="6" width="7.5546875" customWidth="1"/>
    <col min="7" max="7" width="6.77734375" customWidth="1"/>
    <col min="8" max="8" width="4.6640625" customWidth="1"/>
    <col min="9" max="9" width="10.33203125" customWidth="1"/>
    <col min="10" max="10" width="9.44140625" customWidth="1"/>
  </cols>
  <sheetData>
    <row r="1" spans="1:12" ht="78" customHeight="1" x14ac:dyDescent="0.25">
      <c r="A1" s="172" t="s">
        <v>377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34.5" customHeight="1" x14ac:dyDescent="0.25">
      <c r="A2" s="173" t="s">
        <v>34</v>
      </c>
      <c r="B2" s="173"/>
      <c r="C2" s="173"/>
      <c r="D2" s="173" t="s">
        <v>1</v>
      </c>
      <c r="E2" s="173" t="s">
        <v>2</v>
      </c>
      <c r="F2" s="173"/>
      <c r="G2" s="173" t="s">
        <v>3</v>
      </c>
      <c r="H2" s="173" t="s">
        <v>4</v>
      </c>
      <c r="I2" s="173"/>
      <c r="J2" s="173"/>
      <c r="K2" s="173"/>
      <c r="L2" s="173"/>
    </row>
    <row r="3" spans="1:12" ht="40.799999999999997" x14ac:dyDescent="0.25">
      <c r="A3" s="1" t="s">
        <v>5</v>
      </c>
      <c r="B3" s="2" t="s">
        <v>6</v>
      </c>
      <c r="C3" s="3" t="s">
        <v>7</v>
      </c>
      <c r="D3" s="3" t="s">
        <v>8</v>
      </c>
      <c r="E3" s="2" t="s">
        <v>9</v>
      </c>
      <c r="F3" s="4" t="s">
        <v>35</v>
      </c>
      <c r="G3" s="1" t="s">
        <v>3</v>
      </c>
      <c r="H3" s="1" t="s">
        <v>11</v>
      </c>
      <c r="I3" s="3" t="s">
        <v>12</v>
      </c>
      <c r="J3" s="7" t="s">
        <v>13</v>
      </c>
      <c r="K3" s="7" t="s">
        <v>14</v>
      </c>
      <c r="L3" s="8" t="s">
        <v>15</v>
      </c>
    </row>
    <row r="4" spans="1:12" x14ac:dyDescent="0.25">
      <c r="A4" s="28">
        <v>1</v>
      </c>
      <c r="B4" s="43" t="s">
        <v>36</v>
      </c>
      <c r="C4" s="11"/>
      <c r="D4" s="12" t="s">
        <v>37</v>
      </c>
      <c r="E4" s="13" t="s">
        <v>18</v>
      </c>
      <c r="F4" s="13">
        <v>300</v>
      </c>
      <c r="G4" s="14"/>
      <c r="H4" s="44">
        <v>8</v>
      </c>
      <c r="I4" s="45">
        <f>F4*G4</f>
        <v>0</v>
      </c>
      <c r="J4" s="45">
        <f t="shared" ref="J4:J12" si="0">I4+(I4*H4/100)</f>
        <v>0</v>
      </c>
      <c r="K4" s="45"/>
      <c r="L4" s="11"/>
    </row>
    <row r="5" spans="1:12" x14ac:dyDescent="0.25">
      <c r="A5" s="35">
        <v>2</v>
      </c>
      <c r="B5" s="11" t="s">
        <v>38</v>
      </c>
      <c r="C5" s="46"/>
      <c r="D5" s="47" t="s">
        <v>39</v>
      </c>
      <c r="E5" s="48" t="s">
        <v>18</v>
      </c>
      <c r="F5" s="48">
        <v>20</v>
      </c>
      <c r="G5" s="49"/>
      <c r="H5" s="50">
        <v>8</v>
      </c>
      <c r="I5" s="45">
        <f>G5*F5</f>
        <v>0</v>
      </c>
      <c r="J5" s="45">
        <f t="shared" si="0"/>
        <v>0</v>
      </c>
      <c r="K5" s="45"/>
      <c r="L5" s="11"/>
    </row>
    <row r="6" spans="1:12" x14ac:dyDescent="0.25">
      <c r="A6" s="28">
        <v>3</v>
      </c>
      <c r="B6" s="43" t="s">
        <v>40</v>
      </c>
      <c r="C6" s="11"/>
      <c r="D6" s="11" t="s">
        <v>41</v>
      </c>
      <c r="E6" s="13" t="s">
        <v>18</v>
      </c>
      <c r="F6" s="13">
        <v>30</v>
      </c>
      <c r="G6" s="14"/>
      <c r="H6" s="44">
        <v>8</v>
      </c>
      <c r="I6" s="45">
        <f>G6*F6</f>
        <v>0</v>
      </c>
      <c r="J6" s="45">
        <f t="shared" si="0"/>
        <v>0</v>
      </c>
      <c r="K6" s="45"/>
      <c r="L6" s="11"/>
    </row>
    <row r="7" spans="1:12" x14ac:dyDescent="0.25">
      <c r="A7" s="35">
        <v>4</v>
      </c>
      <c r="B7" s="11" t="s">
        <v>40</v>
      </c>
      <c r="C7" s="11"/>
      <c r="D7" s="11" t="s">
        <v>42</v>
      </c>
      <c r="E7" s="13" t="s">
        <v>18</v>
      </c>
      <c r="F7" s="13">
        <v>15</v>
      </c>
      <c r="G7" s="14"/>
      <c r="H7" s="44">
        <v>8</v>
      </c>
      <c r="I7" s="45">
        <f>G7*F7</f>
        <v>0</v>
      </c>
      <c r="J7" s="45">
        <f t="shared" si="0"/>
        <v>0</v>
      </c>
      <c r="K7" s="45"/>
      <c r="L7" s="11"/>
    </row>
    <row r="8" spans="1:12" x14ac:dyDescent="0.25">
      <c r="A8" s="28">
        <v>5</v>
      </c>
      <c r="B8" s="11" t="s">
        <v>40</v>
      </c>
      <c r="C8" s="11"/>
      <c r="D8" s="11" t="s">
        <v>43</v>
      </c>
      <c r="E8" s="13" t="s">
        <v>18</v>
      </c>
      <c r="F8" s="13">
        <v>120</v>
      </c>
      <c r="G8" s="14"/>
      <c r="H8" s="44">
        <v>8</v>
      </c>
      <c r="I8" s="45">
        <f>G8*F8</f>
        <v>0</v>
      </c>
      <c r="J8" s="45">
        <f t="shared" si="0"/>
        <v>0</v>
      </c>
      <c r="K8" s="45"/>
      <c r="L8" s="11"/>
    </row>
    <row r="9" spans="1:12" ht="22.8" x14ac:dyDescent="0.25">
      <c r="A9" s="35">
        <v>6</v>
      </c>
      <c r="B9" s="43" t="s">
        <v>44</v>
      </c>
      <c r="C9" s="43"/>
      <c r="D9" s="10" t="s">
        <v>45</v>
      </c>
      <c r="E9" s="51" t="s">
        <v>18</v>
      </c>
      <c r="F9" s="51">
        <v>15</v>
      </c>
      <c r="G9" s="52"/>
      <c r="H9" s="50">
        <v>8</v>
      </c>
      <c r="I9" s="45">
        <f>G9*F9</f>
        <v>0</v>
      </c>
      <c r="J9" s="45">
        <f t="shared" si="0"/>
        <v>0</v>
      </c>
      <c r="K9" s="45"/>
      <c r="L9" s="43"/>
    </row>
    <row r="10" spans="1:12" x14ac:dyDescent="0.25">
      <c r="A10" s="28">
        <v>7</v>
      </c>
      <c r="B10" s="10" t="s">
        <v>46</v>
      </c>
      <c r="C10" s="10"/>
      <c r="D10" s="10" t="s">
        <v>47</v>
      </c>
      <c r="E10" s="51" t="s">
        <v>18</v>
      </c>
      <c r="F10" s="51">
        <v>20</v>
      </c>
      <c r="G10" s="52"/>
      <c r="H10" s="53">
        <v>8</v>
      </c>
      <c r="I10" s="54">
        <f>F10*G10</f>
        <v>0</v>
      </c>
      <c r="J10" s="45">
        <f t="shared" si="0"/>
        <v>0</v>
      </c>
      <c r="K10" s="54"/>
      <c r="L10" s="10"/>
    </row>
    <row r="11" spans="1:12" x14ac:dyDescent="0.25">
      <c r="A11" s="35">
        <v>8</v>
      </c>
      <c r="B11" s="43" t="s">
        <v>46</v>
      </c>
      <c r="C11" s="43"/>
      <c r="D11" s="10" t="s">
        <v>48</v>
      </c>
      <c r="E11" s="51" t="s">
        <v>18</v>
      </c>
      <c r="F11" s="51">
        <v>60</v>
      </c>
      <c r="G11" s="52"/>
      <c r="H11" s="50">
        <v>8</v>
      </c>
      <c r="I11" s="45">
        <f>G11*F11</f>
        <v>0</v>
      </c>
      <c r="J11" s="45">
        <f t="shared" si="0"/>
        <v>0</v>
      </c>
      <c r="K11" s="45"/>
      <c r="L11" s="43"/>
    </row>
    <row r="12" spans="1:12" x14ac:dyDescent="0.25">
      <c r="A12" s="28">
        <v>9</v>
      </c>
      <c r="B12" s="11" t="s">
        <v>49</v>
      </c>
      <c r="C12" s="11"/>
      <c r="D12" s="11" t="s">
        <v>50</v>
      </c>
      <c r="E12" s="13" t="s">
        <v>18</v>
      </c>
      <c r="F12" s="13">
        <v>5</v>
      </c>
      <c r="G12" s="14"/>
      <c r="H12" s="55">
        <v>8</v>
      </c>
      <c r="I12" s="45">
        <f>G12*F12</f>
        <v>0</v>
      </c>
      <c r="J12" s="45">
        <f t="shared" si="0"/>
        <v>0</v>
      </c>
      <c r="K12" s="45"/>
      <c r="L12" s="11"/>
    </row>
    <row r="13" spans="1:12" ht="26.25" customHeight="1" x14ac:dyDescent="0.25">
      <c r="A13" s="174" t="s">
        <v>51</v>
      </c>
      <c r="B13" s="174"/>
      <c r="C13" s="174"/>
      <c r="D13" s="174"/>
      <c r="E13" s="174"/>
      <c r="F13" s="174"/>
      <c r="G13" s="174"/>
      <c r="H13" s="174"/>
      <c r="I13" s="24">
        <f>SUM(I4:I12)</f>
        <v>0</v>
      </c>
      <c r="J13" s="24">
        <f>SUM(J4:J12)</f>
        <v>0</v>
      </c>
      <c r="K13" s="24"/>
    </row>
    <row r="16" spans="1:12" ht="27.45" customHeight="1" x14ac:dyDescent="0.25">
      <c r="B16" s="175"/>
      <c r="C16" s="175"/>
    </row>
  </sheetData>
  <sheetProtection selectLockedCells="1" selectUnlockedCells="1"/>
  <mergeCells count="4">
    <mergeCell ref="A1:L1"/>
    <mergeCell ref="A2:L2"/>
    <mergeCell ref="A13:H13"/>
    <mergeCell ref="B16:C16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40470-6016-4B18-A9BA-10A1A584198F}">
  <dimension ref="A1:L7"/>
  <sheetViews>
    <sheetView view="pageBreakPreview" zoomScale="142" zoomScaleSheetLayoutView="142" workbookViewId="0">
      <selection activeCell="A3" sqref="A3"/>
    </sheetView>
  </sheetViews>
  <sheetFormatPr defaultColWidth="8.109375" defaultRowHeight="13.2" x14ac:dyDescent="0.25"/>
  <cols>
    <col min="1" max="1" width="3.109375" customWidth="1"/>
    <col min="2" max="2" width="17.5546875" customWidth="1"/>
    <col min="3" max="3" width="17.44140625" customWidth="1"/>
    <col min="4" max="4" width="11.77734375" customWidth="1"/>
    <col min="5" max="5" width="8.109375" customWidth="1"/>
    <col min="6" max="6" width="5.44140625" customWidth="1"/>
    <col min="7" max="7" width="6.88671875" customWidth="1"/>
    <col min="8" max="8" width="5" customWidth="1"/>
    <col min="9" max="9" width="10" customWidth="1"/>
    <col min="10" max="10" width="10.109375" customWidth="1"/>
    <col min="11" max="12" width="10.5546875" customWidth="1"/>
  </cols>
  <sheetData>
    <row r="1" spans="1:12" ht="82.5" customHeight="1" x14ac:dyDescent="0.25">
      <c r="A1" s="172" t="s">
        <v>377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7.25" customHeight="1" x14ac:dyDescent="0.25">
      <c r="A2" s="173" t="s">
        <v>379</v>
      </c>
      <c r="B2" s="173"/>
      <c r="C2" s="173"/>
      <c r="D2" s="173" t="s">
        <v>1</v>
      </c>
      <c r="E2" s="173" t="s">
        <v>2</v>
      </c>
      <c r="F2" s="173" t="s">
        <v>23</v>
      </c>
      <c r="G2" s="173" t="s">
        <v>3</v>
      </c>
      <c r="H2" s="173" t="s">
        <v>4</v>
      </c>
      <c r="I2" s="173"/>
      <c r="J2" s="173"/>
      <c r="K2" s="173"/>
      <c r="L2" s="173"/>
    </row>
    <row r="3" spans="1:12" ht="51" x14ac:dyDescent="0.25">
      <c r="A3" s="56" t="s">
        <v>5</v>
      </c>
      <c r="B3" s="57" t="s">
        <v>6</v>
      </c>
      <c r="C3" s="58" t="s">
        <v>7</v>
      </c>
      <c r="D3" s="58" t="s">
        <v>8</v>
      </c>
      <c r="E3" s="57" t="s">
        <v>9</v>
      </c>
      <c r="F3" s="56" t="s">
        <v>10</v>
      </c>
      <c r="G3" s="56" t="s">
        <v>3</v>
      </c>
      <c r="H3" s="56" t="s">
        <v>11</v>
      </c>
      <c r="I3" s="58" t="s">
        <v>12</v>
      </c>
      <c r="J3" s="59" t="s">
        <v>13</v>
      </c>
      <c r="K3" s="59" t="s">
        <v>14</v>
      </c>
      <c r="L3" s="60" t="s">
        <v>15</v>
      </c>
    </row>
    <row r="4" spans="1:12" ht="24.75" customHeight="1" x14ac:dyDescent="0.25">
      <c r="A4" s="9">
        <v>1</v>
      </c>
      <c r="B4" s="10" t="s">
        <v>52</v>
      </c>
      <c r="C4" s="10"/>
      <c r="D4" s="10" t="s">
        <v>53</v>
      </c>
      <c r="E4" s="51" t="s">
        <v>18</v>
      </c>
      <c r="F4" s="10">
        <v>20</v>
      </c>
      <c r="G4" s="52"/>
      <c r="H4" s="51">
        <v>8</v>
      </c>
      <c r="I4" s="54">
        <f>F4*G4</f>
        <v>0</v>
      </c>
      <c r="J4" s="54">
        <f>I4+(I4*H4/100)</f>
        <v>0</v>
      </c>
      <c r="K4" s="54"/>
      <c r="L4" s="10"/>
    </row>
    <row r="5" spans="1:12" ht="25.5" customHeight="1" x14ac:dyDescent="0.25">
      <c r="A5" s="9">
        <v>2</v>
      </c>
      <c r="B5" s="61" t="s">
        <v>52</v>
      </c>
      <c r="C5" s="61"/>
      <c r="D5" s="61" t="s">
        <v>54</v>
      </c>
      <c r="E5" s="62" t="s">
        <v>18</v>
      </c>
      <c r="F5" s="61">
        <v>15</v>
      </c>
      <c r="G5" s="63"/>
      <c r="H5" s="62">
        <v>8</v>
      </c>
      <c r="I5" s="64">
        <f>F5*G5</f>
        <v>0</v>
      </c>
      <c r="J5" s="64">
        <f>I5+(I5*H5/100)</f>
        <v>0</v>
      </c>
      <c r="K5" s="64"/>
      <c r="L5" s="61"/>
    </row>
    <row r="6" spans="1:12" ht="22.8" x14ac:dyDescent="0.25">
      <c r="A6" s="9">
        <v>3</v>
      </c>
      <c r="B6" s="10" t="s">
        <v>55</v>
      </c>
      <c r="C6" s="65"/>
      <c r="D6" s="10" t="s">
        <v>56</v>
      </c>
      <c r="E6" s="51" t="s">
        <v>18</v>
      </c>
      <c r="F6" s="10">
        <v>10</v>
      </c>
      <c r="G6" s="52"/>
      <c r="H6" s="51">
        <v>8</v>
      </c>
      <c r="I6" s="54">
        <f>F6*G6</f>
        <v>0</v>
      </c>
      <c r="J6" s="54">
        <f>I6+(I6*H6/100)</f>
        <v>0</v>
      </c>
      <c r="K6" s="54"/>
      <c r="L6" s="10"/>
    </row>
    <row r="7" spans="1:12" ht="13.5" customHeight="1" x14ac:dyDescent="0.25">
      <c r="A7" s="174" t="s">
        <v>57</v>
      </c>
      <c r="B7" s="174"/>
      <c r="C7" s="174"/>
      <c r="D7" s="174"/>
      <c r="E7" s="174"/>
      <c r="F7" s="174"/>
      <c r="G7" s="174"/>
      <c r="H7" s="174"/>
      <c r="I7" s="24">
        <f>SUM(I4:I6)</f>
        <v>0</v>
      </c>
      <c r="J7" s="24">
        <f>SUM(J4:J6)</f>
        <v>0</v>
      </c>
      <c r="K7" s="24"/>
    </row>
  </sheetData>
  <sheetProtection selectLockedCells="1" selectUnlockedCells="1"/>
  <mergeCells count="3">
    <mergeCell ref="A1:L1"/>
    <mergeCell ref="A2:L2"/>
    <mergeCell ref="A7:H7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06AB-EDD3-4519-ACF0-FE5491DC98B3}">
  <dimension ref="A1:L114"/>
  <sheetViews>
    <sheetView view="pageBreakPreview" zoomScale="142" zoomScaleSheetLayoutView="142" workbookViewId="0">
      <selection activeCell="G110" sqref="G96:G110"/>
    </sheetView>
  </sheetViews>
  <sheetFormatPr defaultColWidth="8.109375" defaultRowHeight="13.2" x14ac:dyDescent="0.25"/>
  <cols>
    <col min="1" max="1" width="4.21875" customWidth="1"/>
    <col min="2" max="2" width="16.5546875" customWidth="1"/>
    <col min="3" max="3" width="11.44140625" customWidth="1"/>
    <col min="4" max="4" width="15.109375" customWidth="1"/>
    <col min="5" max="7" width="8.109375" customWidth="1"/>
    <col min="8" max="8" width="5.6640625" customWidth="1"/>
    <col min="9" max="9" width="11.21875" customWidth="1"/>
    <col min="10" max="10" width="11.77734375" customWidth="1"/>
    <col min="11" max="11" width="13.77734375" customWidth="1"/>
    <col min="12" max="12" width="21.21875" customWidth="1"/>
  </cols>
  <sheetData>
    <row r="1" spans="1:12" ht="78" customHeight="1" x14ac:dyDescent="0.25">
      <c r="A1" s="172" t="s">
        <v>377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42.75" customHeight="1" x14ac:dyDescent="0.25">
      <c r="A2" s="173" t="s">
        <v>58</v>
      </c>
      <c r="B2" s="173"/>
      <c r="C2" s="173"/>
      <c r="D2" s="173" t="s">
        <v>1</v>
      </c>
      <c r="E2" s="173" t="s">
        <v>2</v>
      </c>
      <c r="F2" s="173"/>
      <c r="G2" s="173" t="s">
        <v>3</v>
      </c>
      <c r="H2" s="173" t="s">
        <v>4</v>
      </c>
      <c r="I2" s="173"/>
      <c r="J2" s="173"/>
      <c r="K2" s="173"/>
      <c r="L2" s="173"/>
    </row>
    <row r="3" spans="1:12" ht="36" x14ac:dyDescent="0.25">
      <c r="A3" s="1" t="s">
        <v>5</v>
      </c>
      <c r="B3" s="2" t="s">
        <v>6</v>
      </c>
      <c r="C3" s="3" t="s">
        <v>7</v>
      </c>
      <c r="D3" s="3" t="s">
        <v>8</v>
      </c>
      <c r="E3" s="2" t="s">
        <v>9</v>
      </c>
      <c r="F3" s="7" t="s">
        <v>10</v>
      </c>
      <c r="G3" s="1" t="s">
        <v>3</v>
      </c>
      <c r="H3" s="1" t="s">
        <v>11</v>
      </c>
      <c r="I3" s="3" t="s">
        <v>12</v>
      </c>
      <c r="J3" s="7" t="s">
        <v>13</v>
      </c>
      <c r="K3" s="7" t="s">
        <v>14</v>
      </c>
      <c r="L3" s="8" t="s">
        <v>15</v>
      </c>
    </row>
    <row r="4" spans="1:12" ht="26.25" customHeight="1" x14ac:dyDescent="0.25">
      <c r="A4" s="66">
        <v>1</v>
      </c>
      <c r="B4" s="67" t="s">
        <v>59</v>
      </c>
      <c r="C4" s="67"/>
      <c r="D4" s="67" t="s">
        <v>60</v>
      </c>
      <c r="E4" s="68" t="s">
        <v>61</v>
      </c>
      <c r="F4" s="68">
        <v>40</v>
      </c>
      <c r="G4" s="69"/>
      <c r="H4" s="68">
        <v>8</v>
      </c>
      <c r="I4" s="70">
        <f t="shared" ref="I4:I110" si="0">F4*G4</f>
        <v>0</v>
      </c>
      <c r="J4" s="70">
        <f t="shared" ref="J4:J110" si="1">I4+(I4*H4/100)</f>
        <v>0</v>
      </c>
      <c r="K4" s="70"/>
      <c r="L4" s="71"/>
    </row>
    <row r="5" spans="1:12" ht="25.5" customHeight="1" x14ac:dyDescent="0.25">
      <c r="A5" s="66">
        <v>2</v>
      </c>
      <c r="B5" s="67" t="s">
        <v>62</v>
      </c>
      <c r="C5" s="67"/>
      <c r="D5" s="67" t="s">
        <v>63</v>
      </c>
      <c r="E5" s="68" t="s">
        <v>18</v>
      </c>
      <c r="F5" s="68">
        <v>80</v>
      </c>
      <c r="G5" s="69"/>
      <c r="H5" s="68">
        <v>8</v>
      </c>
      <c r="I5" s="70">
        <f t="shared" si="0"/>
        <v>0</v>
      </c>
      <c r="J5" s="70">
        <f t="shared" si="1"/>
        <v>0</v>
      </c>
      <c r="K5" s="70"/>
      <c r="L5" s="71"/>
    </row>
    <row r="6" spans="1:12" ht="25.5" customHeight="1" x14ac:dyDescent="0.25">
      <c r="A6" s="66">
        <v>3</v>
      </c>
      <c r="B6" s="67" t="s">
        <v>62</v>
      </c>
      <c r="C6" s="67"/>
      <c r="D6" s="67" t="s">
        <v>64</v>
      </c>
      <c r="E6" s="68" t="s">
        <v>18</v>
      </c>
      <c r="F6" s="68">
        <v>70</v>
      </c>
      <c r="G6" s="69"/>
      <c r="H6" s="68">
        <v>8</v>
      </c>
      <c r="I6" s="70">
        <f t="shared" si="0"/>
        <v>0</v>
      </c>
      <c r="J6" s="70">
        <f t="shared" si="1"/>
        <v>0</v>
      </c>
      <c r="K6" s="70"/>
      <c r="L6" s="71"/>
    </row>
    <row r="7" spans="1:12" ht="25.5" customHeight="1" x14ac:dyDescent="0.25">
      <c r="A7" s="66">
        <v>4</v>
      </c>
      <c r="B7" s="67" t="s">
        <v>65</v>
      </c>
      <c r="C7" s="67"/>
      <c r="D7" s="67" t="s">
        <v>66</v>
      </c>
      <c r="E7" s="68" t="s">
        <v>18</v>
      </c>
      <c r="F7" s="68">
        <v>60</v>
      </c>
      <c r="G7" s="69"/>
      <c r="H7" s="68">
        <v>8</v>
      </c>
      <c r="I7" s="70">
        <f t="shared" si="0"/>
        <v>0</v>
      </c>
      <c r="J7" s="70">
        <f t="shared" si="1"/>
        <v>0</v>
      </c>
      <c r="K7" s="70"/>
      <c r="L7" s="71"/>
    </row>
    <row r="8" spans="1:12" ht="25.5" customHeight="1" x14ac:dyDescent="0.25">
      <c r="A8" s="66">
        <v>5</v>
      </c>
      <c r="B8" s="67" t="s">
        <v>67</v>
      </c>
      <c r="C8" s="67"/>
      <c r="D8" s="67" t="s">
        <v>68</v>
      </c>
      <c r="E8" s="68" t="s">
        <v>18</v>
      </c>
      <c r="F8" s="68">
        <v>4</v>
      </c>
      <c r="G8" s="69"/>
      <c r="H8" s="68">
        <v>8</v>
      </c>
      <c r="I8" s="70">
        <f t="shared" si="0"/>
        <v>0</v>
      </c>
      <c r="J8" s="70">
        <f t="shared" si="1"/>
        <v>0</v>
      </c>
      <c r="K8" s="70"/>
      <c r="L8" s="71"/>
    </row>
    <row r="9" spans="1:12" ht="25.5" customHeight="1" x14ac:dyDescent="0.25">
      <c r="A9" s="66">
        <v>6</v>
      </c>
      <c r="B9" s="67" t="s">
        <v>67</v>
      </c>
      <c r="C9" s="67"/>
      <c r="D9" s="67" t="s">
        <v>69</v>
      </c>
      <c r="E9" s="68" t="s">
        <v>18</v>
      </c>
      <c r="F9" s="68">
        <v>4</v>
      </c>
      <c r="G9" s="69"/>
      <c r="H9" s="68">
        <v>8</v>
      </c>
      <c r="I9" s="70">
        <f t="shared" si="0"/>
        <v>0</v>
      </c>
      <c r="J9" s="70">
        <f t="shared" si="1"/>
        <v>0</v>
      </c>
      <c r="K9" s="70"/>
      <c r="L9" s="71"/>
    </row>
    <row r="10" spans="1:12" ht="25.5" customHeight="1" x14ac:dyDescent="0.25">
      <c r="A10" s="66">
        <v>7</v>
      </c>
      <c r="B10" s="67" t="s">
        <v>70</v>
      </c>
      <c r="C10" s="67"/>
      <c r="D10" s="67" t="s">
        <v>71</v>
      </c>
      <c r="E10" s="68" t="s">
        <v>18</v>
      </c>
      <c r="F10" s="68">
        <v>220</v>
      </c>
      <c r="G10" s="69"/>
      <c r="H10" s="68">
        <v>8</v>
      </c>
      <c r="I10" s="70">
        <f t="shared" si="0"/>
        <v>0</v>
      </c>
      <c r="J10" s="70">
        <f t="shared" si="1"/>
        <v>0</v>
      </c>
      <c r="K10" s="70"/>
      <c r="L10" s="71"/>
    </row>
    <row r="11" spans="1:12" ht="25.5" customHeight="1" x14ac:dyDescent="0.25">
      <c r="A11" s="66">
        <v>8</v>
      </c>
      <c r="B11" s="67" t="s">
        <v>72</v>
      </c>
      <c r="C11" s="67"/>
      <c r="D11" s="67" t="s">
        <v>73</v>
      </c>
      <c r="E11" s="68" t="s">
        <v>18</v>
      </c>
      <c r="F11" s="68">
        <v>10</v>
      </c>
      <c r="G11" s="69"/>
      <c r="H11" s="68">
        <v>8</v>
      </c>
      <c r="I11" s="70">
        <f t="shared" si="0"/>
        <v>0</v>
      </c>
      <c r="J11" s="70">
        <f t="shared" si="1"/>
        <v>0</v>
      </c>
      <c r="K11" s="70"/>
      <c r="L11" s="71"/>
    </row>
    <row r="12" spans="1:12" ht="25.5" customHeight="1" x14ac:dyDescent="0.25">
      <c r="A12" s="66">
        <v>9</v>
      </c>
      <c r="B12" s="67" t="s">
        <v>72</v>
      </c>
      <c r="C12" s="67"/>
      <c r="D12" s="67" t="s">
        <v>74</v>
      </c>
      <c r="E12" s="68" t="s">
        <v>18</v>
      </c>
      <c r="F12" s="68">
        <v>120</v>
      </c>
      <c r="G12" s="69"/>
      <c r="H12" s="68">
        <v>8</v>
      </c>
      <c r="I12" s="70">
        <f t="shared" si="0"/>
        <v>0</v>
      </c>
      <c r="J12" s="70">
        <f t="shared" si="1"/>
        <v>0</v>
      </c>
      <c r="K12" s="70"/>
      <c r="L12" s="71"/>
    </row>
    <row r="13" spans="1:12" ht="25.5" customHeight="1" x14ac:dyDescent="0.25">
      <c r="A13" s="66">
        <v>10</v>
      </c>
      <c r="B13" s="67" t="s">
        <v>75</v>
      </c>
      <c r="C13" s="67"/>
      <c r="D13" s="67" t="s">
        <v>76</v>
      </c>
      <c r="E13" s="68" t="s">
        <v>18</v>
      </c>
      <c r="F13" s="68">
        <v>10</v>
      </c>
      <c r="G13" s="69"/>
      <c r="H13" s="68">
        <v>8</v>
      </c>
      <c r="I13" s="70">
        <f t="shared" si="0"/>
        <v>0</v>
      </c>
      <c r="J13" s="70">
        <f t="shared" si="1"/>
        <v>0</v>
      </c>
      <c r="K13" s="70"/>
      <c r="L13" s="71"/>
    </row>
    <row r="14" spans="1:12" ht="35.25" customHeight="1" x14ac:dyDescent="0.25">
      <c r="A14" s="66">
        <v>11</v>
      </c>
      <c r="B14" s="67" t="s">
        <v>77</v>
      </c>
      <c r="C14" s="67"/>
      <c r="D14" s="67" t="s">
        <v>78</v>
      </c>
      <c r="E14" s="68" t="s">
        <v>18</v>
      </c>
      <c r="F14" s="68">
        <v>100</v>
      </c>
      <c r="G14" s="69"/>
      <c r="H14" s="68">
        <v>8</v>
      </c>
      <c r="I14" s="70">
        <f t="shared" si="0"/>
        <v>0</v>
      </c>
      <c r="J14" s="70">
        <f t="shared" si="1"/>
        <v>0</v>
      </c>
      <c r="K14" s="70"/>
      <c r="L14" s="71"/>
    </row>
    <row r="15" spans="1:12" ht="25.5" customHeight="1" x14ac:dyDescent="0.25">
      <c r="A15" s="66">
        <v>12</v>
      </c>
      <c r="B15" s="67" t="s">
        <v>77</v>
      </c>
      <c r="C15" s="67"/>
      <c r="D15" s="67" t="s">
        <v>79</v>
      </c>
      <c r="E15" s="68" t="s">
        <v>18</v>
      </c>
      <c r="F15" s="68">
        <v>4</v>
      </c>
      <c r="G15" s="69"/>
      <c r="H15" s="68">
        <v>8</v>
      </c>
      <c r="I15" s="70">
        <f t="shared" si="0"/>
        <v>0</v>
      </c>
      <c r="J15" s="70">
        <f t="shared" si="1"/>
        <v>0</v>
      </c>
      <c r="K15" s="70"/>
      <c r="L15" s="71"/>
    </row>
    <row r="16" spans="1:12" ht="25.5" customHeight="1" x14ac:dyDescent="0.25">
      <c r="A16" s="66">
        <v>13</v>
      </c>
      <c r="B16" s="67" t="s">
        <v>80</v>
      </c>
      <c r="C16" s="67"/>
      <c r="D16" s="67" t="s">
        <v>81</v>
      </c>
      <c r="E16" s="68" t="s">
        <v>18</v>
      </c>
      <c r="F16" s="68">
        <v>15</v>
      </c>
      <c r="G16" s="69"/>
      <c r="H16" s="68">
        <v>8</v>
      </c>
      <c r="I16" s="70">
        <f t="shared" si="0"/>
        <v>0</v>
      </c>
      <c r="J16" s="70">
        <f t="shared" si="1"/>
        <v>0</v>
      </c>
      <c r="K16" s="70"/>
      <c r="L16" s="71"/>
    </row>
    <row r="17" spans="1:12" ht="25.5" customHeight="1" x14ac:dyDescent="0.25">
      <c r="A17" s="66">
        <v>14</v>
      </c>
      <c r="B17" s="67" t="s">
        <v>82</v>
      </c>
      <c r="C17" s="67"/>
      <c r="D17" s="67" t="s">
        <v>83</v>
      </c>
      <c r="E17" s="68" t="s">
        <v>18</v>
      </c>
      <c r="F17" s="68">
        <v>40</v>
      </c>
      <c r="G17" s="69"/>
      <c r="H17" s="68">
        <v>8</v>
      </c>
      <c r="I17" s="70">
        <f t="shared" si="0"/>
        <v>0</v>
      </c>
      <c r="J17" s="70">
        <f t="shared" si="1"/>
        <v>0</v>
      </c>
      <c r="K17" s="70"/>
      <c r="L17" s="71"/>
    </row>
    <row r="18" spans="1:12" ht="25.5" customHeight="1" x14ac:dyDescent="0.25">
      <c r="A18" s="66">
        <v>15</v>
      </c>
      <c r="B18" s="67" t="s">
        <v>84</v>
      </c>
      <c r="C18" s="67"/>
      <c r="D18" s="67" t="s">
        <v>85</v>
      </c>
      <c r="E18" s="68" t="s">
        <v>18</v>
      </c>
      <c r="F18" s="68">
        <v>4</v>
      </c>
      <c r="G18" s="69"/>
      <c r="H18" s="68">
        <v>8</v>
      </c>
      <c r="I18" s="70">
        <f t="shared" si="0"/>
        <v>0</v>
      </c>
      <c r="J18" s="70">
        <f t="shared" si="1"/>
        <v>0</v>
      </c>
      <c r="K18" s="70"/>
      <c r="L18" s="71"/>
    </row>
    <row r="19" spans="1:12" ht="25.5" customHeight="1" x14ac:dyDescent="0.25">
      <c r="A19" s="66">
        <v>16</v>
      </c>
      <c r="B19" s="67" t="s">
        <v>84</v>
      </c>
      <c r="C19" s="67"/>
      <c r="D19" s="67" t="s">
        <v>86</v>
      </c>
      <c r="E19" s="68" t="s">
        <v>18</v>
      </c>
      <c r="F19" s="68">
        <v>40</v>
      </c>
      <c r="G19" s="69"/>
      <c r="H19" s="68">
        <v>8</v>
      </c>
      <c r="I19" s="70">
        <f t="shared" si="0"/>
        <v>0</v>
      </c>
      <c r="J19" s="70">
        <f t="shared" si="1"/>
        <v>0</v>
      </c>
      <c r="K19" s="70"/>
      <c r="L19" s="71"/>
    </row>
    <row r="20" spans="1:12" ht="25.5" customHeight="1" x14ac:dyDescent="0.25">
      <c r="A20" s="66">
        <v>17</v>
      </c>
      <c r="B20" s="67" t="s">
        <v>87</v>
      </c>
      <c r="C20" s="67"/>
      <c r="D20" s="67" t="s">
        <v>88</v>
      </c>
      <c r="E20" s="68" t="s">
        <v>18</v>
      </c>
      <c r="F20" s="68">
        <v>70</v>
      </c>
      <c r="G20" s="69"/>
      <c r="H20" s="68">
        <v>8</v>
      </c>
      <c r="I20" s="70">
        <f t="shared" si="0"/>
        <v>0</v>
      </c>
      <c r="J20" s="70">
        <f t="shared" si="1"/>
        <v>0</v>
      </c>
      <c r="K20" s="70"/>
      <c r="L20" s="71"/>
    </row>
    <row r="21" spans="1:12" ht="25.5" customHeight="1" x14ac:dyDescent="0.25">
      <c r="A21" s="66">
        <v>18</v>
      </c>
      <c r="B21" s="67" t="s">
        <v>89</v>
      </c>
      <c r="C21" s="67"/>
      <c r="D21" s="67" t="s">
        <v>90</v>
      </c>
      <c r="E21" s="68" t="s">
        <v>18</v>
      </c>
      <c r="F21" s="68">
        <v>4</v>
      </c>
      <c r="G21" s="69"/>
      <c r="H21" s="68">
        <v>8</v>
      </c>
      <c r="I21" s="70">
        <f t="shared" si="0"/>
        <v>0</v>
      </c>
      <c r="J21" s="70">
        <f t="shared" si="1"/>
        <v>0</v>
      </c>
      <c r="K21" s="70"/>
      <c r="L21" s="71"/>
    </row>
    <row r="22" spans="1:12" ht="25.5" customHeight="1" x14ac:dyDescent="0.25">
      <c r="A22" s="66">
        <v>19</v>
      </c>
      <c r="B22" s="67" t="s">
        <v>89</v>
      </c>
      <c r="C22" s="67"/>
      <c r="D22" s="67" t="s">
        <v>91</v>
      </c>
      <c r="E22" s="68" t="s">
        <v>18</v>
      </c>
      <c r="F22" s="68">
        <v>350</v>
      </c>
      <c r="G22" s="69"/>
      <c r="H22" s="68">
        <v>8</v>
      </c>
      <c r="I22" s="70">
        <f t="shared" si="0"/>
        <v>0</v>
      </c>
      <c r="J22" s="70">
        <f t="shared" si="1"/>
        <v>0</v>
      </c>
      <c r="K22" s="70"/>
      <c r="L22" s="71"/>
    </row>
    <row r="23" spans="1:12" ht="25.5" customHeight="1" x14ac:dyDescent="0.25">
      <c r="A23" s="66">
        <v>20</v>
      </c>
      <c r="B23" s="67" t="s">
        <v>92</v>
      </c>
      <c r="C23" s="67"/>
      <c r="D23" s="67" t="s">
        <v>93</v>
      </c>
      <c r="E23" s="68" t="s">
        <v>18</v>
      </c>
      <c r="F23" s="68">
        <v>20</v>
      </c>
      <c r="G23" s="69"/>
      <c r="H23" s="68">
        <v>8</v>
      </c>
      <c r="I23" s="70">
        <f t="shared" si="0"/>
        <v>0</v>
      </c>
      <c r="J23" s="70">
        <f t="shared" si="1"/>
        <v>0</v>
      </c>
      <c r="K23" s="70"/>
      <c r="L23" s="71"/>
    </row>
    <row r="24" spans="1:12" ht="25.5" customHeight="1" x14ac:dyDescent="0.25">
      <c r="A24" s="66">
        <v>21</v>
      </c>
      <c r="B24" s="67" t="s">
        <v>94</v>
      </c>
      <c r="C24" s="67"/>
      <c r="D24" s="67" t="s">
        <v>95</v>
      </c>
      <c r="E24" s="68" t="s">
        <v>18</v>
      </c>
      <c r="F24" s="68">
        <v>30</v>
      </c>
      <c r="G24" s="69"/>
      <c r="H24" s="68">
        <v>8</v>
      </c>
      <c r="I24" s="70">
        <f t="shared" si="0"/>
        <v>0</v>
      </c>
      <c r="J24" s="70">
        <f t="shared" si="1"/>
        <v>0</v>
      </c>
      <c r="K24" s="70"/>
      <c r="L24" s="71"/>
    </row>
    <row r="25" spans="1:12" ht="25.5" customHeight="1" x14ac:dyDescent="0.25">
      <c r="A25" s="66">
        <v>22</v>
      </c>
      <c r="B25" s="67" t="s">
        <v>94</v>
      </c>
      <c r="C25" s="67"/>
      <c r="D25" s="67" t="s">
        <v>96</v>
      </c>
      <c r="E25" s="68" t="s">
        <v>18</v>
      </c>
      <c r="F25" s="68">
        <v>40</v>
      </c>
      <c r="G25" s="69"/>
      <c r="H25" s="68">
        <v>8</v>
      </c>
      <c r="I25" s="70">
        <f t="shared" si="0"/>
        <v>0</v>
      </c>
      <c r="J25" s="70">
        <f t="shared" si="1"/>
        <v>0</v>
      </c>
      <c r="K25" s="70"/>
      <c r="L25" s="71"/>
    </row>
    <row r="26" spans="1:12" ht="25.5" customHeight="1" x14ac:dyDescent="0.25">
      <c r="A26" s="66">
        <v>23</v>
      </c>
      <c r="B26" s="67" t="s">
        <v>97</v>
      </c>
      <c r="C26" s="67"/>
      <c r="D26" s="67" t="s">
        <v>68</v>
      </c>
      <c r="E26" s="68" t="s">
        <v>18</v>
      </c>
      <c r="F26" s="68">
        <v>5</v>
      </c>
      <c r="G26" s="69"/>
      <c r="H26" s="68">
        <v>8</v>
      </c>
      <c r="I26" s="70">
        <f t="shared" si="0"/>
        <v>0</v>
      </c>
      <c r="J26" s="70">
        <f t="shared" si="1"/>
        <v>0</v>
      </c>
      <c r="K26" s="70"/>
      <c r="L26" s="71"/>
    </row>
    <row r="27" spans="1:12" ht="25.5" customHeight="1" x14ac:dyDescent="0.25">
      <c r="A27" s="66">
        <v>24</v>
      </c>
      <c r="B27" s="67" t="s">
        <v>97</v>
      </c>
      <c r="C27" s="67"/>
      <c r="D27" s="67" t="s">
        <v>69</v>
      </c>
      <c r="E27" s="68" t="s">
        <v>18</v>
      </c>
      <c r="F27" s="68">
        <v>10</v>
      </c>
      <c r="G27" s="69"/>
      <c r="H27" s="68">
        <v>8</v>
      </c>
      <c r="I27" s="70">
        <f t="shared" si="0"/>
        <v>0</v>
      </c>
      <c r="J27" s="70">
        <f t="shared" si="1"/>
        <v>0</v>
      </c>
      <c r="K27" s="70"/>
      <c r="L27" s="71"/>
    </row>
    <row r="28" spans="1:12" ht="25.5" customHeight="1" x14ac:dyDescent="0.25">
      <c r="A28" s="66">
        <v>25</v>
      </c>
      <c r="B28" s="67" t="s">
        <v>98</v>
      </c>
      <c r="C28" s="67"/>
      <c r="D28" s="67" t="s">
        <v>99</v>
      </c>
      <c r="E28" s="68" t="s">
        <v>18</v>
      </c>
      <c r="F28" s="68">
        <v>10</v>
      </c>
      <c r="G28" s="69"/>
      <c r="H28" s="68">
        <v>8</v>
      </c>
      <c r="I28" s="70">
        <f t="shared" si="0"/>
        <v>0</v>
      </c>
      <c r="J28" s="70">
        <f t="shared" si="1"/>
        <v>0</v>
      </c>
      <c r="K28" s="70"/>
      <c r="L28" s="71"/>
    </row>
    <row r="29" spans="1:12" ht="25.5" customHeight="1" x14ac:dyDescent="0.25">
      <c r="A29" s="66">
        <v>26</v>
      </c>
      <c r="B29" s="67" t="s">
        <v>100</v>
      </c>
      <c r="C29" s="67"/>
      <c r="D29" s="67" t="s">
        <v>101</v>
      </c>
      <c r="E29" s="68" t="s">
        <v>18</v>
      </c>
      <c r="F29" s="68">
        <v>10</v>
      </c>
      <c r="G29" s="69"/>
      <c r="H29" s="68">
        <v>8</v>
      </c>
      <c r="I29" s="70">
        <f t="shared" si="0"/>
        <v>0</v>
      </c>
      <c r="J29" s="70">
        <f t="shared" si="1"/>
        <v>0</v>
      </c>
      <c r="K29" s="70"/>
      <c r="L29" s="71"/>
    </row>
    <row r="30" spans="1:12" ht="25.5" customHeight="1" x14ac:dyDescent="0.25">
      <c r="A30" s="66">
        <v>27</v>
      </c>
      <c r="B30" s="67" t="s">
        <v>100</v>
      </c>
      <c r="C30" s="67"/>
      <c r="D30" s="67" t="s">
        <v>102</v>
      </c>
      <c r="E30" s="68" t="s">
        <v>18</v>
      </c>
      <c r="F30" s="68">
        <v>10</v>
      </c>
      <c r="G30" s="69"/>
      <c r="H30" s="68">
        <v>8</v>
      </c>
      <c r="I30" s="70">
        <f t="shared" si="0"/>
        <v>0</v>
      </c>
      <c r="J30" s="70">
        <f t="shared" si="1"/>
        <v>0</v>
      </c>
      <c r="K30" s="70"/>
      <c r="L30" s="71"/>
    </row>
    <row r="31" spans="1:12" ht="25.5" customHeight="1" x14ac:dyDescent="0.25">
      <c r="A31" s="66">
        <v>28</v>
      </c>
      <c r="B31" s="67" t="s">
        <v>103</v>
      </c>
      <c r="C31" s="67"/>
      <c r="D31" s="67" t="s">
        <v>104</v>
      </c>
      <c r="E31" s="68" t="s">
        <v>18</v>
      </c>
      <c r="F31" s="68">
        <v>10</v>
      </c>
      <c r="G31" s="69"/>
      <c r="H31" s="68">
        <v>8</v>
      </c>
      <c r="I31" s="70">
        <f t="shared" si="0"/>
        <v>0</v>
      </c>
      <c r="J31" s="70">
        <f t="shared" si="1"/>
        <v>0</v>
      </c>
      <c r="K31" s="70"/>
      <c r="L31" s="71"/>
    </row>
    <row r="32" spans="1:12" ht="23.25" customHeight="1" x14ac:dyDescent="0.25">
      <c r="A32" s="66">
        <v>29</v>
      </c>
      <c r="B32" s="67" t="s">
        <v>105</v>
      </c>
      <c r="C32" s="67"/>
      <c r="D32" s="67" t="s">
        <v>106</v>
      </c>
      <c r="E32" s="68" t="s">
        <v>18</v>
      </c>
      <c r="F32" s="68">
        <v>5</v>
      </c>
      <c r="G32" s="69"/>
      <c r="H32" s="68">
        <v>8</v>
      </c>
      <c r="I32" s="70">
        <f t="shared" si="0"/>
        <v>0</v>
      </c>
      <c r="J32" s="70">
        <f t="shared" si="1"/>
        <v>0</v>
      </c>
      <c r="K32" s="70"/>
      <c r="L32" s="71"/>
    </row>
    <row r="33" spans="1:12" ht="23.25" customHeight="1" x14ac:dyDescent="0.25">
      <c r="A33" s="66">
        <v>30</v>
      </c>
      <c r="B33" s="11" t="s">
        <v>107</v>
      </c>
      <c r="C33" s="67"/>
      <c r="D33" s="67" t="s">
        <v>108</v>
      </c>
      <c r="E33" s="68" t="s">
        <v>61</v>
      </c>
      <c r="F33" s="68">
        <v>50</v>
      </c>
      <c r="G33" s="69"/>
      <c r="H33" s="68">
        <v>8</v>
      </c>
      <c r="I33" s="70">
        <f t="shared" si="0"/>
        <v>0</v>
      </c>
      <c r="J33" s="70">
        <f t="shared" si="1"/>
        <v>0</v>
      </c>
      <c r="K33" s="70"/>
      <c r="L33" s="71"/>
    </row>
    <row r="34" spans="1:12" ht="19.5" customHeight="1" x14ac:dyDescent="0.25">
      <c r="A34" s="66">
        <v>31</v>
      </c>
      <c r="B34" s="67" t="s">
        <v>107</v>
      </c>
      <c r="C34" s="67"/>
      <c r="D34" s="67" t="s">
        <v>109</v>
      </c>
      <c r="E34" s="68" t="s">
        <v>61</v>
      </c>
      <c r="F34" s="68">
        <v>50</v>
      </c>
      <c r="G34" s="69"/>
      <c r="H34" s="68">
        <v>8</v>
      </c>
      <c r="I34" s="70">
        <f t="shared" si="0"/>
        <v>0</v>
      </c>
      <c r="J34" s="70">
        <f t="shared" si="1"/>
        <v>0</v>
      </c>
      <c r="K34" s="70"/>
      <c r="L34" s="71"/>
    </row>
    <row r="35" spans="1:12" ht="24.75" customHeight="1" x14ac:dyDescent="0.25">
      <c r="A35" s="66">
        <v>32</v>
      </c>
      <c r="B35" s="67" t="s">
        <v>110</v>
      </c>
      <c r="C35" s="67"/>
      <c r="D35" s="67" t="s">
        <v>111</v>
      </c>
      <c r="E35" s="68" t="s">
        <v>18</v>
      </c>
      <c r="F35" s="68">
        <v>20</v>
      </c>
      <c r="G35" s="69"/>
      <c r="H35" s="68">
        <v>8</v>
      </c>
      <c r="I35" s="70">
        <f t="shared" si="0"/>
        <v>0</v>
      </c>
      <c r="J35" s="70">
        <f t="shared" si="1"/>
        <v>0</v>
      </c>
      <c r="K35" s="70"/>
      <c r="L35" s="71"/>
    </row>
    <row r="36" spans="1:12" ht="21.75" customHeight="1" x14ac:dyDescent="0.25">
      <c r="A36" s="66">
        <v>33</v>
      </c>
      <c r="B36" s="67" t="s">
        <v>112</v>
      </c>
      <c r="C36" s="67"/>
      <c r="D36" s="67" t="s">
        <v>113</v>
      </c>
      <c r="E36" s="68" t="s">
        <v>18</v>
      </c>
      <c r="F36" s="68">
        <v>15</v>
      </c>
      <c r="G36" s="69"/>
      <c r="H36" s="68">
        <v>8</v>
      </c>
      <c r="I36" s="70">
        <f t="shared" si="0"/>
        <v>0</v>
      </c>
      <c r="J36" s="70">
        <f t="shared" si="1"/>
        <v>0</v>
      </c>
      <c r="K36" s="70"/>
      <c r="L36" s="71"/>
    </row>
    <row r="37" spans="1:12" ht="21.75" customHeight="1" x14ac:dyDescent="0.25">
      <c r="A37" s="66">
        <v>34</v>
      </c>
      <c r="B37" s="72" t="s">
        <v>114</v>
      </c>
      <c r="C37" s="67"/>
      <c r="D37" s="73" t="s">
        <v>115</v>
      </c>
      <c r="E37" s="68" t="s">
        <v>61</v>
      </c>
      <c r="F37" s="68">
        <v>15</v>
      </c>
      <c r="G37" s="69"/>
      <c r="H37" s="68">
        <v>8</v>
      </c>
      <c r="I37" s="70">
        <f t="shared" si="0"/>
        <v>0</v>
      </c>
      <c r="J37" s="70">
        <f t="shared" si="1"/>
        <v>0</v>
      </c>
      <c r="K37" s="70"/>
      <c r="L37" s="71"/>
    </row>
    <row r="38" spans="1:12" ht="26.25" customHeight="1" x14ac:dyDescent="0.25">
      <c r="A38" s="66">
        <v>35</v>
      </c>
      <c r="B38" s="72" t="s">
        <v>114</v>
      </c>
      <c r="C38" s="11"/>
      <c r="D38" s="73" t="s">
        <v>116</v>
      </c>
      <c r="E38" s="13" t="s">
        <v>18</v>
      </c>
      <c r="F38" s="13">
        <v>40</v>
      </c>
      <c r="G38" s="69"/>
      <c r="H38" s="13">
        <v>8</v>
      </c>
      <c r="I38" s="70">
        <f t="shared" si="0"/>
        <v>0</v>
      </c>
      <c r="J38" s="70">
        <f t="shared" si="1"/>
        <v>0</v>
      </c>
      <c r="K38" s="16"/>
      <c r="L38" s="11"/>
    </row>
    <row r="39" spans="1:12" ht="21.75" customHeight="1" x14ac:dyDescent="0.25">
      <c r="A39" s="66">
        <v>36</v>
      </c>
      <c r="B39" s="67" t="s">
        <v>117</v>
      </c>
      <c r="C39" s="67"/>
      <c r="D39" s="67" t="s">
        <v>118</v>
      </c>
      <c r="E39" s="68" t="s">
        <v>18</v>
      </c>
      <c r="F39" s="68">
        <v>80</v>
      </c>
      <c r="G39" s="69"/>
      <c r="H39" s="68">
        <v>8</v>
      </c>
      <c r="I39" s="70">
        <f t="shared" si="0"/>
        <v>0</v>
      </c>
      <c r="J39" s="70">
        <f t="shared" si="1"/>
        <v>0</v>
      </c>
      <c r="K39" s="70"/>
      <c r="L39" s="71"/>
    </row>
    <row r="40" spans="1:12" ht="21.75" customHeight="1" x14ac:dyDescent="0.25">
      <c r="A40" s="66">
        <v>37</v>
      </c>
      <c r="B40" s="67" t="s">
        <v>119</v>
      </c>
      <c r="C40" s="67"/>
      <c r="D40" s="67" t="s">
        <v>120</v>
      </c>
      <c r="E40" s="68" t="s">
        <v>18</v>
      </c>
      <c r="F40" s="68">
        <v>5</v>
      </c>
      <c r="G40" s="69"/>
      <c r="H40" s="68">
        <v>8</v>
      </c>
      <c r="I40" s="70">
        <f t="shared" si="0"/>
        <v>0</v>
      </c>
      <c r="J40" s="70">
        <f t="shared" si="1"/>
        <v>0</v>
      </c>
      <c r="K40" s="70"/>
      <c r="L40" s="71"/>
    </row>
    <row r="41" spans="1:12" ht="21.75" customHeight="1" x14ac:dyDescent="0.25">
      <c r="A41" s="66">
        <v>38</v>
      </c>
      <c r="B41" s="67" t="s">
        <v>119</v>
      </c>
      <c r="C41" s="67"/>
      <c r="D41" s="67" t="s">
        <v>121</v>
      </c>
      <c r="E41" s="68" t="s">
        <v>18</v>
      </c>
      <c r="F41" s="68">
        <v>5</v>
      </c>
      <c r="G41" s="69"/>
      <c r="H41" s="68">
        <v>8</v>
      </c>
      <c r="I41" s="70">
        <f t="shared" si="0"/>
        <v>0</v>
      </c>
      <c r="J41" s="70">
        <f t="shared" si="1"/>
        <v>0</v>
      </c>
      <c r="K41" s="70"/>
      <c r="L41" s="71"/>
    </row>
    <row r="42" spans="1:12" ht="21.75" customHeight="1" x14ac:dyDescent="0.25">
      <c r="A42" s="66">
        <v>39</v>
      </c>
      <c r="B42" s="67" t="s">
        <v>119</v>
      </c>
      <c r="C42" s="67"/>
      <c r="D42" s="67" t="s">
        <v>122</v>
      </c>
      <c r="E42" s="68" t="s">
        <v>18</v>
      </c>
      <c r="F42" s="68">
        <v>5</v>
      </c>
      <c r="G42" s="69"/>
      <c r="H42" s="68">
        <v>8</v>
      </c>
      <c r="I42" s="70">
        <f t="shared" si="0"/>
        <v>0</v>
      </c>
      <c r="J42" s="70">
        <f t="shared" si="1"/>
        <v>0</v>
      </c>
      <c r="K42" s="70"/>
      <c r="L42" s="71"/>
    </row>
    <row r="43" spans="1:12" ht="21.75" customHeight="1" x14ac:dyDescent="0.25">
      <c r="A43" s="66">
        <v>40</v>
      </c>
      <c r="B43" s="67" t="s">
        <v>123</v>
      </c>
      <c r="C43" s="67"/>
      <c r="D43" s="67" t="s">
        <v>124</v>
      </c>
      <c r="E43" s="68" t="s">
        <v>18</v>
      </c>
      <c r="F43" s="68">
        <v>200</v>
      </c>
      <c r="G43" s="69"/>
      <c r="H43" s="68">
        <v>8</v>
      </c>
      <c r="I43" s="70">
        <f t="shared" si="0"/>
        <v>0</v>
      </c>
      <c r="J43" s="70">
        <f t="shared" si="1"/>
        <v>0</v>
      </c>
      <c r="K43" s="70"/>
      <c r="L43" s="71"/>
    </row>
    <row r="44" spans="1:12" ht="21.75" customHeight="1" x14ac:dyDescent="0.25">
      <c r="A44" s="66">
        <v>41</v>
      </c>
      <c r="B44" s="67" t="s">
        <v>123</v>
      </c>
      <c r="C44" s="67"/>
      <c r="D44" s="67" t="s">
        <v>125</v>
      </c>
      <c r="E44" s="68" t="s">
        <v>18</v>
      </c>
      <c r="F44" s="68">
        <v>40</v>
      </c>
      <c r="G44" s="69"/>
      <c r="H44" s="68">
        <v>8</v>
      </c>
      <c r="I44" s="70">
        <f t="shared" si="0"/>
        <v>0</v>
      </c>
      <c r="J44" s="70">
        <f t="shared" si="1"/>
        <v>0</v>
      </c>
      <c r="K44" s="70"/>
      <c r="L44" s="71"/>
    </row>
    <row r="45" spans="1:12" ht="21.75" customHeight="1" x14ac:dyDescent="0.25">
      <c r="A45" s="66">
        <v>42</v>
      </c>
      <c r="B45" s="67" t="s">
        <v>126</v>
      </c>
      <c r="C45" s="67"/>
      <c r="D45" s="67" t="s">
        <v>127</v>
      </c>
      <c r="E45" s="68" t="s">
        <v>18</v>
      </c>
      <c r="F45" s="68">
        <v>5</v>
      </c>
      <c r="G45" s="69"/>
      <c r="H45" s="68">
        <v>8</v>
      </c>
      <c r="I45" s="70">
        <f t="shared" si="0"/>
        <v>0</v>
      </c>
      <c r="J45" s="70">
        <f t="shared" si="1"/>
        <v>0</v>
      </c>
      <c r="K45" s="70"/>
      <c r="L45" s="71"/>
    </row>
    <row r="46" spans="1:12" ht="21.75" customHeight="1" x14ac:dyDescent="0.25">
      <c r="A46" s="66">
        <v>43</v>
      </c>
      <c r="B46" s="67" t="s">
        <v>126</v>
      </c>
      <c r="C46" s="67"/>
      <c r="D46" s="67" t="s">
        <v>128</v>
      </c>
      <c r="E46" s="68" t="s">
        <v>18</v>
      </c>
      <c r="F46" s="68">
        <v>15</v>
      </c>
      <c r="G46" s="69"/>
      <c r="H46" s="68">
        <v>8</v>
      </c>
      <c r="I46" s="70">
        <f t="shared" si="0"/>
        <v>0</v>
      </c>
      <c r="J46" s="70">
        <f t="shared" si="1"/>
        <v>0</v>
      </c>
      <c r="K46" s="70"/>
      <c r="L46" s="71"/>
    </row>
    <row r="47" spans="1:12" ht="21.75" customHeight="1" x14ac:dyDescent="0.25">
      <c r="A47" s="66">
        <v>44</v>
      </c>
      <c r="B47" s="67" t="s">
        <v>126</v>
      </c>
      <c r="C47" s="67"/>
      <c r="D47" s="67" t="s">
        <v>129</v>
      </c>
      <c r="E47" s="68" t="s">
        <v>61</v>
      </c>
      <c r="F47" s="68">
        <v>15</v>
      </c>
      <c r="G47" s="69"/>
      <c r="H47" s="68">
        <v>8</v>
      </c>
      <c r="I47" s="70">
        <f t="shared" si="0"/>
        <v>0</v>
      </c>
      <c r="J47" s="70">
        <f t="shared" si="1"/>
        <v>0</v>
      </c>
      <c r="K47" s="70"/>
      <c r="L47" s="71"/>
    </row>
    <row r="48" spans="1:12" ht="21.75" customHeight="1" x14ac:dyDescent="0.25">
      <c r="A48" s="66">
        <v>45</v>
      </c>
      <c r="B48" s="67" t="s">
        <v>130</v>
      </c>
      <c r="C48" s="67"/>
      <c r="D48" s="67" t="s">
        <v>131</v>
      </c>
      <c r="E48" s="68" t="s">
        <v>18</v>
      </c>
      <c r="F48" s="68">
        <v>10</v>
      </c>
      <c r="G48" s="69"/>
      <c r="H48" s="68">
        <v>8</v>
      </c>
      <c r="I48" s="70">
        <f t="shared" si="0"/>
        <v>0</v>
      </c>
      <c r="J48" s="70">
        <f t="shared" si="1"/>
        <v>0</v>
      </c>
      <c r="K48" s="70"/>
      <c r="L48" s="71"/>
    </row>
    <row r="49" spans="1:12" ht="21.75" customHeight="1" x14ac:dyDescent="0.25">
      <c r="A49" s="66">
        <v>46</v>
      </c>
      <c r="B49" s="67" t="s">
        <v>132</v>
      </c>
      <c r="C49" s="67"/>
      <c r="D49" s="67" t="s">
        <v>133</v>
      </c>
      <c r="E49" s="68" t="s">
        <v>18</v>
      </c>
      <c r="F49" s="68">
        <v>10</v>
      </c>
      <c r="G49" s="69"/>
      <c r="H49" s="68">
        <v>8</v>
      </c>
      <c r="I49" s="70">
        <f t="shared" si="0"/>
        <v>0</v>
      </c>
      <c r="J49" s="70">
        <f t="shared" si="1"/>
        <v>0</v>
      </c>
      <c r="K49" s="70"/>
      <c r="L49" s="71"/>
    </row>
    <row r="50" spans="1:12" ht="21.75" customHeight="1" x14ac:dyDescent="0.25">
      <c r="A50" s="66">
        <v>47</v>
      </c>
      <c r="B50" s="67" t="s">
        <v>130</v>
      </c>
      <c r="C50" s="67"/>
      <c r="D50" s="67" t="s">
        <v>134</v>
      </c>
      <c r="E50" s="68" t="s">
        <v>18</v>
      </c>
      <c r="F50" s="68">
        <v>15</v>
      </c>
      <c r="G50" s="69"/>
      <c r="H50" s="68">
        <v>8</v>
      </c>
      <c r="I50" s="70">
        <f t="shared" si="0"/>
        <v>0</v>
      </c>
      <c r="J50" s="70">
        <f t="shared" si="1"/>
        <v>0</v>
      </c>
      <c r="K50" s="70"/>
      <c r="L50" s="71"/>
    </row>
    <row r="51" spans="1:12" ht="21.75" customHeight="1" x14ac:dyDescent="0.25">
      <c r="A51" s="66">
        <v>48</v>
      </c>
      <c r="B51" s="67" t="s">
        <v>130</v>
      </c>
      <c r="C51" s="67"/>
      <c r="D51" s="67" t="s">
        <v>135</v>
      </c>
      <c r="E51" s="68" t="s">
        <v>18</v>
      </c>
      <c r="F51" s="68">
        <v>15</v>
      </c>
      <c r="G51" s="69"/>
      <c r="H51" s="68">
        <v>8</v>
      </c>
      <c r="I51" s="70">
        <f t="shared" si="0"/>
        <v>0</v>
      </c>
      <c r="J51" s="70">
        <f t="shared" si="1"/>
        <v>0</v>
      </c>
      <c r="K51" s="70"/>
      <c r="L51" s="71"/>
    </row>
    <row r="52" spans="1:12" ht="21.75" customHeight="1" x14ac:dyDescent="0.25">
      <c r="A52" s="66">
        <v>49</v>
      </c>
      <c r="B52" s="67" t="s">
        <v>130</v>
      </c>
      <c r="C52" s="67"/>
      <c r="D52" s="67" t="s">
        <v>136</v>
      </c>
      <c r="E52" s="68" t="s">
        <v>18</v>
      </c>
      <c r="F52" s="68">
        <v>70</v>
      </c>
      <c r="G52" s="69"/>
      <c r="H52" s="68">
        <v>8</v>
      </c>
      <c r="I52" s="70">
        <f t="shared" si="0"/>
        <v>0</v>
      </c>
      <c r="J52" s="70">
        <f t="shared" si="1"/>
        <v>0</v>
      </c>
      <c r="K52" s="70"/>
      <c r="L52" s="71"/>
    </row>
    <row r="53" spans="1:12" ht="21.75" customHeight="1" x14ac:dyDescent="0.25">
      <c r="A53" s="66">
        <v>50</v>
      </c>
      <c r="B53" s="67" t="s">
        <v>137</v>
      </c>
      <c r="C53" s="67"/>
      <c r="D53" s="67" t="s">
        <v>138</v>
      </c>
      <c r="E53" s="68" t="s">
        <v>18</v>
      </c>
      <c r="F53" s="68">
        <v>200</v>
      </c>
      <c r="G53" s="69"/>
      <c r="H53" s="68">
        <v>8</v>
      </c>
      <c r="I53" s="70">
        <f t="shared" si="0"/>
        <v>0</v>
      </c>
      <c r="J53" s="70">
        <f t="shared" si="1"/>
        <v>0</v>
      </c>
      <c r="K53" s="70"/>
      <c r="L53" s="71"/>
    </row>
    <row r="54" spans="1:12" ht="21.75" customHeight="1" x14ac:dyDescent="0.25">
      <c r="A54" s="66">
        <v>51</v>
      </c>
      <c r="B54" s="67" t="s">
        <v>137</v>
      </c>
      <c r="C54" s="67"/>
      <c r="D54" s="67" t="s">
        <v>139</v>
      </c>
      <c r="E54" s="68" t="s">
        <v>18</v>
      </c>
      <c r="F54" s="68">
        <v>12</v>
      </c>
      <c r="G54" s="69"/>
      <c r="H54" s="68">
        <v>8</v>
      </c>
      <c r="I54" s="70">
        <f t="shared" si="0"/>
        <v>0</v>
      </c>
      <c r="J54" s="70">
        <f t="shared" si="1"/>
        <v>0</v>
      </c>
      <c r="K54" s="70"/>
      <c r="L54" s="71"/>
    </row>
    <row r="55" spans="1:12" ht="21.75" customHeight="1" x14ac:dyDescent="0.25">
      <c r="A55" s="66">
        <v>52</v>
      </c>
      <c r="B55" s="67" t="s">
        <v>137</v>
      </c>
      <c r="C55" s="67"/>
      <c r="D55" s="67" t="s">
        <v>140</v>
      </c>
      <c r="E55" s="68" t="s">
        <v>18</v>
      </c>
      <c r="F55" s="68">
        <v>100</v>
      </c>
      <c r="G55" s="69"/>
      <c r="H55" s="68">
        <v>8</v>
      </c>
      <c r="I55" s="70">
        <f t="shared" si="0"/>
        <v>0</v>
      </c>
      <c r="J55" s="70">
        <f t="shared" si="1"/>
        <v>0</v>
      </c>
      <c r="K55" s="70"/>
      <c r="L55" s="71"/>
    </row>
    <row r="56" spans="1:12" ht="31.5" customHeight="1" x14ac:dyDescent="0.25">
      <c r="A56" s="66">
        <v>53</v>
      </c>
      <c r="B56" s="67" t="s">
        <v>141</v>
      </c>
      <c r="C56" s="67"/>
      <c r="D56" s="67" t="s">
        <v>142</v>
      </c>
      <c r="E56" s="68" t="s">
        <v>61</v>
      </c>
      <c r="F56" s="68">
        <v>10</v>
      </c>
      <c r="G56" s="69"/>
      <c r="H56" s="68">
        <v>8</v>
      </c>
      <c r="I56" s="70">
        <f t="shared" si="0"/>
        <v>0</v>
      </c>
      <c r="J56" s="70">
        <f t="shared" si="1"/>
        <v>0</v>
      </c>
      <c r="K56" s="70"/>
      <c r="L56" s="71"/>
    </row>
    <row r="57" spans="1:12" ht="21.75" customHeight="1" x14ac:dyDescent="0.25">
      <c r="A57" s="66">
        <v>54</v>
      </c>
      <c r="B57" s="67" t="s">
        <v>141</v>
      </c>
      <c r="C57" s="67"/>
      <c r="D57" s="67" t="s">
        <v>143</v>
      </c>
      <c r="E57" s="68" t="s">
        <v>61</v>
      </c>
      <c r="F57" s="68">
        <v>30</v>
      </c>
      <c r="G57" s="69"/>
      <c r="H57" s="68">
        <v>8</v>
      </c>
      <c r="I57" s="70">
        <f t="shared" si="0"/>
        <v>0</v>
      </c>
      <c r="J57" s="70">
        <f t="shared" si="1"/>
        <v>0</v>
      </c>
      <c r="K57" s="70"/>
      <c r="L57" s="71"/>
    </row>
    <row r="58" spans="1:12" ht="21.75" customHeight="1" x14ac:dyDescent="0.25">
      <c r="A58" s="66">
        <v>55</v>
      </c>
      <c r="B58" s="74" t="s">
        <v>141</v>
      </c>
      <c r="C58" s="75"/>
      <c r="D58" s="76" t="s">
        <v>144</v>
      </c>
      <c r="E58" s="77" t="s">
        <v>18</v>
      </c>
      <c r="F58" s="77">
        <v>80</v>
      </c>
      <c r="G58" s="78"/>
      <c r="H58" s="79">
        <v>8</v>
      </c>
      <c r="I58" s="70">
        <f t="shared" si="0"/>
        <v>0</v>
      </c>
      <c r="J58" s="70">
        <f t="shared" si="1"/>
        <v>0</v>
      </c>
      <c r="K58" s="80"/>
      <c r="L58" s="81"/>
    </row>
    <row r="59" spans="1:12" ht="21.75" customHeight="1" x14ac:dyDescent="0.25">
      <c r="A59" s="66">
        <v>56</v>
      </c>
      <c r="B59" s="67" t="s">
        <v>141</v>
      </c>
      <c r="C59" s="67"/>
      <c r="D59" s="67" t="s">
        <v>145</v>
      </c>
      <c r="E59" s="68" t="s">
        <v>18</v>
      </c>
      <c r="F59" s="68">
        <v>70</v>
      </c>
      <c r="G59" s="69"/>
      <c r="H59" s="68">
        <v>8</v>
      </c>
      <c r="I59" s="70">
        <f t="shared" si="0"/>
        <v>0</v>
      </c>
      <c r="J59" s="70">
        <f t="shared" si="1"/>
        <v>0</v>
      </c>
      <c r="K59" s="70"/>
      <c r="L59" s="71"/>
    </row>
    <row r="60" spans="1:12" ht="21.75" customHeight="1" x14ac:dyDescent="0.25">
      <c r="A60" s="66">
        <v>57</v>
      </c>
      <c r="B60" s="67" t="s">
        <v>146</v>
      </c>
      <c r="C60" s="67"/>
      <c r="D60" s="67" t="s">
        <v>147</v>
      </c>
      <c r="E60" s="68" t="s">
        <v>18</v>
      </c>
      <c r="F60" s="68">
        <v>100</v>
      </c>
      <c r="G60" s="69"/>
      <c r="H60" s="68">
        <v>8</v>
      </c>
      <c r="I60" s="70">
        <f t="shared" si="0"/>
        <v>0</v>
      </c>
      <c r="J60" s="70">
        <f t="shared" si="1"/>
        <v>0</v>
      </c>
      <c r="K60" s="70"/>
      <c r="L60" s="71"/>
    </row>
    <row r="61" spans="1:12" ht="21.75" customHeight="1" x14ac:dyDescent="0.25">
      <c r="A61" s="66">
        <v>58</v>
      </c>
      <c r="B61" s="67" t="s">
        <v>148</v>
      </c>
      <c r="C61" s="67"/>
      <c r="D61" s="67" t="s">
        <v>149</v>
      </c>
      <c r="E61" s="68" t="s">
        <v>61</v>
      </c>
      <c r="F61" s="68">
        <v>2500</v>
      </c>
      <c r="G61" s="69"/>
      <c r="H61" s="68">
        <v>8</v>
      </c>
      <c r="I61" s="70">
        <f t="shared" si="0"/>
        <v>0</v>
      </c>
      <c r="J61" s="70">
        <f t="shared" si="1"/>
        <v>0</v>
      </c>
      <c r="K61" s="70"/>
      <c r="L61" s="71"/>
    </row>
    <row r="62" spans="1:12" ht="21.75" customHeight="1" x14ac:dyDescent="0.25">
      <c r="A62" s="66">
        <v>59</v>
      </c>
      <c r="B62" s="67" t="s">
        <v>148</v>
      </c>
      <c r="C62" s="67"/>
      <c r="D62" s="67" t="s">
        <v>147</v>
      </c>
      <c r="E62" s="68" t="s">
        <v>18</v>
      </c>
      <c r="F62" s="68">
        <v>700</v>
      </c>
      <c r="G62" s="69"/>
      <c r="H62" s="68">
        <v>8</v>
      </c>
      <c r="I62" s="70">
        <f t="shared" si="0"/>
        <v>0</v>
      </c>
      <c r="J62" s="70">
        <f t="shared" si="1"/>
        <v>0</v>
      </c>
      <c r="K62" s="70"/>
      <c r="L62" s="71"/>
    </row>
    <row r="63" spans="1:12" ht="21.75" customHeight="1" x14ac:dyDescent="0.25">
      <c r="A63" s="66">
        <v>60</v>
      </c>
      <c r="B63" s="67" t="s">
        <v>150</v>
      </c>
      <c r="C63" s="67"/>
      <c r="D63" s="67" t="s">
        <v>151</v>
      </c>
      <c r="E63" s="68" t="s">
        <v>18</v>
      </c>
      <c r="F63" s="68">
        <v>70</v>
      </c>
      <c r="G63" s="69"/>
      <c r="H63" s="68">
        <v>8</v>
      </c>
      <c r="I63" s="70">
        <f t="shared" si="0"/>
        <v>0</v>
      </c>
      <c r="J63" s="70">
        <f t="shared" si="1"/>
        <v>0</v>
      </c>
      <c r="K63" s="70"/>
      <c r="L63" s="71"/>
    </row>
    <row r="64" spans="1:12" ht="21.75" customHeight="1" x14ac:dyDescent="0.25">
      <c r="A64" s="66">
        <v>61</v>
      </c>
      <c r="B64" s="67" t="s">
        <v>150</v>
      </c>
      <c r="C64" s="67"/>
      <c r="D64" s="67" t="s">
        <v>152</v>
      </c>
      <c r="E64" s="68" t="s">
        <v>18</v>
      </c>
      <c r="F64" s="68">
        <v>1000</v>
      </c>
      <c r="G64" s="69"/>
      <c r="H64" s="68">
        <v>8</v>
      </c>
      <c r="I64" s="70">
        <f t="shared" si="0"/>
        <v>0</v>
      </c>
      <c r="J64" s="70">
        <f t="shared" si="1"/>
        <v>0</v>
      </c>
      <c r="K64" s="70"/>
      <c r="L64" s="71"/>
    </row>
    <row r="65" spans="1:12" ht="21.75" customHeight="1" x14ac:dyDescent="0.25">
      <c r="A65" s="66">
        <v>62</v>
      </c>
      <c r="B65" s="67" t="s">
        <v>150</v>
      </c>
      <c r="C65" s="67"/>
      <c r="D65" s="67" t="s">
        <v>153</v>
      </c>
      <c r="E65" s="68" t="s">
        <v>18</v>
      </c>
      <c r="F65" s="68">
        <v>100</v>
      </c>
      <c r="G65" s="69"/>
      <c r="H65" s="68">
        <v>8</v>
      </c>
      <c r="I65" s="70">
        <f t="shared" si="0"/>
        <v>0</v>
      </c>
      <c r="J65" s="70">
        <f t="shared" si="1"/>
        <v>0</v>
      </c>
      <c r="K65" s="70"/>
      <c r="L65" s="71"/>
    </row>
    <row r="66" spans="1:12" ht="21.75" customHeight="1" x14ac:dyDescent="0.25">
      <c r="A66" s="66">
        <v>63</v>
      </c>
      <c r="B66" s="82" t="s">
        <v>154</v>
      </c>
      <c r="C66" s="82"/>
      <c r="D66" s="83" t="s">
        <v>155</v>
      </c>
      <c r="E66" s="84" t="s">
        <v>18</v>
      </c>
      <c r="F66" s="84">
        <v>20</v>
      </c>
      <c r="G66" s="85"/>
      <c r="H66" s="84">
        <v>8</v>
      </c>
      <c r="I66" s="70">
        <f t="shared" si="0"/>
        <v>0</v>
      </c>
      <c r="J66" s="70">
        <f t="shared" si="1"/>
        <v>0</v>
      </c>
      <c r="K66" s="86"/>
      <c r="L66" s="87"/>
    </row>
    <row r="67" spans="1:12" ht="23.25" customHeight="1" x14ac:dyDescent="0.25">
      <c r="A67" s="66">
        <v>64</v>
      </c>
      <c r="B67" s="82" t="s">
        <v>154</v>
      </c>
      <c r="C67" s="88"/>
      <c r="D67" s="89" t="s">
        <v>156</v>
      </c>
      <c r="E67" s="90" t="s">
        <v>18</v>
      </c>
      <c r="F67" s="90">
        <v>170</v>
      </c>
      <c r="G67" s="91"/>
      <c r="H67" s="90">
        <v>8</v>
      </c>
      <c r="I67" s="70">
        <f t="shared" si="0"/>
        <v>0</v>
      </c>
      <c r="J67" s="70">
        <f t="shared" si="1"/>
        <v>0</v>
      </c>
      <c r="K67" s="92"/>
      <c r="L67" s="93"/>
    </row>
    <row r="68" spans="1:12" ht="23.25" customHeight="1" x14ac:dyDescent="0.25">
      <c r="A68" s="66">
        <v>65</v>
      </c>
      <c r="B68" s="82" t="s">
        <v>36</v>
      </c>
      <c r="C68" s="94"/>
      <c r="D68" s="95" t="s">
        <v>157</v>
      </c>
      <c r="E68" s="84" t="s">
        <v>18</v>
      </c>
      <c r="F68" s="84">
        <v>10</v>
      </c>
      <c r="G68" s="85"/>
      <c r="H68" s="84">
        <v>8</v>
      </c>
      <c r="I68" s="70">
        <f t="shared" si="0"/>
        <v>0</v>
      </c>
      <c r="J68" s="70">
        <f t="shared" si="1"/>
        <v>0</v>
      </c>
      <c r="K68" s="86"/>
      <c r="L68" s="87"/>
    </row>
    <row r="69" spans="1:12" ht="23.25" customHeight="1" x14ac:dyDescent="0.25">
      <c r="A69" s="66">
        <v>66</v>
      </c>
      <c r="B69" s="96" t="s">
        <v>158</v>
      </c>
      <c r="C69" s="94"/>
      <c r="D69" s="95" t="s">
        <v>159</v>
      </c>
      <c r="E69" s="84" t="s">
        <v>61</v>
      </c>
      <c r="F69" s="84">
        <v>40</v>
      </c>
      <c r="G69" s="85"/>
      <c r="H69" s="84">
        <v>8</v>
      </c>
      <c r="I69" s="70">
        <f t="shared" si="0"/>
        <v>0</v>
      </c>
      <c r="J69" s="70">
        <f t="shared" si="1"/>
        <v>0</v>
      </c>
      <c r="K69" s="86"/>
      <c r="L69" s="93"/>
    </row>
    <row r="70" spans="1:12" ht="25.5" customHeight="1" x14ac:dyDescent="0.25">
      <c r="A70" s="66">
        <v>67</v>
      </c>
      <c r="B70" s="72" t="s">
        <v>160</v>
      </c>
      <c r="C70" s="11"/>
      <c r="D70" s="73" t="s">
        <v>161</v>
      </c>
      <c r="E70" s="13" t="s">
        <v>18</v>
      </c>
      <c r="F70" s="13">
        <v>370</v>
      </c>
      <c r="G70" s="14"/>
      <c r="H70" s="13">
        <v>8</v>
      </c>
      <c r="I70" s="70">
        <f t="shared" si="0"/>
        <v>0</v>
      </c>
      <c r="J70" s="70">
        <f t="shared" si="1"/>
        <v>0</v>
      </c>
      <c r="K70" s="16"/>
      <c r="L70" s="11"/>
    </row>
    <row r="71" spans="1:12" ht="25.5" customHeight="1" x14ac:dyDescent="0.25">
      <c r="A71" s="66">
        <v>68</v>
      </c>
      <c r="B71" s="72" t="s">
        <v>160</v>
      </c>
      <c r="C71" s="11"/>
      <c r="D71" s="73" t="s">
        <v>162</v>
      </c>
      <c r="E71" s="13" t="s">
        <v>18</v>
      </c>
      <c r="F71" s="13">
        <v>15</v>
      </c>
      <c r="G71" s="14"/>
      <c r="H71" s="13">
        <v>8</v>
      </c>
      <c r="I71" s="70">
        <f t="shared" si="0"/>
        <v>0</v>
      </c>
      <c r="J71" s="70">
        <f t="shared" si="1"/>
        <v>0</v>
      </c>
      <c r="K71" s="16"/>
      <c r="L71" s="11"/>
    </row>
    <row r="72" spans="1:12" ht="25.5" customHeight="1" x14ac:dyDescent="0.25">
      <c r="A72" s="66">
        <v>69</v>
      </c>
      <c r="B72" s="72" t="s">
        <v>163</v>
      </c>
      <c r="C72" s="11"/>
      <c r="D72" s="73" t="s">
        <v>164</v>
      </c>
      <c r="E72" s="13" t="s">
        <v>18</v>
      </c>
      <c r="F72" s="13">
        <v>40</v>
      </c>
      <c r="G72" s="14"/>
      <c r="H72" s="13">
        <v>8</v>
      </c>
      <c r="I72" s="70">
        <f t="shared" si="0"/>
        <v>0</v>
      </c>
      <c r="J72" s="70">
        <f t="shared" si="1"/>
        <v>0</v>
      </c>
      <c r="K72" s="16"/>
      <c r="L72" s="11"/>
    </row>
    <row r="73" spans="1:12" ht="25.5" customHeight="1" x14ac:dyDescent="0.25">
      <c r="A73" s="66">
        <v>70</v>
      </c>
      <c r="B73" s="46" t="s">
        <v>163</v>
      </c>
      <c r="C73" s="11"/>
      <c r="D73" s="73" t="s">
        <v>165</v>
      </c>
      <c r="E73" s="13" t="s">
        <v>18</v>
      </c>
      <c r="F73" s="13">
        <v>20</v>
      </c>
      <c r="G73" s="14"/>
      <c r="H73" s="13">
        <v>8</v>
      </c>
      <c r="I73" s="70">
        <f t="shared" si="0"/>
        <v>0</v>
      </c>
      <c r="J73" s="70">
        <f t="shared" si="1"/>
        <v>0</v>
      </c>
      <c r="K73" s="16"/>
      <c r="L73" s="11"/>
    </row>
    <row r="74" spans="1:12" ht="25.5" customHeight="1" x14ac:dyDescent="0.25">
      <c r="A74" s="66">
        <v>71</v>
      </c>
      <c r="B74" s="46" t="s">
        <v>163</v>
      </c>
      <c r="C74" s="11"/>
      <c r="D74" s="73" t="s">
        <v>166</v>
      </c>
      <c r="E74" s="13" t="s">
        <v>61</v>
      </c>
      <c r="F74" s="13">
        <v>20</v>
      </c>
      <c r="G74" s="14"/>
      <c r="H74" s="13">
        <v>8</v>
      </c>
      <c r="I74" s="70">
        <f t="shared" si="0"/>
        <v>0</v>
      </c>
      <c r="J74" s="70">
        <f t="shared" si="1"/>
        <v>0</v>
      </c>
      <c r="K74" s="16"/>
      <c r="L74" s="11"/>
    </row>
    <row r="75" spans="1:12" ht="25.5" customHeight="1" x14ac:dyDescent="0.25">
      <c r="A75" s="66">
        <v>72</v>
      </c>
      <c r="B75" s="11" t="s">
        <v>167</v>
      </c>
      <c r="C75" s="46"/>
      <c r="D75" s="43" t="s">
        <v>168</v>
      </c>
      <c r="E75" s="97" t="s">
        <v>18</v>
      </c>
      <c r="F75" s="97">
        <v>350</v>
      </c>
      <c r="G75" s="49"/>
      <c r="H75" s="48">
        <v>8</v>
      </c>
      <c r="I75" s="70">
        <f t="shared" si="0"/>
        <v>0</v>
      </c>
      <c r="J75" s="70">
        <f t="shared" si="1"/>
        <v>0</v>
      </c>
      <c r="K75" s="98"/>
      <c r="L75" s="11"/>
    </row>
    <row r="76" spans="1:12" ht="25.5" customHeight="1" x14ac:dyDescent="0.25">
      <c r="A76" s="66">
        <v>73</v>
      </c>
      <c r="B76" s="11" t="s">
        <v>169</v>
      </c>
      <c r="C76" s="72"/>
      <c r="D76" s="99" t="s">
        <v>170</v>
      </c>
      <c r="E76" s="13" t="s">
        <v>18</v>
      </c>
      <c r="F76" s="13">
        <v>130</v>
      </c>
      <c r="G76" s="14"/>
      <c r="H76" s="13">
        <v>8</v>
      </c>
      <c r="I76" s="70">
        <f t="shared" si="0"/>
        <v>0</v>
      </c>
      <c r="J76" s="70">
        <f t="shared" si="1"/>
        <v>0</v>
      </c>
      <c r="K76" s="16"/>
      <c r="L76" s="11"/>
    </row>
    <row r="77" spans="1:12" ht="25.5" customHeight="1" x14ac:dyDescent="0.25">
      <c r="A77" s="66">
        <v>74</v>
      </c>
      <c r="B77" s="100" t="s">
        <v>169</v>
      </c>
      <c r="C77" s="101"/>
      <c r="D77" s="102" t="s">
        <v>171</v>
      </c>
      <c r="E77" s="103" t="s">
        <v>18</v>
      </c>
      <c r="F77" s="103">
        <v>280</v>
      </c>
      <c r="G77" s="104"/>
      <c r="H77" s="103">
        <v>8</v>
      </c>
      <c r="I77" s="70">
        <f t="shared" si="0"/>
        <v>0</v>
      </c>
      <c r="J77" s="70">
        <f t="shared" si="1"/>
        <v>0</v>
      </c>
      <c r="K77" s="105"/>
      <c r="L77" s="11"/>
    </row>
    <row r="78" spans="1:12" ht="25.5" customHeight="1" x14ac:dyDescent="0.25">
      <c r="A78" s="66">
        <v>75</v>
      </c>
      <c r="B78" s="72" t="s">
        <v>169</v>
      </c>
      <c r="C78" s="11"/>
      <c r="D78" s="12" t="s">
        <v>172</v>
      </c>
      <c r="E78" s="13" t="s">
        <v>18</v>
      </c>
      <c r="F78" s="13">
        <v>80</v>
      </c>
      <c r="G78" s="14"/>
      <c r="H78" s="13">
        <v>8</v>
      </c>
      <c r="I78" s="70">
        <f t="shared" si="0"/>
        <v>0</v>
      </c>
      <c r="J78" s="70">
        <f t="shared" si="1"/>
        <v>0</v>
      </c>
      <c r="K78" s="16"/>
      <c r="L78" s="11"/>
    </row>
    <row r="79" spans="1:12" ht="25.5" customHeight="1" x14ac:dyDescent="0.25">
      <c r="A79" s="66">
        <v>76</v>
      </c>
      <c r="B79" s="72" t="s">
        <v>110</v>
      </c>
      <c r="C79" s="11"/>
      <c r="D79" s="73" t="s">
        <v>173</v>
      </c>
      <c r="E79" s="13" t="s">
        <v>18</v>
      </c>
      <c r="F79" s="13">
        <v>30</v>
      </c>
      <c r="G79" s="14"/>
      <c r="H79" s="13">
        <v>8</v>
      </c>
      <c r="I79" s="70">
        <f t="shared" si="0"/>
        <v>0</v>
      </c>
      <c r="J79" s="70">
        <f t="shared" si="1"/>
        <v>0</v>
      </c>
      <c r="K79" s="16"/>
      <c r="L79" s="11"/>
    </row>
    <row r="80" spans="1:12" ht="25.5" customHeight="1" x14ac:dyDescent="0.25">
      <c r="A80" s="66">
        <v>77</v>
      </c>
      <c r="B80" s="72" t="s">
        <v>174</v>
      </c>
      <c r="C80" s="11"/>
      <c r="D80" s="12" t="s">
        <v>175</v>
      </c>
      <c r="E80" s="13" t="s">
        <v>18</v>
      </c>
      <c r="F80" s="13">
        <v>100</v>
      </c>
      <c r="G80" s="14"/>
      <c r="H80" s="13">
        <v>8</v>
      </c>
      <c r="I80" s="70">
        <f t="shared" si="0"/>
        <v>0</v>
      </c>
      <c r="J80" s="70">
        <f t="shared" si="1"/>
        <v>0</v>
      </c>
      <c r="K80" s="98"/>
      <c r="L80" s="11"/>
    </row>
    <row r="81" spans="1:12" ht="25.5" customHeight="1" x14ac:dyDescent="0.25">
      <c r="A81" s="66">
        <v>78</v>
      </c>
      <c r="B81" s="46" t="s">
        <v>174</v>
      </c>
      <c r="C81" s="43"/>
      <c r="D81" s="106" t="s">
        <v>176</v>
      </c>
      <c r="E81" s="48" t="s">
        <v>18</v>
      </c>
      <c r="F81" s="48">
        <v>240</v>
      </c>
      <c r="G81" s="49"/>
      <c r="H81" s="48">
        <v>8</v>
      </c>
      <c r="I81" s="70">
        <f t="shared" si="0"/>
        <v>0</v>
      </c>
      <c r="J81" s="70">
        <f t="shared" si="1"/>
        <v>0</v>
      </c>
      <c r="K81" s="98"/>
      <c r="L81" s="11"/>
    </row>
    <row r="82" spans="1:12" ht="25.5" customHeight="1" x14ac:dyDescent="0.25">
      <c r="A82" s="66">
        <v>79</v>
      </c>
      <c r="B82" s="11" t="s">
        <v>174</v>
      </c>
      <c r="C82" s="11"/>
      <c r="D82" s="99" t="s">
        <v>177</v>
      </c>
      <c r="E82" s="13" t="s">
        <v>18</v>
      </c>
      <c r="F82" s="13">
        <v>80</v>
      </c>
      <c r="G82" s="14"/>
      <c r="H82" s="13">
        <v>8</v>
      </c>
      <c r="I82" s="70">
        <f t="shared" si="0"/>
        <v>0</v>
      </c>
      <c r="J82" s="70">
        <f t="shared" si="1"/>
        <v>0</v>
      </c>
      <c r="K82" s="16"/>
      <c r="L82" s="11"/>
    </row>
    <row r="83" spans="1:12" ht="25.5" customHeight="1" x14ac:dyDescent="0.25">
      <c r="A83" s="66">
        <v>80</v>
      </c>
      <c r="B83" s="100" t="s">
        <v>178</v>
      </c>
      <c r="C83" s="101"/>
      <c r="D83" s="101" t="s">
        <v>179</v>
      </c>
      <c r="E83" s="97" t="s">
        <v>18</v>
      </c>
      <c r="F83" s="97">
        <v>15</v>
      </c>
      <c r="G83" s="104"/>
      <c r="H83" s="103">
        <v>8</v>
      </c>
      <c r="I83" s="70">
        <f t="shared" si="0"/>
        <v>0</v>
      </c>
      <c r="J83" s="70">
        <f t="shared" si="1"/>
        <v>0</v>
      </c>
      <c r="K83" s="105"/>
      <c r="L83" s="11"/>
    </row>
    <row r="84" spans="1:12" ht="25.5" customHeight="1" x14ac:dyDescent="0.25">
      <c r="A84" s="66">
        <v>81</v>
      </c>
      <c r="B84" s="72" t="s">
        <v>178</v>
      </c>
      <c r="C84" s="11"/>
      <c r="D84" s="73" t="s">
        <v>180</v>
      </c>
      <c r="E84" s="48" t="s">
        <v>18</v>
      </c>
      <c r="F84" s="48">
        <v>17</v>
      </c>
      <c r="G84" s="14"/>
      <c r="H84" s="13">
        <v>8</v>
      </c>
      <c r="I84" s="70">
        <f t="shared" si="0"/>
        <v>0</v>
      </c>
      <c r="J84" s="70">
        <f t="shared" si="1"/>
        <v>0</v>
      </c>
      <c r="K84" s="16"/>
      <c r="L84" s="11"/>
    </row>
    <row r="85" spans="1:12" ht="25.5" customHeight="1" x14ac:dyDescent="0.25">
      <c r="A85" s="66">
        <v>82</v>
      </c>
      <c r="B85" s="72" t="s">
        <v>181</v>
      </c>
      <c r="C85" s="11"/>
      <c r="D85" s="73" t="s">
        <v>182</v>
      </c>
      <c r="E85" s="13" t="s">
        <v>18</v>
      </c>
      <c r="F85" s="13">
        <v>75</v>
      </c>
      <c r="G85" s="14"/>
      <c r="H85" s="13">
        <v>8</v>
      </c>
      <c r="I85" s="70">
        <f t="shared" si="0"/>
        <v>0</v>
      </c>
      <c r="J85" s="70">
        <f t="shared" si="1"/>
        <v>0</v>
      </c>
      <c r="K85" s="16"/>
      <c r="L85" s="11"/>
    </row>
    <row r="86" spans="1:12" ht="25.5" customHeight="1" x14ac:dyDescent="0.25">
      <c r="A86" s="66">
        <v>83</v>
      </c>
      <c r="B86" s="100" t="s">
        <v>183</v>
      </c>
      <c r="C86" s="101"/>
      <c r="D86" s="107" t="s">
        <v>184</v>
      </c>
      <c r="E86" s="97" t="s">
        <v>18</v>
      </c>
      <c r="F86" s="97">
        <v>80</v>
      </c>
      <c r="G86" s="104"/>
      <c r="H86" s="103">
        <v>8</v>
      </c>
      <c r="I86" s="70">
        <f t="shared" si="0"/>
        <v>0</v>
      </c>
      <c r="J86" s="70">
        <f t="shared" si="1"/>
        <v>0</v>
      </c>
      <c r="K86" s="105"/>
      <c r="L86" s="11"/>
    </row>
    <row r="87" spans="1:12" ht="25.5" customHeight="1" x14ac:dyDescent="0.25">
      <c r="A87" s="66">
        <v>84</v>
      </c>
      <c r="B87" s="72" t="s">
        <v>183</v>
      </c>
      <c r="C87" s="11"/>
      <c r="D87" s="12" t="s">
        <v>185</v>
      </c>
      <c r="E87" s="13" t="s">
        <v>18</v>
      </c>
      <c r="F87" s="13">
        <v>20</v>
      </c>
      <c r="G87" s="14"/>
      <c r="H87" s="13">
        <v>8</v>
      </c>
      <c r="I87" s="70">
        <f t="shared" si="0"/>
        <v>0</v>
      </c>
      <c r="J87" s="70">
        <f t="shared" si="1"/>
        <v>0</v>
      </c>
      <c r="K87" s="16"/>
      <c r="L87" s="11"/>
    </row>
    <row r="88" spans="1:12" ht="25.5" customHeight="1" x14ac:dyDescent="0.25">
      <c r="A88" s="66">
        <v>85</v>
      </c>
      <c r="B88" s="72" t="s">
        <v>183</v>
      </c>
      <c r="C88" s="11"/>
      <c r="D88" s="12" t="s">
        <v>186</v>
      </c>
      <c r="E88" s="13" t="s">
        <v>18</v>
      </c>
      <c r="F88" s="13">
        <v>30</v>
      </c>
      <c r="G88" s="14"/>
      <c r="H88" s="108">
        <v>8</v>
      </c>
      <c r="I88" s="70">
        <f t="shared" si="0"/>
        <v>0</v>
      </c>
      <c r="J88" s="70">
        <f t="shared" si="1"/>
        <v>0</v>
      </c>
      <c r="K88" s="109"/>
      <c r="L88" s="11"/>
    </row>
    <row r="89" spans="1:12" ht="25.5" customHeight="1" x14ac:dyDescent="0.25">
      <c r="A89" s="66">
        <v>86</v>
      </c>
      <c r="B89" s="72" t="s">
        <v>187</v>
      </c>
      <c r="C89" s="11"/>
      <c r="D89" s="12" t="s">
        <v>188</v>
      </c>
      <c r="E89" s="13" t="s">
        <v>18</v>
      </c>
      <c r="F89" s="13">
        <v>17</v>
      </c>
      <c r="G89" s="14"/>
      <c r="H89" s="108">
        <v>8</v>
      </c>
      <c r="I89" s="70">
        <f t="shared" si="0"/>
        <v>0</v>
      </c>
      <c r="J89" s="70">
        <f t="shared" si="1"/>
        <v>0</v>
      </c>
      <c r="K89" s="110"/>
      <c r="L89" s="11"/>
    </row>
    <row r="90" spans="1:12" ht="25.5" customHeight="1" x14ac:dyDescent="0.25">
      <c r="A90" s="66">
        <v>87</v>
      </c>
      <c r="B90" s="11" t="s">
        <v>189</v>
      </c>
      <c r="C90" s="11"/>
      <c r="D90" s="73" t="s">
        <v>190</v>
      </c>
      <c r="E90" s="13" t="s">
        <v>18</v>
      </c>
      <c r="F90" s="13">
        <v>450</v>
      </c>
      <c r="G90" s="14"/>
      <c r="H90" s="13">
        <v>8</v>
      </c>
      <c r="I90" s="70">
        <f t="shared" si="0"/>
        <v>0</v>
      </c>
      <c r="J90" s="70">
        <f t="shared" si="1"/>
        <v>0</v>
      </c>
      <c r="K90" s="16"/>
      <c r="L90" s="111"/>
    </row>
    <row r="91" spans="1:12" ht="25.5" customHeight="1" x14ac:dyDescent="0.25">
      <c r="A91" s="66">
        <v>88</v>
      </c>
      <c r="B91" s="43" t="s">
        <v>189</v>
      </c>
      <c r="C91" s="43"/>
      <c r="D91" s="47" t="s">
        <v>191</v>
      </c>
      <c r="E91" s="48" t="s">
        <v>18</v>
      </c>
      <c r="F91" s="48">
        <v>350</v>
      </c>
      <c r="G91" s="49"/>
      <c r="H91" s="48">
        <v>8</v>
      </c>
      <c r="I91" s="70">
        <f t="shared" si="0"/>
        <v>0</v>
      </c>
      <c r="J91" s="70">
        <f t="shared" si="1"/>
        <v>0</v>
      </c>
      <c r="K91" s="98"/>
      <c r="L91" s="11"/>
    </row>
    <row r="92" spans="1:12" ht="25.5" customHeight="1" x14ac:dyDescent="0.25">
      <c r="A92" s="66">
        <v>89</v>
      </c>
      <c r="B92" s="11" t="s">
        <v>189</v>
      </c>
      <c r="C92" s="11"/>
      <c r="D92" s="11" t="s">
        <v>192</v>
      </c>
      <c r="E92" s="13" t="s">
        <v>18</v>
      </c>
      <c r="F92" s="13">
        <v>100</v>
      </c>
      <c r="G92" s="14"/>
      <c r="H92" s="13">
        <v>8</v>
      </c>
      <c r="I92" s="70">
        <f t="shared" si="0"/>
        <v>0</v>
      </c>
      <c r="J92" s="70">
        <f t="shared" si="1"/>
        <v>0</v>
      </c>
      <c r="K92" s="16"/>
      <c r="L92" s="11"/>
    </row>
    <row r="93" spans="1:12" ht="25.5" customHeight="1" x14ac:dyDescent="0.25">
      <c r="A93" s="66">
        <v>90</v>
      </c>
      <c r="B93" s="67" t="s">
        <v>193</v>
      </c>
      <c r="C93" s="67"/>
      <c r="D93" s="67" t="s">
        <v>194</v>
      </c>
      <c r="E93" s="68" t="s">
        <v>18</v>
      </c>
      <c r="F93" s="68">
        <v>15</v>
      </c>
      <c r="G93" s="69"/>
      <c r="H93" s="68">
        <v>8</v>
      </c>
      <c r="I93" s="70">
        <f t="shared" si="0"/>
        <v>0</v>
      </c>
      <c r="J93" s="70">
        <f t="shared" si="1"/>
        <v>0</v>
      </c>
      <c r="K93" s="70"/>
      <c r="L93" s="71"/>
    </row>
    <row r="94" spans="1:12" ht="36.75" customHeight="1" x14ac:dyDescent="0.25">
      <c r="A94" s="66">
        <v>91</v>
      </c>
      <c r="B94" s="43" t="s">
        <v>195</v>
      </c>
      <c r="C94" s="43"/>
      <c r="D94" s="47" t="s">
        <v>196</v>
      </c>
      <c r="E94" s="48" t="s">
        <v>18</v>
      </c>
      <c r="F94" s="48">
        <v>60</v>
      </c>
      <c r="G94" s="49"/>
      <c r="H94" s="48">
        <v>8</v>
      </c>
      <c r="I94" s="70">
        <f t="shared" si="0"/>
        <v>0</v>
      </c>
      <c r="J94" s="70">
        <f t="shared" si="1"/>
        <v>0</v>
      </c>
      <c r="K94" s="98"/>
      <c r="L94" s="111"/>
    </row>
    <row r="95" spans="1:12" ht="36.75" customHeight="1" x14ac:dyDescent="0.25">
      <c r="A95" s="66">
        <v>92</v>
      </c>
      <c r="B95" s="42" t="s">
        <v>197</v>
      </c>
      <c r="C95" s="30"/>
      <c r="D95" s="112" t="s">
        <v>198</v>
      </c>
      <c r="E95" s="113" t="s">
        <v>18</v>
      </c>
      <c r="F95" s="113">
        <v>100</v>
      </c>
      <c r="G95" s="114"/>
      <c r="H95" s="31">
        <v>8</v>
      </c>
      <c r="I95" s="70">
        <f t="shared" si="0"/>
        <v>0</v>
      </c>
      <c r="J95" s="70">
        <f t="shared" si="1"/>
        <v>0</v>
      </c>
      <c r="K95" s="115"/>
      <c r="L95" s="116"/>
    </row>
    <row r="96" spans="1:12" ht="24.75" customHeight="1" x14ac:dyDescent="0.25">
      <c r="A96" s="66">
        <v>93</v>
      </c>
      <c r="B96" s="43" t="s">
        <v>199</v>
      </c>
      <c r="C96" s="30"/>
      <c r="D96" s="47" t="s">
        <v>200</v>
      </c>
      <c r="E96" s="113" t="s">
        <v>61</v>
      </c>
      <c r="F96" s="113">
        <v>10</v>
      </c>
      <c r="G96" s="114"/>
      <c r="H96" s="31">
        <v>8</v>
      </c>
      <c r="I96" s="70">
        <f t="shared" si="0"/>
        <v>0</v>
      </c>
      <c r="J96" s="70">
        <f t="shared" si="1"/>
        <v>0</v>
      </c>
      <c r="K96" s="115"/>
      <c r="L96" s="116"/>
    </row>
    <row r="97" spans="1:12" ht="26.4" customHeight="1" x14ac:dyDescent="0.25">
      <c r="A97" s="66">
        <v>94</v>
      </c>
      <c r="B97" s="43" t="s">
        <v>199</v>
      </c>
      <c r="C97" s="43"/>
      <c r="D97" s="47" t="s">
        <v>201</v>
      </c>
      <c r="E97" s="48" t="s">
        <v>61</v>
      </c>
      <c r="F97" s="48">
        <v>20</v>
      </c>
      <c r="G97" s="117"/>
      <c r="H97" s="13">
        <v>8</v>
      </c>
      <c r="I97" s="70">
        <f t="shared" si="0"/>
        <v>0</v>
      </c>
      <c r="J97" s="70">
        <f t="shared" si="1"/>
        <v>0</v>
      </c>
      <c r="K97" s="109"/>
      <c r="L97" s="111"/>
    </row>
    <row r="98" spans="1:12" ht="25.95" customHeight="1" x14ac:dyDescent="0.25">
      <c r="A98" s="66">
        <v>95</v>
      </c>
      <c r="B98" s="43" t="s">
        <v>199</v>
      </c>
      <c r="C98" s="43"/>
      <c r="D98" s="47" t="s">
        <v>202</v>
      </c>
      <c r="E98" s="48" t="s">
        <v>61</v>
      </c>
      <c r="F98" s="48">
        <v>40</v>
      </c>
      <c r="G98" s="117"/>
      <c r="H98" s="13">
        <v>8</v>
      </c>
      <c r="I98" s="70">
        <f t="shared" si="0"/>
        <v>0</v>
      </c>
      <c r="J98" s="70">
        <f t="shared" si="1"/>
        <v>0</v>
      </c>
      <c r="K98" s="109"/>
      <c r="L98" s="111"/>
    </row>
    <row r="99" spans="1:12" ht="36.75" customHeight="1" x14ac:dyDescent="0.25">
      <c r="A99" s="66">
        <v>96</v>
      </c>
      <c r="B99" s="88" t="s">
        <v>203</v>
      </c>
      <c r="C99" s="88"/>
      <c r="D99" s="89" t="s">
        <v>204</v>
      </c>
      <c r="E99" s="90" t="s">
        <v>61</v>
      </c>
      <c r="F99" s="90">
        <v>600</v>
      </c>
      <c r="G99" s="118"/>
      <c r="H99" s="90">
        <v>8</v>
      </c>
      <c r="I99" s="70">
        <f t="shared" si="0"/>
        <v>0</v>
      </c>
      <c r="J99" s="70">
        <f t="shared" si="1"/>
        <v>0</v>
      </c>
      <c r="K99" s="92"/>
      <c r="L99" s="111"/>
    </row>
    <row r="100" spans="1:12" ht="22.2" customHeight="1" x14ac:dyDescent="0.25">
      <c r="A100" s="66">
        <v>97</v>
      </c>
      <c r="B100" s="10" t="s">
        <v>205</v>
      </c>
      <c r="C100" s="10"/>
      <c r="D100" s="10" t="s">
        <v>206</v>
      </c>
      <c r="E100" s="51" t="s">
        <v>18</v>
      </c>
      <c r="F100" s="51">
        <v>30</v>
      </c>
      <c r="G100" s="52"/>
      <c r="H100" s="51">
        <v>8</v>
      </c>
      <c r="I100" s="70">
        <f t="shared" si="0"/>
        <v>0</v>
      </c>
      <c r="J100" s="70">
        <f t="shared" si="1"/>
        <v>0</v>
      </c>
      <c r="K100" s="54"/>
      <c r="L100" s="10"/>
    </row>
    <row r="101" spans="1:12" ht="36.75" customHeight="1" x14ac:dyDescent="0.25">
      <c r="A101" s="66">
        <v>98</v>
      </c>
      <c r="B101" s="119" t="s">
        <v>207</v>
      </c>
      <c r="C101" s="66"/>
      <c r="D101" s="120" t="s">
        <v>208</v>
      </c>
      <c r="E101" s="31" t="s">
        <v>18</v>
      </c>
      <c r="F101" s="31">
        <v>120</v>
      </c>
      <c r="G101" s="121"/>
      <c r="H101" s="31">
        <v>8</v>
      </c>
      <c r="I101" s="70">
        <f t="shared" si="0"/>
        <v>0</v>
      </c>
      <c r="J101" s="70">
        <f t="shared" si="1"/>
        <v>0</v>
      </c>
      <c r="K101" s="66"/>
      <c r="L101" s="66"/>
    </row>
    <row r="102" spans="1:12" ht="36.75" customHeight="1" x14ac:dyDescent="0.25">
      <c r="A102" s="66">
        <v>99</v>
      </c>
      <c r="B102" s="10" t="s">
        <v>209</v>
      </c>
      <c r="C102" s="10"/>
      <c r="D102" s="10" t="s">
        <v>210</v>
      </c>
      <c r="E102" s="51" t="s">
        <v>18</v>
      </c>
      <c r="F102" s="51">
        <v>15</v>
      </c>
      <c r="G102" s="52"/>
      <c r="H102" s="51">
        <v>8</v>
      </c>
      <c r="I102" s="70">
        <f t="shared" si="0"/>
        <v>0</v>
      </c>
      <c r="J102" s="70">
        <f t="shared" si="1"/>
        <v>0</v>
      </c>
      <c r="K102" s="54"/>
      <c r="L102" s="10"/>
    </row>
    <row r="103" spans="1:12" ht="25.35" customHeight="1" x14ac:dyDescent="0.25">
      <c r="A103" s="66">
        <v>100</v>
      </c>
      <c r="B103" s="10" t="s">
        <v>211</v>
      </c>
      <c r="C103" s="10"/>
      <c r="D103" s="10" t="s">
        <v>212</v>
      </c>
      <c r="E103" s="51" t="s">
        <v>61</v>
      </c>
      <c r="F103" s="51">
        <v>1500</v>
      </c>
      <c r="G103" s="52"/>
      <c r="H103" s="51">
        <v>8</v>
      </c>
      <c r="I103" s="70">
        <f t="shared" si="0"/>
        <v>0</v>
      </c>
      <c r="J103" s="70">
        <f t="shared" si="1"/>
        <v>0</v>
      </c>
      <c r="K103" s="54"/>
      <c r="L103" s="10"/>
    </row>
    <row r="104" spans="1:12" ht="24.15" customHeight="1" x14ac:dyDescent="0.25">
      <c r="A104" s="66">
        <v>101</v>
      </c>
      <c r="B104" s="10" t="s">
        <v>213</v>
      </c>
      <c r="C104" s="10"/>
      <c r="D104" s="10" t="s">
        <v>214</v>
      </c>
      <c r="E104" s="51" t="s">
        <v>61</v>
      </c>
      <c r="F104" s="51">
        <v>30</v>
      </c>
      <c r="G104" s="52"/>
      <c r="H104" s="51">
        <v>8</v>
      </c>
      <c r="I104" s="70">
        <f t="shared" si="0"/>
        <v>0</v>
      </c>
      <c r="J104" s="70">
        <f t="shared" si="1"/>
        <v>0</v>
      </c>
      <c r="K104" s="54"/>
      <c r="L104" s="10"/>
    </row>
    <row r="105" spans="1:12" ht="69.75" customHeight="1" x14ac:dyDescent="0.25">
      <c r="A105" s="66">
        <v>102</v>
      </c>
      <c r="B105" s="10" t="s">
        <v>215</v>
      </c>
      <c r="C105" s="10"/>
      <c r="D105" s="10" t="s">
        <v>216</v>
      </c>
      <c r="E105" s="51" t="s">
        <v>61</v>
      </c>
      <c r="F105" s="51">
        <v>600</v>
      </c>
      <c r="G105" s="52"/>
      <c r="H105" s="51">
        <v>8</v>
      </c>
      <c r="I105" s="70">
        <f t="shared" si="0"/>
        <v>0</v>
      </c>
      <c r="J105" s="70">
        <f t="shared" si="1"/>
        <v>0</v>
      </c>
      <c r="K105" s="54"/>
      <c r="L105" s="10"/>
    </row>
    <row r="106" spans="1:12" ht="33.15" customHeight="1" x14ac:dyDescent="0.25">
      <c r="A106" s="66">
        <v>103</v>
      </c>
      <c r="B106" s="10" t="s">
        <v>217</v>
      </c>
      <c r="C106" s="10"/>
      <c r="D106" s="10" t="s">
        <v>218</v>
      </c>
      <c r="E106" s="51" t="s">
        <v>61</v>
      </c>
      <c r="F106" s="51">
        <v>3</v>
      </c>
      <c r="G106" s="52"/>
      <c r="H106" s="51">
        <v>8</v>
      </c>
      <c r="I106" s="70">
        <f t="shared" si="0"/>
        <v>0</v>
      </c>
      <c r="J106" s="70">
        <f t="shared" si="1"/>
        <v>0</v>
      </c>
      <c r="K106" s="54"/>
      <c r="L106" s="10"/>
    </row>
    <row r="107" spans="1:12" ht="36.450000000000003" customHeight="1" x14ac:dyDescent="0.25">
      <c r="A107" s="66">
        <v>104</v>
      </c>
      <c r="B107" s="10" t="s">
        <v>219</v>
      </c>
      <c r="C107" s="10"/>
      <c r="D107" s="10" t="s">
        <v>220</v>
      </c>
      <c r="E107" s="51" t="s">
        <v>61</v>
      </c>
      <c r="F107" s="51">
        <v>20</v>
      </c>
      <c r="G107" s="52"/>
      <c r="H107" s="51">
        <v>8</v>
      </c>
      <c r="I107" s="70">
        <f t="shared" si="0"/>
        <v>0</v>
      </c>
      <c r="J107" s="70">
        <f t="shared" si="1"/>
        <v>0</v>
      </c>
      <c r="K107" s="54"/>
      <c r="L107" s="10"/>
    </row>
    <row r="108" spans="1:12" ht="23.85" customHeight="1" x14ac:dyDescent="0.25">
      <c r="A108" s="66">
        <v>105</v>
      </c>
      <c r="B108" s="10" t="s">
        <v>221</v>
      </c>
      <c r="C108" s="10"/>
      <c r="D108" s="10" t="s">
        <v>222</v>
      </c>
      <c r="E108" s="51" t="s">
        <v>61</v>
      </c>
      <c r="F108" s="51">
        <v>10</v>
      </c>
      <c r="G108" s="52"/>
      <c r="H108" s="51">
        <v>8</v>
      </c>
      <c r="I108" s="70">
        <f t="shared" si="0"/>
        <v>0</v>
      </c>
      <c r="J108" s="70">
        <f t="shared" si="1"/>
        <v>0</v>
      </c>
      <c r="K108" s="54"/>
      <c r="L108" s="10"/>
    </row>
    <row r="109" spans="1:12" ht="24.75" customHeight="1" x14ac:dyDescent="0.25">
      <c r="A109" s="66">
        <v>106</v>
      </c>
      <c r="B109" s="10" t="s">
        <v>223</v>
      </c>
      <c r="C109" s="10"/>
      <c r="D109" s="10" t="s">
        <v>224</v>
      </c>
      <c r="E109" s="51" t="s">
        <v>18</v>
      </c>
      <c r="F109" s="51">
        <v>800</v>
      </c>
      <c r="G109" s="52"/>
      <c r="H109" s="51">
        <v>8</v>
      </c>
      <c r="I109" s="70">
        <f t="shared" si="0"/>
        <v>0</v>
      </c>
      <c r="J109" s="70">
        <f t="shared" si="1"/>
        <v>0</v>
      </c>
      <c r="K109" s="54"/>
      <c r="L109" s="10"/>
    </row>
    <row r="110" spans="1:12" ht="24.75" customHeight="1" x14ac:dyDescent="0.25">
      <c r="A110" s="66">
        <v>107</v>
      </c>
      <c r="B110" s="10" t="s">
        <v>225</v>
      </c>
      <c r="C110" s="10"/>
      <c r="D110" s="10" t="s">
        <v>226</v>
      </c>
      <c r="E110" s="51" t="s">
        <v>61</v>
      </c>
      <c r="F110" s="51">
        <v>200</v>
      </c>
      <c r="G110" s="52"/>
      <c r="H110" s="51">
        <v>8</v>
      </c>
      <c r="I110" s="70">
        <f t="shared" si="0"/>
        <v>0</v>
      </c>
      <c r="J110" s="70">
        <f t="shared" si="1"/>
        <v>0</v>
      </c>
      <c r="K110" s="54"/>
      <c r="L110" s="10"/>
    </row>
    <row r="111" spans="1:12" ht="13.5" customHeight="1" x14ac:dyDescent="0.25">
      <c r="A111" s="176" t="s">
        <v>227</v>
      </c>
      <c r="B111" s="176"/>
      <c r="C111" s="176"/>
      <c r="D111" s="176"/>
      <c r="E111" s="176"/>
      <c r="F111" s="176"/>
      <c r="G111" s="176"/>
      <c r="H111" s="176"/>
      <c r="I111" s="122">
        <f>SUM(I4:I110)</f>
        <v>0</v>
      </c>
      <c r="J111" s="122">
        <f>SUM(J4:J110)</f>
        <v>0</v>
      </c>
      <c r="K111" s="122"/>
      <c r="L111" s="123"/>
    </row>
    <row r="112" spans="1:12" x14ac:dyDescent="0.25">
      <c r="I112" s="124"/>
    </row>
    <row r="114" spans="1:5" ht="12.75" customHeight="1" x14ac:dyDescent="0.25">
      <c r="A114" s="177"/>
      <c r="B114" s="177"/>
      <c r="C114" s="177"/>
      <c r="D114" s="177"/>
      <c r="E114" s="177"/>
    </row>
  </sheetData>
  <sheetProtection selectLockedCells="1" selectUnlockedCells="1"/>
  <mergeCells count="4">
    <mergeCell ref="A1:L1"/>
    <mergeCell ref="A2:L2"/>
    <mergeCell ref="A111:H111"/>
    <mergeCell ref="A114:E114"/>
  </mergeCells>
  <pageMargins left="0.7" right="0.7" top="0.75" bottom="0.75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8F55-D112-4E2C-BB9D-8382E1AD2B58}">
  <dimension ref="A1:N5"/>
  <sheetViews>
    <sheetView tabSelected="1" view="pageBreakPreview" zoomScaleSheetLayoutView="100" workbookViewId="0">
      <selection activeCell="O3" sqref="O3"/>
    </sheetView>
  </sheetViews>
  <sheetFormatPr defaultColWidth="11.21875" defaultRowHeight="13.2" x14ac:dyDescent="0.25"/>
  <cols>
    <col min="1" max="1" width="4.6640625" customWidth="1"/>
    <col min="2" max="2" width="19.109375" customWidth="1"/>
    <col min="3" max="4" width="11.21875" customWidth="1"/>
    <col min="5" max="5" width="5" customWidth="1"/>
    <col min="6" max="6" width="6.21875" customWidth="1"/>
    <col min="7" max="7" width="11.21875" customWidth="1"/>
    <col min="8" max="8" width="3.5546875" customWidth="1"/>
    <col min="11" max="11" width="17.33203125" style="171" bestFit="1" customWidth="1"/>
  </cols>
  <sheetData>
    <row r="1" spans="1:14" ht="83.25" customHeight="1" x14ac:dyDescent="0.25">
      <c r="A1" s="172" t="s">
        <v>382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4" ht="25.5" customHeight="1" x14ac:dyDescent="0.25">
      <c r="A2" s="173" t="s">
        <v>228</v>
      </c>
      <c r="B2" s="173"/>
      <c r="C2" s="173"/>
      <c r="D2" s="173" t="s">
        <v>1</v>
      </c>
      <c r="E2" s="173" t="s">
        <v>2</v>
      </c>
      <c r="F2" s="173" t="s">
        <v>23</v>
      </c>
      <c r="G2" s="173" t="s">
        <v>3</v>
      </c>
      <c r="H2" s="173" t="s">
        <v>4</v>
      </c>
      <c r="I2" s="173"/>
      <c r="J2" s="173"/>
      <c r="K2" s="173"/>
      <c r="L2" s="173"/>
    </row>
    <row r="3" spans="1:14" ht="61.2" x14ac:dyDescent="0.25">
      <c r="A3" s="1" t="s">
        <v>5</v>
      </c>
      <c r="B3" s="2" t="s">
        <v>6</v>
      </c>
      <c r="C3" s="3" t="s">
        <v>7</v>
      </c>
      <c r="D3" s="3" t="s">
        <v>8</v>
      </c>
      <c r="E3" s="2" t="s">
        <v>9</v>
      </c>
      <c r="F3" s="3" t="s">
        <v>10</v>
      </c>
      <c r="G3" s="1" t="s">
        <v>3</v>
      </c>
      <c r="H3" s="1" t="s">
        <v>11</v>
      </c>
      <c r="I3" s="3" t="s">
        <v>12</v>
      </c>
      <c r="J3" s="7" t="s">
        <v>13</v>
      </c>
      <c r="K3" s="168" t="s">
        <v>14</v>
      </c>
      <c r="L3" s="8" t="s">
        <v>15</v>
      </c>
    </row>
    <row r="4" spans="1:14" ht="81" customHeight="1" x14ac:dyDescent="0.25">
      <c r="A4" s="66">
        <v>1</v>
      </c>
      <c r="B4" s="125" t="s">
        <v>229</v>
      </c>
      <c r="C4" s="67" t="s">
        <v>380</v>
      </c>
      <c r="D4" s="67" t="s">
        <v>230</v>
      </c>
      <c r="E4" s="68" t="s">
        <v>61</v>
      </c>
      <c r="F4" s="68">
        <v>12</v>
      </c>
      <c r="G4" s="69">
        <v>159</v>
      </c>
      <c r="H4" s="68">
        <v>8</v>
      </c>
      <c r="I4" s="70">
        <f>F4*G4</f>
        <v>1908</v>
      </c>
      <c r="J4" s="70">
        <f>I4+(I4*H4/100)</f>
        <v>2060.64</v>
      </c>
      <c r="K4" s="169">
        <v>5909991471187</v>
      </c>
      <c r="L4" s="71" t="s">
        <v>381</v>
      </c>
    </row>
    <row r="5" spans="1:14" ht="14.7" customHeight="1" x14ac:dyDescent="0.25">
      <c r="A5" s="178" t="s">
        <v>231</v>
      </c>
      <c r="B5" s="178"/>
      <c r="C5" s="178"/>
      <c r="D5" s="178"/>
      <c r="E5" s="178"/>
      <c r="F5" s="178"/>
      <c r="G5" s="178"/>
      <c r="H5" s="178"/>
      <c r="I5" s="122">
        <f>SUM(I4:I4)</f>
        <v>1908</v>
      </c>
      <c r="J5" s="122">
        <f>SUM(J4:J4)</f>
        <v>2060.64</v>
      </c>
      <c r="K5" s="170"/>
      <c r="L5" s="123"/>
      <c r="N5">
        <f>I5*8%</f>
        <v>152.64000000000001</v>
      </c>
    </row>
  </sheetData>
  <sheetProtection selectLockedCells="1" selectUnlockedCells="1"/>
  <mergeCells count="3">
    <mergeCell ref="A1:L1"/>
    <mergeCell ref="A2:L2"/>
    <mergeCell ref="A5:H5"/>
  </mergeCells>
  <pageMargins left="0.78749999999999998" right="0.78749999999999998" top="1.0527777777777778" bottom="1.0527777777777778" header="0.78749999999999998" footer="0.78749999999999998"/>
  <pageSetup paperSize="9" scale="95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E7147-EC2D-41B6-A56D-18FBFBB2C08E}">
  <dimension ref="A1:P66"/>
  <sheetViews>
    <sheetView view="pageBreakPreview" zoomScale="142" zoomScaleSheetLayoutView="142" workbookViewId="0">
      <selection activeCell="G4" sqref="G4:G62"/>
    </sheetView>
  </sheetViews>
  <sheetFormatPr defaultColWidth="11.44140625" defaultRowHeight="13.2" x14ac:dyDescent="0.25"/>
  <cols>
    <col min="1" max="1" width="4.44140625" customWidth="1"/>
    <col min="2" max="2" width="19.6640625" customWidth="1"/>
    <col min="4" max="4" width="15.88671875" customWidth="1"/>
    <col min="5" max="5" width="4.44140625" customWidth="1"/>
    <col min="6" max="6" width="6.5546875" customWidth="1"/>
    <col min="7" max="7" width="7.44140625" customWidth="1"/>
    <col min="8" max="8" width="4.44140625" customWidth="1"/>
  </cols>
  <sheetData>
    <row r="1" spans="1:16" ht="83.25" customHeight="1" x14ac:dyDescent="0.25">
      <c r="A1" s="179" t="s">
        <v>377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1"/>
    </row>
    <row r="2" spans="1:16" ht="14.7" customHeight="1" x14ac:dyDescent="0.25">
      <c r="A2" s="173" t="s">
        <v>232</v>
      </c>
      <c r="B2" s="173"/>
      <c r="C2" s="173"/>
      <c r="D2" s="173" t="s">
        <v>1</v>
      </c>
      <c r="E2" s="173" t="s">
        <v>2</v>
      </c>
      <c r="F2" s="173"/>
      <c r="G2" s="173" t="s">
        <v>3</v>
      </c>
      <c r="H2" s="173" t="s">
        <v>4</v>
      </c>
      <c r="I2" s="173"/>
      <c r="J2" s="173"/>
      <c r="K2" s="173"/>
      <c r="L2" s="173"/>
    </row>
    <row r="3" spans="1:16" ht="51" x14ac:dyDescent="0.25">
      <c r="A3" s="1" t="s">
        <v>5</v>
      </c>
      <c r="B3" s="2" t="s">
        <v>6</v>
      </c>
      <c r="C3" s="3" t="s">
        <v>7</v>
      </c>
      <c r="D3" s="3" t="s">
        <v>8</v>
      </c>
      <c r="E3" s="2" t="s">
        <v>9</v>
      </c>
      <c r="F3" s="4" t="s">
        <v>233</v>
      </c>
      <c r="G3" s="1" t="s">
        <v>3</v>
      </c>
      <c r="H3" s="1" t="s">
        <v>11</v>
      </c>
      <c r="I3" s="3" t="s">
        <v>12</v>
      </c>
      <c r="J3" s="7" t="s">
        <v>13</v>
      </c>
      <c r="K3" s="7" t="s">
        <v>14</v>
      </c>
      <c r="L3" s="8" t="s">
        <v>15</v>
      </c>
    </row>
    <row r="4" spans="1:16" ht="34.200000000000003" x14ac:dyDescent="0.25">
      <c r="A4" s="28">
        <v>1</v>
      </c>
      <c r="B4" s="43" t="s">
        <v>234</v>
      </c>
      <c r="C4" s="11"/>
      <c r="D4" s="12" t="s">
        <v>235</v>
      </c>
      <c r="E4" s="13" t="s">
        <v>18</v>
      </c>
      <c r="F4" s="13">
        <v>150</v>
      </c>
      <c r="G4" s="14"/>
      <c r="H4" s="44">
        <v>8</v>
      </c>
      <c r="I4" s="45">
        <f>F4*G4</f>
        <v>0</v>
      </c>
      <c r="J4" s="16">
        <f t="shared" ref="J4:J62" si="0">I4+(I4*H4/100)</f>
        <v>0</v>
      </c>
      <c r="K4" s="163"/>
      <c r="L4" s="164"/>
    </row>
    <row r="5" spans="1:16" ht="34.200000000000003" x14ac:dyDescent="0.25">
      <c r="A5" s="28">
        <v>2</v>
      </c>
      <c r="B5" s="11" t="s">
        <v>236</v>
      </c>
      <c r="C5" s="46"/>
      <c r="D5" s="47" t="s">
        <v>237</v>
      </c>
      <c r="E5" s="48" t="s">
        <v>18</v>
      </c>
      <c r="F5" s="48">
        <v>200</v>
      </c>
      <c r="G5" s="49"/>
      <c r="H5" s="50">
        <v>8</v>
      </c>
      <c r="I5" s="45">
        <f>G5*F5</f>
        <v>0</v>
      </c>
      <c r="J5" s="16">
        <f t="shared" si="0"/>
        <v>0</v>
      </c>
      <c r="K5" s="163"/>
      <c r="L5" s="164"/>
    </row>
    <row r="6" spans="1:16" ht="22.8" x14ac:dyDescent="0.25">
      <c r="A6" s="28">
        <v>3</v>
      </c>
      <c r="B6" s="43" t="s">
        <v>238</v>
      </c>
      <c r="C6" s="11"/>
      <c r="D6" s="11" t="s">
        <v>239</v>
      </c>
      <c r="E6" s="13" t="s">
        <v>18</v>
      </c>
      <c r="F6" s="13">
        <v>15</v>
      </c>
      <c r="G6" s="14"/>
      <c r="H6" s="44">
        <v>8</v>
      </c>
      <c r="I6" s="45">
        <f>F6*G6</f>
        <v>0</v>
      </c>
      <c r="J6" s="16">
        <f t="shared" si="0"/>
        <v>0</v>
      </c>
      <c r="K6" s="163"/>
      <c r="L6" s="164"/>
    </row>
    <row r="7" spans="1:16" ht="22.8" x14ac:dyDescent="0.25">
      <c r="A7" s="28">
        <v>4</v>
      </c>
      <c r="B7" s="11" t="s">
        <v>238</v>
      </c>
      <c r="C7" s="11"/>
      <c r="D7" s="11" t="s">
        <v>240</v>
      </c>
      <c r="E7" s="13" t="s">
        <v>18</v>
      </c>
      <c r="F7" s="13">
        <v>15</v>
      </c>
      <c r="G7" s="14"/>
      <c r="H7" s="44">
        <v>8</v>
      </c>
      <c r="I7" s="45">
        <f>G7*F7</f>
        <v>0</v>
      </c>
      <c r="J7" s="16">
        <f t="shared" si="0"/>
        <v>0</v>
      </c>
      <c r="K7" s="163"/>
      <c r="L7" s="164"/>
    </row>
    <row r="8" spans="1:16" x14ac:dyDescent="0.25">
      <c r="A8" s="28">
        <v>5</v>
      </c>
      <c r="B8" s="11" t="s">
        <v>241</v>
      </c>
      <c r="C8" s="11"/>
      <c r="D8" s="11" t="s">
        <v>242</v>
      </c>
      <c r="E8" s="13" t="s">
        <v>18</v>
      </c>
      <c r="F8" s="13">
        <v>100</v>
      </c>
      <c r="G8" s="14"/>
      <c r="H8" s="44">
        <v>8</v>
      </c>
      <c r="I8" s="45">
        <f>F8*G8</f>
        <v>0</v>
      </c>
      <c r="J8" s="16">
        <f t="shared" si="0"/>
        <v>0</v>
      </c>
      <c r="K8" s="163"/>
      <c r="L8" s="164"/>
    </row>
    <row r="9" spans="1:16" x14ac:dyDescent="0.25">
      <c r="A9" s="28">
        <v>6</v>
      </c>
      <c r="B9" s="43" t="s">
        <v>241</v>
      </c>
      <c r="C9" s="43"/>
      <c r="D9" s="10" t="s">
        <v>243</v>
      </c>
      <c r="E9" s="51" t="s">
        <v>18</v>
      </c>
      <c r="F9" s="51">
        <v>50</v>
      </c>
      <c r="G9" s="52"/>
      <c r="H9" s="50">
        <v>8</v>
      </c>
      <c r="I9" s="45">
        <f>G9*F9</f>
        <v>0</v>
      </c>
      <c r="J9" s="16">
        <f t="shared" si="0"/>
        <v>0</v>
      </c>
      <c r="K9" s="163"/>
      <c r="L9" s="164"/>
      <c r="P9" s="123"/>
    </row>
    <row r="10" spans="1:16" x14ac:dyDescent="0.25">
      <c r="A10" s="28">
        <v>7</v>
      </c>
      <c r="B10" s="10" t="s">
        <v>244</v>
      </c>
      <c r="C10" s="10"/>
      <c r="D10" s="10" t="s">
        <v>245</v>
      </c>
      <c r="E10" s="51" t="s">
        <v>18</v>
      </c>
      <c r="F10" s="51">
        <v>20</v>
      </c>
      <c r="G10" s="52"/>
      <c r="H10" s="53">
        <v>8</v>
      </c>
      <c r="I10" s="45">
        <f>F10*G10</f>
        <v>0</v>
      </c>
      <c r="J10" s="16">
        <f t="shared" si="0"/>
        <v>0</v>
      </c>
      <c r="K10" s="163"/>
      <c r="L10" s="164"/>
    </row>
    <row r="11" spans="1:16" x14ac:dyDescent="0.25">
      <c r="A11" s="28">
        <v>8</v>
      </c>
      <c r="B11" s="10" t="s">
        <v>244</v>
      </c>
      <c r="C11" s="10"/>
      <c r="D11" s="10" t="s">
        <v>246</v>
      </c>
      <c r="E11" s="51" t="s">
        <v>18</v>
      </c>
      <c r="F11" s="51">
        <v>40</v>
      </c>
      <c r="G11" s="52"/>
      <c r="H11" s="53">
        <v>8</v>
      </c>
      <c r="I11" s="45">
        <f>G11*F11</f>
        <v>0</v>
      </c>
      <c r="J11" s="16">
        <f t="shared" si="0"/>
        <v>0</v>
      </c>
      <c r="K11" s="163"/>
      <c r="L11" s="164"/>
    </row>
    <row r="12" spans="1:16" ht="22.8" x14ac:dyDescent="0.25">
      <c r="A12" s="28">
        <v>9</v>
      </c>
      <c r="B12" s="10" t="s">
        <v>247</v>
      </c>
      <c r="C12" s="10"/>
      <c r="D12" s="10" t="s">
        <v>248</v>
      </c>
      <c r="E12" s="51" t="s">
        <v>18</v>
      </c>
      <c r="F12" s="51">
        <v>10</v>
      </c>
      <c r="G12" s="52"/>
      <c r="H12" s="53">
        <v>8</v>
      </c>
      <c r="I12" s="45">
        <f>F12*G12</f>
        <v>0</v>
      </c>
      <c r="J12" s="16">
        <f t="shared" si="0"/>
        <v>0</v>
      </c>
      <c r="K12" s="163"/>
      <c r="L12" s="164"/>
    </row>
    <row r="13" spans="1:16" ht="22.8" x14ac:dyDescent="0.25">
      <c r="A13" s="28">
        <v>10</v>
      </c>
      <c r="B13" s="10" t="s">
        <v>247</v>
      </c>
      <c r="C13" s="10"/>
      <c r="D13" s="10" t="s">
        <v>249</v>
      </c>
      <c r="E13" s="51" t="s">
        <v>18</v>
      </c>
      <c r="F13" s="51">
        <v>10</v>
      </c>
      <c r="G13" s="52"/>
      <c r="H13" s="53">
        <v>8</v>
      </c>
      <c r="I13" s="45">
        <f>G13*F13</f>
        <v>0</v>
      </c>
      <c r="J13" s="16">
        <f t="shared" si="0"/>
        <v>0</v>
      </c>
      <c r="K13" s="163"/>
      <c r="L13" s="164"/>
    </row>
    <row r="14" spans="1:16" ht="22.8" x14ac:dyDescent="0.25">
      <c r="A14" s="28">
        <v>11</v>
      </c>
      <c r="B14" s="10" t="s">
        <v>247</v>
      </c>
      <c r="C14" s="10"/>
      <c r="D14" s="10" t="s">
        <v>250</v>
      </c>
      <c r="E14" s="51" t="s">
        <v>18</v>
      </c>
      <c r="F14" s="51">
        <v>20</v>
      </c>
      <c r="G14" s="52"/>
      <c r="H14" s="53">
        <v>8</v>
      </c>
      <c r="I14" s="45">
        <f>F14*G14</f>
        <v>0</v>
      </c>
      <c r="J14" s="16">
        <f t="shared" si="0"/>
        <v>0</v>
      </c>
      <c r="K14" s="163"/>
      <c r="L14" s="164"/>
    </row>
    <row r="15" spans="1:16" ht="22.8" x14ac:dyDescent="0.25">
      <c r="A15" s="28">
        <v>12</v>
      </c>
      <c r="B15" s="10" t="s">
        <v>247</v>
      </c>
      <c r="C15" s="10"/>
      <c r="D15" s="10" t="s">
        <v>251</v>
      </c>
      <c r="E15" s="51" t="s">
        <v>18</v>
      </c>
      <c r="F15" s="51">
        <v>10</v>
      </c>
      <c r="G15" s="52"/>
      <c r="H15" s="53">
        <v>8</v>
      </c>
      <c r="I15" s="45">
        <f>G15*F15</f>
        <v>0</v>
      </c>
      <c r="J15" s="16">
        <f t="shared" si="0"/>
        <v>0</v>
      </c>
      <c r="K15" s="163"/>
      <c r="L15" s="164"/>
    </row>
    <row r="16" spans="1:16" ht="22.8" x14ac:dyDescent="0.25">
      <c r="A16" s="28">
        <v>13</v>
      </c>
      <c r="B16" s="10" t="s">
        <v>247</v>
      </c>
      <c r="C16" s="10"/>
      <c r="D16" s="10" t="s">
        <v>252</v>
      </c>
      <c r="E16" s="51" t="s">
        <v>18</v>
      </c>
      <c r="F16" s="51">
        <v>10</v>
      </c>
      <c r="G16" s="52"/>
      <c r="H16" s="53">
        <v>8</v>
      </c>
      <c r="I16" s="45">
        <f>F16*G16</f>
        <v>0</v>
      </c>
      <c r="J16" s="16">
        <f t="shared" si="0"/>
        <v>0</v>
      </c>
      <c r="K16" s="163"/>
      <c r="L16" s="164"/>
    </row>
    <row r="17" spans="1:12" ht="22.8" x14ac:dyDescent="0.25">
      <c r="A17" s="28">
        <v>14</v>
      </c>
      <c r="B17" s="10" t="s">
        <v>247</v>
      </c>
      <c r="C17" s="10"/>
      <c r="D17" s="10" t="s">
        <v>253</v>
      </c>
      <c r="E17" s="51" t="s">
        <v>18</v>
      </c>
      <c r="F17" s="51">
        <v>10</v>
      </c>
      <c r="G17" s="52"/>
      <c r="H17" s="53">
        <v>8</v>
      </c>
      <c r="I17" s="45">
        <f>G17*F17</f>
        <v>0</v>
      </c>
      <c r="J17" s="16">
        <f t="shared" si="0"/>
        <v>0</v>
      </c>
      <c r="K17" s="163"/>
      <c r="L17" s="164"/>
    </row>
    <row r="18" spans="1:12" ht="45.6" x14ac:dyDescent="0.25">
      <c r="A18" s="28">
        <v>15</v>
      </c>
      <c r="B18" s="10" t="s">
        <v>65</v>
      </c>
      <c r="C18" s="10"/>
      <c r="D18" s="10" t="s">
        <v>254</v>
      </c>
      <c r="E18" s="51" t="s">
        <v>18</v>
      </c>
      <c r="F18" s="51">
        <v>30</v>
      </c>
      <c r="G18" s="52"/>
      <c r="H18" s="53">
        <v>8</v>
      </c>
      <c r="I18" s="45">
        <f>F18*G18</f>
        <v>0</v>
      </c>
      <c r="J18" s="16">
        <f t="shared" si="0"/>
        <v>0</v>
      </c>
      <c r="K18" s="163"/>
      <c r="L18" s="164"/>
    </row>
    <row r="19" spans="1:12" ht="22.8" x14ac:dyDescent="0.25">
      <c r="A19" s="28">
        <v>16</v>
      </c>
      <c r="B19" s="10" t="s">
        <v>255</v>
      </c>
      <c r="C19" s="10"/>
      <c r="D19" s="10" t="s">
        <v>256</v>
      </c>
      <c r="E19" s="51" t="s">
        <v>18</v>
      </c>
      <c r="F19" s="51">
        <v>5</v>
      </c>
      <c r="G19" s="52"/>
      <c r="H19" s="53">
        <v>8</v>
      </c>
      <c r="I19" s="45">
        <f>G19*F19</f>
        <v>0</v>
      </c>
      <c r="J19" s="16">
        <f t="shared" si="0"/>
        <v>0</v>
      </c>
      <c r="K19" s="163"/>
      <c r="L19" s="164"/>
    </row>
    <row r="20" spans="1:12" x14ac:dyDescent="0.25">
      <c r="A20" s="28">
        <v>17</v>
      </c>
      <c r="B20" s="43" t="s">
        <v>257</v>
      </c>
      <c r="C20" s="43"/>
      <c r="D20" s="10" t="s">
        <v>258</v>
      </c>
      <c r="E20" s="51" t="s">
        <v>18</v>
      </c>
      <c r="F20" s="51">
        <v>50</v>
      </c>
      <c r="G20" s="52"/>
      <c r="H20" s="50">
        <v>8</v>
      </c>
      <c r="I20" s="45">
        <f>F20*G20</f>
        <v>0</v>
      </c>
      <c r="J20" s="16">
        <f t="shared" si="0"/>
        <v>0</v>
      </c>
      <c r="K20" s="163"/>
      <c r="L20" s="164"/>
    </row>
    <row r="21" spans="1:12" x14ac:dyDescent="0.25">
      <c r="A21" s="28">
        <v>18</v>
      </c>
      <c r="B21" s="11" t="s">
        <v>259</v>
      </c>
      <c r="C21" s="11"/>
      <c r="D21" s="11" t="s">
        <v>260</v>
      </c>
      <c r="E21" s="13" t="s">
        <v>18</v>
      </c>
      <c r="F21" s="13">
        <v>30</v>
      </c>
      <c r="G21" s="14"/>
      <c r="H21" s="55">
        <v>8</v>
      </c>
      <c r="I21" s="45">
        <f>G21*F21</f>
        <v>0</v>
      </c>
      <c r="J21" s="16">
        <f t="shared" si="0"/>
        <v>0</v>
      </c>
      <c r="K21" s="163"/>
      <c r="L21" s="164"/>
    </row>
    <row r="22" spans="1:12" ht="22.8" x14ac:dyDescent="0.25">
      <c r="A22" s="28">
        <v>19</v>
      </c>
      <c r="B22" s="11" t="s">
        <v>259</v>
      </c>
      <c r="C22" s="11"/>
      <c r="D22" s="11" t="s">
        <v>261</v>
      </c>
      <c r="E22" s="13" t="s">
        <v>18</v>
      </c>
      <c r="F22" s="13">
        <v>30</v>
      </c>
      <c r="G22" s="14"/>
      <c r="H22" s="55">
        <v>8</v>
      </c>
      <c r="I22" s="45">
        <f>F22*G22</f>
        <v>0</v>
      </c>
      <c r="J22" s="16">
        <f t="shared" si="0"/>
        <v>0</v>
      </c>
      <c r="K22" s="163"/>
      <c r="L22" s="164"/>
    </row>
    <row r="23" spans="1:12" x14ac:dyDescent="0.25">
      <c r="A23" s="28">
        <v>20</v>
      </c>
      <c r="B23" s="11" t="s">
        <v>262</v>
      </c>
      <c r="C23" s="11"/>
      <c r="D23" s="11" t="s">
        <v>263</v>
      </c>
      <c r="E23" s="13" t="s">
        <v>18</v>
      </c>
      <c r="F23" s="13">
        <v>5</v>
      </c>
      <c r="G23" s="14"/>
      <c r="H23" s="55">
        <v>23</v>
      </c>
      <c r="I23" s="45">
        <f>G23*F23</f>
        <v>0</v>
      </c>
      <c r="J23" s="16">
        <f t="shared" si="0"/>
        <v>0</v>
      </c>
      <c r="K23" s="163"/>
      <c r="L23" s="164"/>
    </row>
    <row r="24" spans="1:12" ht="22.8" x14ac:dyDescent="0.25">
      <c r="A24" s="28">
        <v>21</v>
      </c>
      <c r="B24" s="11" t="s">
        <v>264</v>
      </c>
      <c r="C24" s="11"/>
      <c r="D24" s="11" t="s">
        <v>265</v>
      </c>
      <c r="E24" s="13" t="s">
        <v>18</v>
      </c>
      <c r="F24" s="13">
        <v>60</v>
      </c>
      <c r="G24" s="14"/>
      <c r="H24" s="55">
        <v>8</v>
      </c>
      <c r="I24" s="45">
        <f>F24*G24</f>
        <v>0</v>
      </c>
      <c r="J24" s="16">
        <f t="shared" si="0"/>
        <v>0</v>
      </c>
      <c r="K24" s="163"/>
      <c r="L24" s="164"/>
    </row>
    <row r="25" spans="1:12" x14ac:dyDescent="0.25">
      <c r="A25" s="28">
        <v>22</v>
      </c>
      <c r="B25" s="11" t="s">
        <v>266</v>
      </c>
      <c r="C25" s="11"/>
      <c r="D25" s="11" t="s">
        <v>267</v>
      </c>
      <c r="E25" s="13" t="s">
        <v>18</v>
      </c>
      <c r="F25" s="13">
        <v>15</v>
      </c>
      <c r="G25" s="14"/>
      <c r="H25" s="55">
        <v>8</v>
      </c>
      <c r="I25" s="45">
        <f>G25*F25</f>
        <v>0</v>
      </c>
      <c r="J25" s="16">
        <f t="shared" si="0"/>
        <v>0</v>
      </c>
      <c r="K25" s="163"/>
      <c r="L25" s="164"/>
    </row>
    <row r="26" spans="1:12" x14ac:dyDescent="0.25">
      <c r="A26" s="28">
        <v>23</v>
      </c>
      <c r="B26" s="11" t="s">
        <v>268</v>
      </c>
      <c r="C26" s="11"/>
      <c r="D26" s="11" t="s">
        <v>269</v>
      </c>
      <c r="E26" s="13" t="s">
        <v>18</v>
      </c>
      <c r="F26" s="13">
        <v>10</v>
      </c>
      <c r="G26" s="14"/>
      <c r="H26" s="55">
        <v>8</v>
      </c>
      <c r="I26" s="45">
        <f>F26*G26</f>
        <v>0</v>
      </c>
      <c r="J26" s="16">
        <f t="shared" si="0"/>
        <v>0</v>
      </c>
      <c r="K26" s="163"/>
      <c r="L26" s="164"/>
    </row>
    <row r="27" spans="1:12" x14ac:dyDescent="0.25">
      <c r="A27" s="28">
        <v>24</v>
      </c>
      <c r="B27" s="11" t="s">
        <v>270</v>
      </c>
      <c r="C27" s="11"/>
      <c r="D27" s="11" t="s">
        <v>271</v>
      </c>
      <c r="E27" s="13" t="s">
        <v>18</v>
      </c>
      <c r="F27" s="13">
        <v>20</v>
      </c>
      <c r="G27" s="14"/>
      <c r="H27" s="55">
        <v>8</v>
      </c>
      <c r="I27" s="45">
        <f>G27*F27</f>
        <v>0</v>
      </c>
      <c r="J27" s="16">
        <f t="shared" si="0"/>
        <v>0</v>
      </c>
      <c r="K27" s="163"/>
      <c r="L27" s="164"/>
    </row>
    <row r="28" spans="1:12" x14ac:dyDescent="0.25">
      <c r="A28" s="28">
        <v>25</v>
      </c>
      <c r="B28" s="11" t="s">
        <v>272</v>
      </c>
      <c r="C28" s="11"/>
      <c r="D28" s="11" t="s">
        <v>273</v>
      </c>
      <c r="E28" s="13" t="s">
        <v>18</v>
      </c>
      <c r="F28" s="13">
        <v>5</v>
      </c>
      <c r="G28" s="14"/>
      <c r="H28" s="55">
        <v>8</v>
      </c>
      <c r="I28" s="45">
        <f>F28*G28</f>
        <v>0</v>
      </c>
      <c r="J28" s="16">
        <f t="shared" si="0"/>
        <v>0</v>
      </c>
      <c r="K28" s="163"/>
      <c r="L28" s="164"/>
    </row>
    <row r="29" spans="1:12" x14ac:dyDescent="0.25">
      <c r="A29" s="28">
        <v>26</v>
      </c>
      <c r="B29" s="11" t="s">
        <v>272</v>
      </c>
      <c r="C29" s="11"/>
      <c r="D29" s="11" t="s">
        <v>274</v>
      </c>
      <c r="E29" s="13" t="s">
        <v>18</v>
      </c>
      <c r="F29" s="13">
        <v>5</v>
      </c>
      <c r="G29" s="14"/>
      <c r="H29" s="55">
        <v>8</v>
      </c>
      <c r="I29" s="45">
        <f>G29*F29</f>
        <v>0</v>
      </c>
      <c r="J29" s="16">
        <f t="shared" si="0"/>
        <v>0</v>
      </c>
      <c r="K29" s="163"/>
      <c r="L29" s="164"/>
    </row>
    <row r="30" spans="1:12" x14ac:dyDescent="0.25">
      <c r="A30" s="28">
        <v>27</v>
      </c>
      <c r="B30" s="11" t="s">
        <v>275</v>
      </c>
      <c r="C30" s="11"/>
      <c r="D30" s="11" t="s">
        <v>276</v>
      </c>
      <c r="E30" s="13" t="s">
        <v>18</v>
      </c>
      <c r="F30" s="13">
        <v>5</v>
      </c>
      <c r="G30" s="14"/>
      <c r="H30" s="55">
        <v>8</v>
      </c>
      <c r="I30" s="45">
        <f>F30*G30</f>
        <v>0</v>
      </c>
      <c r="J30" s="16">
        <f t="shared" si="0"/>
        <v>0</v>
      </c>
      <c r="K30" s="163"/>
      <c r="L30" s="164"/>
    </row>
    <row r="31" spans="1:12" x14ac:dyDescent="0.25">
      <c r="A31" s="28">
        <v>28</v>
      </c>
      <c r="B31" s="11" t="s">
        <v>277</v>
      </c>
      <c r="C31" s="11"/>
      <c r="D31" s="11" t="s">
        <v>278</v>
      </c>
      <c r="E31" s="13" t="s">
        <v>18</v>
      </c>
      <c r="F31" s="13">
        <v>10</v>
      </c>
      <c r="G31" s="14"/>
      <c r="H31" s="55">
        <v>8</v>
      </c>
      <c r="I31" s="45">
        <f>G31*F31</f>
        <v>0</v>
      </c>
      <c r="J31" s="16">
        <f t="shared" si="0"/>
        <v>0</v>
      </c>
      <c r="K31" s="163"/>
      <c r="L31" s="164"/>
    </row>
    <row r="32" spans="1:12" x14ac:dyDescent="0.25">
      <c r="A32" s="28">
        <v>29</v>
      </c>
      <c r="B32" s="11" t="s">
        <v>279</v>
      </c>
      <c r="C32" s="11"/>
      <c r="D32" s="11" t="s">
        <v>280</v>
      </c>
      <c r="E32" s="13" t="s">
        <v>18</v>
      </c>
      <c r="F32" s="13">
        <v>15</v>
      </c>
      <c r="G32" s="14"/>
      <c r="H32" s="55">
        <v>8</v>
      </c>
      <c r="I32" s="45">
        <f>F32*G32</f>
        <v>0</v>
      </c>
      <c r="J32" s="16">
        <f t="shared" si="0"/>
        <v>0</v>
      </c>
      <c r="K32" s="163"/>
      <c r="L32" s="164"/>
    </row>
    <row r="33" spans="1:12" x14ac:dyDescent="0.25">
      <c r="A33" s="28">
        <v>30</v>
      </c>
      <c r="B33" s="11" t="s">
        <v>281</v>
      </c>
      <c r="C33" s="11"/>
      <c r="D33" s="11" t="s">
        <v>282</v>
      </c>
      <c r="E33" s="13" t="s">
        <v>18</v>
      </c>
      <c r="F33" s="13">
        <v>40</v>
      </c>
      <c r="G33" s="14"/>
      <c r="H33" s="55">
        <v>8</v>
      </c>
      <c r="I33" s="45">
        <f>G33*F33</f>
        <v>0</v>
      </c>
      <c r="J33" s="16">
        <f t="shared" si="0"/>
        <v>0</v>
      </c>
      <c r="K33" s="163"/>
      <c r="L33" s="164"/>
    </row>
    <row r="34" spans="1:12" ht="83.4" customHeight="1" x14ac:dyDescent="0.25">
      <c r="A34" s="28">
        <v>31</v>
      </c>
      <c r="B34" s="11" t="s">
        <v>283</v>
      </c>
      <c r="C34" s="11"/>
      <c r="D34" s="11" t="s">
        <v>284</v>
      </c>
      <c r="E34" s="13" t="s">
        <v>18</v>
      </c>
      <c r="F34" s="13">
        <v>15</v>
      </c>
      <c r="G34" s="14"/>
      <c r="H34" s="55">
        <v>8</v>
      </c>
      <c r="I34" s="45">
        <f>F34*G34</f>
        <v>0</v>
      </c>
      <c r="J34" s="16">
        <f t="shared" si="0"/>
        <v>0</v>
      </c>
      <c r="K34" s="163"/>
      <c r="L34" s="164"/>
    </row>
    <row r="35" spans="1:12" ht="25.35" customHeight="1" x14ac:dyDescent="0.25">
      <c r="A35" s="28">
        <v>32</v>
      </c>
      <c r="B35" s="11" t="s">
        <v>285</v>
      </c>
      <c r="C35" s="11"/>
      <c r="D35" s="11" t="s">
        <v>286</v>
      </c>
      <c r="E35" s="13" t="s">
        <v>18</v>
      </c>
      <c r="F35" s="13">
        <v>5</v>
      </c>
      <c r="G35" s="14"/>
      <c r="H35" s="55">
        <v>8</v>
      </c>
      <c r="I35" s="45">
        <f>G35*F35</f>
        <v>0</v>
      </c>
      <c r="J35" s="16">
        <f t="shared" si="0"/>
        <v>0</v>
      </c>
      <c r="K35" s="163"/>
      <c r="L35" s="164"/>
    </row>
    <row r="36" spans="1:12" ht="22.2" customHeight="1" x14ac:dyDescent="0.25">
      <c r="A36" s="28">
        <v>33</v>
      </c>
      <c r="B36" s="11" t="s">
        <v>287</v>
      </c>
      <c r="C36" s="11"/>
      <c r="D36" s="11" t="s">
        <v>288</v>
      </c>
      <c r="E36" s="13" t="s">
        <v>18</v>
      </c>
      <c r="F36" s="13">
        <v>10</v>
      </c>
      <c r="G36" s="14"/>
      <c r="H36" s="55">
        <v>8</v>
      </c>
      <c r="I36" s="45">
        <f>F36*G36</f>
        <v>0</v>
      </c>
      <c r="J36" s="16">
        <f t="shared" si="0"/>
        <v>0</v>
      </c>
      <c r="K36" s="163"/>
      <c r="L36" s="164"/>
    </row>
    <row r="37" spans="1:12" ht="23.85" customHeight="1" x14ac:dyDescent="0.25">
      <c r="A37" s="28">
        <v>34</v>
      </c>
      <c r="B37" s="11" t="s">
        <v>289</v>
      </c>
      <c r="C37" s="11"/>
      <c r="D37" s="11" t="s">
        <v>290</v>
      </c>
      <c r="E37" s="13" t="s">
        <v>18</v>
      </c>
      <c r="F37" s="13">
        <v>10</v>
      </c>
      <c r="G37" s="14"/>
      <c r="H37" s="55">
        <v>8</v>
      </c>
      <c r="I37" s="45">
        <f>G37*F37</f>
        <v>0</v>
      </c>
      <c r="J37" s="16">
        <f t="shared" si="0"/>
        <v>0</v>
      </c>
      <c r="K37" s="163"/>
      <c r="L37" s="164"/>
    </row>
    <row r="38" spans="1:12" ht="22.2" customHeight="1" x14ac:dyDescent="0.25">
      <c r="A38" s="28">
        <v>35</v>
      </c>
      <c r="B38" s="11" t="s">
        <v>291</v>
      </c>
      <c r="C38" s="11"/>
      <c r="D38" s="11" t="s">
        <v>292</v>
      </c>
      <c r="E38" s="13" t="s">
        <v>18</v>
      </c>
      <c r="F38" s="13">
        <v>15</v>
      </c>
      <c r="G38" s="14"/>
      <c r="H38" s="55">
        <v>8</v>
      </c>
      <c r="I38" s="45">
        <f>F38*G38</f>
        <v>0</v>
      </c>
      <c r="J38" s="16">
        <f t="shared" si="0"/>
        <v>0</v>
      </c>
      <c r="K38" s="163"/>
      <c r="L38" s="164"/>
    </row>
    <row r="39" spans="1:12" ht="22.65" customHeight="1" x14ac:dyDescent="0.25">
      <c r="A39" s="28">
        <v>36</v>
      </c>
      <c r="B39" s="11" t="s">
        <v>291</v>
      </c>
      <c r="C39" s="11"/>
      <c r="D39" s="11" t="s">
        <v>293</v>
      </c>
      <c r="E39" s="13" t="s">
        <v>18</v>
      </c>
      <c r="F39" s="13">
        <v>15</v>
      </c>
      <c r="G39" s="14"/>
      <c r="H39" s="55">
        <v>8</v>
      </c>
      <c r="I39" s="45">
        <f>G39*F39</f>
        <v>0</v>
      </c>
      <c r="J39" s="16">
        <f t="shared" si="0"/>
        <v>0</v>
      </c>
      <c r="K39" s="163"/>
      <c r="L39" s="164"/>
    </row>
    <row r="40" spans="1:12" ht="23.85" customHeight="1" x14ac:dyDescent="0.25">
      <c r="A40" s="28">
        <v>37</v>
      </c>
      <c r="B40" s="11" t="s">
        <v>294</v>
      </c>
      <c r="C40" s="11"/>
      <c r="D40" s="11" t="s">
        <v>108</v>
      </c>
      <c r="E40" s="13" t="s">
        <v>18</v>
      </c>
      <c r="F40" s="13">
        <v>10</v>
      </c>
      <c r="G40" s="14"/>
      <c r="H40" s="55">
        <v>8</v>
      </c>
      <c r="I40" s="45">
        <f>F40*G40</f>
        <v>0</v>
      </c>
      <c r="J40" s="16">
        <f t="shared" si="0"/>
        <v>0</v>
      </c>
      <c r="K40" s="163"/>
      <c r="L40" s="164"/>
    </row>
    <row r="41" spans="1:12" ht="20.7" customHeight="1" x14ac:dyDescent="0.25">
      <c r="A41" s="28">
        <v>38</v>
      </c>
      <c r="B41" s="11" t="s">
        <v>295</v>
      </c>
      <c r="C41" s="11"/>
      <c r="D41" s="11" t="s">
        <v>296</v>
      </c>
      <c r="E41" s="13" t="s">
        <v>18</v>
      </c>
      <c r="F41" s="13">
        <v>10</v>
      </c>
      <c r="G41" s="14"/>
      <c r="H41" s="55">
        <v>8</v>
      </c>
      <c r="I41" s="45">
        <f>G41*F41</f>
        <v>0</v>
      </c>
      <c r="J41" s="16">
        <f t="shared" si="0"/>
        <v>0</v>
      </c>
      <c r="K41" s="163"/>
      <c r="L41" s="164"/>
    </row>
    <row r="42" spans="1:12" ht="20.7" customHeight="1" x14ac:dyDescent="0.25">
      <c r="A42" s="28">
        <v>39</v>
      </c>
      <c r="B42" s="11" t="s">
        <v>295</v>
      </c>
      <c r="C42" s="11"/>
      <c r="D42" s="11" t="s">
        <v>297</v>
      </c>
      <c r="E42" s="13" t="s">
        <v>18</v>
      </c>
      <c r="F42" s="13">
        <v>10</v>
      </c>
      <c r="G42" s="14"/>
      <c r="H42" s="55">
        <v>8</v>
      </c>
      <c r="I42" s="45">
        <f>F42*G42</f>
        <v>0</v>
      </c>
      <c r="J42" s="16">
        <f t="shared" si="0"/>
        <v>0</v>
      </c>
      <c r="K42" s="163"/>
      <c r="L42" s="164"/>
    </row>
    <row r="43" spans="1:12" ht="21.15" customHeight="1" x14ac:dyDescent="0.25">
      <c r="A43" s="28">
        <v>40</v>
      </c>
      <c r="B43" s="11" t="s">
        <v>298</v>
      </c>
      <c r="C43" s="11"/>
      <c r="D43" s="11" t="s">
        <v>299</v>
      </c>
      <c r="E43" s="13" t="s">
        <v>18</v>
      </c>
      <c r="F43" s="13">
        <v>15</v>
      </c>
      <c r="G43" s="14"/>
      <c r="H43" s="55">
        <v>8</v>
      </c>
      <c r="I43" s="45">
        <f>G43*F43</f>
        <v>0</v>
      </c>
      <c r="J43" s="16">
        <f t="shared" si="0"/>
        <v>0</v>
      </c>
      <c r="K43" s="163"/>
      <c r="L43" s="164"/>
    </row>
    <row r="44" spans="1:12" ht="27.9" customHeight="1" x14ac:dyDescent="0.25">
      <c r="A44" s="28">
        <v>41</v>
      </c>
      <c r="B44" s="11" t="s">
        <v>300</v>
      </c>
      <c r="C44" s="11"/>
      <c r="D44" s="11" t="s">
        <v>301</v>
      </c>
      <c r="E44" s="13" t="s">
        <v>18</v>
      </c>
      <c r="F44" s="13">
        <v>15</v>
      </c>
      <c r="G44" s="14"/>
      <c r="H44" s="55">
        <v>8</v>
      </c>
      <c r="I44" s="45">
        <f>F44*G44</f>
        <v>0</v>
      </c>
      <c r="J44" s="16">
        <f t="shared" si="0"/>
        <v>0</v>
      </c>
      <c r="K44" s="163"/>
      <c r="L44" s="164"/>
    </row>
    <row r="45" spans="1:12" ht="36.450000000000003" customHeight="1" x14ac:dyDescent="0.25">
      <c r="A45" s="28">
        <v>42</v>
      </c>
      <c r="B45" s="11" t="s">
        <v>302</v>
      </c>
      <c r="C45" s="11"/>
      <c r="D45" s="11" t="s">
        <v>303</v>
      </c>
      <c r="E45" s="13" t="s">
        <v>18</v>
      </c>
      <c r="F45" s="13">
        <v>30</v>
      </c>
      <c r="G45" s="14"/>
      <c r="H45" s="55">
        <v>8</v>
      </c>
      <c r="I45" s="45">
        <f>G45*F45</f>
        <v>0</v>
      </c>
      <c r="J45" s="16">
        <f t="shared" si="0"/>
        <v>0</v>
      </c>
      <c r="K45" s="163"/>
      <c r="L45" s="164"/>
    </row>
    <row r="46" spans="1:12" ht="23.85" customHeight="1" x14ac:dyDescent="0.25">
      <c r="A46" s="28">
        <v>43</v>
      </c>
      <c r="B46" s="11" t="s">
        <v>304</v>
      </c>
      <c r="C46" s="11"/>
      <c r="D46" s="11" t="s">
        <v>305</v>
      </c>
      <c r="E46" s="13" t="s">
        <v>18</v>
      </c>
      <c r="F46" s="13">
        <v>5</v>
      </c>
      <c r="G46" s="14"/>
      <c r="H46" s="55">
        <v>8</v>
      </c>
      <c r="I46" s="45">
        <f>F46*G46</f>
        <v>0</v>
      </c>
      <c r="J46" s="16">
        <f t="shared" si="0"/>
        <v>0</v>
      </c>
      <c r="K46" s="163"/>
      <c r="L46" s="164"/>
    </row>
    <row r="47" spans="1:12" ht="48.6" customHeight="1" x14ac:dyDescent="0.25">
      <c r="A47" s="28">
        <v>44</v>
      </c>
      <c r="B47" s="11" t="s">
        <v>306</v>
      </c>
      <c r="C47" s="11"/>
      <c r="D47" s="11" t="s">
        <v>307</v>
      </c>
      <c r="E47" s="13" t="s">
        <v>18</v>
      </c>
      <c r="F47" s="13">
        <v>100</v>
      </c>
      <c r="G47" s="14"/>
      <c r="H47" s="55">
        <v>8</v>
      </c>
      <c r="I47" s="45">
        <f>G47*F47</f>
        <v>0</v>
      </c>
      <c r="J47" s="16">
        <f t="shared" si="0"/>
        <v>0</v>
      </c>
      <c r="K47" s="163"/>
      <c r="L47" s="164"/>
    </row>
    <row r="48" spans="1:12" ht="26.4" customHeight="1" x14ac:dyDescent="0.25">
      <c r="A48" s="28">
        <v>45</v>
      </c>
      <c r="B48" s="11" t="s">
        <v>308</v>
      </c>
      <c r="C48" s="11"/>
      <c r="D48" s="11" t="s">
        <v>309</v>
      </c>
      <c r="E48" s="13" t="s">
        <v>18</v>
      </c>
      <c r="F48" s="13">
        <v>50</v>
      </c>
      <c r="G48" s="14"/>
      <c r="H48" s="55">
        <v>8</v>
      </c>
      <c r="I48" s="45">
        <f>F48*G48</f>
        <v>0</v>
      </c>
      <c r="J48" s="16">
        <f t="shared" si="0"/>
        <v>0</v>
      </c>
      <c r="K48" s="163"/>
      <c r="L48" s="164"/>
    </row>
    <row r="49" spans="1:12" ht="27.9" customHeight="1" x14ac:dyDescent="0.25">
      <c r="A49" s="28">
        <v>46</v>
      </c>
      <c r="B49" s="11" t="s">
        <v>308</v>
      </c>
      <c r="C49" s="11"/>
      <c r="D49" s="11" t="s">
        <v>310</v>
      </c>
      <c r="E49" s="13" t="s">
        <v>18</v>
      </c>
      <c r="F49" s="13">
        <v>50</v>
      </c>
      <c r="G49" s="14"/>
      <c r="H49" s="55">
        <v>8</v>
      </c>
      <c r="I49" s="45">
        <f>G49*F49</f>
        <v>0</v>
      </c>
      <c r="J49" s="16">
        <f t="shared" si="0"/>
        <v>0</v>
      </c>
      <c r="K49" s="163"/>
      <c r="L49" s="164"/>
    </row>
    <row r="50" spans="1:12" ht="17.399999999999999" customHeight="1" x14ac:dyDescent="0.25">
      <c r="A50" s="28">
        <v>47</v>
      </c>
      <c r="B50" s="11" t="s">
        <v>311</v>
      </c>
      <c r="C50" s="11"/>
      <c r="D50" s="11" t="s">
        <v>222</v>
      </c>
      <c r="E50" s="13" t="s">
        <v>18</v>
      </c>
      <c r="F50" s="13">
        <v>10</v>
      </c>
      <c r="G50" s="14"/>
      <c r="H50" s="55">
        <v>8</v>
      </c>
      <c r="I50" s="45">
        <f>F50*G50</f>
        <v>0</v>
      </c>
      <c r="J50" s="16">
        <f t="shared" si="0"/>
        <v>0</v>
      </c>
      <c r="K50" s="163"/>
      <c r="L50" s="164"/>
    </row>
    <row r="51" spans="1:12" ht="29.1" customHeight="1" x14ac:dyDescent="0.25">
      <c r="A51" s="28">
        <v>48</v>
      </c>
      <c r="B51" s="11" t="s">
        <v>312</v>
      </c>
      <c r="C51" s="11"/>
      <c r="D51" s="11" t="s">
        <v>313</v>
      </c>
      <c r="E51" s="13" t="s">
        <v>18</v>
      </c>
      <c r="F51" s="13">
        <v>5</v>
      </c>
      <c r="G51" s="14"/>
      <c r="H51" s="55">
        <v>8</v>
      </c>
      <c r="I51" s="45">
        <f>G51*F51</f>
        <v>0</v>
      </c>
      <c r="J51" s="16">
        <f t="shared" si="0"/>
        <v>0</v>
      </c>
      <c r="K51" s="163"/>
      <c r="L51" s="164"/>
    </row>
    <row r="52" spans="1:12" ht="25.35" customHeight="1" x14ac:dyDescent="0.25">
      <c r="A52" s="28">
        <v>49</v>
      </c>
      <c r="B52" s="11" t="s">
        <v>312</v>
      </c>
      <c r="C52" s="11"/>
      <c r="D52" s="11" t="s">
        <v>314</v>
      </c>
      <c r="E52" s="13" t="s">
        <v>18</v>
      </c>
      <c r="F52" s="13">
        <v>5</v>
      </c>
      <c r="G52" s="14"/>
      <c r="H52" s="55">
        <v>8</v>
      </c>
      <c r="I52" s="45">
        <f>F52*G52</f>
        <v>0</v>
      </c>
      <c r="J52" s="16">
        <f t="shared" si="0"/>
        <v>0</v>
      </c>
      <c r="K52" s="163"/>
      <c r="L52" s="164"/>
    </row>
    <row r="53" spans="1:12" ht="24.15" customHeight="1" x14ac:dyDescent="0.25">
      <c r="A53" s="28">
        <v>50</v>
      </c>
      <c r="B53" s="11" t="s">
        <v>315</v>
      </c>
      <c r="C53" s="11"/>
      <c r="D53" s="11" t="s">
        <v>316</v>
      </c>
      <c r="E53" s="13" t="s">
        <v>18</v>
      </c>
      <c r="F53" s="13">
        <v>50</v>
      </c>
      <c r="G53" s="14"/>
      <c r="H53" s="55">
        <v>8</v>
      </c>
      <c r="I53" s="45">
        <f>G53*F53</f>
        <v>0</v>
      </c>
      <c r="J53" s="16">
        <f t="shared" si="0"/>
        <v>0</v>
      </c>
      <c r="K53" s="163"/>
      <c r="L53" s="164"/>
    </row>
    <row r="54" spans="1:12" ht="21.6" customHeight="1" x14ac:dyDescent="0.25">
      <c r="A54" s="28">
        <v>51</v>
      </c>
      <c r="B54" s="11" t="s">
        <v>317</v>
      </c>
      <c r="C54" s="11"/>
      <c r="D54" s="11" t="s">
        <v>318</v>
      </c>
      <c r="E54" s="13" t="s">
        <v>18</v>
      </c>
      <c r="F54" s="13">
        <v>10</v>
      </c>
      <c r="G54" s="14"/>
      <c r="H54" s="55">
        <v>8</v>
      </c>
      <c r="I54" s="45">
        <f>F54*G54</f>
        <v>0</v>
      </c>
      <c r="J54" s="16">
        <f t="shared" si="0"/>
        <v>0</v>
      </c>
      <c r="K54" s="163"/>
      <c r="L54" s="164"/>
    </row>
    <row r="55" spans="1:12" ht="68.7" customHeight="1" x14ac:dyDescent="0.25">
      <c r="A55" s="28">
        <v>52</v>
      </c>
      <c r="B55" s="126" t="s">
        <v>319</v>
      </c>
      <c r="C55" s="11"/>
      <c r="D55" s="11" t="s">
        <v>320</v>
      </c>
      <c r="E55" s="13" t="s">
        <v>18</v>
      </c>
      <c r="F55" s="13">
        <v>15</v>
      </c>
      <c r="G55" s="14"/>
      <c r="H55" s="55">
        <v>23</v>
      </c>
      <c r="I55" s="45">
        <f>G55*F55</f>
        <v>0</v>
      </c>
      <c r="J55" s="16">
        <f t="shared" si="0"/>
        <v>0</v>
      </c>
      <c r="K55" s="163"/>
      <c r="L55" s="164"/>
    </row>
    <row r="56" spans="1:12" ht="24.75" customHeight="1" x14ac:dyDescent="0.25">
      <c r="A56" s="28">
        <v>53</v>
      </c>
      <c r="B56" s="126" t="s">
        <v>321</v>
      </c>
      <c r="C56" s="11"/>
      <c r="D56" s="11" t="s">
        <v>322</v>
      </c>
      <c r="E56" s="13" t="s">
        <v>61</v>
      </c>
      <c r="F56" s="13">
        <v>45</v>
      </c>
      <c r="G56" s="14"/>
      <c r="H56" s="55">
        <v>8</v>
      </c>
      <c r="I56" s="45">
        <f>F56*G56</f>
        <v>0</v>
      </c>
      <c r="J56" s="16">
        <f t="shared" si="0"/>
        <v>0</v>
      </c>
      <c r="K56" s="163"/>
      <c r="L56" s="164"/>
    </row>
    <row r="57" spans="1:12" ht="24.75" customHeight="1" x14ac:dyDescent="0.25">
      <c r="A57" s="28">
        <v>54</v>
      </c>
      <c r="B57" s="126" t="s">
        <v>321</v>
      </c>
      <c r="C57" s="11"/>
      <c r="D57" s="11" t="s">
        <v>323</v>
      </c>
      <c r="E57" s="13" t="s">
        <v>61</v>
      </c>
      <c r="F57" s="13">
        <v>45</v>
      </c>
      <c r="G57" s="14"/>
      <c r="H57" s="55">
        <v>8</v>
      </c>
      <c r="I57" s="45">
        <f>G57*F57</f>
        <v>0</v>
      </c>
      <c r="J57" s="16">
        <f t="shared" si="0"/>
        <v>0</v>
      </c>
      <c r="K57" s="163"/>
      <c r="L57" s="164"/>
    </row>
    <row r="58" spans="1:12" ht="21.6" customHeight="1" x14ac:dyDescent="0.25">
      <c r="A58" s="28">
        <v>55</v>
      </c>
      <c r="B58" s="126" t="s">
        <v>324</v>
      </c>
      <c r="C58" s="11"/>
      <c r="D58" s="11" t="s">
        <v>325</v>
      </c>
      <c r="E58" s="13" t="s">
        <v>18</v>
      </c>
      <c r="F58" s="13">
        <v>10</v>
      </c>
      <c r="G58" s="14"/>
      <c r="H58" s="55">
        <v>8</v>
      </c>
      <c r="I58" s="45">
        <f>F58*G58</f>
        <v>0</v>
      </c>
      <c r="J58" s="16">
        <f t="shared" si="0"/>
        <v>0</v>
      </c>
      <c r="K58" s="163"/>
      <c r="L58" s="164"/>
    </row>
    <row r="59" spans="1:12" ht="21.6" customHeight="1" x14ac:dyDescent="0.25">
      <c r="A59" s="28">
        <v>56</v>
      </c>
      <c r="B59" s="126" t="s">
        <v>326</v>
      </c>
      <c r="C59" s="11"/>
      <c r="D59" s="11" t="s">
        <v>327</v>
      </c>
      <c r="E59" s="13" t="s">
        <v>18</v>
      </c>
      <c r="F59" s="13">
        <v>20</v>
      </c>
      <c r="G59" s="14"/>
      <c r="H59" s="55">
        <v>8</v>
      </c>
      <c r="I59" s="45">
        <f>G59*F59</f>
        <v>0</v>
      </c>
      <c r="J59" s="16">
        <f t="shared" si="0"/>
        <v>0</v>
      </c>
      <c r="K59" s="163"/>
      <c r="L59" s="164"/>
    </row>
    <row r="60" spans="1:12" ht="21.6" customHeight="1" x14ac:dyDescent="0.25">
      <c r="A60" s="28">
        <v>57</v>
      </c>
      <c r="B60" s="126" t="s">
        <v>326</v>
      </c>
      <c r="C60" s="11"/>
      <c r="D60" s="11" t="s">
        <v>328</v>
      </c>
      <c r="E60" s="13" t="s">
        <v>18</v>
      </c>
      <c r="F60" s="13">
        <v>10</v>
      </c>
      <c r="G60" s="14"/>
      <c r="H60" s="55">
        <v>8</v>
      </c>
      <c r="I60" s="45">
        <f>F60*G60</f>
        <v>0</v>
      </c>
      <c r="J60" s="16">
        <f t="shared" si="0"/>
        <v>0</v>
      </c>
      <c r="K60" s="163"/>
      <c r="L60" s="164"/>
    </row>
    <row r="61" spans="1:12" x14ac:dyDescent="0.25">
      <c r="A61" s="28">
        <v>58</v>
      </c>
      <c r="B61" s="10" t="s">
        <v>329</v>
      </c>
      <c r="C61" s="11"/>
      <c r="D61" s="11" t="s">
        <v>330</v>
      </c>
      <c r="E61" s="13" t="s">
        <v>18</v>
      </c>
      <c r="F61" s="13">
        <v>5</v>
      </c>
      <c r="G61" s="14"/>
      <c r="H61" s="55">
        <v>8</v>
      </c>
      <c r="I61" s="45">
        <f>G61*F61</f>
        <v>0</v>
      </c>
      <c r="J61" s="16">
        <f t="shared" si="0"/>
        <v>0</v>
      </c>
      <c r="K61" s="163"/>
      <c r="L61" s="164"/>
    </row>
    <row r="62" spans="1:12" ht="22.8" x14ac:dyDescent="0.25">
      <c r="A62" s="28">
        <v>59</v>
      </c>
      <c r="B62" s="127" t="s">
        <v>331</v>
      </c>
      <c r="C62" s="67"/>
      <c r="D62" s="67" t="s">
        <v>332</v>
      </c>
      <c r="E62" s="68" t="s">
        <v>61</v>
      </c>
      <c r="F62" s="68">
        <v>120</v>
      </c>
      <c r="G62" s="69"/>
      <c r="H62" s="68">
        <v>8</v>
      </c>
      <c r="I62" s="45">
        <f>F62*G62</f>
        <v>0</v>
      </c>
      <c r="J62" s="16">
        <f t="shared" si="0"/>
        <v>0</v>
      </c>
      <c r="K62" s="163"/>
      <c r="L62" s="164"/>
    </row>
    <row r="63" spans="1:12" ht="14.7" customHeight="1" thickBot="1" x14ac:dyDescent="0.3">
      <c r="A63" s="174" t="s">
        <v>333</v>
      </c>
      <c r="B63" s="174"/>
      <c r="C63" s="174"/>
      <c r="D63" s="174"/>
      <c r="E63" s="174"/>
      <c r="F63" s="174"/>
      <c r="G63" s="174"/>
      <c r="H63" s="174"/>
      <c r="I63" s="24">
        <f>SUM(I4:I62)</f>
        <v>0</v>
      </c>
      <c r="J63" s="24">
        <f>SUM(J4:J62)</f>
        <v>0</v>
      </c>
      <c r="K63" s="24"/>
    </row>
    <row r="66" spans="2:3" ht="36.75" customHeight="1" x14ac:dyDescent="0.25">
      <c r="B66" s="175"/>
      <c r="C66" s="175"/>
    </row>
  </sheetData>
  <sheetProtection selectLockedCells="1" selectUnlockedCells="1"/>
  <mergeCells count="4">
    <mergeCell ref="A1:L1"/>
    <mergeCell ref="A2:L2"/>
    <mergeCell ref="A63:H63"/>
    <mergeCell ref="B66:C66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B3CC9-CCC2-4290-A422-9D4B0A3AA555}">
  <dimension ref="A1:L5"/>
  <sheetViews>
    <sheetView view="pageBreakPreview" zoomScale="142" zoomScaleSheetLayoutView="142" workbookViewId="0">
      <selection activeCell="H4" sqref="H4"/>
    </sheetView>
  </sheetViews>
  <sheetFormatPr defaultColWidth="11.44140625" defaultRowHeight="13.2" x14ac:dyDescent="0.25"/>
  <cols>
    <col min="1" max="1" width="4" customWidth="1"/>
    <col min="2" max="2" width="14.77734375" customWidth="1"/>
    <col min="5" max="5" width="3.5546875" customWidth="1"/>
    <col min="6" max="6" width="6.88671875" customWidth="1"/>
    <col min="8" max="8" width="3.5546875" customWidth="1"/>
  </cols>
  <sheetData>
    <row r="1" spans="1:12" ht="83.4" customHeight="1" x14ac:dyDescent="0.25">
      <c r="A1" s="172" t="s">
        <v>377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5.95" customHeight="1" x14ac:dyDescent="0.25">
      <c r="A2" s="173" t="s">
        <v>334</v>
      </c>
      <c r="B2" s="173"/>
      <c r="C2" s="173"/>
      <c r="D2" s="173" t="s">
        <v>1</v>
      </c>
      <c r="E2" s="173" t="s">
        <v>2</v>
      </c>
      <c r="F2" s="173" t="s">
        <v>23</v>
      </c>
      <c r="G2" s="173" t="s">
        <v>3</v>
      </c>
      <c r="H2" s="173" t="s">
        <v>4</v>
      </c>
      <c r="I2" s="173"/>
      <c r="J2" s="173"/>
      <c r="K2" s="173"/>
      <c r="L2" s="173"/>
    </row>
    <row r="3" spans="1:12" ht="61.2" x14ac:dyDescent="0.25">
      <c r="A3" s="1" t="s">
        <v>5</v>
      </c>
      <c r="B3" s="2" t="s">
        <v>6</v>
      </c>
      <c r="C3" s="3" t="s">
        <v>7</v>
      </c>
      <c r="D3" s="3" t="s">
        <v>8</v>
      </c>
      <c r="E3" s="2" t="s">
        <v>9</v>
      </c>
      <c r="F3" s="3" t="s">
        <v>10</v>
      </c>
      <c r="G3" s="1" t="s">
        <v>3</v>
      </c>
      <c r="H3" s="1" t="s">
        <v>11</v>
      </c>
      <c r="I3" s="3" t="s">
        <v>12</v>
      </c>
      <c r="J3" s="7" t="s">
        <v>13</v>
      </c>
      <c r="K3" s="7" t="s">
        <v>14</v>
      </c>
      <c r="L3" s="8" t="s">
        <v>15</v>
      </c>
    </row>
    <row r="4" spans="1:12" ht="39.6" customHeight="1" x14ac:dyDescent="0.25">
      <c r="A4" s="66">
        <v>1</v>
      </c>
      <c r="B4" s="128" t="s">
        <v>335</v>
      </c>
      <c r="C4" s="67"/>
      <c r="D4" s="67" t="s">
        <v>336</v>
      </c>
      <c r="E4" s="68" t="s">
        <v>61</v>
      </c>
      <c r="F4" s="68">
        <v>120</v>
      </c>
      <c r="G4" s="69"/>
      <c r="H4" s="68">
        <v>8</v>
      </c>
      <c r="I4" s="70">
        <f>F4*G4</f>
        <v>0</v>
      </c>
      <c r="J4" s="70">
        <f>I4+(I4*H4/100)</f>
        <v>0</v>
      </c>
      <c r="K4" s="70"/>
      <c r="L4" s="71"/>
    </row>
    <row r="5" spans="1:12" ht="14.7" customHeight="1" x14ac:dyDescent="0.25">
      <c r="A5" s="178" t="s">
        <v>337</v>
      </c>
      <c r="B5" s="178"/>
      <c r="C5" s="178"/>
      <c r="D5" s="178"/>
      <c r="E5" s="178"/>
      <c r="F5" s="178"/>
      <c r="G5" s="178"/>
      <c r="H5" s="178"/>
      <c r="I5" s="122">
        <f>SUM(I4:I4)</f>
        <v>0</v>
      </c>
      <c r="J5" s="122">
        <f>SUM(J4:J4)</f>
        <v>0</v>
      </c>
      <c r="K5" s="122"/>
      <c r="L5" s="123"/>
    </row>
  </sheetData>
  <sheetProtection selectLockedCells="1" selectUnlockedCells="1"/>
  <mergeCells count="3">
    <mergeCell ref="A1:L1"/>
    <mergeCell ref="A2:L2"/>
    <mergeCell ref="A5:H5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1B3BA-E138-4E89-8882-46FF91050E8D}">
  <dimension ref="A1:L5"/>
  <sheetViews>
    <sheetView view="pageBreakPreview" zoomScale="142" zoomScaleSheetLayoutView="142" workbookViewId="0">
      <selection activeCell="G4" sqref="G4"/>
    </sheetView>
  </sheetViews>
  <sheetFormatPr defaultColWidth="11.44140625" defaultRowHeight="13.2" x14ac:dyDescent="0.25"/>
  <cols>
    <col min="1" max="1" width="4.5546875" customWidth="1"/>
    <col min="2" max="2" width="12.6640625" customWidth="1"/>
    <col min="4" max="4" width="12.21875" customWidth="1"/>
    <col min="5" max="5" width="3.33203125" customWidth="1"/>
    <col min="6" max="6" width="6.88671875" customWidth="1"/>
    <col min="7" max="7" width="7.109375" customWidth="1"/>
    <col min="8" max="8" width="3.21875" customWidth="1"/>
  </cols>
  <sheetData>
    <row r="1" spans="1:12" ht="83.4" customHeight="1" x14ac:dyDescent="0.25">
      <c r="A1" s="172" t="s">
        <v>377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5.95" customHeight="1" x14ac:dyDescent="0.25">
      <c r="A2" s="173" t="s">
        <v>338</v>
      </c>
      <c r="B2" s="173"/>
      <c r="C2" s="173"/>
      <c r="D2" s="173" t="s">
        <v>1</v>
      </c>
      <c r="E2" s="173" t="s">
        <v>2</v>
      </c>
      <c r="F2" s="173" t="s">
        <v>23</v>
      </c>
      <c r="G2" s="173" t="s">
        <v>3</v>
      </c>
      <c r="H2" s="173" t="s">
        <v>4</v>
      </c>
      <c r="I2" s="173"/>
      <c r="J2" s="173"/>
      <c r="K2" s="173"/>
      <c r="L2" s="173"/>
    </row>
    <row r="3" spans="1:12" ht="61.2" x14ac:dyDescent="0.25">
      <c r="A3" s="1" t="s">
        <v>5</v>
      </c>
      <c r="B3" s="2" t="s">
        <v>6</v>
      </c>
      <c r="C3" s="3" t="s">
        <v>7</v>
      </c>
      <c r="D3" s="3" t="s">
        <v>8</v>
      </c>
      <c r="E3" s="2" t="s">
        <v>9</v>
      </c>
      <c r="F3" s="3" t="s">
        <v>10</v>
      </c>
      <c r="G3" s="1" t="s">
        <v>3</v>
      </c>
      <c r="H3" s="1" t="s">
        <v>11</v>
      </c>
      <c r="I3" s="3" t="s">
        <v>12</v>
      </c>
      <c r="J3" s="7" t="s">
        <v>13</v>
      </c>
      <c r="K3" s="7" t="s">
        <v>14</v>
      </c>
      <c r="L3" s="8" t="s">
        <v>15</v>
      </c>
    </row>
    <row r="4" spans="1:12" ht="34.200000000000003" x14ac:dyDescent="0.25">
      <c r="A4" s="66">
        <v>1</v>
      </c>
      <c r="B4" s="129" t="s">
        <v>339</v>
      </c>
      <c r="C4" s="67"/>
      <c r="D4" s="67" t="s">
        <v>340</v>
      </c>
      <c r="E4" s="68" t="s">
        <v>61</v>
      </c>
      <c r="F4" s="68">
        <v>200</v>
      </c>
      <c r="G4" s="69"/>
      <c r="H4" s="68">
        <v>8</v>
      </c>
      <c r="I4" s="70">
        <f>F4*G4</f>
        <v>0</v>
      </c>
      <c r="J4" s="70">
        <f>I4+(I4*H4/100)</f>
        <v>0</v>
      </c>
      <c r="K4" s="70"/>
      <c r="L4" s="71"/>
    </row>
    <row r="5" spans="1:12" ht="14.7" customHeight="1" x14ac:dyDescent="0.25">
      <c r="A5" s="178" t="s">
        <v>341</v>
      </c>
      <c r="B5" s="178"/>
      <c r="C5" s="178"/>
      <c r="D5" s="178"/>
      <c r="E5" s="178"/>
      <c r="F5" s="178"/>
      <c r="G5" s="178"/>
      <c r="H5" s="178"/>
      <c r="I5" s="122">
        <f>SUM(I4:I4)</f>
        <v>0</v>
      </c>
      <c r="J5" s="122">
        <f>SUM(J4:J4)</f>
        <v>0</v>
      </c>
      <c r="K5" s="122"/>
      <c r="L5" s="123"/>
    </row>
  </sheetData>
  <sheetProtection selectLockedCells="1" selectUnlockedCells="1"/>
  <mergeCells count="3">
    <mergeCell ref="A1:L1"/>
    <mergeCell ref="A2:L2"/>
    <mergeCell ref="A5:H5"/>
  </mergeCells>
  <pageMargins left="0.78749999999999998" right="0.78749999999999998" top="1.0527777777777778" bottom="1.0527777777777778" header="0.78749999999999998" footer="0.78749999999999998"/>
  <pageSetup paperSize="9" scale="81" firstPageNumber="0" orientation="portrait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7</vt:i4>
      </vt:variant>
    </vt:vector>
  </HeadingPairs>
  <TitlesOfParts>
    <vt:vector size="18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Pakiet10</vt:lpstr>
      <vt:lpstr>Pakiet11</vt:lpstr>
      <vt:lpstr>'Pakiet 2'!Obszar_wydruku</vt:lpstr>
      <vt:lpstr>'Pakiet 3'!Obszar_wydruku</vt:lpstr>
      <vt:lpstr>'Pakiet 4'!Obszar_wydruku</vt:lpstr>
      <vt:lpstr>'Pakiet 5'!Obszar_wydruku</vt:lpstr>
      <vt:lpstr>'Pakiet 6'!Obszar_wydruku</vt:lpstr>
      <vt:lpstr>'Pakiet 7'!Obszar_wydruku</vt:lpstr>
      <vt:lpstr>Pakiet11!Obszar_wydruku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Linkiewicz-Mendel</dc:creator>
  <cp:lastModifiedBy>Ewa Mikinko</cp:lastModifiedBy>
  <cp:lastPrinted>2024-08-08T07:22:57Z</cp:lastPrinted>
  <dcterms:created xsi:type="dcterms:W3CDTF">2024-07-02T13:49:42Z</dcterms:created>
  <dcterms:modified xsi:type="dcterms:W3CDTF">2024-08-08T07:28:01Z</dcterms:modified>
</cp:coreProperties>
</file>