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amczyk\OneDrive - Stryker\Desktop\Zielona Góra 08.09.23 spine\3. Hantke\"/>
    </mc:Choice>
  </mc:AlternateContent>
  <xr:revisionPtr revIDLastSave="0" documentId="8_{8A53AA1C-0CEE-4C4B-B970-F151F6D297A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ADANIE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H18" i="1"/>
  <c r="I18" i="1" s="1"/>
  <c r="F18" i="1"/>
  <c r="H17" i="1"/>
  <c r="I17" i="1" s="1"/>
  <c r="F17" i="1"/>
  <c r="H16" i="1"/>
  <c r="I16" i="1" s="1"/>
  <c r="F16" i="1"/>
  <c r="H15" i="1"/>
  <c r="F15" i="1"/>
  <c r="H12" i="1"/>
  <c r="I12" i="1" s="1"/>
  <c r="F12" i="1"/>
  <c r="H11" i="1"/>
  <c r="I11" i="1" s="1"/>
  <c r="F11" i="1"/>
  <c r="H10" i="1"/>
  <c r="I10" i="1" s="1"/>
  <c r="F10" i="1"/>
  <c r="H19" i="1" l="1"/>
  <c r="I15" i="1"/>
</calcChain>
</file>

<file path=xl/sharedStrings.xml><?xml version="1.0" encoding="utf-8"?>
<sst xmlns="http://schemas.openxmlformats.org/spreadsheetml/2006/main" count="38" uniqueCount="28">
  <si>
    <t>Lp.</t>
  </si>
  <si>
    <t>Przedmiot  zamówienia</t>
  </si>
  <si>
    <t>Ilość</t>
  </si>
  <si>
    <t>Wartość netto 6=4x5</t>
  </si>
  <si>
    <t>Stawka     VAT (%)</t>
  </si>
  <si>
    <t>Wartość brutto (zł) 8=6+7</t>
  </si>
  <si>
    <t>Cena jednostkowa brutto               9=8/4</t>
  </si>
  <si>
    <t>PRODUCENT,
Nazwa własna lub inne określenie identyfikujące 
wyrób w sposób jednoznaczny, np. numer katalogowy</t>
  </si>
  <si>
    <t>1.</t>
  </si>
  <si>
    <t>Elementy zestawu:</t>
  </si>
  <si>
    <t>- mieszalnik + cement gęsty</t>
  </si>
  <si>
    <t>szt.</t>
  </si>
  <si>
    <t>- igła z trokarem</t>
  </si>
  <si>
    <t>- igła biopsyjna</t>
  </si>
  <si>
    <t>2.</t>
  </si>
  <si>
    <t>- mieszalnik</t>
  </si>
  <si>
    <t>- cement</t>
  </si>
  <si>
    <t>Razem
Netto:</t>
  </si>
  <si>
    <t>Razem
Brutto:</t>
  </si>
  <si>
    <r>
      <t xml:space="preserve">Zestaw umożliwiający przezskórne, przeznasadowe uzupełnienie ubytku masy kostnej trzonu kręgowego cementem w przypadkach nowotworów 
i naczyniaków:
</t>
    </r>
    <r>
      <rPr>
        <sz val="10"/>
        <rFont val="Tahoma"/>
        <family val="2"/>
        <charset val="238"/>
      </rPr>
      <t>- Trokar do nakłucia trzonu.
- Igły do podawania masy klejowej lub cementu kostnego min. 4 różne średnice, 2 długości oraz 2 kształty ostrzy – stożkowe i jednostronnie ścięte.
- Sterylne urządzenie mieszająco-podające, zasilane
  elektrycznie, pozwalające na automatyczne mieszanie składników cementu w zamkniętym pojemniku z wykluczeniem błędu czynnika ludzkiego oraz samoczynne wypełnianie cementem zestawu do jego dotrzonowego podawania.
- Strzykawka z możliwością podania do 14 ml cementu.
- W zestawie przewód giętki zabezpieczający operatora przed bezpośrednim oddziaływaniem promieniowania Rtg.
- Cement o podwyższonej lepkości i gęstości (konsystencja plasteliny), zawierający środek cieniujący – minimum 20g.
- Czas podawania cementu do 18 min.</t>
    </r>
    <r>
      <rPr>
        <b/>
        <sz val="10"/>
        <rFont val="Tahoma"/>
        <family val="2"/>
        <charset val="238"/>
      </rPr>
      <t xml:space="preserve">
</t>
    </r>
  </si>
  <si>
    <r>
      <t xml:space="preserve">Zestaw do wertebroplastyki – umożliwiający przezskórne, przeznaczone, przeznasadowe uzupełnienie ubytku masy kostnej trzonu kręgowego cementem o podwyższonej gęstości w przypadkach złamań patologicznych  i nowotworów:
</t>
    </r>
    <r>
      <rPr>
        <sz val="10"/>
        <rFont val="Tahoma"/>
        <family val="2"/>
        <charset val="238"/>
      </rPr>
      <t>- Trokar do nakłucia trzonu, igły do podawania masy klejowej
  lub cementu kostnego.
- Możliwość wyboru kilku (min. 4) różnych średnic igieł, 2 długości oraz różnych kształtów ostrzy: centralne oraz jednostronnie ścięte (bezpieczne).
- Sterylne urządzenie mieszająco-podające, pozwalające na automatyczne, sterylne mieszanie składników cementu w zamkniętym pojemniku bez kontaktu wymieszanego cementu z powietrzem oraz wykluczeniem błędu czynnika ludzkiego, z pojemnikiem o objętości umożliwiającej podanie cementu do kilku trzonów min. 12 ml.
- W zestawie powinien znajdować się przewód giętki łączący podajnik z igłą.
- Cement o podwyższonej lepkości zawierający środek cieniujący – 30% siarczanu baru.</t>
    </r>
    <r>
      <rPr>
        <b/>
        <sz val="10"/>
        <rFont val="Tahoma"/>
        <family val="2"/>
        <charset val="238"/>
      </rPr>
      <t xml:space="preserve">
</t>
    </r>
  </si>
  <si>
    <t xml:space="preserve">Cena jednostkowa netto 
</t>
  </si>
  <si>
    <t>Jm.</t>
  </si>
  <si>
    <t>Załącznik nr 1 do umowy nr NZ.261.39.3.2023</t>
  </si>
  <si>
    <t>Formularz cenowo- techniczny  zadania nr 3</t>
  </si>
  <si>
    <t xml:space="preserve"> Załącznik nr 4 do SWZ NZ.261.39.2023</t>
  </si>
  <si>
    <r>
      <t xml:space="preserve">                                                                                                                                                                                               
</t>
    </r>
    <r>
      <rPr>
        <b/>
        <sz val="10"/>
        <rFont val="Tahoma"/>
        <family val="2"/>
        <charset val="238"/>
      </rPr>
      <t xml:space="preserve">1. </t>
    </r>
    <r>
      <rPr>
        <sz val="10"/>
        <rFont val="Tahoma"/>
        <family val="2"/>
        <charset val="1"/>
      </rPr>
      <t xml:space="preserve">Przedmiotem  zamówienia są </t>
    </r>
    <r>
      <rPr>
        <b/>
        <sz val="10"/>
        <rFont val="Tahoma"/>
        <family val="2"/>
        <charset val="238"/>
      </rPr>
      <t>sukcesywne dostawy zestawów do przezskórnego uzupełniania ubytków masy kostnej w trzonach kręgowych w złamaniach urazowych lub osteoporotycznych</t>
    </r>
    <r>
      <rPr>
        <sz val="10"/>
        <rFont val="Tahoma"/>
        <family val="2"/>
        <charset val="1"/>
      </rPr>
      <t xml:space="preserve">, zwanych dalej wyrobami.
</t>
    </r>
    <r>
      <rPr>
        <b/>
        <sz val="10"/>
        <rFont val="Tahoma"/>
        <family val="2"/>
        <charset val="238"/>
      </rPr>
      <t>2.</t>
    </r>
    <r>
      <rPr>
        <sz val="10"/>
        <rFont val="Tahoma"/>
        <family val="2"/>
        <charset val="1"/>
      </rPr>
      <t xml:space="preserve"> Wykonawca gwarantuje, że wyroby objęte przedmiotem zamówienia dotyczącym zadania nr 3 spełniać będą wszystkie – wskazane w niniejszym załączniku – wymagania eksploatacyjno – techniczne i jakościowe.
</t>
    </r>
    <r>
      <rPr>
        <b/>
        <sz val="10"/>
        <rFont val="Tahoma"/>
        <family val="2"/>
        <charset val="238"/>
      </rPr>
      <t>3.</t>
    </r>
    <r>
      <rPr>
        <sz val="10"/>
        <rFont val="Tahoma"/>
        <family val="2"/>
        <charset val="1"/>
      </rPr>
      <t xml:space="preserve"> Wykonawca oferuje w ramach przedmiotu umowy i jego cenie:
1) utworzyć w sali operacyjnej Klinicznego Oddziału Neurochirurgii Zamawiającego bank depozytowy wyrobów w pełnym asortymencie i zakresie wymaganych rozmiarów;
2) uzupełnić bank depozytowy niezwłocznie, nie później niż w terminie do 2</t>
    </r>
    <r>
      <rPr>
        <b/>
        <sz val="10"/>
        <rFont val="Tahoma"/>
        <family val="2"/>
        <charset val="238"/>
      </rPr>
      <t>*</t>
    </r>
    <r>
      <rPr>
        <sz val="10"/>
        <rFont val="Tahoma"/>
        <family val="2"/>
        <charset val="1"/>
      </rPr>
      <t xml:space="preserve"> dni roboczych od dnia przekazania Wykonawcy raportu implantacji za pośrednictwem poczty elektronicznej na adres e-mail: zamowienia@stryker.com</t>
    </r>
    <r>
      <rPr>
        <b/>
        <sz val="10"/>
        <rFont val="Tahoma"/>
        <family val="2"/>
        <charset val="238"/>
      </rPr>
      <t>*</t>
    </r>
    <r>
      <rPr>
        <sz val="10"/>
        <rFont val="Tahoma"/>
        <family val="2"/>
        <charset val="1"/>
      </rPr>
      <t xml:space="preserve"> .
</t>
    </r>
    <r>
      <rPr>
        <b/>
        <sz val="10"/>
        <rFont val="Tahoma"/>
        <family val="2"/>
        <charset val="238"/>
      </rPr>
      <t>4.</t>
    </r>
    <r>
      <rPr>
        <sz val="10"/>
        <rFont val="Tahoma"/>
        <family val="2"/>
        <charset val="1"/>
      </rPr>
      <t xml:space="preserve"> Dostarczane zamawiającemu wyroby powinny być umieszczone w trwałych - odpornych na uszkodzenia mechaniczne oraz zabezpieczonych przed działaniem szkodliwych czynników zewnętrznych - opakowaniach, na których należy zamieścić co najmniej</t>
    </r>
    <r>
      <rPr>
        <sz val="10"/>
        <rFont val="Tahoma"/>
        <family val="2"/>
        <charset val="238"/>
      </rPr>
      <t xml:space="preserve"> </t>
    </r>
    <r>
      <rPr>
        <sz val="10"/>
        <rFont val="Tahoma"/>
        <family val="2"/>
        <charset val="1"/>
      </rPr>
      <t xml:space="preserve">następujące informacje:
</t>
    </r>
    <r>
      <rPr>
        <sz val="10"/>
        <rFont val="Tahoma"/>
        <family val="2"/>
        <charset val="238"/>
      </rPr>
      <t xml:space="preserve">    </t>
    </r>
    <r>
      <rPr>
        <sz val="10"/>
        <rFont val="Tahoma"/>
        <family val="2"/>
        <charset val="1"/>
      </rPr>
      <t xml:space="preserve">-  nazwa wyrobu, nazwa producenta,
</t>
    </r>
    <r>
      <rPr>
        <sz val="10"/>
        <rFont val="Tahoma"/>
        <family val="2"/>
        <charset val="238"/>
      </rPr>
      <t xml:space="preserve">    </t>
    </r>
    <r>
      <rPr>
        <sz val="10"/>
        <rFont val="Tahoma"/>
        <family val="2"/>
        <charset val="1"/>
      </rPr>
      <t xml:space="preserve">-  kod partii lub serii wyrobu, 
</t>
    </r>
    <r>
      <rPr>
        <sz val="10"/>
        <rFont val="Tahoma"/>
        <family val="2"/>
        <charset val="238"/>
      </rPr>
      <t xml:space="preserve">    </t>
    </r>
    <r>
      <rPr>
        <sz val="10"/>
        <rFont val="Tahoma"/>
        <family val="2"/>
        <charset val="1"/>
      </rPr>
      <t xml:space="preserve">-  oznaczenie daty, przed upływem której wyrób może być używany bezpiecznie, wyrażonej w latach i miesiącach,
</t>
    </r>
    <r>
      <rPr>
        <sz val="10"/>
        <rFont val="Tahoma"/>
        <family val="2"/>
        <charset val="238"/>
      </rPr>
      <t xml:space="preserve">    </t>
    </r>
    <r>
      <rPr>
        <sz val="10"/>
        <rFont val="Tahoma"/>
        <family val="2"/>
        <charset val="1"/>
      </rPr>
      <t xml:space="preserve">-  oznakowanie CE,
</t>
    </r>
    <r>
      <rPr>
        <sz val="10"/>
        <rFont val="Tahoma"/>
        <family val="2"/>
        <charset val="238"/>
      </rPr>
      <t xml:space="preserve">    </t>
    </r>
    <r>
      <rPr>
        <sz val="10"/>
        <rFont val="Tahoma"/>
        <family val="2"/>
        <charset val="1"/>
      </rPr>
      <t xml:space="preserve">-  inne oznaczenia i informacje wymagane na podstawie odrębnych przepisów.
</t>
    </r>
    <r>
      <rPr>
        <b/>
        <sz val="10"/>
        <rFont val="Tahoma"/>
        <family val="2"/>
        <charset val="238"/>
      </rPr>
      <t xml:space="preserve"> Uwaga:</t>
    </r>
    <r>
      <rPr>
        <sz val="10"/>
        <rFont val="Tahoma"/>
        <family val="2"/>
        <charset val="1"/>
      </rPr>
      <t xml:space="preserve"> Okres ważności wyrobów powinien wynosić minimum 24 miesiące od dnia dostawy do siedziby zamawiającego.
</t>
    </r>
    <r>
      <rPr>
        <b/>
        <sz val="10"/>
        <rFont val="Tahoma"/>
        <family val="2"/>
        <charset val="238"/>
      </rPr>
      <t>5.</t>
    </r>
    <r>
      <rPr>
        <sz val="10"/>
        <rFont val="Tahoma"/>
        <family val="2"/>
        <charset val="1"/>
      </rPr>
      <t xml:space="preserve"> Wykonawca oświadcza, że dostarczane zamawiającemu wyroby spełniać będą właściwe, ustalone w obowiązujących przepisach prawa wymagania odnośnie dopuszczenia do użytkowania przedmiotowych wyrobów w polskich zakładach opieki zdrowotnej.
</t>
    </r>
    <r>
      <rPr>
        <b/>
        <sz val="10"/>
        <rFont val="Tahoma"/>
        <family val="2"/>
        <charset val="238"/>
      </rPr>
      <t>6.</t>
    </r>
    <r>
      <rPr>
        <sz val="10"/>
        <rFont val="Tahoma"/>
        <family val="2"/>
        <charset val="238"/>
      </rPr>
      <t xml:space="preserve"> </t>
    </r>
    <r>
      <rPr>
        <sz val="10"/>
        <rFont val="Tahoma"/>
        <family val="2"/>
        <charset val="1"/>
      </rPr>
      <t>Wykonawca zapewnia, że na potwierdzenie stanu faktycznego, o którym mowa w pkt. 2 i 5 posiada stosowne dokumenty, które zostaną</t>
    </r>
    <r>
      <rPr>
        <sz val="10"/>
        <rFont val="Tahoma"/>
        <family val="2"/>
        <charset val="238"/>
      </rPr>
      <t xml:space="preserve"> </t>
    </r>
    <r>
      <rPr>
        <sz val="10"/>
        <rFont val="Tahoma"/>
        <family val="2"/>
        <charset val="1"/>
      </rPr>
      <t xml:space="preserve">niezwłocznie przekazane zamawiającemu, na jego pisemny wniosek na etapie realizacji zamówienia.
</t>
    </r>
    <r>
      <rPr>
        <b/>
        <sz val="10"/>
        <rFont val="Tahoma"/>
        <family val="2"/>
        <charset val="238"/>
      </rPr>
      <t>7</t>
    </r>
    <r>
      <rPr>
        <sz val="10"/>
        <rFont val="Tahoma"/>
        <family val="1"/>
        <charset val="238"/>
      </rPr>
      <t xml:space="preserve">. </t>
    </r>
    <r>
      <rPr>
        <sz val="10"/>
        <color rgb="FF000000"/>
        <rFont val="Arial"/>
        <family val="2"/>
        <charset val="238"/>
      </rPr>
      <t>Wykonawca oferuje realizację niniejszego zadania zgodnie z następującą kalkulacją:</t>
    </r>
    <r>
      <rPr>
        <sz val="10"/>
        <rFont val="Tahoma"/>
        <family val="2"/>
        <charset val="238"/>
      </rPr>
      <t xml:space="preserve">
</t>
    </r>
    <r>
      <rPr>
        <b/>
        <sz val="10"/>
        <rFont val="Tahoma"/>
        <family val="2"/>
        <charset val="238"/>
      </rPr>
      <t>*Wypełnia Wykonawca</t>
    </r>
  </si>
  <si>
    <t>AutoPlex,
Vertaplex HV,
Needle,
Biopsy Kit
607-687-000,
605-887-000,
406-622-000,
306-XXX-000,
306-1XX-000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</si>
</sst>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Tahoma"/>
      <family val="2"/>
      <charset val="1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name val="Tahoma"/>
      <family val="1"/>
      <charset val="238"/>
    </font>
    <font>
      <sz val="10"/>
      <color rgb="FF000000"/>
      <name val="Arial"/>
      <family val="2"/>
      <charset val="238"/>
    </font>
    <font>
      <sz val="8"/>
      <name val="Tahoma"/>
      <family val="2"/>
      <charset val="1"/>
    </font>
    <font>
      <b/>
      <sz val="10"/>
      <name val="Tahoma"/>
      <family val="2"/>
      <charset val="1"/>
    </font>
    <font>
      <b/>
      <sz val="10"/>
      <color rgb="FF000000"/>
      <name val="Tahoma"/>
      <family val="2"/>
      <charset val="1"/>
    </font>
    <font>
      <b/>
      <sz val="10"/>
      <name val="Times New Roman"/>
      <family val="1"/>
      <charset val="238"/>
    </font>
    <font>
      <sz val="10"/>
      <color rgb="FF000000"/>
      <name val="Tahoma"/>
      <family val="2"/>
      <charset val="238"/>
    </font>
    <font>
      <b/>
      <sz val="9"/>
      <name val="Tahoma"/>
      <family val="2"/>
      <charset val="1"/>
    </font>
    <font>
      <b/>
      <sz val="9"/>
      <color rgb="FF000000"/>
      <name val="Tahoma"/>
      <family val="2"/>
      <charset val="238"/>
    </font>
    <font>
      <b/>
      <sz val="1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9" fontId="3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>
      <alignment vertical="center"/>
    </xf>
    <xf numFmtId="2" fontId="0" fillId="2" borderId="1" xfId="0" applyNumberForma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43" fontId="4" fillId="0" borderId="0" xfId="0" applyNumberFormat="1" applyFont="1" applyAlignment="1">
      <alignment vertical="center" wrapText="1"/>
    </xf>
    <xf numFmtId="4" fontId="15" fillId="0" borderId="1" xfId="0" applyNumberFormat="1" applyFont="1" applyBorder="1" applyAlignment="1">
      <alignment horizontal="center" vertical="top" wrapText="1"/>
    </xf>
    <xf numFmtId="43" fontId="15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T19"/>
  <sheetViews>
    <sheetView tabSelected="1" view="pageBreakPreview" zoomScale="98" zoomScaleNormal="110" zoomScaleSheetLayoutView="98" workbookViewId="0">
      <selection activeCell="H19" sqref="H19"/>
    </sheetView>
  </sheetViews>
  <sheetFormatPr defaultColWidth="6.140625" defaultRowHeight="15" x14ac:dyDescent="0.15"/>
  <cols>
    <col min="1" max="1" width="3.5703125" style="1" customWidth="1"/>
    <col min="2" max="2" width="50.5703125" style="2" bestFit="1" customWidth="1"/>
    <col min="3" max="3" width="4.5703125" style="3" bestFit="1" customWidth="1"/>
    <col min="4" max="4" width="5.140625" style="3" bestFit="1" customWidth="1"/>
    <col min="5" max="5" width="10" style="4" bestFit="1" customWidth="1"/>
    <col min="6" max="6" width="14.140625" style="5" bestFit="1" customWidth="1"/>
    <col min="7" max="7" width="7.5703125" style="6" customWidth="1"/>
    <col min="8" max="8" width="14.28515625" style="7" customWidth="1"/>
    <col min="9" max="9" width="11.7109375" style="5" bestFit="1" customWidth="1"/>
    <col min="10" max="10" width="21.5703125" style="8" bestFit="1" customWidth="1"/>
    <col min="11" max="238" width="6.140625" style="8"/>
    <col min="239" max="997" width="6.140625" style="9"/>
    <col min="1010" max="1022" width="7.7109375" customWidth="1"/>
    <col min="1024" max="1024" width="11.5703125" customWidth="1"/>
  </cols>
  <sheetData>
    <row r="1" spans="1:1008" x14ac:dyDescent="0.2">
      <c r="A1" s="34" t="s">
        <v>25</v>
      </c>
      <c r="B1" s="34"/>
      <c r="C1" s="34"/>
      <c r="D1" s="34"/>
      <c r="E1" s="34"/>
      <c r="F1" s="34"/>
      <c r="G1" s="34"/>
      <c r="H1" s="34"/>
      <c r="I1" s="34"/>
      <c r="J1" s="34"/>
    </row>
    <row r="2" spans="1:1008" x14ac:dyDescent="0.2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</row>
    <row r="3" spans="1:1008" x14ac:dyDescent="0.15">
      <c r="A3" s="35" t="s">
        <v>24</v>
      </c>
      <c r="B3" s="35"/>
      <c r="C3" s="35"/>
      <c r="D3" s="35"/>
      <c r="E3" s="35"/>
      <c r="F3" s="35"/>
      <c r="G3" s="35"/>
      <c r="H3" s="35"/>
      <c r="I3" s="35"/>
      <c r="J3" s="35"/>
    </row>
    <row r="4" spans="1:1008" s="9" customFormat="1" ht="354" customHeight="1" x14ac:dyDescent="0.25">
      <c r="A4" s="41" t="s">
        <v>26</v>
      </c>
      <c r="B4" s="41"/>
      <c r="C4" s="41"/>
      <c r="D4" s="41"/>
      <c r="E4" s="41"/>
      <c r="F4" s="41"/>
      <c r="G4" s="41"/>
      <c r="H4" s="41"/>
      <c r="I4" s="41"/>
      <c r="J4" s="41"/>
    </row>
    <row r="5" spans="1:1008" s="9" customFormat="1" x14ac:dyDescent="0.25">
      <c r="A5" s="1"/>
      <c r="B5" s="10"/>
      <c r="C5" s="10"/>
      <c r="D5" s="10"/>
      <c r="E5" s="10"/>
      <c r="F5" s="10"/>
      <c r="G5" s="10"/>
      <c r="H5" s="10"/>
      <c r="I5" s="10"/>
      <c r="J5" s="10"/>
    </row>
    <row r="6" spans="1:1008" s="11" customFormat="1" ht="84.95" customHeight="1" x14ac:dyDescent="0.25">
      <c r="A6" s="27" t="s">
        <v>0</v>
      </c>
      <c r="B6" s="27" t="s">
        <v>1</v>
      </c>
      <c r="C6" s="28" t="s">
        <v>22</v>
      </c>
      <c r="D6" s="28" t="s">
        <v>2</v>
      </c>
      <c r="E6" s="28" t="s">
        <v>21</v>
      </c>
      <c r="F6" s="28" t="s">
        <v>3</v>
      </c>
      <c r="G6" s="28" t="s">
        <v>4</v>
      </c>
      <c r="H6" s="28" t="s">
        <v>5</v>
      </c>
      <c r="I6" s="28" t="s">
        <v>6</v>
      </c>
      <c r="J6" s="28" t="s">
        <v>7</v>
      </c>
      <c r="ALJ6" s="12"/>
      <c r="ALK6" s="12"/>
      <c r="ALL6" s="12"/>
      <c r="ALM6" s="12"/>
      <c r="ALN6" s="12"/>
      <c r="ALO6" s="12"/>
      <c r="ALP6" s="12"/>
      <c r="ALQ6" s="12"/>
      <c r="ALR6" s="12"/>
      <c r="ALS6" s="12"/>
      <c r="ALT6" s="12"/>
    </row>
    <row r="7" spans="1:1008" x14ac:dyDescent="0.15">
      <c r="A7" s="18">
        <v>1</v>
      </c>
      <c r="B7" s="13">
        <v>2</v>
      </c>
      <c r="C7" s="14">
        <v>3</v>
      </c>
      <c r="D7" s="14">
        <v>4</v>
      </c>
      <c r="E7" s="15">
        <v>5</v>
      </c>
      <c r="F7" s="13">
        <v>6</v>
      </c>
      <c r="G7" s="15">
        <v>7</v>
      </c>
      <c r="H7" s="13">
        <v>8</v>
      </c>
      <c r="I7" s="13">
        <v>9</v>
      </c>
      <c r="J7" s="13">
        <v>10</v>
      </c>
      <c r="ALJ7" s="16"/>
      <c r="ALK7" s="16"/>
      <c r="ALL7" s="16"/>
      <c r="ALM7" s="16"/>
      <c r="ALN7" s="16"/>
      <c r="ALO7" s="16"/>
      <c r="ALP7" s="16"/>
      <c r="ALQ7" s="16"/>
      <c r="ALR7" s="16"/>
      <c r="ALS7" s="16"/>
      <c r="ALT7" s="16"/>
    </row>
    <row r="8" spans="1:1008" ht="280.5" x14ac:dyDescent="0.15">
      <c r="A8" s="36" t="s">
        <v>8</v>
      </c>
      <c r="B8" s="17" t="s">
        <v>19</v>
      </c>
      <c r="C8" s="49"/>
      <c r="D8" s="43"/>
      <c r="E8" s="39"/>
      <c r="F8" s="39"/>
      <c r="G8" s="40"/>
      <c r="H8" s="39"/>
      <c r="I8" s="39"/>
      <c r="J8" s="48" t="s">
        <v>27</v>
      </c>
      <c r="ALJ8" s="16"/>
      <c r="ALK8" s="16"/>
      <c r="ALL8" s="16"/>
      <c r="ALM8" s="16"/>
      <c r="ALN8" s="16"/>
      <c r="ALO8" s="16"/>
      <c r="ALP8" s="16"/>
      <c r="ALQ8" s="16"/>
      <c r="ALR8" s="16"/>
      <c r="ALS8" s="16"/>
      <c r="ALT8" s="16"/>
    </row>
    <row r="9" spans="1:1008" x14ac:dyDescent="0.15">
      <c r="A9" s="37"/>
      <c r="B9" s="20" t="s">
        <v>9</v>
      </c>
      <c r="C9" s="49"/>
      <c r="D9" s="43"/>
      <c r="E9" s="39"/>
      <c r="F9" s="39"/>
      <c r="G9" s="40"/>
      <c r="H9" s="39"/>
      <c r="I9" s="39"/>
      <c r="J9" s="48"/>
      <c r="ALJ9" s="16"/>
      <c r="ALK9" s="16"/>
      <c r="ALL9" s="16"/>
      <c r="ALM9" s="16"/>
      <c r="ALN9" s="16"/>
      <c r="ALO9" s="16"/>
      <c r="ALP9" s="16"/>
      <c r="ALQ9" s="16"/>
      <c r="ALR9" s="16"/>
      <c r="ALS9" s="16"/>
      <c r="ALT9" s="16"/>
    </row>
    <row r="10" spans="1:1008" x14ac:dyDescent="0.15">
      <c r="A10" s="37"/>
      <c r="B10" s="20" t="s">
        <v>10</v>
      </c>
      <c r="C10" s="21" t="s">
        <v>11</v>
      </c>
      <c r="D10" s="19">
        <v>30</v>
      </c>
      <c r="E10" s="24">
        <v>2500</v>
      </c>
      <c r="F10" s="29">
        <f>ROUND(D10*E10,2)</f>
        <v>75000</v>
      </c>
      <c r="G10" s="23">
        <v>0.08</v>
      </c>
      <c r="H10" s="29">
        <f>ROUND(F10+F10*G10,2)</f>
        <v>81000</v>
      </c>
      <c r="I10" s="29">
        <f>ROUND(H10/D10,2)</f>
        <v>2700</v>
      </c>
      <c r="J10" s="48"/>
      <c r="ALJ10" s="16"/>
      <c r="ALK10" s="16"/>
      <c r="ALL10" s="16"/>
      <c r="ALM10" s="16"/>
      <c r="ALN10" s="16"/>
      <c r="ALO10" s="16"/>
      <c r="ALP10" s="16"/>
      <c r="ALQ10" s="16"/>
      <c r="ALR10" s="16"/>
      <c r="ALS10" s="16"/>
      <c r="ALT10" s="16"/>
    </row>
    <row r="11" spans="1:1008" x14ac:dyDescent="0.15">
      <c r="A11" s="37"/>
      <c r="B11" s="20" t="s">
        <v>12</v>
      </c>
      <c r="C11" s="21" t="s">
        <v>11</v>
      </c>
      <c r="D11" s="19">
        <v>69</v>
      </c>
      <c r="E11" s="24">
        <v>160</v>
      </c>
      <c r="F11" s="29">
        <f t="shared" ref="F11:F18" si="0">ROUND(D11*E11,2)</f>
        <v>11040</v>
      </c>
      <c r="G11" s="23">
        <v>0.08</v>
      </c>
      <c r="H11" s="29">
        <f t="shared" ref="H11:H18" si="1">ROUND(F11+F11*G11,2)</f>
        <v>11923.2</v>
      </c>
      <c r="I11" s="29">
        <f t="shared" ref="I11:I18" si="2">ROUND(H11/D11,2)</f>
        <v>172.8</v>
      </c>
      <c r="J11" s="48"/>
      <c r="ALJ11" s="16"/>
      <c r="ALK11" s="16"/>
      <c r="ALL11" s="16"/>
      <c r="ALM11" s="16"/>
      <c r="ALN11" s="16"/>
      <c r="ALO11" s="16"/>
      <c r="ALP11" s="16"/>
      <c r="ALQ11" s="16"/>
      <c r="ALR11" s="16"/>
      <c r="ALS11" s="16"/>
      <c r="ALT11" s="16"/>
    </row>
    <row r="12" spans="1:1008" x14ac:dyDescent="0.15">
      <c r="A12" s="38"/>
      <c r="B12" s="20" t="s">
        <v>13</v>
      </c>
      <c r="C12" s="21" t="s">
        <v>11</v>
      </c>
      <c r="D12" s="19">
        <v>30</v>
      </c>
      <c r="E12" s="25">
        <v>200</v>
      </c>
      <c r="F12" s="29">
        <f t="shared" si="0"/>
        <v>6000</v>
      </c>
      <c r="G12" s="23">
        <v>0.08</v>
      </c>
      <c r="H12" s="29">
        <f t="shared" si="1"/>
        <v>6480</v>
      </c>
      <c r="I12" s="29">
        <f t="shared" si="2"/>
        <v>216</v>
      </c>
      <c r="J12" s="48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</row>
    <row r="13" spans="1:1008" ht="306" x14ac:dyDescent="0.15">
      <c r="A13" s="36" t="s">
        <v>14</v>
      </c>
      <c r="B13" s="22" t="s">
        <v>20</v>
      </c>
      <c r="C13" s="42"/>
      <c r="D13" s="43"/>
      <c r="E13" s="39"/>
      <c r="F13" s="44"/>
      <c r="G13" s="40"/>
      <c r="H13" s="44"/>
      <c r="I13" s="44"/>
      <c r="J13" s="45" t="s">
        <v>27</v>
      </c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</row>
    <row r="14" spans="1:1008" x14ac:dyDescent="0.15">
      <c r="A14" s="37"/>
      <c r="B14" s="20" t="s">
        <v>9</v>
      </c>
      <c r="C14" s="42"/>
      <c r="D14" s="43"/>
      <c r="E14" s="39"/>
      <c r="F14" s="44"/>
      <c r="G14" s="40"/>
      <c r="H14" s="44"/>
      <c r="I14" s="44"/>
      <c r="J14" s="4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</row>
    <row r="15" spans="1:1008" x14ac:dyDescent="0.15">
      <c r="A15" s="37"/>
      <c r="B15" s="20" t="s">
        <v>15</v>
      </c>
      <c r="C15" s="21" t="s">
        <v>11</v>
      </c>
      <c r="D15" s="19">
        <v>10</v>
      </c>
      <c r="E15" s="26">
        <v>1700</v>
      </c>
      <c r="F15" s="29">
        <f t="shared" si="0"/>
        <v>17000</v>
      </c>
      <c r="G15" s="23">
        <v>0.08</v>
      </c>
      <c r="H15" s="29">
        <f t="shared" si="1"/>
        <v>18360</v>
      </c>
      <c r="I15" s="29">
        <f t="shared" si="2"/>
        <v>1836</v>
      </c>
      <c r="J15" s="4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</row>
    <row r="16" spans="1:1008" x14ac:dyDescent="0.15">
      <c r="A16" s="37"/>
      <c r="B16" s="20" t="s">
        <v>16</v>
      </c>
      <c r="C16" s="21" t="s">
        <v>11</v>
      </c>
      <c r="D16" s="19">
        <v>14</v>
      </c>
      <c r="E16" s="26">
        <v>800</v>
      </c>
      <c r="F16" s="29">
        <f t="shared" si="0"/>
        <v>11200</v>
      </c>
      <c r="G16" s="23">
        <v>0.08</v>
      </c>
      <c r="H16" s="29">
        <f t="shared" si="1"/>
        <v>12096</v>
      </c>
      <c r="I16" s="29">
        <f t="shared" si="2"/>
        <v>864</v>
      </c>
      <c r="J16" s="4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</row>
    <row r="17" spans="1:1008" x14ac:dyDescent="0.15">
      <c r="A17" s="37"/>
      <c r="B17" s="20" t="s">
        <v>12</v>
      </c>
      <c r="C17" s="21" t="s">
        <v>11</v>
      </c>
      <c r="D17" s="19">
        <v>30</v>
      </c>
      <c r="E17" s="26">
        <v>160</v>
      </c>
      <c r="F17" s="29">
        <f t="shared" si="0"/>
        <v>4800</v>
      </c>
      <c r="G17" s="23">
        <v>0.08</v>
      </c>
      <c r="H17" s="29">
        <f t="shared" si="1"/>
        <v>5184</v>
      </c>
      <c r="I17" s="29">
        <f t="shared" si="2"/>
        <v>172.8</v>
      </c>
      <c r="J17" s="46"/>
      <c r="ALJ17" s="16"/>
      <c r="ALK17" s="16"/>
      <c r="ALL17" s="16"/>
      <c r="ALM17" s="16"/>
      <c r="ALN17" s="16"/>
      <c r="ALO17" s="16"/>
      <c r="ALP17" s="16"/>
      <c r="ALQ17" s="16"/>
      <c r="ALR17" s="16"/>
      <c r="ALS17" s="16"/>
      <c r="ALT17" s="16"/>
    </row>
    <row r="18" spans="1:1008" x14ac:dyDescent="0.15">
      <c r="A18" s="38"/>
      <c r="B18" s="20" t="s">
        <v>13</v>
      </c>
      <c r="C18" s="21" t="s">
        <v>11</v>
      </c>
      <c r="D18" s="19">
        <v>15</v>
      </c>
      <c r="E18" s="26">
        <v>200</v>
      </c>
      <c r="F18" s="29">
        <f t="shared" si="0"/>
        <v>3000</v>
      </c>
      <c r="G18" s="23">
        <v>0.08</v>
      </c>
      <c r="H18" s="29">
        <f t="shared" si="1"/>
        <v>3240</v>
      </c>
      <c r="I18" s="29">
        <f t="shared" si="2"/>
        <v>216</v>
      </c>
      <c r="J18" s="47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</row>
    <row r="19" spans="1:1008" ht="29.25" customHeight="1" x14ac:dyDescent="0.15">
      <c r="E19" s="31" t="s">
        <v>17</v>
      </c>
      <c r="F19" s="32">
        <f>SUM(F8:F18)</f>
        <v>128040</v>
      </c>
      <c r="G19" s="31" t="s">
        <v>18</v>
      </c>
      <c r="H19" s="33">
        <f>SUM(H8:H18)</f>
        <v>138283.20000000001</v>
      </c>
      <c r="I19" s="30"/>
      <c r="ID19" s="9"/>
    </row>
  </sheetData>
  <mergeCells count="22">
    <mergeCell ref="I13:I14"/>
    <mergeCell ref="J13:J18"/>
    <mergeCell ref="J8:J12"/>
    <mergeCell ref="C8:C9"/>
    <mergeCell ref="D8:D9"/>
    <mergeCell ref="E8:E9"/>
    <mergeCell ref="A1:J1"/>
    <mergeCell ref="A3:J3"/>
    <mergeCell ref="A2:J2"/>
    <mergeCell ref="A8:A12"/>
    <mergeCell ref="A13:A18"/>
    <mergeCell ref="F8:F9"/>
    <mergeCell ref="G8:G9"/>
    <mergeCell ref="H8:H9"/>
    <mergeCell ref="I8:I9"/>
    <mergeCell ref="A4:J4"/>
    <mergeCell ref="C13:C14"/>
    <mergeCell ref="D13:D14"/>
    <mergeCell ref="E13:E14"/>
    <mergeCell ref="F13:F14"/>
    <mergeCell ref="G13:G14"/>
    <mergeCell ref="H13:H14"/>
  </mergeCells>
  <printOptions horizontalCentered="1"/>
  <pageMargins left="0.23622047244094491" right="0.23622047244094491" top="0.74803149606299213" bottom="0.35433070866141736" header="0" footer="0"/>
  <pageSetup paperSize="9" scale="99" fitToHeight="0" orientation="landscape" r:id="rId1"/>
  <rowBreaks count="1" manualBreakCount="1">
    <brk id="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ZADANIE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Adamczyk, Malgorzata</cp:lastModifiedBy>
  <cp:revision>93</cp:revision>
  <cp:lastPrinted>2023-09-05T07:46:13Z</cp:lastPrinted>
  <dcterms:created xsi:type="dcterms:W3CDTF">2019-02-04T11:59:38Z</dcterms:created>
  <dcterms:modified xsi:type="dcterms:W3CDTF">2023-09-05T07:46:29Z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