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. Commercial Hospital\01. Tenders\OFERTY-2022\061 Złotów, Szpitalna (IK) Insuliny\Oferta Sanofi 1_ZP_2022\"/>
    </mc:Choice>
  </mc:AlternateContent>
  <xr:revisionPtr revIDLastSave="0" documentId="13_ncr:1_{62A16C34-C2CC-4FEA-8325-3DDB339A37EC}" xr6:coauthVersionLast="47" xr6:coauthVersionMax="47" xr10:uidLastSave="{00000000-0000-0000-0000-000000000000}"/>
  <bookViews>
    <workbookView xWindow="-110" yWindow="-110" windowWidth="19420" windowHeight="10420" xr2:uid="{0C1E14E9-4F63-4F04-A910-8FAAA6FDB985}"/>
  </bookViews>
  <sheets>
    <sheet name="Część od 6 do 25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6" l="1"/>
  <c r="G10" i="6"/>
  <c r="I10" i="6" s="1"/>
  <c r="L9" i="6"/>
  <c r="G9" i="6"/>
  <c r="L7" i="6"/>
  <c r="G7" i="6"/>
  <c r="L6" i="6"/>
  <c r="G6" i="6"/>
  <c r="L5" i="6"/>
  <c r="G5" i="6"/>
  <c r="I9" i="6" l="1"/>
  <c r="J9" i="6" s="1"/>
  <c r="J10" i="6"/>
  <c r="J7" i="6"/>
  <c r="I5" i="6"/>
  <c r="J5" i="6" s="1"/>
  <c r="I6" i="6"/>
  <c r="J6" i="6" s="1"/>
  <c r="I7" i="6"/>
</calcChain>
</file>

<file path=xl/sharedStrings.xml><?xml version="1.0" encoding="utf-8"?>
<sst xmlns="http://schemas.openxmlformats.org/spreadsheetml/2006/main" count="39" uniqueCount="30">
  <si>
    <t>Ilość</t>
  </si>
  <si>
    <t>amp.</t>
  </si>
  <si>
    <t>Stawka podatku VAT %</t>
  </si>
  <si>
    <t>Wartość VAT (Wartość VAT = wartość netto x stawka podatku VAT)</t>
  </si>
  <si>
    <t>Dodatkowe informacje - wypełnić (producent, nazwa handlowa, nr katalogowy, ilość w opakowaniu zbiorczym)</t>
  </si>
  <si>
    <t>Wartość Netto (Wartość netto = cena netto x ilość)</t>
  </si>
  <si>
    <t>Wartość brutto (Wartość brutto = wartość netto + wartość VAT)</t>
  </si>
  <si>
    <t>Cena netto za sztukę (jednostkę miary)</t>
  </si>
  <si>
    <t>Asortyment</t>
  </si>
  <si>
    <t>Postać, dawka</t>
  </si>
  <si>
    <t>Jedn. miary</t>
  </si>
  <si>
    <t>inj.300j.m/3ml</t>
  </si>
  <si>
    <t>Insulin Glulisine np..Apidra</t>
  </si>
  <si>
    <t>Insulin Glargine np.. Abasalgar</t>
  </si>
  <si>
    <t>Insulin Aspart inj Np.NovoRapid</t>
  </si>
  <si>
    <r>
      <t>Analogi długodziałające</t>
    </r>
    <r>
      <rPr>
        <sz val="10"/>
        <color theme="1"/>
        <rFont val="Arial"/>
        <family val="2"/>
        <charset val="238"/>
      </rPr>
      <t xml:space="preserve"> </t>
    </r>
  </si>
  <si>
    <t>Nr części</t>
  </si>
  <si>
    <t>Części od 6 do 25 - Insuliny</t>
  </si>
  <si>
    <t>Insulin Lis-Pro np. Humalog</t>
  </si>
  <si>
    <t>Insulin Glargine np. Lantus Solostar</t>
  </si>
  <si>
    <t xml:space="preserve"> Szybkodziałające analogi</t>
  </si>
  <si>
    <t xml:space="preserve">Cena brutto za pojedyncze opakowanie </t>
  </si>
  <si>
    <t>Załącznik nr 1a do SWZ - formularz asortymentowo-cenowy</t>
  </si>
  <si>
    <t>Sanofi-Aventis Deutschland GmbH/ Niemcy, Apidra SoloSTAR 100j.m./1ml x 5 wstrzyk. 3 ml, 533814</t>
  </si>
  <si>
    <t>Sanofi-Aventis Deutschland GmbH/ Niemcy, Lantus SoloSTAR 100jm/ml x 5 wstrzyk. a 3 ml., 533879</t>
  </si>
  <si>
    <t>Sanofi-Aventis Deutschland GmbH/ Niemcy, Insulin Lispro Sanofi 100j.m/ml x 10wstrzyk. a 3ml SoloStar, 674418</t>
  </si>
  <si>
    <t>Ad. Część 9-11, 14-15 Wykonawca zaoferował insuliny w postaci wstrzykiwaczy, zodnie z odpowiedzią Zamawiającego.</t>
  </si>
  <si>
    <t>Ad. Część 9-10, 14 Wykonawca zaoferował insuliny w opakowaniach x 5 wstrzykiwaczy i przeliczył ilość opakowań, zgodnie z załącznikiem do SWZ nr 2 pkt. 2</t>
  </si>
  <si>
    <t>Ad. Część 11, 15 Wykonawca zaoferował insuliny w opakowaniach x 10 wstrzykiwaczy i przeliczył ilość opakowań, zgodnie z załącznikiem do SWZ nr 2 pkt. 2</t>
  </si>
  <si>
    <t>Sanofi-Aventis Deutschland GmbH/ Niemcy, Insulin Aspart Sanofi 100 jm/ml x 10 wstrzyk. Solostar a 3 ml, 778056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</si>
</sst>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i/>
      <sz val="10"/>
      <color theme="5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56CB-3088-4760-9809-0673BC0BDDD2}">
  <dimension ref="A1:L14"/>
  <sheetViews>
    <sheetView tabSelected="1" workbookViewId="0"/>
  </sheetViews>
  <sheetFormatPr defaultRowHeight="14.5" x14ac:dyDescent="0.35"/>
  <cols>
    <col min="1" max="1" width="7.54296875" style="2" customWidth="1"/>
    <col min="2" max="2" width="19.81640625" style="3" customWidth="1"/>
    <col min="3" max="3" width="9.1796875" style="2"/>
    <col min="4" max="4" width="14.453125" style="2" customWidth="1"/>
    <col min="5" max="5" width="9.1796875" style="2"/>
    <col min="6" max="6" width="12.26953125" customWidth="1"/>
    <col min="7" max="7" width="13.81640625" customWidth="1"/>
    <col min="9" max="9" width="17.453125" customWidth="1"/>
    <col min="10" max="10" width="18.26953125" customWidth="1"/>
    <col min="11" max="11" width="24.1796875" customWidth="1"/>
    <col min="12" max="12" width="12.54296875" customWidth="1"/>
  </cols>
  <sheetData>
    <row r="1" spans="1:12" s="10" customFormat="1" ht="29.25" customHeight="1" x14ac:dyDescent="0.35">
      <c r="A1" s="8" t="s">
        <v>22</v>
      </c>
      <c r="B1" s="9"/>
      <c r="C1" s="8"/>
      <c r="D1" s="8"/>
      <c r="E1" s="8"/>
    </row>
    <row r="2" spans="1:12" ht="24.75" customHeight="1" x14ac:dyDescent="0.35">
      <c r="A2" s="8" t="s">
        <v>17</v>
      </c>
      <c r="B2" s="9"/>
    </row>
    <row r="3" spans="1:12" ht="66" customHeight="1" x14ac:dyDescent="0.35">
      <c r="A3" s="5" t="s">
        <v>16</v>
      </c>
      <c r="B3" s="5" t="s">
        <v>8</v>
      </c>
      <c r="C3" s="5" t="s">
        <v>0</v>
      </c>
      <c r="D3" s="5" t="s">
        <v>9</v>
      </c>
      <c r="E3" s="5" t="s">
        <v>10</v>
      </c>
      <c r="F3" s="4" t="s">
        <v>7</v>
      </c>
      <c r="G3" s="4" t="s">
        <v>5</v>
      </c>
      <c r="H3" s="7" t="s">
        <v>2</v>
      </c>
      <c r="I3" s="4" t="s">
        <v>3</v>
      </c>
      <c r="J3" s="4" t="s">
        <v>6</v>
      </c>
      <c r="K3" s="7" t="s">
        <v>4</v>
      </c>
      <c r="L3" s="12" t="s">
        <v>21</v>
      </c>
    </row>
    <row r="4" spans="1:12" s="11" customFormat="1" ht="24.75" customHeight="1" x14ac:dyDescent="0.35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5"/>
      <c r="L4" s="13"/>
    </row>
    <row r="5" spans="1:12" ht="89.25" customHeight="1" x14ac:dyDescent="0.35">
      <c r="A5" s="20">
        <v>9</v>
      </c>
      <c r="B5" s="21" t="s">
        <v>12</v>
      </c>
      <c r="C5" s="14">
        <v>1</v>
      </c>
      <c r="D5" s="15" t="s">
        <v>11</v>
      </c>
      <c r="E5" s="15" t="s">
        <v>1</v>
      </c>
      <c r="F5" s="16">
        <v>21.2</v>
      </c>
      <c r="G5" s="16">
        <f>C5*F5</f>
        <v>21.2</v>
      </c>
      <c r="H5" s="17">
        <v>0.08</v>
      </c>
      <c r="I5" s="18">
        <f>G5*H5</f>
        <v>1.696</v>
      </c>
      <c r="J5" s="18">
        <f>G5+I5</f>
        <v>22.896000000000001</v>
      </c>
      <c r="K5" s="19" t="s">
        <v>23</v>
      </c>
      <c r="L5" s="16">
        <f>F5*1.08</f>
        <v>22.896000000000001</v>
      </c>
    </row>
    <row r="6" spans="1:12" ht="86.25" customHeight="1" x14ac:dyDescent="0.35">
      <c r="A6" s="20">
        <v>10</v>
      </c>
      <c r="B6" s="21" t="s">
        <v>13</v>
      </c>
      <c r="C6" s="14">
        <v>4</v>
      </c>
      <c r="D6" s="15" t="s">
        <v>11</v>
      </c>
      <c r="E6" s="15" t="s">
        <v>1</v>
      </c>
      <c r="F6" s="16">
        <v>21.2</v>
      </c>
      <c r="G6" s="16">
        <f>C6*F6</f>
        <v>84.8</v>
      </c>
      <c r="H6" s="17">
        <v>0.08</v>
      </c>
      <c r="I6" s="18">
        <f t="shared" ref="I6:I7" si="0">G6*H6</f>
        <v>6.7839999999999998</v>
      </c>
      <c r="J6" s="18">
        <f t="shared" ref="J6:J7" si="1">G6+I6</f>
        <v>91.584000000000003</v>
      </c>
      <c r="K6" s="19" t="s">
        <v>24</v>
      </c>
      <c r="L6" s="16">
        <f t="shared" ref="L6:L7" si="2">F6*1.08</f>
        <v>22.896000000000001</v>
      </c>
    </row>
    <row r="7" spans="1:12" ht="99" customHeight="1" x14ac:dyDescent="0.35">
      <c r="A7" s="20">
        <v>11</v>
      </c>
      <c r="B7" s="21" t="s">
        <v>14</v>
      </c>
      <c r="C7" s="14">
        <v>3</v>
      </c>
      <c r="D7" s="15" t="s">
        <v>11</v>
      </c>
      <c r="E7" s="15" t="s">
        <v>1</v>
      </c>
      <c r="F7" s="16">
        <v>35</v>
      </c>
      <c r="G7" s="16">
        <f>C7*F7</f>
        <v>105</v>
      </c>
      <c r="H7" s="17">
        <v>0.08</v>
      </c>
      <c r="I7" s="18">
        <f t="shared" si="0"/>
        <v>8.4</v>
      </c>
      <c r="J7" s="18">
        <f t="shared" si="1"/>
        <v>113.4</v>
      </c>
      <c r="K7" s="19" t="s">
        <v>29</v>
      </c>
      <c r="L7" s="16">
        <f t="shared" si="2"/>
        <v>37.800000000000004</v>
      </c>
    </row>
    <row r="8" spans="1:12" ht="24.75" customHeight="1" x14ac:dyDescent="0.35">
      <c r="A8" s="23" t="s">
        <v>15</v>
      </c>
      <c r="B8" s="24"/>
      <c r="C8" s="24"/>
      <c r="D8" s="24"/>
      <c r="E8" s="24"/>
      <c r="F8" s="24"/>
      <c r="G8" s="24"/>
      <c r="H8" s="24"/>
      <c r="I8" s="24"/>
      <c r="J8" s="24"/>
      <c r="K8" s="25"/>
      <c r="L8" s="1"/>
    </row>
    <row r="9" spans="1:12" ht="87" customHeight="1" x14ac:dyDescent="0.35">
      <c r="A9" s="5">
        <v>14</v>
      </c>
      <c r="B9" s="6" t="s">
        <v>19</v>
      </c>
      <c r="C9" s="14">
        <v>3</v>
      </c>
      <c r="D9" s="15" t="s">
        <v>11</v>
      </c>
      <c r="E9" s="15" t="s">
        <v>1</v>
      </c>
      <c r="F9" s="16">
        <v>21.2</v>
      </c>
      <c r="G9" s="16">
        <f>C9*F9</f>
        <v>63.599999999999994</v>
      </c>
      <c r="H9" s="17">
        <v>0.08</v>
      </c>
      <c r="I9" s="18">
        <f t="shared" ref="I9:I10" si="3">G9*H9</f>
        <v>5.0880000000000001</v>
      </c>
      <c r="J9" s="18">
        <f t="shared" ref="J9:J10" si="4">G9+I9</f>
        <v>68.687999999999988</v>
      </c>
      <c r="K9" s="19" t="s">
        <v>24</v>
      </c>
      <c r="L9" s="16">
        <f t="shared" ref="L9:L10" si="5">F9*1.08</f>
        <v>22.896000000000001</v>
      </c>
    </row>
    <row r="10" spans="1:12" ht="97.5" customHeight="1" x14ac:dyDescent="0.35">
      <c r="A10" s="5">
        <v>15</v>
      </c>
      <c r="B10" s="6" t="s">
        <v>18</v>
      </c>
      <c r="C10" s="14">
        <v>1</v>
      </c>
      <c r="D10" s="15" t="s">
        <v>11</v>
      </c>
      <c r="E10" s="15" t="s">
        <v>1</v>
      </c>
      <c r="F10" s="16">
        <v>39.799999999999997</v>
      </c>
      <c r="G10" s="16">
        <f>C10*F10</f>
        <v>39.799999999999997</v>
      </c>
      <c r="H10" s="17">
        <v>0.08</v>
      </c>
      <c r="I10" s="18">
        <f t="shared" si="3"/>
        <v>3.1839999999999997</v>
      </c>
      <c r="J10" s="18">
        <f t="shared" si="4"/>
        <v>42.983999999999995</v>
      </c>
      <c r="K10" s="19" t="s">
        <v>25</v>
      </c>
      <c r="L10" s="16">
        <f t="shared" si="5"/>
        <v>42.984000000000002</v>
      </c>
    </row>
    <row r="12" spans="1:12" x14ac:dyDescent="0.35">
      <c r="A12" s="22" t="s">
        <v>26</v>
      </c>
    </row>
    <row r="13" spans="1:12" x14ac:dyDescent="0.35">
      <c r="A13" s="22" t="s">
        <v>27</v>
      </c>
    </row>
    <row r="14" spans="1:12" x14ac:dyDescent="0.35">
      <c r="A14" s="22" t="s">
        <v>28</v>
      </c>
    </row>
  </sheetData>
  <mergeCells count="2">
    <mergeCell ref="A8:K8"/>
    <mergeCell ref="A4:K4"/>
  </mergeCells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od 6 do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Karwowska, Izabella /PL</cp:lastModifiedBy>
  <cp:lastPrinted>2022-01-21T13:36:12Z</cp:lastPrinted>
  <dcterms:created xsi:type="dcterms:W3CDTF">2022-01-18T11:37:26Z</dcterms:created>
  <dcterms:modified xsi:type="dcterms:W3CDTF">2022-01-27T15:18:30Z</dcterms:modified>
</cp:coreProperties>
</file>