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3. Magdalena\2024\Zamowienia krajow\42 TP JEDNORAZOWKA\3. PYTANIA\"/>
    </mc:Choice>
  </mc:AlternateContent>
  <xr:revisionPtr revIDLastSave="0" documentId="13_ncr:1_{C96B31F4-1C46-4064-8F35-B2CB5083A8A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zęść 29." sheetId="1" r:id="rId1"/>
  </sheets>
  <definedNames>
    <definedName name="_xlnm.Print_Area" localSheetId="0">'Część 29.'!$A$1:$K$98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G15" i="1"/>
  <c r="I15" i="1" s="1"/>
  <c r="K15" i="1" s="1"/>
  <c r="J15" i="1" s="1"/>
  <c r="G14" i="1"/>
  <c r="I11" i="1"/>
  <c r="K11" i="1" s="1"/>
  <c r="J11" i="1" s="1"/>
  <c r="G11" i="1"/>
  <c r="G10" i="1"/>
  <c r="I10" i="1" s="1"/>
  <c r="K10" i="1" s="1"/>
  <c r="J10" i="1" s="1"/>
  <c r="G9" i="1"/>
  <c r="I9" i="1" s="1"/>
  <c r="I12" i="1" s="1"/>
  <c r="K9" i="1" l="1"/>
  <c r="I14" i="1"/>
  <c r="I17" i="1" s="1"/>
  <c r="I18" i="1" s="1"/>
  <c r="I16" i="1"/>
  <c r="K16" i="1" s="1"/>
  <c r="J16" i="1" s="1"/>
  <c r="G17" i="1"/>
  <c r="G12" i="1"/>
  <c r="G18" i="1" s="1"/>
  <c r="K12" i="1" l="1"/>
  <c r="J9" i="1"/>
  <c r="K14" i="1"/>
  <c r="K17" i="1" l="1"/>
  <c r="K18" i="1" s="1"/>
  <c r="J14" i="1"/>
</calcChain>
</file>

<file path=xl/sharedStrings.xml><?xml version="1.0" encoding="utf-8"?>
<sst xmlns="http://schemas.openxmlformats.org/spreadsheetml/2006/main" count="137" uniqueCount="97">
  <si>
    <t>Nr sprawy: 42/2024/TP</t>
  </si>
  <si>
    <t>Załącznik nr 2.29 do SWZ</t>
  </si>
  <si>
    <r>
      <rPr>
        <b/>
        <sz val="10"/>
        <rFont val="Arial"/>
        <family val="2"/>
        <charset val="238"/>
      </rPr>
      <t xml:space="preserve">WYKONAWCA  </t>
    </r>
    <r>
      <rPr>
        <sz val="10"/>
        <rFont val="Arial"/>
        <family val="1"/>
        <charset val="238"/>
      </rPr>
      <t>..............................................................                                                                                                                                                                   (należy wpisać pełną nazwę/firmę, adres, w zależności od podmiotu: NIP/PESEL, KRS/CEiDG)</t>
    </r>
  </si>
  <si>
    <t>Część nr 29 – Filtry  mechaniczne  i elektrostatyczne do układu oddechowego CPV 33100000-1</t>
  </si>
  <si>
    <t>Lp.</t>
  </si>
  <si>
    <t>Nr katalogowy, nazwa, producent</t>
  </si>
  <si>
    <r>
      <rPr>
        <b/>
        <sz val="9"/>
        <rFont val="Arial"/>
        <family val="2"/>
        <charset val="238"/>
      </rPr>
      <t>Przedmiot zamówienia</t>
    </r>
    <r>
      <rPr>
        <i/>
        <sz val="9"/>
        <rFont val="Arial"/>
        <family val="2"/>
        <charset val="238"/>
      </rPr>
      <t xml:space="preserve"> (typ filtra lub numer)</t>
    </r>
  </si>
  <si>
    <t>j.m.</t>
  </si>
  <si>
    <t>ilość</t>
  </si>
  <si>
    <t>cena jednostkowa netto</t>
  </si>
  <si>
    <t>wartość netto</t>
  </si>
  <si>
    <t>VAT %</t>
  </si>
  <si>
    <t>wartość VAT</t>
  </si>
  <si>
    <t>cena jednostkowa brutto</t>
  </si>
  <si>
    <t>wartość brutto</t>
  </si>
  <si>
    <t>7/6*5/</t>
  </si>
  <si>
    <t>9/7*8/</t>
  </si>
  <si>
    <t>10/11:5/</t>
  </si>
  <si>
    <t>11/7+9/</t>
  </si>
  <si>
    <t>I Filtry  do układu oddechowego bez wymiennika ciepła i wilgoci z portem do kapnografii - sterylne</t>
  </si>
  <si>
    <t>1.</t>
  </si>
  <si>
    <t>Noworodkowe</t>
  </si>
  <si>
    <t>szt.</t>
  </si>
  <si>
    <t>2.</t>
  </si>
  <si>
    <t>Pediatryczne</t>
  </si>
  <si>
    <t>Dorośli</t>
  </si>
  <si>
    <t>Razem:</t>
  </si>
  <si>
    <t>x</t>
  </si>
  <si>
    <t>II Filtr mechaniczny BVF z wymiennikiem ciepła i wilgoci do układu oddechowego , z portem do kapnografii - sterylne</t>
  </si>
  <si>
    <t xml:space="preserve">Pediatryczne </t>
  </si>
  <si>
    <t>3.</t>
  </si>
  <si>
    <t>Razem</t>
  </si>
  <si>
    <t>Razem za wszystko (I+II)</t>
  </si>
  <si>
    <t xml:space="preserve">Wymogi: </t>
  </si>
  <si>
    <t xml:space="preserve"> I Filtry  do układu oddechowego bez wymiennika ciepła i   wilgoci z portem do kapnografii – sterylne</t>
  </si>
  <si>
    <t>Poz. 1 Noworodki – filtr elektrostatyczny</t>
  </si>
  <si>
    <t>zakres objętości oddechowowej  (VT) 30-100ml</t>
  </si>
  <si>
    <r>
      <rPr>
        <sz val="10"/>
        <color rgb="FF000000"/>
        <rFont val="Arial"/>
        <family val="2"/>
        <charset val="1"/>
      </rPr>
      <t>wysokowydajne nawilżanie wydajność nawilżania</t>
    </r>
    <r>
      <rPr>
        <sz val="10"/>
        <color rgb="FFC9211E"/>
        <rFont val="Arial"/>
        <family val="2"/>
        <charset val="1"/>
      </rPr>
      <t xml:space="preserve"> 27,5 mg </t>
    </r>
    <r>
      <rPr>
        <sz val="10"/>
        <color rgb="FF000000"/>
        <rFont val="Arial"/>
        <family val="2"/>
        <charset val="1"/>
      </rPr>
      <t>H2O/l przy Vt 50 ml</t>
    </r>
  </si>
  <si>
    <t>niski opór przepływu 0,3cm wody przy 2.5l/min   0,6cm wody przy .5l/min   0,9cm wody przy 7.5l/min  1,3cm wody przy 10 l/min, 2,2 cm H2O przy 15 l/min</t>
  </si>
  <si>
    <t>do stosowania przez 24h (lub więcej)</t>
  </si>
  <si>
    <t xml:space="preserve">objętość wewn. 11 ml, </t>
  </si>
  <si>
    <t xml:space="preserve"> masa własna 8,0 g</t>
  </si>
  <si>
    <t>Poz. 2 -Pediatryczny – filtr mechaniczny</t>
  </si>
  <si>
    <t>Zakres objętości oddech. 150 – 1200 ml</t>
  </si>
  <si>
    <t>Skuteczność filtracyjna względem NaCl  ≥ 99,512%*</t>
  </si>
  <si>
    <t xml:space="preserve">Skuteczność filtracyjna względem bakterii  99,9999 </t>
  </si>
  <si>
    <t>Opór przepływu  0,5 cm H2O przy 15 l/min, 1,2 cm H2O przy 30 l/min, 2,7 cm H2O przy 60 l/min, 4,5 cm H2O przy 90 l/min)</t>
  </si>
  <si>
    <t>Urata wilgotności 17 mg H2O/l przy Vt 500 ml*</t>
  </si>
  <si>
    <t xml:space="preserve">Wydajność nawilżania 16 mg H2O/l przy Vt 500 m </t>
  </si>
  <si>
    <t>port do kapnografii</t>
  </si>
  <si>
    <t xml:space="preserve">Mała przestrzeń martwa 42 ml </t>
  </si>
  <si>
    <t>Niska masa 24,0 g</t>
  </si>
  <si>
    <t>Poz. 3- Dorośli- skuteczna filtracja mechaniczna</t>
  </si>
  <si>
    <t>Zakres objętości oddech. 200 – 1500 ml</t>
  </si>
  <si>
    <t>Filtr mechaniczny KOMPAKTOWY</t>
  </si>
  <si>
    <t>Skuteczność filtracji bakterii,  99,9999% (udokumentowane),</t>
  </si>
  <si>
    <t>Skuteczność filtracyjna względem wirusów &gt; 99,9999 %</t>
  </si>
  <si>
    <t>Skuteczność filtracyjna względem NaCl ≥ 99,747%</t>
  </si>
  <si>
    <t>Opór przepływu .0,8 cm H2O przy 30 l/min,  1,9 cm H2O przy 60 l/min,  3,2 cm H2O przy 90 l/min</t>
  </si>
  <si>
    <t xml:space="preserve">Urata wilgotności 15 mg H2O/l przy Vt 500 ml </t>
  </si>
  <si>
    <t>Wydajność nawilżania 21 mg H2O/l przy Vt 500 ml</t>
  </si>
  <si>
    <t xml:space="preserve">Objętość wewnętrzna  66 ml </t>
  </si>
  <si>
    <t>Masa 39,0 g</t>
  </si>
  <si>
    <t>II Filtr z wymiennikiem ciepła i wilgoci do układu oddechowego, z portem do kapnografii - sterylne</t>
  </si>
  <si>
    <t>Poz.1 Noworodki – filtr elektrostatyczny HME</t>
  </si>
  <si>
    <t>Zakres obj. oddech. 30 – 100 ml</t>
  </si>
  <si>
    <t>-</t>
  </si>
  <si>
    <t>filtr p/ bakteryjny i p/ wirusowy z osobną warstwą celulozowego wymiennika ciepła i wilgoci oraz warstwy filtrującej, sterylny</t>
  </si>
  <si>
    <t>wyraźnie wydzielony celulozowy wymiennik ciepła i wilgoci</t>
  </si>
  <si>
    <t>kompatybilne z układem oddechowym (respiratora, aparatu do znieczuleń, układem Kühna, aparatem Ambu)</t>
  </si>
  <si>
    <t>nieprzepuszczalne dla cieczy,</t>
  </si>
  <si>
    <t>skuteczna filtracja elektrostatyczna</t>
  </si>
  <si>
    <t>wysokowydajne nawilżanie</t>
  </si>
  <si>
    <t>Skuteczność filtracji bakterii,  99,999%,</t>
  </si>
  <si>
    <t>Skuteczność filtracyjna względem wirusów &gt; 99,99 %</t>
  </si>
  <si>
    <t>Skuteczność filtracyjna względem NaCl ≥ 94,186%</t>
  </si>
  <si>
    <t>Opór przepływu  0,3 cm H2O przy 2,5 l/min, 0,6 cm H2O przy 5 l/min, 1 cm H2O przy 7,5 l/min, 1,5 cm H2O przy 10 l/min, 2,5 cm H2O przy 15 l/min</t>
  </si>
  <si>
    <t>wydajność nawilżania 28 mg wody/l przy VT 50 ml</t>
  </si>
  <si>
    <t>objętość wewn. 10ml, masa własna  9g.</t>
  </si>
  <si>
    <r>
      <rPr>
        <b/>
        <sz val="10"/>
        <rFont val="Arial"/>
        <family val="2"/>
        <charset val="238"/>
      </rPr>
      <t>Poz.2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Pediatryczne </t>
    </r>
  </si>
  <si>
    <t>Zakres obj. oddech. 75 – 300 ml</t>
  </si>
  <si>
    <t>Skuteczność filtracyjna względem NaCl ≥ 94,263%</t>
  </si>
  <si>
    <r>
      <rPr>
        <sz val="10"/>
        <color rgb="FF000000"/>
        <rFont val="Arial"/>
        <family val="2"/>
        <charset val="238"/>
      </rPr>
      <t>Opór przepływu 1,4 cm H2O</t>
    </r>
    <r>
      <rPr>
        <sz val="10"/>
        <color rgb="FFC9211E"/>
        <rFont val="Arial"/>
        <family val="2"/>
        <charset val="238"/>
      </rPr>
      <t xml:space="preserve"> przy 10l/min</t>
    </r>
    <r>
      <rPr>
        <sz val="10"/>
        <color rgb="FF000000"/>
        <rFont val="Arial"/>
        <family val="2"/>
        <charset val="238"/>
      </rPr>
      <t>, 3 cm H2O</t>
    </r>
    <r>
      <rPr>
        <sz val="10"/>
        <color rgb="FFC9211E"/>
        <rFont val="Arial"/>
        <family val="2"/>
        <charset val="238"/>
      </rPr>
      <t xml:space="preserve"> przy 15 l/min,</t>
    </r>
    <r>
      <rPr>
        <sz val="10"/>
        <color rgb="FF000000"/>
        <rFont val="Arial"/>
        <family val="2"/>
        <charset val="238"/>
      </rPr>
      <t xml:space="preserve"> 4,7 cm H2O przy</t>
    </r>
    <r>
      <rPr>
        <sz val="10"/>
        <color rgb="FFC9211E"/>
        <rFont val="Arial"/>
        <family val="2"/>
        <charset val="238"/>
      </rPr>
      <t xml:space="preserve"> 20 l/min, </t>
    </r>
  </si>
  <si>
    <t>Utrata wilgotności 6 mg H2O/l przy Vt 75 ml,  8 mg H2O/l przyVt 250 ml*</t>
  </si>
  <si>
    <t>wydajność nawilżania 31 mg wody/l przy VT 250 ml</t>
  </si>
  <si>
    <t>objętość wewn. 29ml, masa własna  21g.</t>
  </si>
  <si>
    <t>wbudowana plisowana wkładka mechaniczna</t>
  </si>
  <si>
    <t>połączenie filtracji mechanicznej z elektrostatyczną</t>
  </si>
  <si>
    <t>Zakres obj. oddech. 300-1500 ml</t>
  </si>
  <si>
    <r>
      <rPr>
        <sz val="10"/>
        <color rgb="FF000000"/>
        <rFont val="Arial"/>
        <family val="2"/>
        <charset val="1"/>
      </rPr>
      <t xml:space="preserve">Skuteczność filtracji bakterii,  </t>
    </r>
    <r>
      <rPr>
        <sz val="10"/>
        <color rgb="FF000000"/>
        <rFont val="Arial"/>
        <family val="2"/>
        <charset val="238"/>
      </rPr>
      <t>≥</t>
    </r>
    <r>
      <rPr>
        <sz val="10"/>
        <color rgb="FFC9211E"/>
        <rFont val="Arial"/>
        <family val="2"/>
        <charset val="238"/>
      </rPr>
      <t xml:space="preserve"> </t>
    </r>
    <r>
      <rPr>
        <sz val="10"/>
        <color rgb="FFC9211E"/>
        <rFont val="Arial"/>
        <family val="2"/>
        <charset val="1"/>
      </rPr>
      <t>99,9999%,</t>
    </r>
  </si>
  <si>
    <r>
      <rPr>
        <sz val="10"/>
        <color rgb="FF000000"/>
        <rFont val="Arial"/>
        <family val="2"/>
        <charset val="1"/>
      </rPr>
      <t xml:space="preserve">Skuteczność filtracyjna względem wirusów </t>
    </r>
    <r>
      <rPr>
        <sz val="10"/>
        <color rgb="FF000000"/>
        <rFont val="Arial"/>
        <family val="2"/>
        <charset val="238"/>
      </rPr>
      <t xml:space="preserve">≥ </t>
    </r>
    <r>
      <rPr>
        <sz val="10"/>
        <color rgb="FF000000"/>
        <rFont val="Arial"/>
        <family val="2"/>
        <charset val="1"/>
      </rPr>
      <t xml:space="preserve"> 99,9999 %</t>
    </r>
  </si>
  <si>
    <t>Skuteczność filtracyjna względem NaCl ≥ 94,764%</t>
  </si>
  <si>
    <t>Opór przepływu 1,1 cm H2O przy 30 l/min,  2,5 cm H2O przy 60 l/min,  4,2 cm H2O przy 90 l/min</t>
  </si>
  <si>
    <r>
      <rPr>
        <sz val="10"/>
        <color rgb="FF000000"/>
        <rFont val="Arial"/>
        <family val="2"/>
        <charset val="1"/>
      </rPr>
      <t xml:space="preserve">Utrata wilgotności </t>
    </r>
    <r>
      <rPr>
        <sz val="10"/>
        <color rgb="FFC9211E"/>
        <rFont val="Arial"/>
        <family val="2"/>
        <charset val="1"/>
      </rPr>
      <t>6 mg H2O/l przy VT 500 ml</t>
    </r>
  </si>
  <si>
    <t>Wydajność wilżania 34 mg H2O/l przy VT 500 ml22</t>
  </si>
  <si>
    <r>
      <rPr>
        <sz val="10"/>
        <rFont val="Arial"/>
        <family val="2"/>
        <charset val="1"/>
      </rPr>
      <t xml:space="preserve">objętość wewn. 96 ml, </t>
    </r>
    <r>
      <rPr>
        <sz val="10"/>
        <color rgb="FFC9211E"/>
        <rFont val="Arial"/>
        <family val="2"/>
        <charset val="1"/>
      </rPr>
      <t>masa własna 49g</t>
    </r>
  </si>
  <si>
    <r>
      <rPr>
        <b/>
        <sz val="11"/>
        <color rgb="FFFF0000"/>
        <rFont val="Arial"/>
        <family val="2"/>
        <charset val="238"/>
      </rPr>
      <t xml:space="preserve">ZAMIENNY - FORMULARZ   CENOWY   </t>
    </r>
    <r>
      <rPr>
        <b/>
        <sz val="10"/>
        <color rgb="FFFF000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38"/>
      </rPr>
      <t xml:space="preserve">postępowanie pn.: DOSTAWY SPRZĘTU JEDNORAZOWEGO UŻYTKU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</si>
</sst>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name val="Calibri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  <charset val="238"/>
    </font>
    <font>
      <sz val="10"/>
      <name val="Arial"/>
      <family val="1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7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color rgb="FFC9211E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"/>
      <family val="2"/>
      <charset val="1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9999"/>
        <bgColor rgb="FFFF8080"/>
      </patternFill>
    </fill>
    <fill>
      <patternFill patternType="solid">
        <fgColor rgb="FFEEEEEE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rgb="FFD9D9D9"/>
        <bgColor rgb="FFEEEEEE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2"/>
  <sheetViews>
    <sheetView tabSelected="1" zoomScaleNormal="100" workbookViewId="0">
      <selection activeCell="J7" sqref="J7"/>
    </sheetView>
  </sheetViews>
  <sheetFormatPr defaultColWidth="8.7109375" defaultRowHeight="15" x14ac:dyDescent="0.25"/>
  <cols>
    <col min="1" max="1" width="4.140625" style="5" customWidth="1"/>
    <col min="2" max="2" width="17.140625" style="5" customWidth="1"/>
    <col min="3" max="3" width="38.140625" style="5" customWidth="1"/>
    <col min="4" max="4" width="6.140625" style="5" customWidth="1"/>
    <col min="5" max="5" width="7.7109375" style="5" customWidth="1"/>
    <col min="6" max="6" width="11.5703125" style="5" customWidth="1"/>
    <col min="7" max="7" width="9.7109375" style="5" customWidth="1"/>
    <col min="8" max="8" width="5.140625" style="5" customWidth="1"/>
    <col min="9" max="9" width="9.7109375" style="5" customWidth="1"/>
    <col min="10" max="10" width="11.5703125" style="5" customWidth="1"/>
    <col min="11" max="11" width="9.7109375" style="5" customWidth="1"/>
    <col min="12" max="254" width="9.140625" style="5" customWidth="1"/>
    <col min="255" max="1022" width="9.140625" style="6" customWidth="1"/>
  </cols>
  <sheetData>
    <row r="1" spans="1:1024" ht="12.75" customHeight="1" x14ac:dyDescent="0.25">
      <c r="A1" s="45" t="s">
        <v>0</v>
      </c>
      <c r="B1" s="45"/>
      <c r="C1" s="7"/>
      <c r="D1" s="7"/>
      <c r="E1" s="7"/>
      <c r="F1" s="7"/>
      <c r="G1" s="7"/>
      <c r="H1" s="7"/>
      <c r="I1" s="7"/>
      <c r="J1" s="7"/>
      <c r="K1" s="7"/>
    </row>
    <row r="2" spans="1:1024" ht="12.7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024" ht="57" customHeight="1" x14ac:dyDescent="0.25">
      <c r="A3" s="39" t="s">
        <v>2</v>
      </c>
      <c r="B3" s="39"/>
      <c r="C3" s="39"/>
      <c r="D3" s="8"/>
      <c r="E3" s="8"/>
      <c r="F3" s="8"/>
      <c r="G3" s="8"/>
      <c r="H3" s="8"/>
      <c r="I3" s="9"/>
      <c r="K3" s="8"/>
      <c r="AMI3" s="10"/>
      <c r="AMJ3" s="10"/>
    </row>
    <row r="4" spans="1:1024" ht="38.25" customHeight="1" x14ac:dyDescent="0.25">
      <c r="A4" s="47" t="s">
        <v>96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024" ht="18.75" customHeight="1" x14ac:dyDescent="0.25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024" s="10" customFormat="1" ht="36" x14ac:dyDescent="0.25">
      <c r="A6" s="11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3" t="s">
        <v>9</v>
      </c>
      <c r="G6" s="13" t="s">
        <v>10</v>
      </c>
      <c r="H6" s="12" t="s">
        <v>11</v>
      </c>
      <c r="I6" s="13" t="s">
        <v>12</v>
      </c>
      <c r="J6" s="13" t="s">
        <v>13</v>
      </c>
      <c r="K6" s="13" t="s">
        <v>14</v>
      </c>
    </row>
    <row r="7" spans="1:1024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5">
        <v>6</v>
      </c>
      <c r="G7" s="15" t="s">
        <v>15</v>
      </c>
      <c r="H7" s="14">
        <v>8</v>
      </c>
      <c r="I7" s="15" t="s">
        <v>16</v>
      </c>
      <c r="J7" s="15" t="s">
        <v>17</v>
      </c>
      <c r="K7" s="15" t="s">
        <v>18</v>
      </c>
    </row>
    <row r="8" spans="1:1024" ht="24.75" customHeight="1" x14ac:dyDescent="0.25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024" x14ac:dyDescent="0.25">
      <c r="A9" s="3" t="s">
        <v>20</v>
      </c>
      <c r="B9" s="3"/>
      <c r="C9" s="16" t="s">
        <v>21</v>
      </c>
      <c r="D9" s="17" t="s">
        <v>22</v>
      </c>
      <c r="E9" s="17">
        <v>200</v>
      </c>
      <c r="F9" s="18"/>
      <c r="G9" s="19">
        <f>F9*E9</f>
        <v>0</v>
      </c>
      <c r="H9" s="20">
        <v>0.08</v>
      </c>
      <c r="I9" s="19">
        <f>G9*H9</f>
        <v>0</v>
      </c>
      <c r="J9" s="17">
        <f>K9/E9</f>
        <v>0</v>
      </c>
      <c r="K9" s="19">
        <f>G9+I9</f>
        <v>0</v>
      </c>
    </row>
    <row r="10" spans="1:1024" x14ac:dyDescent="0.25">
      <c r="A10" s="17" t="s">
        <v>23</v>
      </c>
      <c r="B10" s="17"/>
      <c r="C10" s="16" t="s">
        <v>24</v>
      </c>
      <c r="D10" s="17" t="s">
        <v>22</v>
      </c>
      <c r="E10" s="17">
        <v>5000</v>
      </c>
      <c r="F10" s="18"/>
      <c r="G10" s="19">
        <f>F10*E10</f>
        <v>0</v>
      </c>
      <c r="H10" s="21">
        <v>0.08</v>
      </c>
      <c r="I10" s="19">
        <f>G10*H10</f>
        <v>0</v>
      </c>
      <c r="J10" s="17">
        <f>K10/E10</f>
        <v>0</v>
      </c>
      <c r="K10" s="19">
        <f>G10+I10</f>
        <v>0</v>
      </c>
    </row>
    <row r="11" spans="1:1024" x14ac:dyDescent="0.25">
      <c r="A11" s="17">
        <v>3</v>
      </c>
      <c r="B11" s="17"/>
      <c r="C11" s="16" t="s">
        <v>25</v>
      </c>
      <c r="D11" s="17" t="s">
        <v>22</v>
      </c>
      <c r="E11" s="17">
        <v>3000</v>
      </c>
      <c r="F11" s="18"/>
      <c r="G11" s="19">
        <f>F11*E11</f>
        <v>0</v>
      </c>
      <c r="H11" s="22">
        <v>0.08</v>
      </c>
      <c r="I11" s="19">
        <f>G11*H11</f>
        <v>0</v>
      </c>
      <c r="J11" s="17">
        <f>K11/E11</f>
        <v>0</v>
      </c>
      <c r="K11" s="19">
        <f>G11+I11</f>
        <v>0</v>
      </c>
    </row>
    <row r="12" spans="1:1024" ht="18.75" customHeight="1" x14ac:dyDescent="0.25">
      <c r="A12" s="43" t="s">
        <v>26</v>
      </c>
      <c r="B12" s="43"/>
      <c r="C12" s="43"/>
      <c r="D12" s="43"/>
      <c r="E12" s="43"/>
      <c r="F12" s="43"/>
      <c r="G12" s="23">
        <f>SUM(G9:G11)</f>
        <v>0</v>
      </c>
      <c r="H12" s="23" t="s">
        <v>27</v>
      </c>
      <c r="I12" s="23">
        <f>SUM(I9:I11)</f>
        <v>0</v>
      </c>
      <c r="J12" s="23" t="s">
        <v>27</v>
      </c>
      <c r="K12" s="23">
        <f>SUM(K9:K11)</f>
        <v>0</v>
      </c>
    </row>
    <row r="13" spans="1:1024" ht="18.75" customHeight="1" x14ac:dyDescent="0.25">
      <c r="A13" s="42" t="s">
        <v>28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024" x14ac:dyDescent="0.25">
      <c r="A14" s="17" t="s">
        <v>20</v>
      </c>
      <c r="B14" s="17"/>
      <c r="C14" s="16" t="s">
        <v>21</v>
      </c>
      <c r="D14" s="17" t="s">
        <v>22</v>
      </c>
      <c r="E14" s="17">
        <v>600</v>
      </c>
      <c r="F14" s="18"/>
      <c r="G14" s="18">
        <f>F14*E14</f>
        <v>0</v>
      </c>
      <c r="H14" s="22">
        <v>0.08</v>
      </c>
      <c r="I14" s="18">
        <f>G14*H14</f>
        <v>0</v>
      </c>
      <c r="J14" s="18">
        <f>K14/E14</f>
        <v>0</v>
      </c>
      <c r="K14" s="18">
        <f>G14+I14</f>
        <v>0</v>
      </c>
    </row>
    <row r="15" spans="1:1024" x14ac:dyDescent="0.25">
      <c r="A15" s="17" t="s">
        <v>23</v>
      </c>
      <c r="B15" s="17"/>
      <c r="C15" s="16" t="s">
        <v>29</v>
      </c>
      <c r="D15" s="17" t="s">
        <v>22</v>
      </c>
      <c r="E15" s="17">
        <v>2500</v>
      </c>
      <c r="F15" s="18"/>
      <c r="G15" s="18">
        <f>F15*E15</f>
        <v>0</v>
      </c>
      <c r="H15" s="21">
        <v>0.08</v>
      </c>
      <c r="I15" s="18">
        <f>G15*H15</f>
        <v>0</v>
      </c>
      <c r="J15" s="18">
        <f>K15/E15</f>
        <v>0</v>
      </c>
      <c r="K15" s="18">
        <f>G15+I15</f>
        <v>0</v>
      </c>
      <c r="AMI15" s="24"/>
      <c r="AMJ15" s="24"/>
    </row>
    <row r="16" spans="1:1024" x14ac:dyDescent="0.25">
      <c r="A16" s="17" t="s">
        <v>30</v>
      </c>
      <c r="B16" s="17"/>
      <c r="C16" s="16" t="s">
        <v>25</v>
      </c>
      <c r="D16" s="17" t="s">
        <v>22</v>
      </c>
      <c r="E16" s="17">
        <v>500</v>
      </c>
      <c r="F16" s="18"/>
      <c r="G16" s="18">
        <f>F16*E16</f>
        <v>0</v>
      </c>
      <c r="H16" s="21">
        <v>0.08</v>
      </c>
      <c r="I16" s="18">
        <f>G16*H16</f>
        <v>0</v>
      </c>
      <c r="J16" s="18">
        <f>K16/E16</f>
        <v>0</v>
      </c>
      <c r="K16" s="18">
        <f>G16+I16</f>
        <v>0</v>
      </c>
    </row>
    <row r="17" spans="1:1024" ht="24.75" customHeight="1" x14ac:dyDescent="0.25">
      <c r="A17" s="43" t="s">
        <v>31</v>
      </c>
      <c r="B17" s="43"/>
      <c r="C17" s="43"/>
      <c r="D17" s="43"/>
      <c r="E17" s="43"/>
      <c r="F17" s="43"/>
      <c r="G17" s="25">
        <f>SUM(G14:G16)</f>
        <v>0</v>
      </c>
      <c r="H17" s="23" t="s">
        <v>27</v>
      </c>
      <c r="I17" s="23">
        <f>SUM(I14:I16)</f>
        <v>0</v>
      </c>
      <c r="J17" s="23" t="s">
        <v>27</v>
      </c>
      <c r="K17" s="23">
        <f>SUM(K14:K16)</f>
        <v>0</v>
      </c>
      <c r="AMI17" s="24"/>
      <c r="AMJ17" s="24"/>
    </row>
    <row r="18" spans="1:1024" ht="30.75" customHeight="1" x14ac:dyDescent="0.25">
      <c r="A18" s="44" t="s">
        <v>32</v>
      </c>
      <c r="B18" s="44"/>
      <c r="C18" s="44"/>
      <c r="D18" s="44"/>
      <c r="E18" s="44"/>
      <c r="F18" s="44"/>
      <c r="G18" s="26">
        <f>SUM(G12+G17)</f>
        <v>0</v>
      </c>
      <c r="H18" s="27" t="s">
        <v>27</v>
      </c>
      <c r="I18" s="26">
        <f>SUM(I12+I17)</f>
        <v>0</v>
      </c>
      <c r="J18" s="27" t="s">
        <v>27</v>
      </c>
      <c r="K18" s="26">
        <f>SUM(K12+K17)</f>
        <v>0</v>
      </c>
    </row>
    <row r="19" spans="1:1024" s="24" customFormat="1" ht="12.75" customHeight="1" x14ac:dyDescent="0.25">
      <c r="A19" s="41" t="s">
        <v>33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024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024" ht="12.75" customHeight="1" x14ac:dyDescent="0.25">
      <c r="A21" s="40" t="s">
        <v>34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024" ht="12.75" customHeight="1" x14ac:dyDescent="0.25">
      <c r="A22" s="2"/>
      <c r="B22" s="40" t="s">
        <v>35</v>
      </c>
      <c r="C22" s="40"/>
      <c r="D22" s="40"/>
      <c r="E22" s="40"/>
      <c r="F22" s="40"/>
      <c r="G22" s="40"/>
      <c r="H22" s="40"/>
      <c r="I22" s="40"/>
      <c r="J22" s="40"/>
      <c r="K22" s="40"/>
    </row>
    <row r="23" spans="1:1024" ht="12.75" customHeight="1" x14ac:dyDescent="0.25">
      <c r="A23" s="2"/>
      <c r="B23" s="33" t="s">
        <v>36</v>
      </c>
      <c r="C23" s="33"/>
      <c r="D23" s="33"/>
      <c r="E23" s="33"/>
      <c r="F23" s="33"/>
      <c r="G23" s="33"/>
      <c r="H23" s="33"/>
      <c r="I23" s="33"/>
      <c r="J23" s="33"/>
      <c r="K23" s="33"/>
    </row>
    <row r="24" spans="1:1024" ht="12.75" customHeight="1" x14ac:dyDescent="0.25">
      <c r="A24" s="2"/>
      <c r="B24" s="33" t="s">
        <v>37</v>
      </c>
      <c r="C24" s="33"/>
      <c r="D24" s="33"/>
      <c r="E24" s="33"/>
      <c r="F24" s="33"/>
      <c r="G24" s="33"/>
      <c r="H24" s="33"/>
      <c r="I24" s="33"/>
      <c r="J24" s="33"/>
      <c r="K24" s="33"/>
    </row>
    <row r="25" spans="1:1024" ht="29.25" customHeight="1" x14ac:dyDescent="0.25">
      <c r="A25" s="2"/>
      <c r="B25" s="33" t="s">
        <v>38</v>
      </c>
      <c r="C25" s="33"/>
      <c r="D25" s="33"/>
      <c r="E25" s="33"/>
      <c r="F25" s="33"/>
      <c r="G25" s="33"/>
      <c r="H25" s="33"/>
      <c r="I25" s="33"/>
      <c r="J25" s="33"/>
      <c r="K25" s="33"/>
    </row>
    <row r="26" spans="1:1024" ht="12.75" customHeight="1" x14ac:dyDescent="0.25">
      <c r="A26" s="2"/>
      <c r="B26" s="33" t="s">
        <v>39</v>
      </c>
      <c r="C26" s="33"/>
      <c r="D26" s="33"/>
      <c r="E26" s="33"/>
      <c r="F26" s="33"/>
      <c r="G26" s="33"/>
      <c r="H26" s="33"/>
      <c r="I26" s="33"/>
      <c r="J26" s="33"/>
      <c r="K26" s="33"/>
    </row>
    <row r="27" spans="1:1024" ht="12.75" customHeight="1" x14ac:dyDescent="0.25">
      <c r="A27" s="2"/>
      <c r="B27" s="33" t="s">
        <v>40</v>
      </c>
      <c r="C27" s="33"/>
      <c r="D27" s="33"/>
      <c r="E27" s="33"/>
      <c r="F27" s="33"/>
      <c r="G27" s="33"/>
      <c r="H27" s="33"/>
      <c r="I27" s="33"/>
      <c r="J27" s="33"/>
      <c r="K27" s="33"/>
    </row>
    <row r="28" spans="1:1024" ht="12.75" customHeight="1" x14ac:dyDescent="0.25">
      <c r="A28" s="2"/>
      <c r="B28" s="33" t="s">
        <v>41</v>
      </c>
      <c r="C28" s="33"/>
      <c r="D28" s="33"/>
      <c r="E28" s="33"/>
      <c r="F28" s="33"/>
      <c r="G28" s="33"/>
      <c r="H28" s="33"/>
      <c r="I28" s="33"/>
      <c r="J28" s="33"/>
      <c r="K28" s="33"/>
    </row>
    <row r="29" spans="1:1024" ht="12.75" customHeight="1" x14ac:dyDescent="0.25">
      <c r="A29" s="2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024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024" ht="12.75" customHeight="1" x14ac:dyDescent="0.25">
      <c r="A31" s="2"/>
      <c r="B31" s="40" t="s">
        <v>42</v>
      </c>
      <c r="C31" s="40"/>
      <c r="D31" s="40"/>
      <c r="E31" s="40"/>
      <c r="F31" s="40"/>
      <c r="G31" s="40"/>
      <c r="H31" s="40"/>
      <c r="I31" s="40"/>
      <c r="J31" s="40"/>
      <c r="K31" s="40"/>
    </row>
    <row r="32" spans="1:1024" ht="12.75" customHeight="1" x14ac:dyDescent="0.25">
      <c r="A32" s="2"/>
      <c r="B32" s="33" t="s">
        <v>43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12.75" customHeight="1" x14ac:dyDescent="0.25">
      <c r="A33" s="2"/>
      <c r="B33" s="33" t="s">
        <v>44</v>
      </c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12.75" customHeight="1" x14ac:dyDescent="0.25">
      <c r="A34" s="2"/>
      <c r="B34" s="33" t="s">
        <v>45</v>
      </c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12.75" customHeight="1" x14ac:dyDescent="0.25">
      <c r="A35" s="2"/>
      <c r="B35" s="33" t="s">
        <v>46</v>
      </c>
      <c r="C35" s="33"/>
      <c r="D35" s="33"/>
      <c r="E35" s="33"/>
      <c r="F35" s="33"/>
      <c r="G35" s="33"/>
      <c r="H35" s="33"/>
      <c r="I35" s="33"/>
      <c r="J35" s="33"/>
      <c r="K35" s="33"/>
    </row>
    <row r="36" spans="1:11" ht="12.75" customHeight="1" x14ac:dyDescent="0.25">
      <c r="A36" s="2"/>
      <c r="B36" s="33" t="s">
        <v>47</v>
      </c>
      <c r="C36" s="33"/>
      <c r="D36" s="33"/>
      <c r="E36" s="33"/>
      <c r="F36" s="33"/>
      <c r="G36" s="33"/>
      <c r="H36" s="33"/>
      <c r="I36" s="33"/>
      <c r="J36" s="33"/>
      <c r="K36" s="33"/>
    </row>
    <row r="37" spans="1:11" ht="12.75" customHeight="1" x14ac:dyDescent="0.25">
      <c r="A37" s="2"/>
      <c r="B37" s="33" t="s">
        <v>48</v>
      </c>
      <c r="C37" s="33"/>
      <c r="D37" s="33"/>
      <c r="E37" s="33"/>
      <c r="F37" s="33"/>
      <c r="G37" s="33"/>
      <c r="H37" s="33"/>
      <c r="I37" s="33"/>
      <c r="J37" s="33"/>
      <c r="K37" s="33"/>
    </row>
    <row r="38" spans="1:11" ht="12.75" customHeight="1" x14ac:dyDescent="0.25">
      <c r="A38" s="2"/>
      <c r="B38" s="33" t="s">
        <v>49</v>
      </c>
      <c r="C38" s="33"/>
      <c r="D38" s="33"/>
      <c r="E38" s="33"/>
      <c r="F38" s="33"/>
      <c r="G38" s="33"/>
      <c r="H38" s="33"/>
      <c r="I38" s="33"/>
      <c r="J38" s="33"/>
      <c r="K38" s="33"/>
    </row>
    <row r="39" spans="1:11" ht="12.75" customHeight="1" x14ac:dyDescent="0.25">
      <c r="A39" s="2"/>
      <c r="B39" s="33" t="s">
        <v>50</v>
      </c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12.75" customHeight="1" x14ac:dyDescent="0.25">
      <c r="A40" s="2"/>
      <c r="B40" s="33" t="s">
        <v>51</v>
      </c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2.75" customHeight="1" x14ac:dyDescent="0.25">
      <c r="A42" s="2"/>
      <c r="B42" s="40" t="s">
        <v>52</v>
      </c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12.75" customHeight="1" x14ac:dyDescent="0.25">
      <c r="A43" s="2"/>
      <c r="B43" s="33" t="s">
        <v>53</v>
      </c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12.75" customHeight="1" x14ac:dyDescent="0.25">
      <c r="A44" s="2"/>
      <c r="B44" s="33" t="s">
        <v>54</v>
      </c>
      <c r="C44" s="33"/>
      <c r="D44" s="33"/>
      <c r="E44" s="33"/>
      <c r="F44" s="33"/>
      <c r="G44" s="33"/>
      <c r="H44" s="33"/>
      <c r="I44" s="33"/>
      <c r="J44" s="33"/>
      <c r="K44" s="33"/>
    </row>
    <row r="45" spans="1:11" ht="12.75" customHeight="1" x14ac:dyDescent="0.25">
      <c r="A45" s="2"/>
      <c r="B45" s="33" t="s">
        <v>55</v>
      </c>
      <c r="C45" s="33"/>
      <c r="D45" s="33"/>
      <c r="E45" s="33"/>
      <c r="F45" s="33"/>
      <c r="G45" s="33"/>
      <c r="H45" s="33"/>
      <c r="I45" s="33"/>
      <c r="J45" s="33"/>
      <c r="K45" s="33"/>
    </row>
    <row r="46" spans="1:11" ht="12.75" customHeight="1" x14ac:dyDescent="0.25">
      <c r="A46" s="2"/>
      <c r="B46" s="33" t="s">
        <v>56</v>
      </c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2.75" customHeight="1" x14ac:dyDescent="0.25">
      <c r="A47" s="2"/>
      <c r="B47" s="33" t="s">
        <v>57</v>
      </c>
      <c r="C47" s="33"/>
      <c r="D47" s="33"/>
      <c r="E47" s="33"/>
      <c r="F47" s="33"/>
      <c r="G47" s="33"/>
      <c r="H47" s="33"/>
      <c r="I47" s="33"/>
      <c r="J47" s="33"/>
      <c r="K47" s="33"/>
    </row>
    <row r="48" spans="1:11" ht="12.75" customHeight="1" x14ac:dyDescent="0.25">
      <c r="A48" s="2"/>
      <c r="B48" s="33" t="s">
        <v>58</v>
      </c>
      <c r="C48" s="33"/>
      <c r="D48" s="33"/>
      <c r="E48" s="33"/>
      <c r="F48" s="33"/>
      <c r="G48" s="33"/>
      <c r="H48" s="33"/>
      <c r="I48" s="33"/>
      <c r="J48" s="33"/>
      <c r="K48" s="33"/>
    </row>
    <row r="49" spans="1:1024" ht="12.75" customHeight="1" x14ac:dyDescent="0.25">
      <c r="A49" s="2"/>
      <c r="B49" s="33" t="s">
        <v>59</v>
      </c>
      <c r="C49" s="33"/>
      <c r="D49" s="33"/>
      <c r="E49" s="33"/>
      <c r="F49" s="33"/>
      <c r="G49" s="33"/>
      <c r="H49" s="33"/>
      <c r="I49" s="33"/>
      <c r="J49" s="33"/>
      <c r="K49" s="33"/>
    </row>
    <row r="50" spans="1:1024" ht="12.75" customHeight="1" x14ac:dyDescent="0.25">
      <c r="A50" s="2"/>
      <c r="B50" s="33" t="s">
        <v>60</v>
      </c>
      <c r="C50" s="33"/>
      <c r="D50" s="33"/>
      <c r="E50" s="33"/>
      <c r="F50" s="33"/>
      <c r="G50" s="33"/>
      <c r="H50" s="33"/>
      <c r="I50" s="33"/>
      <c r="J50" s="33"/>
      <c r="K50" s="33"/>
    </row>
    <row r="51" spans="1:1024" ht="12.75" customHeight="1" x14ac:dyDescent="0.25">
      <c r="A51" s="2"/>
      <c r="B51" s="33" t="s">
        <v>49</v>
      </c>
      <c r="C51" s="33"/>
      <c r="D51" s="33"/>
      <c r="E51" s="33"/>
      <c r="F51" s="33"/>
      <c r="G51" s="33"/>
      <c r="H51" s="33"/>
      <c r="I51" s="33"/>
      <c r="J51" s="33"/>
      <c r="K51" s="33"/>
    </row>
    <row r="52" spans="1:1024" ht="12.75" customHeight="1" x14ac:dyDescent="0.25">
      <c r="A52" s="2"/>
      <c r="B52" s="33" t="s">
        <v>61</v>
      </c>
      <c r="C52" s="33"/>
      <c r="D52" s="33"/>
      <c r="E52" s="33"/>
      <c r="F52" s="33"/>
      <c r="G52" s="33"/>
      <c r="H52" s="33"/>
      <c r="I52" s="33"/>
      <c r="J52" s="33"/>
      <c r="K52" s="33"/>
    </row>
    <row r="53" spans="1:1024" ht="12.75" customHeight="1" x14ac:dyDescent="0.25">
      <c r="A53" s="2"/>
      <c r="B53" s="33" t="s">
        <v>62</v>
      </c>
      <c r="C53" s="33"/>
      <c r="D53" s="33"/>
      <c r="E53" s="33"/>
      <c r="F53" s="33"/>
      <c r="G53" s="33"/>
      <c r="H53" s="33"/>
      <c r="I53" s="33"/>
      <c r="J53" s="33"/>
      <c r="K53" s="33"/>
    </row>
    <row r="54" spans="1:1024" ht="12.75" customHeight="1" x14ac:dyDescent="0.25">
      <c r="A54" s="4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024" ht="12.75" customHeight="1" x14ac:dyDescent="0.2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AMI55" s="8"/>
      <c r="AMJ55" s="8"/>
    </row>
    <row r="56" spans="1:1024" s="24" customFormat="1" ht="12.75" customHeight="1" x14ac:dyDescent="0.25">
      <c r="A56" s="39" t="s">
        <v>63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024" ht="12.75" customHeight="1" x14ac:dyDescent="0.25">
      <c r="A57" s="4"/>
      <c r="B57" s="39" t="s">
        <v>64</v>
      </c>
      <c r="C57" s="39"/>
      <c r="D57" s="39"/>
      <c r="E57" s="39"/>
      <c r="F57" s="39"/>
      <c r="G57" s="39"/>
      <c r="H57" s="39"/>
      <c r="I57" s="39"/>
      <c r="J57" s="39"/>
      <c r="K57" s="39"/>
    </row>
    <row r="58" spans="1:1024" ht="12.75" customHeight="1" x14ac:dyDescent="0.25">
      <c r="A58" s="4"/>
      <c r="B58" s="37" t="s">
        <v>65</v>
      </c>
      <c r="C58" s="37"/>
      <c r="D58" s="37"/>
      <c r="E58" s="37"/>
      <c r="F58" s="37"/>
      <c r="G58" s="37"/>
      <c r="H58" s="37"/>
      <c r="I58" s="37"/>
      <c r="J58" s="37"/>
      <c r="K58" s="37"/>
    </row>
    <row r="59" spans="1:1024" ht="12.75" customHeight="1" x14ac:dyDescent="0.25">
      <c r="A59" s="28" t="s">
        <v>66</v>
      </c>
      <c r="B59" s="35" t="s">
        <v>67</v>
      </c>
      <c r="C59" s="35"/>
      <c r="D59" s="35"/>
      <c r="E59" s="35"/>
      <c r="F59" s="35"/>
      <c r="G59" s="35"/>
      <c r="H59" s="35"/>
      <c r="I59" s="35"/>
      <c r="J59" s="35"/>
      <c r="K59" s="35"/>
    </row>
    <row r="60" spans="1:1024" s="10" customFormat="1" ht="12.75" customHeight="1" x14ac:dyDescent="0.25">
      <c r="A60" s="28" t="s">
        <v>66</v>
      </c>
      <c r="B60" s="35" t="s">
        <v>68</v>
      </c>
      <c r="C60" s="35"/>
      <c r="D60" s="35"/>
      <c r="E60" s="35"/>
      <c r="F60" s="35"/>
      <c r="G60" s="35"/>
      <c r="H60" s="35"/>
      <c r="I60" s="35"/>
      <c r="J60" s="35"/>
      <c r="K60" s="35"/>
    </row>
    <row r="61" spans="1:1024" s="10" customFormat="1" ht="12.75" customHeight="1" x14ac:dyDescent="0.25">
      <c r="A61" s="28" t="s">
        <v>66</v>
      </c>
      <c r="B61" s="35" t="s">
        <v>69</v>
      </c>
      <c r="C61" s="35"/>
      <c r="D61" s="35"/>
      <c r="E61" s="35"/>
      <c r="F61" s="35"/>
      <c r="G61" s="35"/>
      <c r="H61" s="35"/>
      <c r="I61" s="35"/>
      <c r="J61" s="35"/>
      <c r="K61" s="35"/>
    </row>
    <row r="62" spans="1:1024" ht="12.75" customHeight="1" x14ac:dyDescent="0.25">
      <c r="A62" s="28" t="s">
        <v>66</v>
      </c>
      <c r="B62" s="35" t="s">
        <v>70</v>
      </c>
      <c r="C62" s="35"/>
      <c r="D62" s="35"/>
      <c r="E62" s="35"/>
      <c r="F62" s="35"/>
      <c r="G62" s="35"/>
      <c r="H62" s="35"/>
      <c r="I62" s="35"/>
      <c r="J62" s="35"/>
      <c r="K62" s="35"/>
    </row>
    <row r="63" spans="1:1024" ht="12.75" customHeight="1" x14ac:dyDescent="0.25">
      <c r="A63" s="28"/>
      <c r="B63" s="35" t="s">
        <v>71</v>
      </c>
      <c r="C63" s="35"/>
      <c r="D63" s="35"/>
      <c r="E63" s="35"/>
      <c r="F63" s="35"/>
      <c r="G63" s="35"/>
      <c r="H63" s="35"/>
      <c r="I63" s="35"/>
      <c r="J63" s="35"/>
      <c r="K63" s="35"/>
    </row>
    <row r="64" spans="1:1024" ht="12.75" customHeight="1" x14ac:dyDescent="0.25">
      <c r="A64" s="1"/>
      <c r="B64" s="35" t="s">
        <v>72</v>
      </c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12.75" customHeight="1" x14ac:dyDescent="0.25">
      <c r="A65" s="1"/>
      <c r="B65" s="33" t="s">
        <v>73</v>
      </c>
      <c r="C65" s="33"/>
      <c r="D65" s="33"/>
      <c r="E65" s="33"/>
      <c r="F65" s="33"/>
      <c r="G65" s="33"/>
      <c r="H65" s="33"/>
      <c r="I65" s="33"/>
      <c r="J65" s="33"/>
      <c r="K65" s="33"/>
    </row>
    <row r="66" spans="1:11" ht="12.75" customHeight="1" x14ac:dyDescent="0.25">
      <c r="A66" s="1"/>
      <c r="B66" s="33" t="s">
        <v>74</v>
      </c>
      <c r="C66" s="33"/>
      <c r="D66" s="33"/>
      <c r="E66" s="33"/>
      <c r="F66" s="33"/>
      <c r="G66" s="33"/>
      <c r="H66" s="33"/>
      <c r="I66" s="33"/>
      <c r="J66" s="33"/>
      <c r="K66" s="33"/>
    </row>
    <row r="67" spans="1:11" ht="12.75" customHeight="1" x14ac:dyDescent="0.25">
      <c r="A67" s="1"/>
      <c r="B67" s="33" t="s">
        <v>75</v>
      </c>
      <c r="C67" s="33"/>
      <c r="D67" s="33"/>
      <c r="E67" s="33"/>
      <c r="F67" s="33"/>
      <c r="G67" s="33"/>
      <c r="H67" s="33"/>
      <c r="I67" s="33"/>
      <c r="J67" s="33"/>
      <c r="K67" s="33"/>
    </row>
    <row r="68" spans="1:11" ht="23.25" customHeight="1" x14ac:dyDescent="0.25">
      <c r="A68" s="1"/>
      <c r="B68" s="37" t="s">
        <v>76</v>
      </c>
      <c r="C68" s="37"/>
      <c r="D68" s="37"/>
      <c r="E68" s="37"/>
      <c r="F68" s="37"/>
      <c r="G68" s="37"/>
      <c r="H68" s="37"/>
      <c r="I68" s="37"/>
      <c r="J68" s="37"/>
      <c r="K68" s="37"/>
    </row>
    <row r="69" spans="1:11" ht="12.75" customHeight="1" x14ac:dyDescent="0.25">
      <c r="A69" s="1"/>
      <c r="B69" s="35" t="s">
        <v>77</v>
      </c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2.75" customHeight="1" x14ac:dyDescent="0.25">
      <c r="A70" s="1"/>
      <c r="B70" s="35" t="s">
        <v>78</v>
      </c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4" t="s">
        <v>79</v>
      </c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37" t="s">
        <v>80</v>
      </c>
      <c r="C73" s="37"/>
      <c r="D73" s="37"/>
      <c r="E73" s="37"/>
      <c r="F73" s="37"/>
      <c r="G73" s="37"/>
      <c r="H73" s="37"/>
      <c r="I73" s="37"/>
      <c r="J73" s="37"/>
      <c r="K73" s="37"/>
    </row>
    <row r="74" spans="1:11" ht="12.75" customHeight="1" x14ac:dyDescent="0.25">
      <c r="A74" s="1"/>
      <c r="B74" s="35" t="s">
        <v>67</v>
      </c>
      <c r="C74" s="35"/>
      <c r="D74" s="35"/>
      <c r="E74" s="35"/>
      <c r="F74" s="35"/>
      <c r="G74" s="35"/>
      <c r="H74" s="35"/>
      <c r="I74" s="35"/>
      <c r="J74" s="35"/>
      <c r="K74" s="35"/>
    </row>
    <row r="75" spans="1:11" ht="12.75" customHeight="1" x14ac:dyDescent="0.25">
      <c r="A75" s="1"/>
      <c r="B75" s="35" t="s">
        <v>68</v>
      </c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2.75" customHeight="1" x14ac:dyDescent="0.25">
      <c r="A76" s="1"/>
      <c r="B76" s="35" t="s">
        <v>69</v>
      </c>
      <c r="C76" s="35"/>
      <c r="D76" s="35"/>
      <c r="E76" s="35"/>
      <c r="F76" s="35"/>
      <c r="G76" s="35"/>
      <c r="H76" s="35"/>
      <c r="I76" s="35"/>
      <c r="J76" s="35"/>
      <c r="K76" s="35"/>
    </row>
    <row r="77" spans="1:11" ht="12.75" customHeight="1" x14ac:dyDescent="0.25">
      <c r="A77" s="1"/>
      <c r="B77" s="35" t="s">
        <v>71</v>
      </c>
      <c r="C77" s="35"/>
      <c r="D77" s="35"/>
      <c r="E77" s="35"/>
      <c r="F77" s="35"/>
      <c r="G77" s="35"/>
      <c r="H77" s="35"/>
      <c r="I77" s="35"/>
      <c r="J77" s="35"/>
      <c r="K77" s="35"/>
    </row>
    <row r="78" spans="1:11" ht="12.75" customHeight="1" x14ac:dyDescent="0.25">
      <c r="A78" s="9" t="s">
        <v>66</v>
      </c>
      <c r="B78" s="35" t="s">
        <v>72</v>
      </c>
      <c r="C78" s="35"/>
      <c r="D78" s="35"/>
      <c r="E78" s="35"/>
      <c r="F78" s="35"/>
      <c r="G78" s="35"/>
      <c r="H78" s="35"/>
      <c r="I78" s="35"/>
      <c r="J78" s="35"/>
      <c r="K78" s="35"/>
    </row>
    <row r="79" spans="1:11" ht="12.75" customHeight="1" x14ac:dyDescent="0.25">
      <c r="A79" s="9" t="s">
        <v>66</v>
      </c>
      <c r="B79" s="33" t="s">
        <v>73</v>
      </c>
      <c r="C79" s="33"/>
      <c r="D79" s="33"/>
      <c r="E79" s="33"/>
      <c r="F79" s="33"/>
      <c r="G79" s="33"/>
      <c r="H79" s="33"/>
      <c r="I79" s="33"/>
      <c r="J79" s="33"/>
      <c r="K79" s="33"/>
    </row>
    <row r="80" spans="1:11" ht="12.75" customHeight="1" x14ac:dyDescent="0.25">
      <c r="A80" s="9" t="s">
        <v>66</v>
      </c>
      <c r="B80" s="33" t="s">
        <v>74</v>
      </c>
      <c r="C80" s="33"/>
      <c r="D80" s="33"/>
      <c r="E80" s="33"/>
      <c r="F80" s="33"/>
      <c r="G80" s="33"/>
      <c r="H80" s="33"/>
      <c r="I80" s="33"/>
      <c r="J80" s="33"/>
      <c r="K80" s="33"/>
    </row>
    <row r="81" spans="1:11" ht="12.75" customHeight="1" x14ac:dyDescent="0.25">
      <c r="A81" s="9" t="s">
        <v>66</v>
      </c>
      <c r="B81" s="33" t="s">
        <v>81</v>
      </c>
      <c r="C81" s="33"/>
      <c r="D81" s="33"/>
      <c r="E81" s="33"/>
      <c r="F81" s="33"/>
      <c r="G81" s="33"/>
      <c r="H81" s="33"/>
      <c r="I81" s="33"/>
      <c r="J81" s="33"/>
      <c r="K81" s="33"/>
    </row>
    <row r="82" spans="1:11" ht="12.75" customHeight="1" x14ac:dyDescent="0.25">
      <c r="A82" s="9"/>
      <c r="B82" s="37" t="s">
        <v>82</v>
      </c>
      <c r="C82" s="37"/>
      <c r="D82" s="37"/>
      <c r="E82" s="37"/>
      <c r="F82" s="37"/>
      <c r="G82" s="37"/>
      <c r="H82" s="37"/>
      <c r="I82" s="37"/>
      <c r="J82" s="37"/>
      <c r="K82" s="37"/>
    </row>
    <row r="83" spans="1:11" ht="12.75" customHeight="1" x14ac:dyDescent="0.25">
      <c r="A83" s="9"/>
      <c r="B83" s="38" t="s">
        <v>83</v>
      </c>
      <c r="C83" s="38"/>
      <c r="D83" s="38"/>
      <c r="E83" s="38"/>
      <c r="F83" s="38"/>
      <c r="G83" s="38"/>
      <c r="H83" s="38"/>
      <c r="I83" s="38"/>
      <c r="J83" s="38"/>
      <c r="K83" s="38"/>
    </row>
    <row r="84" spans="1:11" ht="12.75" customHeight="1" x14ac:dyDescent="0.25">
      <c r="A84" s="9" t="s">
        <v>66</v>
      </c>
      <c r="B84" s="35" t="s">
        <v>84</v>
      </c>
      <c r="C84" s="35"/>
      <c r="D84" s="35"/>
      <c r="E84" s="35"/>
      <c r="F84" s="35"/>
      <c r="G84" s="35"/>
      <c r="H84" s="35"/>
      <c r="I84" s="35"/>
      <c r="J84" s="35"/>
      <c r="K84" s="35"/>
    </row>
    <row r="85" spans="1:11" ht="12.75" customHeight="1" x14ac:dyDescent="0.25">
      <c r="A85" s="9" t="s">
        <v>66</v>
      </c>
      <c r="B85" s="35" t="s">
        <v>85</v>
      </c>
      <c r="C85" s="35"/>
      <c r="D85" s="35"/>
      <c r="E85" s="35"/>
      <c r="F85" s="35"/>
      <c r="G85" s="35"/>
      <c r="H85" s="35"/>
      <c r="I85" s="35"/>
      <c r="J85" s="35"/>
      <c r="K85" s="35"/>
    </row>
    <row r="86" spans="1:11" ht="12.75" customHeight="1" x14ac:dyDescent="0.25">
      <c r="A86" s="30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x14ac:dyDescent="0.25">
      <c r="A87" s="36" t="s">
        <v>25</v>
      </c>
      <c r="B87" s="36"/>
      <c r="C87" s="31"/>
      <c r="D87" s="31"/>
      <c r="E87" s="31"/>
      <c r="F87" s="31"/>
      <c r="G87" s="31"/>
      <c r="H87" s="31"/>
      <c r="I87" s="31"/>
      <c r="J87" s="31"/>
      <c r="K87" s="31"/>
    </row>
    <row r="88" spans="1:11" ht="14.25" customHeight="1" x14ac:dyDescent="0.25">
      <c r="A88" s="32" t="s">
        <v>66</v>
      </c>
      <c r="B88" s="34" t="s">
        <v>86</v>
      </c>
      <c r="C88" s="34"/>
      <c r="D88" s="34"/>
      <c r="E88" s="34"/>
      <c r="F88" s="34"/>
      <c r="G88" s="34"/>
      <c r="H88" s="34"/>
      <c r="I88" s="34"/>
      <c r="J88" s="34"/>
      <c r="K88" s="34"/>
    </row>
    <row r="89" spans="1:11" ht="14.25" customHeight="1" x14ac:dyDescent="0.25">
      <c r="A89" s="32" t="s">
        <v>66</v>
      </c>
      <c r="B89" s="34" t="s">
        <v>87</v>
      </c>
      <c r="C89" s="34"/>
      <c r="D89" s="34"/>
      <c r="E89" s="34"/>
      <c r="F89" s="34"/>
      <c r="G89" s="34"/>
      <c r="H89" s="34"/>
      <c r="I89" s="34"/>
      <c r="J89" s="34"/>
      <c r="K89" s="34"/>
    </row>
    <row r="90" spans="1:11" ht="14.25" customHeight="1" x14ac:dyDescent="0.25">
      <c r="A90" s="32" t="s">
        <v>66</v>
      </c>
      <c r="B90" s="33" t="s">
        <v>88</v>
      </c>
      <c r="C90" s="33"/>
      <c r="D90" s="33"/>
      <c r="E90" s="33"/>
      <c r="F90" s="33"/>
      <c r="G90" s="33"/>
      <c r="H90" s="33"/>
      <c r="I90" s="33"/>
      <c r="J90" s="33"/>
      <c r="K90" s="33"/>
    </row>
    <row r="91" spans="1:11" ht="15" customHeight="1" x14ac:dyDescent="0.25">
      <c r="A91" s="32" t="s">
        <v>66</v>
      </c>
      <c r="B91" s="34" t="s">
        <v>67</v>
      </c>
      <c r="C91" s="34"/>
      <c r="D91" s="34"/>
      <c r="E91" s="34"/>
      <c r="F91" s="34"/>
      <c r="G91" s="34"/>
      <c r="H91" s="34"/>
      <c r="I91" s="34"/>
      <c r="J91" s="34"/>
      <c r="K91" s="34"/>
    </row>
    <row r="92" spans="1:11" ht="15" customHeight="1" x14ac:dyDescent="0.25">
      <c r="A92" s="32"/>
      <c r="B92" s="33" t="s">
        <v>89</v>
      </c>
      <c r="C92" s="33"/>
      <c r="D92" s="33"/>
      <c r="E92" s="33"/>
      <c r="F92" s="33"/>
      <c r="G92" s="33"/>
      <c r="H92" s="33"/>
      <c r="I92" s="33"/>
      <c r="J92" s="33"/>
      <c r="K92" s="33"/>
    </row>
    <row r="93" spans="1:11" ht="15" customHeight="1" x14ac:dyDescent="0.25">
      <c r="A93" s="32"/>
      <c r="B93" s="33" t="s">
        <v>90</v>
      </c>
      <c r="C93" s="33"/>
      <c r="D93" s="33"/>
      <c r="E93" s="33"/>
      <c r="F93" s="33"/>
      <c r="G93" s="33"/>
      <c r="H93" s="33"/>
      <c r="I93" s="33"/>
      <c r="J93" s="33"/>
      <c r="K93" s="33"/>
    </row>
    <row r="94" spans="1:11" ht="15" customHeight="1" x14ac:dyDescent="0.25">
      <c r="A94" s="32"/>
      <c r="B94" s="33" t="s">
        <v>91</v>
      </c>
      <c r="C94" s="33"/>
      <c r="D94" s="33"/>
      <c r="E94" s="33"/>
      <c r="F94" s="33"/>
      <c r="G94" s="33"/>
      <c r="H94" s="33"/>
      <c r="I94" s="33"/>
      <c r="J94" s="33"/>
      <c r="K94" s="33"/>
    </row>
    <row r="95" spans="1:11" ht="15" customHeight="1" x14ac:dyDescent="0.25">
      <c r="A95" s="32"/>
      <c r="B95" s="33" t="s">
        <v>92</v>
      </c>
      <c r="C95" s="33"/>
      <c r="D95" s="33"/>
      <c r="E95" s="33"/>
      <c r="F95" s="33"/>
      <c r="G95" s="33"/>
      <c r="H95" s="33"/>
      <c r="I95" s="33"/>
      <c r="J95" s="33"/>
      <c r="K95" s="33"/>
    </row>
    <row r="96" spans="1:11" ht="15" customHeight="1" x14ac:dyDescent="0.25">
      <c r="A96" s="32" t="s">
        <v>66</v>
      </c>
      <c r="B96" s="33" t="s">
        <v>93</v>
      </c>
      <c r="C96" s="33"/>
      <c r="D96" s="33"/>
      <c r="E96" s="33"/>
      <c r="F96" s="33"/>
      <c r="G96" s="33"/>
      <c r="H96" s="33"/>
      <c r="I96" s="33"/>
      <c r="J96" s="33"/>
      <c r="K96" s="33"/>
    </row>
    <row r="97" spans="1:11" ht="14.25" customHeight="1" x14ac:dyDescent="0.25">
      <c r="A97" s="32" t="s">
        <v>66</v>
      </c>
      <c r="B97" s="33" t="s">
        <v>94</v>
      </c>
      <c r="C97" s="33"/>
      <c r="D97" s="33"/>
      <c r="E97" s="33"/>
      <c r="F97" s="33"/>
      <c r="G97" s="33"/>
      <c r="H97" s="33"/>
      <c r="I97" s="33"/>
      <c r="J97" s="33"/>
      <c r="K97" s="33"/>
    </row>
    <row r="98" spans="1:11" ht="15" customHeight="1" x14ac:dyDescent="0.25">
      <c r="A98" s="32" t="s">
        <v>66</v>
      </c>
      <c r="B98" s="34" t="s">
        <v>95</v>
      </c>
      <c r="C98" s="34"/>
      <c r="D98" s="34"/>
      <c r="E98" s="34"/>
      <c r="F98" s="34"/>
      <c r="G98" s="34"/>
      <c r="H98" s="34"/>
      <c r="I98" s="34"/>
      <c r="J98" s="34"/>
      <c r="K98" s="34"/>
    </row>
    <row r="102" spans="1:11" ht="30" customHeight="1" x14ac:dyDescent="0.25"/>
  </sheetData>
  <mergeCells count="84">
    <mergeCell ref="A1:B1"/>
    <mergeCell ref="A2:K2"/>
    <mergeCell ref="A3:C3"/>
    <mergeCell ref="A4:K4"/>
    <mergeCell ref="A5:K5"/>
    <mergeCell ref="A8:K8"/>
    <mergeCell ref="A12:F12"/>
    <mergeCell ref="A13:K13"/>
    <mergeCell ref="A17:F17"/>
    <mergeCell ref="A18:F18"/>
    <mergeCell ref="A19:K19"/>
    <mergeCell ref="A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1:K31"/>
    <mergeCell ref="B32:K32"/>
    <mergeCell ref="B33:K33"/>
    <mergeCell ref="B34:K34"/>
    <mergeCell ref="B35:K35"/>
    <mergeCell ref="B36:K36"/>
    <mergeCell ref="B37:K37"/>
    <mergeCell ref="B38:K38"/>
    <mergeCell ref="B39:K39"/>
    <mergeCell ref="B40:K40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2:K52"/>
    <mergeCell ref="B53:K53"/>
    <mergeCell ref="B54:K54"/>
    <mergeCell ref="A56:K56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  <mergeCell ref="B66:K66"/>
    <mergeCell ref="B67:K67"/>
    <mergeCell ref="B68:K68"/>
    <mergeCell ref="B69:K69"/>
    <mergeCell ref="B70:K70"/>
    <mergeCell ref="B73:K73"/>
    <mergeCell ref="B74:K74"/>
    <mergeCell ref="B75:K75"/>
    <mergeCell ref="B76:K76"/>
    <mergeCell ref="B77:K77"/>
    <mergeCell ref="B78:K78"/>
    <mergeCell ref="B79:K79"/>
    <mergeCell ref="B80:K80"/>
    <mergeCell ref="B81:K81"/>
    <mergeCell ref="B82:K82"/>
    <mergeCell ref="B83:K83"/>
    <mergeCell ref="B84:K84"/>
    <mergeCell ref="B85:K85"/>
    <mergeCell ref="B86:K86"/>
    <mergeCell ref="A87:B87"/>
    <mergeCell ref="B88:K88"/>
    <mergeCell ref="B89:K89"/>
    <mergeCell ref="B95:K95"/>
    <mergeCell ref="B96:K96"/>
    <mergeCell ref="B97:K97"/>
    <mergeCell ref="B98:K98"/>
    <mergeCell ref="B90:K90"/>
    <mergeCell ref="B91:K91"/>
    <mergeCell ref="B92:K92"/>
    <mergeCell ref="B93:K93"/>
    <mergeCell ref="B94:K94"/>
  </mergeCells>
  <pageMargins left="0.7" right="0.7" top="0.75" bottom="0.75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29.</vt:lpstr>
      <vt:lpstr>'Część 29.'!Obszar_wydruku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wsduser</dc:creator>
  <dc:description/>
  <cp:lastModifiedBy>Magda</cp:lastModifiedBy>
  <cp:revision>167</cp:revision>
  <cp:lastPrinted>2024-11-29T12:08:59Z</cp:lastPrinted>
  <dcterms:created xsi:type="dcterms:W3CDTF">2015-06-05T18:19:34Z</dcterms:created>
  <dcterms:modified xsi:type="dcterms:W3CDTF">2024-12-02T09:09:20Z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