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3\11_dializaty\"/>
    </mc:Choice>
  </mc:AlternateContent>
  <bookViews>
    <workbookView xWindow="0" yWindow="0" windowWidth="28800" windowHeight="13635" activeTab="1"/>
  </bookViews>
  <sheets>
    <sheet name="Pakiet nr 1" sheetId="3" r:id="rId1"/>
    <sheet name="Pakiet nr 2" sheetId="4" r:id="rId2"/>
  </sheets>
  <calcPr calcId="152511"/>
</workbook>
</file>

<file path=xl/calcChain.xml><?xml version="1.0" encoding="utf-8"?>
<calcChain xmlns="http://schemas.openxmlformats.org/spreadsheetml/2006/main">
  <c r="J16" i="4" l="1"/>
  <c r="I16" i="4"/>
  <c r="L16" i="4" s="1"/>
  <c r="K16" i="4" s="1"/>
  <c r="J15" i="4"/>
  <c r="J17" i="4" s="1"/>
  <c r="I15" i="4"/>
  <c r="L15" i="4" s="1"/>
  <c r="J25" i="3"/>
  <c r="I25" i="3"/>
  <c r="L25" i="3" s="1"/>
  <c r="K25" i="3" s="1"/>
  <c r="J24" i="3"/>
  <c r="I24" i="3"/>
  <c r="L24" i="3" s="1"/>
  <c r="J23" i="3"/>
  <c r="I23" i="3"/>
  <c r="L23" i="3" s="1"/>
  <c r="K23" i="3" s="1"/>
  <c r="J22" i="3"/>
  <c r="I22" i="3"/>
  <c r="L22" i="3" s="1"/>
  <c r="J21" i="3"/>
  <c r="I21" i="3"/>
  <c r="L21" i="3" s="1"/>
  <c r="K21" i="3" s="1"/>
  <c r="J20" i="3"/>
  <c r="I20" i="3"/>
  <c r="L20" i="3" s="1"/>
  <c r="J19" i="3"/>
  <c r="I19" i="3"/>
  <c r="L19" i="3" s="1"/>
  <c r="K19" i="3" s="1"/>
  <c r="J18" i="3"/>
  <c r="I18" i="3"/>
  <c r="L18" i="3" s="1"/>
  <c r="J17" i="3"/>
  <c r="I17" i="3"/>
  <c r="L17" i="3" s="1"/>
  <c r="K17" i="3" s="1"/>
  <c r="J16" i="3"/>
  <c r="I16" i="3"/>
  <c r="L16" i="3" s="1"/>
  <c r="J15" i="3"/>
  <c r="J26" i="3" s="1"/>
  <c r="I15" i="3"/>
  <c r="L15" i="3" s="1"/>
  <c r="K16" i="3" l="1"/>
  <c r="K18" i="3"/>
  <c r="K20" i="3"/>
  <c r="K22" i="3"/>
  <c r="K24" i="3"/>
  <c r="L17" i="4"/>
  <c r="K15" i="4"/>
  <c r="L26" i="3"/>
  <c r="K15" i="3"/>
</calcChain>
</file>

<file path=xl/sharedStrings.xml><?xml version="1.0" encoding="utf-8"?>
<sst xmlns="http://schemas.openxmlformats.org/spreadsheetml/2006/main" count="79" uniqueCount="49">
  <si>
    <t>RAZEM:</t>
  </si>
  <si>
    <t xml:space="preserve">RAZEM: </t>
  </si>
  <si>
    <t>szt.</t>
  </si>
  <si>
    <t>Dwuwodny chlorek wapnia o składzie: Ca++ 100 mmol/L; Cl- 200 mmol/L w worku 1500ml z przyłączem typu SecuNect.</t>
  </si>
  <si>
    <t>objętość  worka 1,5 l</t>
  </si>
  <si>
    <t xml:space="preserve">Roztwór do antykoagulacji regionalnej o stężeniu cytrynianu sodu 136 mmol/l w worku 1500ml z przyłączem typu SecuNect. </t>
  </si>
  <si>
    <t>zestaw</t>
  </si>
  <si>
    <t xml:space="preserve">Zestaw do plazmaferezy leczniczej z plazmafiltrem o pow. 0,6 m2 
</t>
  </si>
  <si>
    <t>Rozdzielacz umożliwiający jednoczasowe podłączenie 4 worków dializatu</t>
  </si>
  <si>
    <t xml:space="preserve"> opakowanie po 100 sztuk</t>
  </si>
  <si>
    <t>długość igły 72 mm</t>
  </si>
  <si>
    <t>Kolec typu Spike o dł. 72 mm</t>
  </si>
  <si>
    <t>pojemność worka 10 l</t>
  </si>
  <si>
    <t>Worek na filtrat 10 L z zaworem spustowym</t>
  </si>
  <si>
    <t xml:space="preserve">Zestaw do hemofiltracji wysokoobjętościowej, z hemofiltrem o  pow. 1,8 m2 </t>
  </si>
  <si>
    <t xml:space="preserve">opakowanie – worek 5-litrowy </t>
  </si>
  <si>
    <t>objętość  worka 5 l</t>
  </si>
  <si>
    <t xml:space="preserve">Wodorowęglanowy dializat bezwapniowy o składzie elektrolitowym potas 2 lub 4 mmol/l, sód 133 mmol/l, wapń 0 mmol/l, wodorowęglany 20 mmol/l, magnez 0,75 lub 1,00 mmol/l, fosforany 0 lub 1,25 mmol/l. </t>
  </si>
  <si>
    <t>opakowanie – worek 5-litrowy</t>
  </si>
  <si>
    <t xml:space="preserve">Wodorowęglanowy płyn substytucyjny zawierający potas 2 lub 3 lub 4 mmol/l. </t>
  </si>
  <si>
    <t>Nr dokumentu</t>
  </si>
  <si>
    <t>Data wydania dokumentu i jego wazności</t>
  </si>
  <si>
    <t>Nazwa dokumentu (ów) dopuszczającego (ch) zaoferowany produkt  do uzytku szpitalnego</t>
  </si>
  <si>
    <t xml:space="preserve">Wartość brutto                        (6x7 + VAT )             </t>
  </si>
  <si>
    <t>Wartość VAT</t>
  </si>
  <si>
    <t>Wartość netto (6x7)</t>
  </si>
  <si>
    <t>Cena jednostkowa brutto</t>
  </si>
  <si>
    <t>Stawka VAT %</t>
  </si>
  <si>
    <t xml:space="preserve">Cena jednostkowa netto </t>
  </si>
  <si>
    <t>Ilość</t>
  </si>
  <si>
    <t>Jednostka miary</t>
  </si>
  <si>
    <t>Producent, nazwa, nr katalogowy</t>
  </si>
  <si>
    <t>Wymogi dot. przedmiotu zamówienia</t>
  </si>
  <si>
    <t>Nazwa przedmiotu zamówienia</t>
  </si>
  <si>
    <t>L.p.</t>
  </si>
  <si>
    <t>Wykaz dokumentów dopuszczających produkt do użytku szpitalnego</t>
  </si>
  <si>
    <t>Pakiet nr 1  - Preparaty do dializoterapii. Kod CPV: 33181100-3, 33181400-6, 33181510-0, 33181520-3, 33600000-6, 33190000-8</t>
  </si>
  <si>
    <t>**Nazwy własne towarów (np. model, marka) zostały użyte w opisie przedmiotu zamówienia ze względu na specyfikę tych produktów. Nazwy te zostały użyte w sytuacji, w której Zamawiający nie mogł opisać przedmiotu zamówienia za pomocą dostatecznie dokładnych określeń.</t>
  </si>
  <si>
    <t>* zaoferowane materiały powinny być kompatybilne z posiadanym przez Zamawiającego aparatem do ciągłej terapii nerkozastępczej, plazmaferezy i hemoperfuzji z opcją regionalnej antykoagulacji cytrynianowej – MULTIFILTRATE Ci-Ca**</t>
  </si>
  <si>
    <t>Załącznik nr 2 SIWZ</t>
  </si>
  <si>
    <t>SZCZEGÓŁOWA OFERTA CENOWA</t>
  </si>
  <si>
    <t>Pakiet nr 2 - Cewnik dializacyjny. Kod CPV: 33181400-6, 33181510-0, 33181520-3, 33600000-6, 33190000-8</t>
  </si>
  <si>
    <t>Billmed umowa nr 113/2022/ZAM do dnia 29,09,2024</t>
  </si>
  <si>
    <t xml:space="preserve">Cewnik dializacyjny dwukanałowy o rozmiarze 11,5  i długości 15,20cm i 24 cm w zestawie do implementacji </t>
  </si>
  <si>
    <t xml:space="preserve">Cewnik dializacyjny dwukanałowy o rozmiarze  13,5F i długości 15cm,20cm,24 cm w zestawie do implementacji </t>
  </si>
  <si>
    <t>średnica 11,5F , długość 15cm, 20cm, 24cm do wyboru</t>
  </si>
  <si>
    <t>średnica 13,5F , długość 15cm, 20cm, 24cm do wyboru</t>
  </si>
  <si>
    <r>
      <t>Zestaw do hemodiafiltracji heparynowej z hemofiltrem o pow. 1,4 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 xml:space="preserve"> </t>
    </r>
  </si>
  <si>
    <r>
      <t>Zestaw do hemodializy lub hemodiafiltracji cytrynianowej z hemofiltrem o pow. 1,8 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 xml:space="preserve"> i przyłączem typu SecuNect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</si>
</sst>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 zł&quot;_-;\-* #,##0.00&quot; zł&quot;_-;_-* \-??&quot; zł&quot;_-;_-@_-"/>
    <numFmt numFmtId="165" formatCode="#,##0.00&quot; zł&quot;;\-#,##0.00&quot; zł&quot;"/>
    <numFmt numFmtId="166" formatCode="_-* #,##0.00\ [$zł-415]_-;\-* #,##0.00\ [$zł-415]_-;_-* &quot;-&quot;??\ [$zł-415]_-;_-@_-"/>
    <numFmt numFmtId="167" formatCode="_-* #,##0.00\ _z_ł_-;\-* #,##0.00\ _z_ł_-;_-* \-??\ _z_ł_-;_-@_-"/>
    <numFmt numFmtId="168" formatCode="#,##0.00&quot;      &quot;;#,##0.00&quot;      &quot;;&quot;-&quot;#&quot;      &quot;;@&quot; &quot;"/>
    <numFmt numFmtId="169" formatCode="#,##0.00&quot;      &quot;;#,##0.00&quot;      &quot;;\-#&quot;      &quot;;@\ "/>
    <numFmt numFmtId="170" formatCode="#,##0.00&quot; zł &quot;;#,##0.00&quot; zł &quot;;&quot;-&quot;#&quot; zł &quot;;&quot; &quot;@&quot; &quot;"/>
    <numFmt numFmtId="171" formatCode="#,##0.00\ [$zł-415];[Red]\-#,##0.00\ [$zł-415]"/>
    <numFmt numFmtId="172" formatCode="#,##0.00&quot; &quot;[$zł-415];[Red]&quot;-&quot;#,##0.00&quot; &quot;[$zł-415]"/>
    <numFmt numFmtId="173" formatCode="#,##0.00&quot; zł &quot;;#,##0.00&quot; zł &quot;;\-#&quot; zł &quot;;@\ "/>
    <numFmt numFmtId="174" formatCode="#,##0.00&quot; zł &quot;;#,##0.00&quot; zł &quot;;\-#&quot; zł &quot;;\ @\ "/>
  </numFmts>
  <fonts count="39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sz val="11"/>
      <color rgb="FF000000"/>
      <name val="Liberation Sans1"/>
      <charset val="238"/>
    </font>
    <font>
      <sz val="11"/>
      <color indexed="8"/>
      <name val="Liberation Sans1"/>
      <charset val="238"/>
    </font>
    <font>
      <b/>
      <sz val="10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996600"/>
      <name val="Calibri"/>
      <family val="2"/>
      <charset val="238"/>
    </font>
    <font>
      <sz val="12"/>
      <color rgb="FF000000"/>
      <name val="Times New Roman CE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Times New Roman CE"/>
      <charset val="238"/>
    </font>
    <font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0"/>
      <color rgb="FF333333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9"/>
      <color indexed="12"/>
      <name val="Tahoma"/>
      <family val="2"/>
      <charset val="238"/>
    </font>
    <font>
      <sz val="9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9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indexed="8"/>
      <name val="Tahoma"/>
      <family val="2"/>
      <charset val="238"/>
    </font>
    <font>
      <vertAlign val="superscript"/>
      <sz val="9"/>
      <color theme="1"/>
      <name val="Tahoma"/>
      <family val="2"/>
      <charset val="238"/>
    </font>
    <font>
      <b/>
      <sz val="9"/>
      <color indexed="18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CCFFFF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rgb="FFCCFFFF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82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4" fillId="9" borderId="0"/>
    <xf numFmtId="0" fontId="4" fillId="10" borderId="0"/>
    <xf numFmtId="0" fontId="3" fillId="11" borderId="0"/>
    <xf numFmtId="0" fontId="5" fillId="12" borderId="0"/>
    <xf numFmtId="168" fontId="6" fillId="0" borderId="0"/>
    <xf numFmtId="169" fontId="7" fillId="0" borderId="0"/>
    <xf numFmtId="0" fontId="8" fillId="13" borderId="0"/>
    <xf numFmtId="170" fontId="9" fillId="0" borderId="0"/>
    <xf numFmtId="0" fontId="10" fillId="0" borderId="0"/>
    <xf numFmtId="0" fontId="11" fillId="14" borderId="0"/>
    <xf numFmtId="0" fontId="12" fillId="0" borderId="0">
      <alignment horizontal="center"/>
    </xf>
    <xf numFmtId="0" fontId="13" fillId="0" borderId="0"/>
    <xf numFmtId="0" fontId="14" fillId="0" borderId="0"/>
    <xf numFmtId="0" fontId="15" fillId="0" borderId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2" fillId="0" borderId="0">
      <alignment horizontal="center"/>
    </xf>
    <xf numFmtId="0" fontId="12" fillId="0" borderId="0">
      <alignment horizontal="center" textRotation="90"/>
    </xf>
    <xf numFmtId="0" fontId="17" fillId="0" borderId="0">
      <alignment horizontal="center" textRotation="90"/>
    </xf>
    <xf numFmtId="0" fontId="16" fillId="0" borderId="0">
      <alignment horizontal="center" textRotation="90"/>
    </xf>
    <xf numFmtId="0" fontId="16" fillId="0" borderId="0" applyNumberFormat="0" applyBorder="0" applyProtection="0">
      <alignment horizontal="center" textRotation="90"/>
    </xf>
    <xf numFmtId="0" fontId="16" fillId="0" borderId="0" applyNumberFormat="0" applyBorder="0" applyProtection="0">
      <alignment horizontal="center" textRotation="90"/>
    </xf>
    <xf numFmtId="0" fontId="16" fillId="0" borderId="0">
      <alignment horizontal="center" textRotation="90"/>
    </xf>
    <xf numFmtId="0" fontId="16" fillId="0" borderId="0">
      <alignment horizontal="center" textRotation="90"/>
    </xf>
    <xf numFmtId="0" fontId="12" fillId="0" borderId="0">
      <alignment horizontal="center" textRotation="90"/>
    </xf>
    <xf numFmtId="0" fontId="18" fillId="15" borderId="0"/>
    <xf numFmtId="0" fontId="1" fillId="0" borderId="0"/>
    <xf numFmtId="0" fontId="19" fillId="0" borderId="0"/>
    <xf numFmtId="0" fontId="20" fillId="0" borderId="0"/>
    <xf numFmtId="0" fontId="21" fillId="0" borderId="0"/>
    <xf numFmtId="0" fontId="22" fillId="0" borderId="0" applyNumberFormat="0" applyBorder="0" applyProtection="0"/>
    <xf numFmtId="0" fontId="22" fillId="0" borderId="0"/>
    <xf numFmtId="0" fontId="20" fillId="0" borderId="0"/>
    <xf numFmtId="0" fontId="23" fillId="0" borderId="0" applyNumberFormat="0" applyBorder="0" applyProtection="0"/>
    <xf numFmtId="0" fontId="24" fillId="0" borderId="0"/>
    <xf numFmtId="0" fontId="25" fillId="0" borderId="0" applyNumberFormat="0" applyFill="0" applyBorder="0" applyProtection="0"/>
    <xf numFmtId="0" fontId="25" fillId="0" borderId="0" applyNumberFormat="0" applyBorder="0" applyProtection="0"/>
    <xf numFmtId="0" fontId="25" fillId="0" borderId="0"/>
    <xf numFmtId="0" fontId="25" fillId="0" borderId="0"/>
    <xf numFmtId="0" fontId="24" fillId="0" borderId="0"/>
    <xf numFmtId="0" fontId="25" fillId="0" borderId="0" applyNumberFormat="0" applyBorder="0" applyProtection="0"/>
    <xf numFmtId="0" fontId="25" fillId="0" borderId="0"/>
    <xf numFmtId="0" fontId="25" fillId="0" borderId="0"/>
    <xf numFmtId="0" fontId="25" fillId="0" borderId="0"/>
    <xf numFmtId="0" fontId="20" fillId="0" borderId="0"/>
    <xf numFmtId="0" fontId="26" fillId="15" borderId="30"/>
    <xf numFmtId="9" fontId="20" fillId="0" borderId="0" applyBorder="0" applyProtection="0"/>
    <xf numFmtId="9" fontId="20" fillId="0" borderId="0" applyFill="0" applyBorder="0" applyAlignment="0" applyProtection="0"/>
    <xf numFmtId="0" fontId="27" fillId="0" borderId="0"/>
    <xf numFmtId="0" fontId="28" fillId="0" borderId="0"/>
    <xf numFmtId="0" fontId="2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/>
    <xf numFmtId="0" fontId="29" fillId="0" borderId="0"/>
    <xf numFmtId="0" fontId="27" fillId="0" borderId="0"/>
    <xf numFmtId="171" fontId="27" fillId="0" borderId="0"/>
    <xf numFmtId="172" fontId="28" fillId="0" borderId="0"/>
    <xf numFmtId="171" fontId="29" fillId="0" borderId="0"/>
    <xf numFmtId="171" fontId="29" fillId="0" borderId="0" applyBorder="0" applyProtection="0"/>
    <xf numFmtId="171" fontId="29" fillId="0" borderId="0" applyBorder="0" applyProtection="0"/>
    <xf numFmtId="171" fontId="29" fillId="0" borderId="0"/>
    <xf numFmtId="171" fontId="29" fillId="0" borderId="0"/>
    <xf numFmtId="171" fontId="27" fillId="0" borderId="0"/>
    <xf numFmtId="0" fontId="9" fillId="0" borderId="0"/>
    <xf numFmtId="171" fontId="27" fillId="0" borderId="0" applyBorder="0" applyProtection="0"/>
    <xf numFmtId="171" fontId="27" fillId="0" borderId="0"/>
    <xf numFmtId="173" fontId="20" fillId="0" borderId="0"/>
    <xf numFmtId="0" fontId="9" fillId="0" borderId="0"/>
    <xf numFmtId="174" fontId="20" fillId="0" borderId="0"/>
    <xf numFmtId="174" fontId="20" fillId="0" borderId="0"/>
    <xf numFmtId="173" fontId="20" fillId="0" borderId="0" applyBorder="0" applyProtection="0"/>
    <xf numFmtId="173" fontId="20" fillId="0" borderId="0" applyBorder="0" applyProtection="0"/>
    <xf numFmtId="173" fontId="20" fillId="0" borderId="0"/>
    <xf numFmtId="174" fontId="20" fillId="0" borderId="0"/>
    <xf numFmtId="0" fontId="5" fillId="0" borderId="0"/>
  </cellStyleXfs>
  <cellXfs count="74">
    <xf numFmtId="0" fontId="0" fillId="0" borderId="0" xfId="0"/>
    <xf numFmtId="0" fontId="31" fillId="2" borderId="0" xfId="2" applyFont="1" applyFill="1" applyAlignment="1">
      <alignment horizontal="center" vertical="center"/>
    </xf>
    <xf numFmtId="0" fontId="32" fillId="0" borderId="0" xfId="2" applyFont="1" applyBorder="1" applyAlignment="1">
      <alignment wrapText="1"/>
    </xf>
    <xf numFmtId="0" fontId="33" fillId="5" borderId="26" xfId="2" applyFont="1" applyFill="1" applyBorder="1" applyAlignment="1">
      <alignment horizontal="center" vertical="center"/>
    </xf>
    <xf numFmtId="0" fontId="33" fillId="5" borderId="25" xfId="2" applyFont="1" applyFill="1" applyBorder="1" applyAlignment="1">
      <alignment horizontal="center" vertical="center" wrapText="1"/>
    </xf>
    <xf numFmtId="0" fontId="34" fillId="7" borderId="25" xfId="2" applyFont="1" applyFill="1" applyBorder="1" applyAlignment="1">
      <alignment horizontal="center" vertical="center" wrapText="1"/>
    </xf>
    <xf numFmtId="164" fontId="33" fillId="5" borderId="25" xfId="2" applyNumberFormat="1" applyFont="1" applyFill="1" applyBorder="1" applyAlignment="1">
      <alignment horizontal="center" vertical="center" wrapText="1"/>
    </xf>
    <xf numFmtId="164" fontId="33" fillId="5" borderId="29" xfId="2" applyNumberFormat="1" applyFont="1" applyFill="1" applyBorder="1" applyAlignment="1">
      <alignment horizontal="center" vertical="center" wrapText="1"/>
    </xf>
    <xf numFmtId="0" fontId="33" fillId="4" borderId="3" xfId="2" applyFont="1" applyFill="1" applyBorder="1" applyAlignment="1">
      <alignment horizontal="center" vertical="center" wrapText="1"/>
    </xf>
    <xf numFmtId="0" fontId="33" fillId="5" borderId="28" xfId="2" applyFont="1" applyFill="1" applyBorder="1" applyAlignment="1">
      <alignment horizontal="center" vertical="center" wrapText="1"/>
    </xf>
    <xf numFmtId="0" fontId="33" fillId="6" borderId="25" xfId="2" applyFont="1" applyFill="1" applyBorder="1" applyAlignment="1">
      <alignment horizontal="center" vertical="center" wrapText="1"/>
    </xf>
    <xf numFmtId="0" fontId="33" fillId="6" borderId="23" xfId="2" applyFont="1" applyFill="1" applyBorder="1" applyAlignment="1">
      <alignment horizontal="center" vertical="center" wrapText="1"/>
    </xf>
    <xf numFmtId="0" fontId="33" fillId="5" borderId="27" xfId="2" applyFont="1" applyFill="1" applyBorder="1" applyAlignment="1">
      <alignment horizontal="center" vertical="center"/>
    </xf>
    <xf numFmtId="0" fontId="33" fillId="5" borderId="26" xfId="2" applyFont="1" applyFill="1" applyBorder="1" applyAlignment="1">
      <alignment horizontal="center" vertical="center" wrapText="1"/>
    </xf>
    <xf numFmtId="0" fontId="33" fillId="5" borderId="25" xfId="2" applyNumberFormat="1" applyFont="1" applyFill="1" applyBorder="1" applyAlignment="1">
      <alignment horizontal="center" vertical="center"/>
    </xf>
    <xf numFmtId="0" fontId="33" fillId="5" borderId="23" xfId="2" applyNumberFormat="1" applyFont="1" applyFill="1" applyBorder="1" applyAlignment="1">
      <alignment horizontal="center" vertical="center"/>
    </xf>
    <xf numFmtId="0" fontId="33" fillId="5" borderId="24" xfId="2" applyNumberFormat="1" applyFont="1" applyFill="1" applyBorder="1" applyAlignment="1">
      <alignment horizontal="center" vertical="center"/>
    </xf>
    <xf numFmtId="0" fontId="31" fillId="4" borderId="0" xfId="2" applyFont="1" applyFill="1" applyAlignment="1">
      <alignment horizontal="center" vertical="center"/>
    </xf>
    <xf numFmtId="0" fontId="31" fillId="0" borderId="17" xfId="2" applyNumberFormat="1" applyFont="1" applyFill="1" applyBorder="1" applyAlignment="1">
      <alignment horizontal="center" vertical="center"/>
    </xf>
    <xf numFmtId="0" fontId="35" fillId="0" borderId="3" xfId="0" applyFont="1" applyBorder="1" applyAlignment="1">
      <alignment horizontal="left" vertical="center" wrapText="1"/>
    </xf>
    <xf numFmtId="167" fontId="31" fillId="2" borderId="4" xfId="2" applyNumberFormat="1" applyFont="1" applyFill="1" applyBorder="1" applyAlignment="1">
      <alignment horizontal="center" vertical="center" wrapText="1"/>
    </xf>
    <xf numFmtId="0" fontId="31" fillId="2" borderId="11" xfId="2" applyFont="1" applyFill="1" applyBorder="1" applyAlignment="1">
      <alignment horizontal="center" vertical="center" wrapText="1"/>
    </xf>
    <xf numFmtId="0" fontId="36" fillId="2" borderId="11" xfId="2" applyFont="1" applyFill="1" applyBorder="1" applyAlignment="1">
      <alignment horizontal="center" vertical="center"/>
    </xf>
    <xf numFmtId="164" fontId="31" fillId="2" borderId="11" xfId="2" applyNumberFormat="1" applyFont="1" applyFill="1" applyBorder="1" applyAlignment="1">
      <alignment horizontal="center" vertical="center"/>
    </xf>
    <xf numFmtId="9" fontId="31" fillId="2" borderId="11" xfId="1" applyFont="1" applyFill="1" applyBorder="1" applyAlignment="1">
      <alignment horizontal="center" vertical="center"/>
    </xf>
    <xf numFmtId="164" fontId="31" fillId="2" borderId="15" xfId="2" applyNumberFormat="1" applyFont="1" applyFill="1" applyBorder="1" applyAlignment="1">
      <alignment horizontal="center" vertical="center"/>
    </xf>
    <xf numFmtId="166" fontId="31" fillId="2" borderId="3" xfId="2" applyNumberFormat="1" applyFont="1" applyFill="1" applyBorder="1" applyAlignment="1">
      <alignment horizontal="center" vertical="center"/>
    </xf>
    <xf numFmtId="164" fontId="31" fillId="2" borderId="4" xfId="2" applyNumberFormat="1" applyFont="1" applyFill="1" applyBorder="1" applyAlignment="1">
      <alignment horizontal="center" vertical="center"/>
    </xf>
    <xf numFmtId="0" fontId="31" fillId="2" borderId="11" xfId="2" applyFont="1" applyFill="1" applyBorder="1" applyAlignment="1">
      <alignment horizontal="center" vertical="center"/>
    </xf>
    <xf numFmtId="0" fontId="31" fillId="0" borderId="20" xfId="2" applyNumberFormat="1" applyFont="1" applyFill="1" applyBorder="1" applyAlignment="1">
      <alignment horizontal="center" vertical="center"/>
    </xf>
    <xf numFmtId="167" fontId="31" fillId="2" borderId="19" xfId="2" applyNumberFormat="1" applyFont="1" applyFill="1" applyBorder="1" applyAlignment="1">
      <alignment horizontal="center" vertical="center" wrapText="1"/>
    </xf>
    <xf numFmtId="0" fontId="31" fillId="2" borderId="16" xfId="2" applyFont="1" applyFill="1" applyBorder="1" applyAlignment="1">
      <alignment horizontal="center" vertical="center" wrapText="1"/>
    </xf>
    <xf numFmtId="0" fontId="36" fillId="2" borderId="16" xfId="2" applyFont="1" applyFill="1" applyBorder="1" applyAlignment="1">
      <alignment horizontal="center" vertical="center"/>
    </xf>
    <xf numFmtId="164" fontId="31" fillId="2" borderId="16" xfId="2" applyNumberFormat="1" applyFont="1" applyFill="1" applyBorder="1" applyAlignment="1">
      <alignment horizontal="center" vertical="center"/>
    </xf>
    <xf numFmtId="0" fontId="31" fillId="2" borderId="16" xfId="2" applyFont="1" applyFill="1" applyBorder="1" applyAlignment="1">
      <alignment horizontal="center" vertical="center"/>
    </xf>
    <xf numFmtId="0" fontId="31" fillId="0" borderId="13" xfId="2" applyNumberFormat="1" applyFont="1" applyFill="1" applyBorder="1" applyAlignment="1">
      <alignment horizontal="center" vertical="center"/>
    </xf>
    <xf numFmtId="167" fontId="31" fillId="2" borderId="12" xfId="2" applyNumberFormat="1" applyFont="1" applyFill="1" applyBorder="1" applyAlignment="1">
      <alignment horizontal="center" vertical="center" wrapText="1"/>
    </xf>
    <xf numFmtId="0" fontId="31" fillId="2" borderId="6" xfId="2" applyFont="1" applyFill="1" applyBorder="1" applyAlignment="1">
      <alignment horizontal="center" vertical="center" wrapText="1"/>
    </xf>
    <xf numFmtId="0" fontId="31" fillId="2" borderId="6" xfId="2" applyFont="1" applyFill="1" applyBorder="1" applyAlignment="1">
      <alignment horizontal="center" vertical="center"/>
    </xf>
    <xf numFmtId="164" fontId="31" fillId="2" borderId="6" xfId="2" applyNumberFormat="1" applyFont="1" applyFill="1" applyBorder="1" applyAlignment="1">
      <alignment horizontal="center" vertical="center"/>
    </xf>
    <xf numFmtId="9" fontId="31" fillId="2" borderId="6" xfId="1" applyFont="1" applyFill="1" applyBorder="1" applyAlignment="1">
      <alignment horizontal="center" vertical="center"/>
    </xf>
    <xf numFmtId="164" fontId="31" fillId="2" borderId="10" xfId="2" applyNumberFormat="1" applyFont="1" applyFill="1" applyBorder="1" applyAlignment="1">
      <alignment horizontal="center" vertical="center"/>
    </xf>
    <xf numFmtId="0" fontId="31" fillId="0" borderId="7" xfId="2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horizontal="left" vertical="center" wrapText="1"/>
    </xf>
    <xf numFmtId="167" fontId="31" fillId="2" borderId="8" xfId="2" applyNumberFormat="1" applyFont="1" applyFill="1" applyBorder="1" applyAlignment="1">
      <alignment horizontal="center" vertical="center" wrapText="1"/>
    </xf>
    <xf numFmtId="0" fontId="31" fillId="2" borderId="7" xfId="2" applyFont="1" applyFill="1" applyBorder="1" applyAlignment="1">
      <alignment horizontal="center" vertical="center" wrapText="1"/>
    </xf>
    <xf numFmtId="0" fontId="31" fillId="2" borderId="7" xfId="2" applyFont="1" applyFill="1" applyBorder="1" applyAlignment="1">
      <alignment horizontal="center" vertical="center"/>
    </xf>
    <xf numFmtId="164" fontId="31" fillId="2" borderId="7" xfId="2" applyNumberFormat="1" applyFont="1" applyFill="1" applyBorder="1" applyAlignment="1">
      <alignment horizontal="center" vertical="center"/>
    </xf>
    <xf numFmtId="164" fontId="31" fillId="2" borderId="5" xfId="2" applyNumberFormat="1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164" fontId="38" fillId="3" borderId="2" xfId="2" applyNumberFormat="1" applyFont="1" applyFill="1" applyBorder="1" applyAlignment="1">
      <alignment horizontal="center" vertical="center"/>
    </xf>
    <xf numFmtId="165" fontId="38" fillId="4" borderId="1" xfId="2" applyNumberFormat="1" applyFont="1" applyFill="1" applyBorder="1" applyAlignment="1">
      <alignment horizontal="center" vertical="center"/>
    </xf>
    <xf numFmtId="165" fontId="38" fillId="3" borderId="1" xfId="2" applyNumberFormat="1" applyFont="1" applyFill="1" applyBorder="1" applyAlignment="1">
      <alignment horizontal="center" vertical="center"/>
    </xf>
    <xf numFmtId="0" fontId="35" fillId="0" borderId="0" xfId="0" applyFont="1"/>
    <xf numFmtId="0" fontId="30" fillId="0" borderId="0" xfId="2" applyFont="1" applyBorder="1" applyAlignment="1">
      <alignment horizontal="left"/>
    </xf>
    <xf numFmtId="0" fontId="33" fillId="2" borderId="0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 wrapText="1"/>
    </xf>
    <xf numFmtId="0" fontId="31" fillId="2" borderId="14" xfId="2" applyFont="1" applyFill="1" applyBorder="1" applyAlignment="1">
      <alignment horizontal="center" vertical="center"/>
    </xf>
    <xf numFmtId="0" fontId="31" fillId="2" borderId="18" xfId="2" applyFont="1" applyFill="1" applyBorder="1" applyAlignment="1">
      <alignment horizontal="center" vertical="center"/>
    </xf>
    <xf numFmtId="0" fontId="31" fillId="2" borderId="9" xfId="2" applyFont="1" applyFill="1" applyBorder="1" applyAlignment="1">
      <alignment horizontal="center" vertical="center"/>
    </xf>
    <xf numFmtId="0" fontId="34" fillId="5" borderId="25" xfId="2" applyFont="1" applyFill="1" applyBorder="1" applyAlignment="1">
      <alignment horizontal="center" vertical="center" wrapText="1"/>
    </xf>
    <xf numFmtId="164" fontId="38" fillId="3" borderId="1" xfId="2" applyNumberFormat="1" applyFont="1" applyFill="1" applyBorder="1" applyAlignment="1">
      <alignment horizontal="center" vertical="center"/>
    </xf>
    <xf numFmtId="0" fontId="35" fillId="0" borderId="3" xfId="0" applyFont="1" applyBorder="1" applyAlignment="1">
      <alignment vertical="center" wrapText="1"/>
    </xf>
    <xf numFmtId="0" fontId="33" fillId="5" borderId="3" xfId="2" applyFont="1" applyFill="1" applyBorder="1" applyAlignment="1">
      <alignment horizontal="right" vertical="center" wrapText="1" shrinkToFit="1"/>
    </xf>
    <xf numFmtId="0" fontId="33" fillId="2" borderId="0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 wrapText="1"/>
    </xf>
    <xf numFmtId="0" fontId="30" fillId="0" borderId="0" xfId="2" applyFont="1" applyBorder="1" applyAlignment="1">
      <alignment wrapText="1"/>
    </xf>
    <xf numFmtId="0" fontId="33" fillId="8" borderId="21" xfId="2" applyFont="1" applyFill="1" applyBorder="1" applyAlignment="1">
      <alignment horizontal="center" vertical="center"/>
    </xf>
    <xf numFmtId="0" fontId="33" fillId="5" borderId="21" xfId="2" applyFont="1" applyFill="1" applyBorder="1" applyAlignment="1">
      <alignment horizontal="center" vertical="center"/>
    </xf>
    <xf numFmtId="0" fontId="33" fillId="5" borderId="22" xfId="2" applyFont="1" applyFill="1" applyBorder="1" applyAlignment="1">
      <alignment horizontal="center" vertical="center"/>
    </xf>
    <xf numFmtId="0" fontId="33" fillId="7" borderId="31" xfId="2" applyFont="1" applyFill="1" applyBorder="1" applyAlignment="1">
      <alignment horizontal="right" vertical="center" wrapText="1" shrinkToFit="1"/>
    </xf>
    <xf numFmtId="0" fontId="33" fillId="7" borderId="32" xfId="2" applyFont="1" applyFill="1" applyBorder="1" applyAlignment="1">
      <alignment horizontal="right" vertical="center" wrapText="1" shrinkToFit="1"/>
    </xf>
    <xf numFmtId="0" fontId="33" fillId="7" borderId="2" xfId="2" applyFont="1" applyFill="1" applyBorder="1" applyAlignment="1">
      <alignment horizontal="right" vertical="center" wrapText="1" shrinkToFit="1"/>
    </xf>
    <xf numFmtId="0" fontId="30" fillId="0" borderId="0" xfId="2" applyFont="1" applyBorder="1" applyAlignment="1">
      <alignment horizontal="center" wrapText="1"/>
    </xf>
  </cellXfs>
  <cellStyles count="82">
    <cellStyle name="Accent" xfId="3"/>
    <cellStyle name="Accent 1" xfId="4"/>
    <cellStyle name="Accent 2" xfId="5"/>
    <cellStyle name="Accent 3" xfId="6"/>
    <cellStyle name="Bad" xfId="7"/>
    <cellStyle name="Dziesiętny 2" xfId="8"/>
    <cellStyle name="Dziesiętny 2 2" xfId="9"/>
    <cellStyle name="Error" xfId="10"/>
    <cellStyle name="Excel_BuiltIn_Currency" xfId="11"/>
    <cellStyle name="Footnote" xfId="12"/>
    <cellStyle name="Good" xfId="13"/>
    <cellStyle name="Heading" xfId="14"/>
    <cellStyle name="Heading (user)" xfId="15"/>
    <cellStyle name="Heading 1" xfId="16"/>
    <cellStyle name="Heading 2" xfId="17"/>
    <cellStyle name="Heading 2 2" xfId="18"/>
    <cellStyle name="Heading 3" xfId="19"/>
    <cellStyle name="Heading 3 2" xfId="20"/>
    <cellStyle name="Heading 4" xfId="21"/>
    <cellStyle name="Heading 5" xfId="22"/>
    <cellStyle name="Heading1" xfId="23"/>
    <cellStyle name="Heading1 (user)" xfId="24"/>
    <cellStyle name="Heading1 2" xfId="25"/>
    <cellStyle name="Heading1 2 2" xfId="26"/>
    <cellStyle name="Heading1 3" xfId="27"/>
    <cellStyle name="Heading1 3 2" xfId="28"/>
    <cellStyle name="Heading1 4" xfId="29"/>
    <cellStyle name="Heading1 5" xfId="30"/>
    <cellStyle name="Neutral" xfId="31"/>
    <cellStyle name="Normal 2" xfId="32"/>
    <cellStyle name="Normalny" xfId="0" builtinId="0"/>
    <cellStyle name="Normalny 2" xfId="33"/>
    <cellStyle name="Normalny 2 2" xfId="2"/>
    <cellStyle name="Normalny 2 2 2" xfId="34"/>
    <cellStyle name="Normalny 2 3" xfId="35"/>
    <cellStyle name="Normalny 2 4" xfId="36"/>
    <cellStyle name="Normalny 2 5" xfId="37"/>
    <cellStyle name="Normalny 3" xfId="38"/>
    <cellStyle name="Normalny 3 2" xfId="39"/>
    <cellStyle name="Normalny 3 3" xfId="40"/>
    <cellStyle name="Normalny 4" xfId="41"/>
    <cellStyle name="Normalny 4 2" xfId="42"/>
    <cellStyle name="Normalny 4 3" xfId="43"/>
    <cellStyle name="Normalny 5" xfId="44"/>
    <cellStyle name="Normalny 5 2" xfId="45"/>
    <cellStyle name="Normalny 6" xfId="46"/>
    <cellStyle name="Normalny 6 2" xfId="47"/>
    <cellStyle name="Normalny 7" xfId="48"/>
    <cellStyle name="Normalny 7 2" xfId="49"/>
    <cellStyle name="Normalny 8" xfId="50"/>
    <cellStyle name="Note" xfId="51"/>
    <cellStyle name="Procentowy" xfId="1" builtinId="5"/>
    <cellStyle name="Procentowy 2" xfId="52"/>
    <cellStyle name="Procentowy 3" xfId="53"/>
    <cellStyle name="Result" xfId="54"/>
    <cellStyle name="Result (user)" xfId="55"/>
    <cellStyle name="Result 2" xfId="56"/>
    <cellStyle name="Result 2 2" xfId="57"/>
    <cellStyle name="Result 3" xfId="58"/>
    <cellStyle name="Result 3 2" xfId="59"/>
    <cellStyle name="Result 4" xfId="60"/>
    <cellStyle name="Result 5" xfId="61"/>
    <cellStyle name="Result2" xfId="62"/>
    <cellStyle name="Result2 (user)" xfId="63"/>
    <cellStyle name="Result2 2" xfId="64"/>
    <cellStyle name="Result2 2 2" xfId="65"/>
    <cellStyle name="Result2 3" xfId="66"/>
    <cellStyle name="Result2 3 2" xfId="67"/>
    <cellStyle name="Result2 4" xfId="68"/>
    <cellStyle name="Result2 5" xfId="69"/>
    <cellStyle name="Status" xfId="70"/>
    <cellStyle name="Tekst objaśnienia 2" xfId="71"/>
    <cellStyle name="Tekst objaśnienia 2 2" xfId="72"/>
    <cellStyle name="Tekst objaśnienia 3" xfId="73"/>
    <cellStyle name="Text" xfId="74"/>
    <cellStyle name="Walutowy 2" xfId="75"/>
    <cellStyle name="Walutowy 2 2" xfId="76"/>
    <cellStyle name="Walutowy 2 3" xfId="77"/>
    <cellStyle name="Walutowy 3" xfId="78"/>
    <cellStyle name="Walutowy 3 2" xfId="79"/>
    <cellStyle name="Walutowy 4" xfId="80"/>
    <cellStyle name="Warning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8"/>
  <sheetViews>
    <sheetView topLeftCell="A17" zoomScaleNormal="100" workbookViewId="0">
      <selection activeCell="N45" sqref="N45"/>
    </sheetView>
  </sheetViews>
  <sheetFormatPr defaultRowHeight="14.25"/>
  <cols>
    <col min="1" max="1" width="6.25" customWidth="1"/>
    <col min="2" max="2" width="22.5" customWidth="1"/>
    <col min="3" max="3" width="11.625" customWidth="1"/>
    <col min="4" max="4" width="13.25" customWidth="1"/>
    <col min="5" max="5" width="11.5" customWidth="1"/>
    <col min="7" max="7" width="12" customWidth="1"/>
    <col min="8" max="8" width="8.875" customWidth="1"/>
    <col min="9" max="9" width="11.5" customWidth="1"/>
    <col min="10" max="10" width="15.625" customWidth="1"/>
    <col min="11" max="11" width="14.5" customWidth="1"/>
    <col min="12" max="12" width="15" customWidth="1"/>
    <col min="13" max="13" width="16.875" customWidth="1"/>
    <col min="14" max="14" width="17.625" customWidth="1"/>
    <col min="15" max="15" width="17.25" customWidth="1"/>
  </cols>
  <sheetData>
    <row r="4" spans="1: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>
      <c r="A5" s="64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>
      <c r="A6" s="1"/>
      <c r="B6" s="54" t="s">
        <v>39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>
      <c r="A7" s="1"/>
      <c r="B7" s="5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>
      <c r="A8" s="65" t="s">
        <v>38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37.5" customHeight="1">
      <c r="A9" s="65" t="s">
        <v>37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15" thickBot="1">
      <c r="A10" s="66" t="s">
        <v>36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1"/>
      <c r="O10" s="1"/>
    </row>
    <row r="11" spans="1:15" ht="1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67" t="s">
        <v>35</v>
      </c>
      <c r="N11" s="67"/>
      <c r="O11" s="67"/>
    </row>
    <row r="12" spans="1:15" ht="68.25" thickBot="1">
      <c r="A12" s="3" t="s">
        <v>34</v>
      </c>
      <c r="B12" s="4" t="s">
        <v>33</v>
      </c>
      <c r="C12" s="4" t="s">
        <v>32</v>
      </c>
      <c r="D12" s="4" t="s">
        <v>31</v>
      </c>
      <c r="E12" s="4" t="s">
        <v>30</v>
      </c>
      <c r="F12" s="5" t="s">
        <v>29</v>
      </c>
      <c r="G12" s="6" t="s">
        <v>28</v>
      </c>
      <c r="H12" s="4" t="s">
        <v>27</v>
      </c>
      <c r="I12" s="6" t="s">
        <v>26</v>
      </c>
      <c r="J12" s="7" t="s">
        <v>25</v>
      </c>
      <c r="K12" s="8" t="s">
        <v>24</v>
      </c>
      <c r="L12" s="9" t="s">
        <v>23</v>
      </c>
      <c r="M12" s="10" t="s">
        <v>22</v>
      </c>
      <c r="N12" s="10" t="s">
        <v>21</v>
      </c>
      <c r="O12" s="11" t="s">
        <v>20</v>
      </c>
    </row>
    <row r="13" spans="1:15" ht="15" thickBot="1">
      <c r="A13" s="12">
        <v>1</v>
      </c>
      <c r="B13" s="13">
        <v>2</v>
      </c>
      <c r="C13" s="4">
        <v>3</v>
      </c>
      <c r="D13" s="4">
        <v>4</v>
      </c>
      <c r="E13" s="4">
        <v>5</v>
      </c>
      <c r="F13" s="4">
        <v>6</v>
      </c>
      <c r="G13" s="14">
        <v>7</v>
      </c>
      <c r="H13" s="14">
        <v>8</v>
      </c>
      <c r="I13" s="14">
        <v>9</v>
      </c>
      <c r="J13" s="15">
        <v>10</v>
      </c>
      <c r="K13" s="16">
        <v>11</v>
      </c>
      <c r="L13" s="15">
        <v>12</v>
      </c>
      <c r="M13" s="15">
        <v>13</v>
      </c>
      <c r="N13" s="17">
        <v>14</v>
      </c>
      <c r="O13" s="17">
        <v>15</v>
      </c>
    </row>
    <row r="14" spans="1:15" ht="15" thickBot="1">
      <c r="A14" s="68"/>
      <c r="B14" s="69"/>
      <c r="C14" s="68"/>
      <c r="D14" s="68"/>
      <c r="E14" s="68"/>
      <c r="F14" s="68"/>
      <c r="G14" s="68"/>
      <c r="H14" s="68"/>
      <c r="I14" s="68"/>
      <c r="J14" s="68"/>
      <c r="K14" s="69"/>
      <c r="L14" s="68"/>
      <c r="M14" s="68"/>
      <c r="N14" s="68"/>
      <c r="O14" s="68"/>
    </row>
    <row r="15" spans="1:15" ht="48" customHeight="1">
      <c r="A15" s="18">
        <v>1</v>
      </c>
      <c r="B15" s="19" t="s">
        <v>19</v>
      </c>
      <c r="C15" s="20" t="s">
        <v>16</v>
      </c>
      <c r="D15" s="21"/>
      <c r="E15" s="21" t="s">
        <v>18</v>
      </c>
      <c r="F15" s="22">
        <v>700</v>
      </c>
      <c r="G15" s="23"/>
      <c r="H15" s="24">
        <v>0.08</v>
      </c>
      <c r="I15" s="23">
        <f t="shared" ref="I15:I25" si="0">G15*1.08</f>
        <v>0</v>
      </c>
      <c r="J15" s="25">
        <f t="shared" ref="J15:J25" si="1">G15*F15</f>
        <v>0</v>
      </c>
      <c r="K15" s="26">
        <f t="shared" ref="K15:K25" si="2">L15-J15</f>
        <v>0</v>
      </c>
      <c r="L15" s="27">
        <f t="shared" ref="L15:L25" si="3">I15*F15</f>
        <v>0</v>
      </c>
      <c r="M15" s="28"/>
      <c r="N15" s="28"/>
      <c r="O15" s="57"/>
    </row>
    <row r="16" spans="1:15" ht="90">
      <c r="A16" s="18">
        <v>2</v>
      </c>
      <c r="B16" s="19" t="s">
        <v>17</v>
      </c>
      <c r="C16" s="20" t="s">
        <v>16</v>
      </c>
      <c r="D16" s="21"/>
      <c r="E16" s="21" t="s">
        <v>15</v>
      </c>
      <c r="F16" s="22">
        <v>7000</v>
      </c>
      <c r="G16" s="23"/>
      <c r="H16" s="24">
        <v>0.08</v>
      </c>
      <c r="I16" s="23">
        <f t="shared" si="0"/>
        <v>0</v>
      </c>
      <c r="J16" s="25">
        <f t="shared" si="1"/>
        <v>0</v>
      </c>
      <c r="K16" s="26">
        <f t="shared" si="2"/>
        <v>0</v>
      </c>
      <c r="L16" s="27">
        <f t="shared" si="3"/>
        <v>0</v>
      </c>
      <c r="M16" s="28"/>
      <c r="N16" s="28"/>
      <c r="O16" s="57"/>
    </row>
    <row r="17" spans="1:15" ht="35.25">
      <c r="A17" s="29">
        <v>3</v>
      </c>
      <c r="B17" s="19" t="s">
        <v>47</v>
      </c>
      <c r="C17" s="30"/>
      <c r="D17" s="31"/>
      <c r="E17" s="31" t="s">
        <v>6</v>
      </c>
      <c r="F17" s="32">
        <v>100</v>
      </c>
      <c r="G17" s="33"/>
      <c r="H17" s="24">
        <v>0.08</v>
      </c>
      <c r="I17" s="23">
        <f t="shared" si="0"/>
        <v>0</v>
      </c>
      <c r="J17" s="25">
        <f t="shared" si="1"/>
        <v>0</v>
      </c>
      <c r="K17" s="26">
        <f t="shared" si="2"/>
        <v>0</v>
      </c>
      <c r="L17" s="27">
        <f t="shared" si="3"/>
        <v>0</v>
      </c>
      <c r="M17" s="34"/>
      <c r="N17" s="34"/>
      <c r="O17" s="58"/>
    </row>
    <row r="18" spans="1:15" ht="33.75">
      <c r="A18" s="18">
        <v>4</v>
      </c>
      <c r="B18" s="19" t="s">
        <v>14</v>
      </c>
      <c r="C18" s="20"/>
      <c r="D18" s="31"/>
      <c r="E18" s="31" t="s">
        <v>6</v>
      </c>
      <c r="F18" s="22">
        <v>70</v>
      </c>
      <c r="G18" s="23"/>
      <c r="H18" s="24">
        <v>0.08</v>
      </c>
      <c r="I18" s="23">
        <f t="shared" si="0"/>
        <v>0</v>
      </c>
      <c r="J18" s="25">
        <f t="shared" si="1"/>
        <v>0</v>
      </c>
      <c r="K18" s="26">
        <f t="shared" si="2"/>
        <v>0</v>
      </c>
      <c r="L18" s="27">
        <f t="shared" si="3"/>
        <v>0</v>
      </c>
      <c r="M18" s="28"/>
      <c r="N18" s="28"/>
      <c r="O18" s="57"/>
    </row>
    <row r="19" spans="1:15" ht="56.25" customHeight="1">
      <c r="A19" s="18">
        <v>5</v>
      </c>
      <c r="B19" s="19" t="s">
        <v>48</v>
      </c>
      <c r="C19" s="20"/>
      <c r="D19" s="31"/>
      <c r="E19" s="31" t="s">
        <v>6</v>
      </c>
      <c r="F19" s="22">
        <v>400</v>
      </c>
      <c r="G19" s="23"/>
      <c r="H19" s="24">
        <v>0.08</v>
      </c>
      <c r="I19" s="23">
        <f t="shared" si="0"/>
        <v>0</v>
      </c>
      <c r="J19" s="25">
        <f t="shared" si="1"/>
        <v>0</v>
      </c>
      <c r="K19" s="26">
        <f t="shared" si="2"/>
        <v>0</v>
      </c>
      <c r="L19" s="27">
        <f t="shared" si="3"/>
        <v>0</v>
      </c>
      <c r="M19" s="28"/>
      <c r="N19" s="28"/>
      <c r="O19" s="57"/>
    </row>
    <row r="20" spans="1:15" ht="28.5" customHeight="1">
      <c r="A20" s="18">
        <v>6</v>
      </c>
      <c r="B20" s="19" t="s">
        <v>13</v>
      </c>
      <c r="C20" s="20" t="s">
        <v>12</v>
      </c>
      <c r="D20" s="21"/>
      <c r="E20" s="21" t="s">
        <v>2</v>
      </c>
      <c r="F20" s="22">
        <v>500</v>
      </c>
      <c r="G20" s="23"/>
      <c r="H20" s="24">
        <v>0.08</v>
      </c>
      <c r="I20" s="23">
        <f t="shared" si="0"/>
        <v>0</v>
      </c>
      <c r="J20" s="25">
        <f t="shared" si="1"/>
        <v>0</v>
      </c>
      <c r="K20" s="26">
        <f t="shared" si="2"/>
        <v>0</v>
      </c>
      <c r="L20" s="27">
        <f t="shared" si="3"/>
        <v>0</v>
      </c>
      <c r="M20" s="28"/>
      <c r="N20" s="28"/>
      <c r="O20" s="57"/>
    </row>
    <row r="21" spans="1:15" ht="22.5">
      <c r="A21" s="18">
        <v>7</v>
      </c>
      <c r="B21" s="19" t="s">
        <v>11</v>
      </c>
      <c r="C21" s="20" t="s">
        <v>10</v>
      </c>
      <c r="D21" s="21"/>
      <c r="E21" s="21" t="s">
        <v>9</v>
      </c>
      <c r="F21" s="22">
        <v>20</v>
      </c>
      <c r="G21" s="23"/>
      <c r="H21" s="24">
        <v>0.08</v>
      </c>
      <c r="I21" s="23">
        <f t="shared" si="0"/>
        <v>0</v>
      </c>
      <c r="J21" s="25">
        <f t="shared" si="1"/>
        <v>0</v>
      </c>
      <c r="K21" s="26">
        <f t="shared" si="2"/>
        <v>0</v>
      </c>
      <c r="L21" s="27">
        <f t="shared" si="3"/>
        <v>0</v>
      </c>
      <c r="M21" s="28"/>
      <c r="N21" s="28"/>
      <c r="O21" s="57"/>
    </row>
    <row r="22" spans="1:15" ht="33.75">
      <c r="A22" s="18">
        <v>8</v>
      </c>
      <c r="B22" s="19" t="s">
        <v>8</v>
      </c>
      <c r="C22" s="20"/>
      <c r="D22" s="21"/>
      <c r="E22" s="21" t="s">
        <v>2</v>
      </c>
      <c r="F22" s="22">
        <v>800</v>
      </c>
      <c r="G22" s="23"/>
      <c r="H22" s="24">
        <v>0.08</v>
      </c>
      <c r="I22" s="23">
        <f t="shared" si="0"/>
        <v>0</v>
      </c>
      <c r="J22" s="25">
        <f t="shared" si="1"/>
        <v>0</v>
      </c>
      <c r="K22" s="26">
        <f t="shared" si="2"/>
        <v>0</v>
      </c>
      <c r="L22" s="27">
        <f t="shared" si="3"/>
        <v>0</v>
      </c>
      <c r="M22" s="28"/>
      <c r="N22" s="28"/>
      <c r="O22" s="57"/>
    </row>
    <row r="23" spans="1:15" ht="45">
      <c r="A23" s="18">
        <v>9</v>
      </c>
      <c r="B23" s="19" t="s">
        <v>7</v>
      </c>
      <c r="C23" s="20"/>
      <c r="D23" s="31"/>
      <c r="E23" s="21" t="s">
        <v>6</v>
      </c>
      <c r="F23" s="22">
        <v>50</v>
      </c>
      <c r="G23" s="23"/>
      <c r="H23" s="24">
        <v>0.08</v>
      </c>
      <c r="I23" s="23">
        <f t="shared" si="0"/>
        <v>0</v>
      </c>
      <c r="J23" s="25">
        <f t="shared" si="1"/>
        <v>0</v>
      </c>
      <c r="K23" s="26">
        <f t="shared" si="2"/>
        <v>0</v>
      </c>
      <c r="L23" s="27">
        <f t="shared" si="3"/>
        <v>0</v>
      </c>
      <c r="M23" s="28"/>
      <c r="N23" s="28"/>
      <c r="O23" s="57"/>
    </row>
    <row r="24" spans="1:15" ht="56.25">
      <c r="A24" s="35">
        <v>10</v>
      </c>
      <c r="B24" s="19" t="s">
        <v>5</v>
      </c>
      <c r="C24" s="36" t="s">
        <v>4</v>
      </c>
      <c r="D24" s="37"/>
      <c r="E24" s="37" t="s">
        <v>2</v>
      </c>
      <c r="F24" s="38">
        <v>2500</v>
      </c>
      <c r="G24" s="39"/>
      <c r="H24" s="40">
        <v>0.08</v>
      </c>
      <c r="I24" s="23">
        <f t="shared" si="0"/>
        <v>0</v>
      </c>
      <c r="J24" s="41">
        <f t="shared" si="1"/>
        <v>0</v>
      </c>
      <c r="K24" s="26">
        <f t="shared" si="2"/>
        <v>0</v>
      </c>
      <c r="L24" s="27">
        <f t="shared" si="3"/>
        <v>0</v>
      </c>
      <c r="M24" s="38"/>
      <c r="N24" s="38"/>
      <c r="O24" s="59"/>
    </row>
    <row r="25" spans="1:15" ht="45">
      <c r="A25" s="42">
        <v>11</v>
      </c>
      <c r="B25" s="43" t="s">
        <v>3</v>
      </c>
      <c r="C25" s="44"/>
      <c r="D25" s="45"/>
      <c r="E25" s="45" t="s">
        <v>2</v>
      </c>
      <c r="F25" s="46">
        <v>1500</v>
      </c>
      <c r="G25" s="47"/>
      <c r="H25" s="40">
        <v>0.08</v>
      </c>
      <c r="I25" s="39">
        <f t="shared" si="0"/>
        <v>0</v>
      </c>
      <c r="J25" s="48">
        <f t="shared" si="1"/>
        <v>0</v>
      </c>
      <c r="K25" s="26">
        <f t="shared" si="2"/>
        <v>0</v>
      </c>
      <c r="L25" s="27">
        <f t="shared" si="3"/>
        <v>0</v>
      </c>
      <c r="M25" s="49"/>
      <c r="N25" s="49"/>
      <c r="O25" s="49"/>
    </row>
    <row r="26" spans="1:15" ht="15" thickBot="1">
      <c r="A26" s="63" t="s">
        <v>1</v>
      </c>
      <c r="B26" s="63"/>
      <c r="C26" s="63"/>
      <c r="D26" s="63"/>
      <c r="E26" s="63"/>
      <c r="F26" s="63"/>
      <c r="G26" s="63"/>
      <c r="H26" s="63"/>
      <c r="I26" s="63"/>
      <c r="J26" s="50">
        <f>SUM(J15:J25)</f>
        <v>0</v>
      </c>
      <c r="K26" s="51" t="s">
        <v>0</v>
      </c>
      <c r="L26" s="52">
        <f>SUM(L15:L25)</f>
        <v>0</v>
      </c>
      <c r="M26" s="1"/>
      <c r="N26" s="1"/>
      <c r="O26" s="1"/>
    </row>
    <row r="27" spans="1: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</sheetData>
  <mergeCells count="7">
    <mergeCell ref="A26:I26"/>
    <mergeCell ref="A5:O5"/>
    <mergeCell ref="A8:O8"/>
    <mergeCell ref="A9:O9"/>
    <mergeCell ref="A10:M10"/>
    <mergeCell ref="M11:O11"/>
    <mergeCell ref="A14:O14"/>
  </mergeCells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17"/>
  <sheetViews>
    <sheetView tabSelected="1" zoomScaleNormal="100" workbookViewId="0">
      <selection activeCell="O25" sqref="O25"/>
    </sheetView>
  </sheetViews>
  <sheetFormatPr defaultRowHeight="14.25"/>
  <cols>
    <col min="1" max="1" width="5.5" customWidth="1"/>
    <col min="2" max="2" width="13.125" customWidth="1"/>
    <col min="3" max="3" width="11.5" customWidth="1"/>
    <col min="4" max="4" width="13.125" customWidth="1"/>
    <col min="5" max="9" width="9.125" bestFit="1" customWidth="1"/>
    <col min="10" max="10" width="13" bestFit="1" customWidth="1"/>
    <col min="11" max="11" width="9.5" bestFit="1" customWidth="1"/>
    <col min="12" max="12" width="11.625" bestFit="1" customWidth="1"/>
    <col min="13" max="13" width="13.75" customWidth="1"/>
    <col min="14" max="14" width="13.625" customWidth="1"/>
    <col min="15" max="15" width="22" customWidth="1"/>
  </cols>
  <sheetData>
    <row r="5" spans="1:15">
      <c r="A5" s="64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>
      <c r="A6" s="1"/>
      <c r="B6" s="54" t="s">
        <v>39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idden="1">
      <c r="A7" s="1"/>
      <c r="B7" s="5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28.5" customHeight="1">
      <c r="A8" s="65" t="s">
        <v>38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30.75" customHeight="1">
      <c r="A9" s="73" t="s">
        <v>37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15" thickBot="1">
      <c r="A10" s="66" t="s">
        <v>41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1"/>
      <c r="O10" s="1"/>
    </row>
    <row r="11" spans="1:15" ht="1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67" t="s">
        <v>35</v>
      </c>
      <c r="N11" s="67"/>
      <c r="O11" s="67"/>
    </row>
    <row r="12" spans="1:15" ht="102" thickBot="1">
      <c r="A12" s="3" t="s">
        <v>34</v>
      </c>
      <c r="B12" s="4" t="s">
        <v>42</v>
      </c>
      <c r="C12" s="4" t="s">
        <v>32</v>
      </c>
      <c r="D12" s="4" t="s">
        <v>31</v>
      </c>
      <c r="E12" s="4" t="s">
        <v>30</v>
      </c>
      <c r="F12" s="60" t="s">
        <v>29</v>
      </c>
      <c r="G12" s="6" t="s">
        <v>28</v>
      </c>
      <c r="H12" s="4" t="s">
        <v>27</v>
      </c>
      <c r="I12" s="6" t="s">
        <v>26</v>
      </c>
      <c r="J12" s="7" t="s">
        <v>25</v>
      </c>
      <c r="K12" s="8" t="s">
        <v>24</v>
      </c>
      <c r="L12" s="9" t="s">
        <v>23</v>
      </c>
      <c r="M12" s="10" t="s">
        <v>22</v>
      </c>
      <c r="N12" s="10" t="s">
        <v>21</v>
      </c>
      <c r="O12" s="11" t="s">
        <v>20</v>
      </c>
    </row>
    <row r="13" spans="1:15" ht="15" thickBot="1">
      <c r="A13" s="12">
        <v>1</v>
      </c>
      <c r="B13" s="13">
        <v>2</v>
      </c>
      <c r="C13" s="4">
        <v>3</v>
      </c>
      <c r="D13" s="4">
        <v>4</v>
      </c>
      <c r="E13" s="4">
        <v>5</v>
      </c>
      <c r="F13" s="4">
        <v>6</v>
      </c>
      <c r="G13" s="14">
        <v>7</v>
      </c>
      <c r="H13" s="14">
        <v>8</v>
      </c>
      <c r="I13" s="14">
        <v>9</v>
      </c>
      <c r="J13" s="15">
        <v>10</v>
      </c>
      <c r="K13" s="15">
        <v>11</v>
      </c>
      <c r="L13" s="15">
        <v>12</v>
      </c>
      <c r="M13" s="15">
        <v>13</v>
      </c>
      <c r="N13" s="17">
        <v>14</v>
      </c>
      <c r="O13" s="17">
        <v>15</v>
      </c>
    </row>
    <row r="14" spans="1:15" ht="15" thickBot="1">
      <c r="A14" s="68"/>
      <c r="B14" s="69"/>
      <c r="C14" s="68"/>
      <c r="D14" s="68"/>
      <c r="E14" s="68"/>
      <c r="F14" s="68"/>
      <c r="G14" s="68"/>
      <c r="H14" s="68"/>
      <c r="I14" s="68"/>
      <c r="J14" s="68"/>
      <c r="K14" s="69"/>
      <c r="L14" s="68"/>
      <c r="M14" s="68"/>
      <c r="N14" s="68"/>
      <c r="O14" s="68"/>
    </row>
    <row r="15" spans="1:15" ht="90">
      <c r="A15" s="18">
        <v>1</v>
      </c>
      <c r="B15" s="62" t="s">
        <v>43</v>
      </c>
      <c r="C15" s="20" t="s">
        <v>45</v>
      </c>
      <c r="D15" s="21"/>
      <c r="E15" s="21" t="s">
        <v>2</v>
      </c>
      <c r="F15" s="22">
        <v>300</v>
      </c>
      <c r="G15" s="23"/>
      <c r="H15" s="24">
        <v>0.08</v>
      </c>
      <c r="I15" s="23">
        <f>G15*1.08</f>
        <v>0</v>
      </c>
      <c r="J15" s="25">
        <f>G15*F15</f>
        <v>0</v>
      </c>
      <c r="K15" s="26">
        <f>L15-J15</f>
        <v>0</v>
      </c>
      <c r="L15" s="27">
        <f>I15*F15</f>
        <v>0</v>
      </c>
      <c r="M15" s="28"/>
      <c r="N15" s="28"/>
      <c r="O15" s="57"/>
    </row>
    <row r="16" spans="1:15" ht="90">
      <c r="A16" s="18">
        <v>2</v>
      </c>
      <c r="B16" s="62" t="s">
        <v>44</v>
      </c>
      <c r="C16" s="20" t="s">
        <v>46</v>
      </c>
      <c r="D16" s="21"/>
      <c r="E16" s="21" t="s">
        <v>2</v>
      </c>
      <c r="F16" s="22">
        <v>300</v>
      </c>
      <c r="G16" s="23"/>
      <c r="H16" s="24">
        <v>0.08</v>
      </c>
      <c r="I16" s="23">
        <f>G16*1.08</f>
        <v>0</v>
      </c>
      <c r="J16" s="25">
        <f>G16*F16</f>
        <v>0</v>
      </c>
      <c r="K16" s="26">
        <f>L16-J16</f>
        <v>0</v>
      </c>
      <c r="L16" s="27">
        <f>I16*F16</f>
        <v>0</v>
      </c>
      <c r="M16" s="28"/>
      <c r="N16" s="28"/>
      <c r="O16" s="57"/>
    </row>
    <row r="17" spans="1:15" ht="15" thickBot="1">
      <c r="A17" s="70" t="s">
        <v>1</v>
      </c>
      <c r="B17" s="71"/>
      <c r="C17" s="71"/>
      <c r="D17" s="71"/>
      <c r="E17" s="71"/>
      <c r="F17" s="71"/>
      <c r="G17" s="71"/>
      <c r="H17" s="71"/>
      <c r="I17" s="72"/>
      <c r="J17" s="61">
        <f>SUM(J15:J16)</f>
        <v>0</v>
      </c>
      <c r="K17" s="51" t="s">
        <v>0</v>
      </c>
      <c r="L17" s="52">
        <f>SUM(L15:L16)</f>
        <v>0</v>
      </c>
      <c r="M17" s="1"/>
      <c r="N17" s="1"/>
      <c r="O17" s="1"/>
    </row>
  </sheetData>
  <mergeCells count="7">
    <mergeCell ref="A17:I17"/>
    <mergeCell ref="A5:O5"/>
    <mergeCell ref="A8:O8"/>
    <mergeCell ref="A9:O9"/>
    <mergeCell ref="A10:M10"/>
    <mergeCell ref="M11:O11"/>
    <mergeCell ref="A14:O14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Żuk</dc:creator>
  <cp:lastModifiedBy>Bożena Wołowczyk</cp:lastModifiedBy>
  <cp:lastPrinted>2023-02-28T11:23:16Z</cp:lastPrinted>
  <dcterms:created xsi:type="dcterms:W3CDTF">2023-02-28T10:36:57Z</dcterms:created>
  <dcterms:modified xsi:type="dcterms:W3CDTF">2023-03-14T10:00:41Z</dcterms:modified>
</cp:coreProperties>
</file>