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837FF948-834A-4755-8731-7D1579D644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Arkusz1!$A$2:$Z$84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D78" i="1"/>
  <c r="C78" i="1"/>
  <c r="H74" i="1"/>
  <c r="G74" i="1"/>
  <c r="F77" i="1"/>
  <c r="H77" i="1" s="1"/>
  <c r="F76" i="1"/>
  <c r="H76" i="1" s="1"/>
  <c r="F75" i="1"/>
  <c r="F73" i="1"/>
  <c r="F74" i="1"/>
  <c r="W69" i="1"/>
  <c r="G77" i="1" l="1"/>
  <c r="G76" i="1"/>
  <c r="F78" i="1"/>
  <c r="G75" i="1"/>
  <c r="H75" i="1"/>
  <c r="H78" i="1" s="1"/>
  <c r="G73" i="1"/>
  <c r="H73" i="1"/>
  <c r="X69" i="1"/>
  <c r="Y69" i="1"/>
  <c r="G78" i="1" l="1"/>
  <c r="Z68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4" i="1"/>
  <c r="Z69" i="1" l="1"/>
</calcChain>
</file>

<file path=xl/sharedStrings.xml><?xml version="1.0" encoding="utf-8"?>
<sst xmlns="http://schemas.openxmlformats.org/spreadsheetml/2006/main" count="1174" uniqueCount="255">
  <si>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</si>
  <si>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</si>
  <si>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</si>
  <si>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</si>
  <si>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</si>
  <si>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</si>
  <si>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</si>
  <si>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</si>
  <si>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Uwagi</t>
  </si>
  <si>
    <t>Okres dostaw</t>
  </si>
  <si>
    <t>Kod</t>
  </si>
  <si>
    <t>Miejscowość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</si>
  <si>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</si>
  <si>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</si>
  <si>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</si>
  <si>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</si>
  <si>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</si>
  <si>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</si>
  <si>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</si>
  <si>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</si>
  <si>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</si>
  <si>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III strefa</t>
  </si>
  <si>
    <t>suma</t>
  </si>
  <si>
    <t>66-530</t>
  </si>
  <si>
    <t>Drezdenko</t>
  </si>
  <si>
    <t>Oczyszczalnia Ścieków</t>
  </si>
  <si>
    <t>Łąkowa</t>
  </si>
  <si>
    <t>-</t>
  </si>
  <si>
    <t>ENEA Operator Sp. z o.o.</t>
  </si>
  <si>
    <t>Gorzów</t>
  </si>
  <si>
    <t>rozdzielona</t>
  </si>
  <si>
    <t>B21</t>
  </si>
  <si>
    <t>G11</t>
  </si>
  <si>
    <t/>
  </si>
  <si>
    <t>Długie</t>
  </si>
  <si>
    <t>66-500</t>
  </si>
  <si>
    <t>Modropole</t>
  </si>
  <si>
    <t>C12a</t>
  </si>
  <si>
    <t>Przepompownia</t>
  </si>
  <si>
    <t>Wspólna</t>
  </si>
  <si>
    <t>Kotłownia</t>
  </si>
  <si>
    <t>Kopernika</t>
  </si>
  <si>
    <t>12</t>
  </si>
  <si>
    <t>Piłsudskiego</t>
  </si>
  <si>
    <t>41</t>
  </si>
  <si>
    <t>C11</t>
  </si>
  <si>
    <t>8454481</t>
  </si>
  <si>
    <t>Okrężna</t>
  </si>
  <si>
    <t>8837503</t>
  </si>
  <si>
    <t>Armii Krajowej</t>
  </si>
  <si>
    <t>11 Listopada</t>
  </si>
  <si>
    <t>Biurowiec</t>
  </si>
  <si>
    <t>21</t>
  </si>
  <si>
    <t>1</t>
  </si>
  <si>
    <t>Kościuszki</t>
  </si>
  <si>
    <t xml:space="preserve">Przepompownia </t>
  </si>
  <si>
    <t>Cicha</t>
  </si>
  <si>
    <t>Sienkiewicza</t>
  </si>
  <si>
    <t>8821089</t>
  </si>
  <si>
    <t>Szpitalna</t>
  </si>
  <si>
    <t>1B</t>
  </si>
  <si>
    <t>11266634</t>
  </si>
  <si>
    <t>Marszałkowska</t>
  </si>
  <si>
    <t>2A</t>
  </si>
  <si>
    <t>30</t>
  </si>
  <si>
    <t>Żeromskiego</t>
  </si>
  <si>
    <t>14D</t>
  </si>
  <si>
    <t>62361355</t>
  </si>
  <si>
    <t>Klesno</t>
  </si>
  <si>
    <t>Drawiny</t>
  </si>
  <si>
    <t>88</t>
  </si>
  <si>
    <t>Trzebicz</t>
  </si>
  <si>
    <t>Dworcowa</t>
  </si>
  <si>
    <t>63003758</t>
  </si>
  <si>
    <t>Portowa</t>
  </si>
  <si>
    <t>Niepodległości</t>
  </si>
  <si>
    <t>1 Maja</t>
  </si>
  <si>
    <t>8893081</t>
  </si>
  <si>
    <t>Krótka</t>
  </si>
  <si>
    <t>8893540</t>
  </si>
  <si>
    <t>Ujęcie Wody</t>
  </si>
  <si>
    <t>Stare Bielice</t>
  </si>
  <si>
    <t>Lubiatów</t>
  </si>
  <si>
    <t>Osów</t>
  </si>
  <si>
    <t xml:space="preserve">Trzebicz </t>
  </si>
  <si>
    <t>Poznańska</t>
  </si>
  <si>
    <t>Strzelecka</t>
  </si>
  <si>
    <t>Aleja Piastów</t>
  </si>
  <si>
    <t>Boczna</t>
  </si>
  <si>
    <t>7399371</t>
  </si>
  <si>
    <t>Kasztelańska</t>
  </si>
  <si>
    <t>69</t>
  </si>
  <si>
    <t>Niegosław</t>
  </si>
  <si>
    <t>Nadrzeczna</t>
  </si>
  <si>
    <t>Żymierskiego</t>
  </si>
  <si>
    <t>Zagórze</t>
  </si>
  <si>
    <t>26750365</t>
  </si>
  <si>
    <t>26771558</t>
  </si>
  <si>
    <t>26240493</t>
  </si>
  <si>
    <t>26745414</t>
  </si>
  <si>
    <t>Miedziana</t>
  </si>
  <si>
    <t>Radowo</t>
  </si>
  <si>
    <t>Podgórna przep.PS3</t>
  </si>
  <si>
    <t>przepompowania ścieków PS-6</t>
  </si>
  <si>
    <t>Osiedla Leśnego</t>
  </si>
  <si>
    <t>nr działki 458/13</t>
  </si>
  <si>
    <t>PZS</t>
  </si>
  <si>
    <t>Podgórna</t>
  </si>
  <si>
    <t>B23</t>
  </si>
  <si>
    <t>04942141</t>
  </si>
  <si>
    <t>Lp.</t>
  </si>
  <si>
    <t>Dane Nabywcy</t>
  </si>
  <si>
    <t>Dane Odbiorcy</t>
  </si>
  <si>
    <t>Cmentarz</t>
  </si>
  <si>
    <t>Domki</t>
  </si>
  <si>
    <t>przepompownia</t>
  </si>
  <si>
    <t>zbiornik Marzenin</t>
  </si>
  <si>
    <t>kotłownia</t>
  </si>
  <si>
    <t>66234968</t>
  </si>
  <si>
    <t>81535889</t>
  </si>
  <si>
    <t>91842913</t>
  </si>
  <si>
    <t>91809605</t>
  </si>
  <si>
    <t>81512070</t>
  </si>
  <si>
    <t>81521825</t>
  </si>
  <si>
    <t>40796473</t>
  </si>
  <si>
    <t>Tocznia Ścieków Sanitarnych P1</t>
  </si>
  <si>
    <t>nr działki  758</t>
  </si>
  <si>
    <t>7455023</t>
  </si>
  <si>
    <t>Suma:</t>
  </si>
  <si>
    <t>Nowy nr PPE</t>
  </si>
  <si>
    <t>590310600001147324</t>
  </si>
  <si>
    <t>590310600000871572</t>
  </si>
  <si>
    <t>590310600026593021</t>
  </si>
  <si>
    <t>590310600000821966</t>
  </si>
  <si>
    <t>590310600000821973</t>
  </si>
  <si>
    <t>590310600000821980</t>
  </si>
  <si>
    <t>590310600000821997</t>
  </si>
  <si>
    <t>590310600000822222</t>
  </si>
  <si>
    <t>590310600000822239</t>
  </si>
  <si>
    <t>590310600000822246</t>
  </si>
  <si>
    <t>590310600000822253</t>
  </si>
  <si>
    <t>590310600000822260</t>
  </si>
  <si>
    <t>590310600000822277</t>
  </si>
  <si>
    <t>590310600000822284</t>
  </si>
  <si>
    <t>590310600000822291</t>
  </si>
  <si>
    <t>590310600000822307</t>
  </si>
  <si>
    <t>590310600000822314</t>
  </si>
  <si>
    <t>590310600000822338</t>
  </si>
  <si>
    <t>590310600000822345</t>
  </si>
  <si>
    <t>590310600000822352</t>
  </si>
  <si>
    <t>590310600000822369</t>
  </si>
  <si>
    <t>590310600000822376</t>
  </si>
  <si>
    <t>590310600001216709</t>
  </si>
  <si>
    <t>590310600001216716</t>
  </si>
  <si>
    <t>590310600001216723</t>
  </si>
  <si>
    <t>590310600001216730</t>
  </si>
  <si>
    <t>590310600001169074</t>
  </si>
  <si>
    <t>590310600000822390</t>
  </si>
  <si>
    <t>590310600000822437</t>
  </si>
  <si>
    <t>590310600000822444</t>
  </si>
  <si>
    <t>590310600000822451</t>
  </si>
  <si>
    <t>590310600000822468</t>
  </si>
  <si>
    <t>590310600000822475</t>
  </si>
  <si>
    <t>590310600000822482</t>
  </si>
  <si>
    <t>590310600000822499</t>
  </si>
  <si>
    <t>590310600000822505</t>
  </si>
  <si>
    <t>590310600007620708</t>
  </si>
  <si>
    <t>590310600001156487</t>
  </si>
  <si>
    <t>590310600001220317</t>
  </si>
  <si>
    <t>590310600001168794</t>
  </si>
  <si>
    <t>590310600001153400</t>
  </si>
  <si>
    <t>590310600001153417</t>
  </si>
  <si>
    <t>590310600001153424</t>
  </si>
  <si>
    <t>590310600001153431</t>
  </si>
  <si>
    <t>590310600001153448</t>
  </si>
  <si>
    <t>590310600001156418</t>
  </si>
  <si>
    <t>590310600026610889</t>
  </si>
  <si>
    <t>590310600007541805</t>
  </si>
  <si>
    <t>590310600026714150</t>
  </si>
  <si>
    <t>590310600026755450</t>
  </si>
  <si>
    <t>590310600027955309</t>
  </si>
  <si>
    <t>590310600027192100</t>
  </si>
  <si>
    <t>590310600000822383</t>
  </si>
  <si>
    <t>590310600000822406</t>
  </si>
  <si>
    <t>590310600000822413</t>
  </si>
  <si>
    <t>590310600000822420</t>
  </si>
  <si>
    <t>590310600000822512</t>
  </si>
  <si>
    <t>590310600000822529</t>
  </si>
  <si>
    <t>590310600000822536</t>
  </si>
  <si>
    <t>590310600000824189</t>
  </si>
  <si>
    <t>590310600027127485</t>
  </si>
  <si>
    <t>590310600026648806</t>
  </si>
  <si>
    <t>590310600026957588</t>
  </si>
  <si>
    <t>590310600000831347</t>
  </si>
  <si>
    <t>590310600028570075</t>
  </si>
  <si>
    <t>Okres rozliczeniowy</t>
  </si>
  <si>
    <t>62367549</t>
  </si>
  <si>
    <t>66258326</t>
  </si>
  <si>
    <t>47962894</t>
  </si>
  <si>
    <t>47949219</t>
  </si>
  <si>
    <t>82654534</t>
  </si>
  <si>
    <t>82657894</t>
  </si>
  <si>
    <t>56193530</t>
  </si>
  <si>
    <t>47969260</t>
  </si>
  <si>
    <t>82637376</t>
  </si>
  <si>
    <t>56200550</t>
  </si>
  <si>
    <t>66245687</t>
  </si>
  <si>
    <t>11735554</t>
  </si>
  <si>
    <t>82668427</t>
  </si>
  <si>
    <t>2-miesięczny parzysty</t>
  </si>
  <si>
    <t>56198519</t>
  </si>
  <si>
    <t>82663080</t>
  </si>
  <si>
    <t>56198494</t>
  </si>
  <si>
    <t>28561698</t>
  </si>
  <si>
    <t>66245659</t>
  </si>
  <si>
    <t>66248238</t>
  </si>
  <si>
    <t>2-miesięczny nieparzysty</t>
  </si>
  <si>
    <t>62348026</t>
  </si>
  <si>
    <t>82654563</t>
  </si>
  <si>
    <t>82635370</t>
  </si>
  <si>
    <t>60859061</t>
  </si>
  <si>
    <t>68039473</t>
  </si>
  <si>
    <t>82640643</t>
  </si>
  <si>
    <t>82639539</t>
  </si>
  <si>
    <t>81517000</t>
  </si>
  <si>
    <t>1-miesięczny</t>
  </si>
  <si>
    <t>31.12.2021/umowa bezterminowa, nie wymaga wypowiedzenia</t>
  </si>
  <si>
    <t>ul. Warszawska</t>
  </si>
  <si>
    <t>PGKiM Spółka z ograniczoną odpowiedzialnością, ul. Pierwszej Brygady 21/A, 66-530 Drezdenko</t>
  </si>
  <si>
    <t>PGKiM - Spółka z ograniczoną odpowiedzialnością, ul. Pierwszej Brygady 21/A, 66-530 Drezdenko, NIP 5950000276</t>
  </si>
  <si>
    <t>PGKiM - Spółka z ograniczoną odpowiedzialnością, ul. Pierwszej Brygady 21/A, 66-530 Drezdenko</t>
  </si>
  <si>
    <t>66-531</t>
  </si>
  <si>
    <t xml:space="preserve"> Niepodległości</t>
  </si>
  <si>
    <t>Pierwszej Brygady</t>
  </si>
  <si>
    <t>Kąpielowa</t>
  </si>
  <si>
    <t>66-551</t>
  </si>
  <si>
    <t>Kolejowa</t>
  </si>
  <si>
    <t>Gorzowska</t>
  </si>
  <si>
    <t>Chełm Drezdenecki</t>
  </si>
  <si>
    <t>Chabrowa Przep. PS1</t>
  </si>
  <si>
    <t>Osiedla Leśnego przep.PS5</t>
  </si>
  <si>
    <t>PGKiM  Spółka z ograniczoną odpowiedzialnością, ul. Pierwszej Brygady 21/A, 66-530 Drezdenko, NIP 5950000276</t>
  </si>
  <si>
    <t>PGKiM - Spółka z ograniczoną odpowiedzialnością, ul. Pierwszej Brygady D621/A, 66-530 Drezdenko</t>
  </si>
  <si>
    <t>Okres obowiązywania obecnej umowy/ okres wypowiedzenia</t>
  </si>
  <si>
    <t>Zużycie  rok 2022 (kWh) - zamówienie planowane</t>
  </si>
  <si>
    <t>Respect Energy SA.</t>
  </si>
  <si>
    <t>Załącznik nr 1 do SWZ - opis przedmiotu zamówienia</t>
  </si>
  <si>
    <t>Podsumowanie wg grup taryfowych</t>
  </si>
  <si>
    <t>Grupa tryfowa</t>
  </si>
  <si>
    <t>Zmniejszenia ilości energii planowanej do 30% (kWh)</t>
  </si>
  <si>
    <t xml:space="preserve">I strefa </t>
  </si>
  <si>
    <t>Suma</t>
  </si>
  <si>
    <t>Zużycie energii elektrycznej (wielkość planowana) w trakcie trwania zamówienia kWh</t>
  </si>
  <si>
    <t>Zwiększenie ilości energii planowanej do 20% (kWh)</t>
  </si>
  <si>
    <t>Układ jest dostosowany do usługi TPA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</si>
</sst>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quotePrefix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6"/>
  <sheetViews>
    <sheetView tabSelected="1" workbookViewId="0">
      <pane xSplit="1" ySplit="3" topLeftCell="C67" activePane="bottomRight" state="frozen"/>
      <selection pane="topRight" activeCell="B1" sqref="B1"/>
      <selection pane="bottomLeft" activeCell="A4" sqref="A4"/>
      <selection pane="bottomRight" activeCell="G78" sqref="G78"/>
    </sheetView>
  </sheetViews>
  <sheetFormatPr defaultColWidth="9.1796875" defaultRowHeight="12" x14ac:dyDescent="0.3"/>
  <cols>
    <col min="1" max="1" width="6.08984375" style="5" customWidth="1"/>
    <col min="2" max="2" width="45.54296875" style="5" customWidth="1"/>
    <col min="3" max="3" width="35.36328125" style="5" customWidth="1"/>
    <col min="4" max="4" width="20.54296875" style="5" customWidth="1"/>
    <col min="5" max="5" width="20.26953125" style="5" customWidth="1"/>
    <col min="6" max="6" width="17.453125" style="5" customWidth="1"/>
    <col min="7" max="7" width="18.08984375" style="5" customWidth="1"/>
    <col min="8" max="8" width="18.26953125" style="5" customWidth="1"/>
    <col min="9" max="9" width="11.26953125" style="5" customWidth="1"/>
    <col min="10" max="10" width="20.26953125" style="5" customWidth="1"/>
    <col min="11" max="11" width="6.7265625" style="5" customWidth="1"/>
    <col min="12" max="12" width="19.453125" style="5" customWidth="1"/>
    <col min="13" max="13" width="10.36328125" style="5" customWidth="1"/>
    <col min="14" max="14" width="46.36328125" style="5" customWidth="1"/>
    <col min="15" max="15" width="7.453125" style="31" customWidth="1"/>
    <col min="16" max="16" width="9.1796875" style="5" customWidth="1"/>
    <col min="17" max="17" width="10.26953125" style="31" customWidth="1"/>
    <col min="18" max="18" width="18.7265625" style="31" customWidth="1"/>
    <col min="19" max="19" width="12.54296875" style="31" customWidth="1"/>
    <col min="20" max="20" width="22.26953125" style="5" customWidth="1"/>
    <col min="21" max="22" width="9.36328125" style="5" customWidth="1"/>
    <col min="23" max="26" width="8.08984375" style="5" customWidth="1"/>
    <col min="27" max="16384" width="9.1796875" style="5"/>
  </cols>
  <sheetData>
    <row r="1" spans="1:26" x14ac:dyDescent="0.3">
      <c r="A1" s="4" t="s">
        <v>246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0" customHeight="1" x14ac:dyDescent="0.3">
      <c r="A2" s="6" t="s">
        <v>110</v>
      </c>
      <c r="B2" s="7" t="s">
        <v>111</v>
      </c>
      <c r="C2" s="7" t="s">
        <v>112</v>
      </c>
      <c r="D2" s="6" t="s">
        <v>0</v>
      </c>
      <c r="E2" s="6" t="s">
        <v>1</v>
      </c>
      <c r="F2" s="6"/>
      <c r="G2" s="6"/>
      <c r="H2" s="6"/>
      <c r="I2" s="6"/>
      <c r="J2" s="6" t="s">
        <v>2</v>
      </c>
      <c r="K2" s="6"/>
      <c r="L2" s="6" t="s">
        <v>3</v>
      </c>
      <c r="M2" s="6" t="s">
        <v>4</v>
      </c>
      <c r="N2" s="6" t="s">
        <v>243</v>
      </c>
      <c r="O2" s="6" t="s">
        <v>5</v>
      </c>
      <c r="P2" s="6" t="s">
        <v>6</v>
      </c>
      <c r="Q2" s="6" t="s">
        <v>7</v>
      </c>
      <c r="R2" s="7" t="s">
        <v>129</v>
      </c>
      <c r="S2" s="7" t="s">
        <v>195</v>
      </c>
      <c r="T2" s="6" t="s">
        <v>8</v>
      </c>
      <c r="U2" s="6" t="s">
        <v>9</v>
      </c>
      <c r="V2" s="6"/>
      <c r="W2" s="6" t="s">
        <v>244</v>
      </c>
      <c r="X2" s="6"/>
      <c r="Y2" s="6"/>
      <c r="Z2" s="6"/>
    </row>
    <row r="3" spans="1:26" ht="20.5" customHeight="1" x14ac:dyDescent="0.3">
      <c r="A3" s="6"/>
      <c r="B3" s="8"/>
      <c r="C3" s="8"/>
      <c r="D3" s="6"/>
      <c r="E3" s="9" t="s">
        <v>11</v>
      </c>
      <c r="F3" s="9" t="s">
        <v>12</v>
      </c>
      <c r="G3" s="9" t="s">
        <v>13</v>
      </c>
      <c r="H3" s="9" t="s">
        <v>10</v>
      </c>
      <c r="I3" s="9" t="s">
        <v>14</v>
      </c>
      <c r="J3" s="9" t="s">
        <v>15</v>
      </c>
      <c r="K3" s="9" t="s">
        <v>16</v>
      </c>
      <c r="L3" s="6"/>
      <c r="M3" s="6"/>
      <c r="N3" s="6"/>
      <c r="O3" s="6"/>
      <c r="P3" s="6"/>
      <c r="Q3" s="6"/>
      <c r="R3" s="8"/>
      <c r="S3" s="8"/>
      <c r="T3" s="6"/>
      <c r="U3" s="9" t="s">
        <v>17</v>
      </c>
      <c r="V3" s="9" t="s">
        <v>18</v>
      </c>
      <c r="W3" s="9" t="s">
        <v>19</v>
      </c>
      <c r="X3" s="9" t="s">
        <v>20</v>
      </c>
      <c r="Y3" s="9" t="s">
        <v>21</v>
      </c>
      <c r="Z3" s="9" t="s">
        <v>22</v>
      </c>
    </row>
    <row r="4" spans="1:26" ht="24" x14ac:dyDescent="0.3">
      <c r="A4" s="9">
        <v>1</v>
      </c>
      <c r="B4" s="10" t="s">
        <v>241</v>
      </c>
      <c r="C4" s="10" t="s">
        <v>228</v>
      </c>
      <c r="D4" s="10" t="s">
        <v>25</v>
      </c>
      <c r="E4" s="10" t="s">
        <v>24</v>
      </c>
      <c r="F4" s="10" t="s">
        <v>26</v>
      </c>
      <c r="G4" s="10" t="s">
        <v>27</v>
      </c>
      <c r="H4" s="10" t="s">
        <v>23</v>
      </c>
      <c r="I4" s="10" t="s">
        <v>24</v>
      </c>
      <c r="J4" s="10" t="s">
        <v>28</v>
      </c>
      <c r="K4" s="10" t="s">
        <v>29</v>
      </c>
      <c r="L4" s="11" t="s">
        <v>245</v>
      </c>
      <c r="M4" s="12" t="s">
        <v>30</v>
      </c>
      <c r="N4" s="12" t="s">
        <v>226</v>
      </c>
      <c r="O4" s="12" t="s">
        <v>31</v>
      </c>
      <c r="P4" s="13">
        <v>90</v>
      </c>
      <c r="Q4" s="14" t="s">
        <v>124</v>
      </c>
      <c r="R4" s="15" t="s">
        <v>193</v>
      </c>
      <c r="S4" s="15" t="s">
        <v>225</v>
      </c>
      <c r="T4" s="9" t="s">
        <v>254</v>
      </c>
      <c r="U4" s="16">
        <v>44562</v>
      </c>
      <c r="V4" s="16">
        <v>44926</v>
      </c>
      <c r="W4" s="17">
        <v>635144</v>
      </c>
      <c r="X4" s="17">
        <v>0</v>
      </c>
      <c r="Y4" s="17">
        <v>0</v>
      </c>
      <c r="Z4" s="17">
        <f>W4+X4+Y4</f>
        <v>635144</v>
      </c>
    </row>
    <row r="5" spans="1:26" ht="24" x14ac:dyDescent="0.3">
      <c r="A5" s="9">
        <v>2</v>
      </c>
      <c r="B5" s="10" t="s">
        <v>229</v>
      </c>
      <c r="C5" s="10" t="s">
        <v>230</v>
      </c>
      <c r="D5" s="10" t="s">
        <v>114</v>
      </c>
      <c r="E5" s="10" t="s">
        <v>34</v>
      </c>
      <c r="F5" s="10" t="s">
        <v>234</v>
      </c>
      <c r="G5" s="10" t="s">
        <v>27</v>
      </c>
      <c r="H5" s="10" t="s">
        <v>35</v>
      </c>
      <c r="I5" s="10" t="s">
        <v>34</v>
      </c>
      <c r="J5" s="10" t="s">
        <v>28</v>
      </c>
      <c r="K5" s="10" t="s">
        <v>29</v>
      </c>
      <c r="L5" s="11" t="s">
        <v>245</v>
      </c>
      <c r="M5" s="12" t="s">
        <v>30</v>
      </c>
      <c r="N5" s="12" t="s">
        <v>226</v>
      </c>
      <c r="O5" s="12" t="s">
        <v>32</v>
      </c>
      <c r="P5" s="13">
        <v>17</v>
      </c>
      <c r="Q5" s="14">
        <v>8105050</v>
      </c>
      <c r="R5" s="15" t="s">
        <v>130</v>
      </c>
      <c r="S5" s="15" t="s">
        <v>225</v>
      </c>
      <c r="T5" s="9" t="s">
        <v>33</v>
      </c>
      <c r="U5" s="16">
        <v>44562</v>
      </c>
      <c r="V5" s="16">
        <v>44926</v>
      </c>
      <c r="W5" s="17">
        <v>535</v>
      </c>
      <c r="X5" s="17">
        <v>0</v>
      </c>
      <c r="Y5" s="17">
        <v>0</v>
      </c>
      <c r="Z5" s="17">
        <f t="shared" ref="Z5:Z68" si="0">W5+X5+Y5</f>
        <v>535</v>
      </c>
    </row>
    <row r="6" spans="1:26" ht="48" x14ac:dyDescent="0.3">
      <c r="A6" s="9">
        <v>3</v>
      </c>
      <c r="B6" s="10" t="s">
        <v>229</v>
      </c>
      <c r="C6" s="10" t="s">
        <v>230</v>
      </c>
      <c r="D6" s="10" t="s">
        <v>242</v>
      </c>
      <c r="E6" s="10" t="s">
        <v>36</v>
      </c>
      <c r="F6" s="10" t="s">
        <v>27</v>
      </c>
      <c r="G6" s="10" t="s">
        <v>27</v>
      </c>
      <c r="H6" s="10" t="s">
        <v>23</v>
      </c>
      <c r="I6" s="10" t="s">
        <v>36</v>
      </c>
      <c r="J6" s="10" t="s">
        <v>28</v>
      </c>
      <c r="K6" s="10" t="s">
        <v>29</v>
      </c>
      <c r="L6" s="11" t="s">
        <v>245</v>
      </c>
      <c r="M6" s="12" t="s">
        <v>30</v>
      </c>
      <c r="N6" s="12" t="s">
        <v>226</v>
      </c>
      <c r="O6" s="12" t="s">
        <v>37</v>
      </c>
      <c r="P6" s="13">
        <v>14</v>
      </c>
      <c r="Q6" s="15" t="s">
        <v>196</v>
      </c>
      <c r="R6" s="15" t="s">
        <v>131</v>
      </c>
      <c r="S6" s="15" t="s">
        <v>225</v>
      </c>
      <c r="T6" s="9" t="s">
        <v>33</v>
      </c>
      <c r="U6" s="16">
        <v>44562</v>
      </c>
      <c r="V6" s="16">
        <v>44926</v>
      </c>
      <c r="W6" s="17">
        <v>1121</v>
      </c>
      <c r="X6" s="17">
        <v>3436</v>
      </c>
      <c r="Y6" s="17">
        <v>0</v>
      </c>
      <c r="Z6" s="17">
        <f t="shared" si="0"/>
        <v>4557</v>
      </c>
    </row>
    <row r="7" spans="1:26" ht="24" x14ac:dyDescent="0.3">
      <c r="A7" s="9">
        <v>4</v>
      </c>
      <c r="B7" s="10" t="s">
        <v>229</v>
      </c>
      <c r="C7" s="10" t="s">
        <v>230</v>
      </c>
      <c r="D7" s="10" t="s">
        <v>38</v>
      </c>
      <c r="E7" s="10" t="s">
        <v>24</v>
      </c>
      <c r="F7" s="10" t="s">
        <v>39</v>
      </c>
      <c r="G7" s="10" t="s">
        <v>27</v>
      </c>
      <c r="H7" s="10" t="s">
        <v>23</v>
      </c>
      <c r="I7" s="10" t="s">
        <v>24</v>
      </c>
      <c r="J7" s="10" t="s">
        <v>28</v>
      </c>
      <c r="K7" s="10" t="s">
        <v>29</v>
      </c>
      <c r="L7" s="11" t="s">
        <v>245</v>
      </c>
      <c r="M7" s="12" t="s">
        <v>30</v>
      </c>
      <c r="N7" s="12" t="s">
        <v>226</v>
      </c>
      <c r="O7" s="12" t="s">
        <v>37</v>
      </c>
      <c r="P7" s="13">
        <v>4</v>
      </c>
      <c r="Q7" s="18">
        <v>66251414</v>
      </c>
      <c r="R7" s="19" t="s">
        <v>157</v>
      </c>
      <c r="S7" s="15" t="s">
        <v>225</v>
      </c>
      <c r="T7" s="9" t="s">
        <v>33</v>
      </c>
      <c r="U7" s="16">
        <v>44562</v>
      </c>
      <c r="V7" s="16">
        <v>44926</v>
      </c>
      <c r="W7" s="17">
        <v>191</v>
      </c>
      <c r="X7" s="17">
        <v>657</v>
      </c>
      <c r="Y7" s="17">
        <v>0</v>
      </c>
      <c r="Z7" s="17">
        <f t="shared" si="0"/>
        <v>848</v>
      </c>
    </row>
    <row r="8" spans="1:26" ht="24" x14ac:dyDescent="0.3">
      <c r="A8" s="9">
        <v>5</v>
      </c>
      <c r="B8" s="10" t="s">
        <v>229</v>
      </c>
      <c r="C8" s="10" t="s">
        <v>230</v>
      </c>
      <c r="D8" s="10" t="s">
        <v>40</v>
      </c>
      <c r="E8" s="10" t="s">
        <v>24</v>
      </c>
      <c r="F8" s="10" t="s">
        <v>41</v>
      </c>
      <c r="G8" s="10" t="s">
        <v>42</v>
      </c>
      <c r="H8" s="10" t="s">
        <v>23</v>
      </c>
      <c r="I8" s="10" t="s">
        <v>24</v>
      </c>
      <c r="J8" s="10" t="s">
        <v>28</v>
      </c>
      <c r="K8" s="10" t="s">
        <v>29</v>
      </c>
      <c r="L8" s="11" t="s">
        <v>245</v>
      </c>
      <c r="M8" s="12" t="s">
        <v>30</v>
      </c>
      <c r="N8" s="12" t="s">
        <v>226</v>
      </c>
      <c r="O8" s="12" t="s">
        <v>37</v>
      </c>
      <c r="P8" s="13">
        <v>17</v>
      </c>
      <c r="Q8" s="15" t="s">
        <v>210</v>
      </c>
      <c r="R8" s="15" t="s">
        <v>158</v>
      </c>
      <c r="S8" s="15" t="s">
        <v>225</v>
      </c>
      <c r="T8" s="9" t="s">
        <v>33</v>
      </c>
      <c r="U8" s="16">
        <v>44562</v>
      </c>
      <c r="V8" s="16">
        <v>44926</v>
      </c>
      <c r="W8" s="17">
        <v>10951</v>
      </c>
      <c r="X8" s="17">
        <v>29700</v>
      </c>
      <c r="Y8" s="17">
        <v>0</v>
      </c>
      <c r="Z8" s="17">
        <f t="shared" si="0"/>
        <v>40651</v>
      </c>
    </row>
    <row r="9" spans="1:26" ht="24" x14ac:dyDescent="0.3">
      <c r="A9" s="9">
        <v>6</v>
      </c>
      <c r="B9" s="10" t="s">
        <v>229</v>
      </c>
      <c r="C9" s="10" t="s">
        <v>230</v>
      </c>
      <c r="D9" s="10" t="s">
        <v>40</v>
      </c>
      <c r="E9" s="10" t="s">
        <v>24</v>
      </c>
      <c r="F9" s="10" t="s">
        <v>43</v>
      </c>
      <c r="G9" s="10" t="s">
        <v>44</v>
      </c>
      <c r="H9" s="10" t="s">
        <v>23</v>
      </c>
      <c r="I9" s="10" t="s">
        <v>24</v>
      </c>
      <c r="J9" s="10" t="s">
        <v>28</v>
      </c>
      <c r="K9" s="10" t="s">
        <v>29</v>
      </c>
      <c r="L9" s="11" t="s">
        <v>245</v>
      </c>
      <c r="M9" s="12" t="s">
        <v>30</v>
      </c>
      <c r="N9" s="12" t="s">
        <v>226</v>
      </c>
      <c r="O9" s="12" t="s">
        <v>45</v>
      </c>
      <c r="P9" s="13">
        <v>14</v>
      </c>
      <c r="Q9" s="14" t="s">
        <v>46</v>
      </c>
      <c r="R9" s="15" t="s">
        <v>159</v>
      </c>
      <c r="S9" s="15" t="s">
        <v>225</v>
      </c>
      <c r="T9" s="9" t="s">
        <v>33</v>
      </c>
      <c r="U9" s="16">
        <v>44562</v>
      </c>
      <c r="V9" s="16">
        <v>44926</v>
      </c>
      <c r="W9" s="17">
        <v>11889</v>
      </c>
      <c r="X9" s="17">
        <v>0</v>
      </c>
      <c r="Y9" s="17">
        <v>0</v>
      </c>
      <c r="Z9" s="17">
        <f t="shared" si="0"/>
        <v>11889</v>
      </c>
    </row>
    <row r="10" spans="1:26" ht="24" x14ac:dyDescent="0.3">
      <c r="A10" s="9">
        <v>7</v>
      </c>
      <c r="B10" s="10" t="s">
        <v>229</v>
      </c>
      <c r="C10" s="10" t="s">
        <v>230</v>
      </c>
      <c r="D10" s="10" t="s">
        <v>113</v>
      </c>
      <c r="E10" s="10" t="s">
        <v>24</v>
      </c>
      <c r="F10" s="10" t="s">
        <v>41</v>
      </c>
      <c r="G10" s="10" t="s">
        <v>27</v>
      </c>
      <c r="H10" s="10" t="s">
        <v>23</v>
      </c>
      <c r="I10" s="10" t="s">
        <v>24</v>
      </c>
      <c r="J10" s="10" t="s">
        <v>28</v>
      </c>
      <c r="K10" s="10" t="s">
        <v>29</v>
      </c>
      <c r="L10" s="11" t="s">
        <v>245</v>
      </c>
      <c r="M10" s="12" t="s">
        <v>30</v>
      </c>
      <c r="N10" s="12" t="s">
        <v>226</v>
      </c>
      <c r="O10" s="12" t="s">
        <v>37</v>
      </c>
      <c r="P10" s="13">
        <v>11</v>
      </c>
      <c r="Q10" s="15" t="s">
        <v>211</v>
      </c>
      <c r="R10" s="15" t="s">
        <v>160</v>
      </c>
      <c r="S10" s="15" t="s">
        <v>225</v>
      </c>
      <c r="T10" s="9"/>
      <c r="U10" s="16">
        <v>44562</v>
      </c>
      <c r="V10" s="16">
        <v>44926</v>
      </c>
      <c r="W10" s="17">
        <v>2320</v>
      </c>
      <c r="X10" s="17">
        <v>5758</v>
      </c>
      <c r="Y10" s="17">
        <v>0</v>
      </c>
      <c r="Z10" s="17">
        <f t="shared" si="0"/>
        <v>8078</v>
      </c>
    </row>
    <row r="11" spans="1:26" ht="24" x14ac:dyDescent="0.3">
      <c r="A11" s="9">
        <v>8</v>
      </c>
      <c r="B11" s="10" t="s">
        <v>229</v>
      </c>
      <c r="C11" s="10" t="s">
        <v>230</v>
      </c>
      <c r="D11" s="10" t="s">
        <v>38</v>
      </c>
      <c r="E11" s="10" t="s">
        <v>24</v>
      </c>
      <c r="F11" s="10" t="s">
        <v>47</v>
      </c>
      <c r="G11" s="10" t="s">
        <v>27</v>
      </c>
      <c r="H11" s="10" t="s">
        <v>23</v>
      </c>
      <c r="I11" s="10" t="s">
        <v>24</v>
      </c>
      <c r="J11" s="10" t="s">
        <v>28</v>
      </c>
      <c r="K11" s="10" t="s">
        <v>29</v>
      </c>
      <c r="L11" s="11" t="s">
        <v>245</v>
      </c>
      <c r="M11" s="12" t="s">
        <v>30</v>
      </c>
      <c r="N11" s="12" t="s">
        <v>226</v>
      </c>
      <c r="O11" s="12" t="s">
        <v>45</v>
      </c>
      <c r="P11" s="13">
        <v>4</v>
      </c>
      <c r="Q11" s="14" t="s">
        <v>48</v>
      </c>
      <c r="R11" s="15" t="s">
        <v>161</v>
      </c>
      <c r="S11" s="15" t="s">
        <v>225</v>
      </c>
      <c r="T11" s="9" t="s">
        <v>33</v>
      </c>
      <c r="U11" s="16">
        <v>44562</v>
      </c>
      <c r="V11" s="16">
        <v>44926</v>
      </c>
      <c r="W11" s="17">
        <v>216</v>
      </c>
      <c r="X11" s="17">
        <v>0</v>
      </c>
      <c r="Y11" s="17">
        <v>0</v>
      </c>
      <c r="Z11" s="17">
        <f t="shared" si="0"/>
        <v>216</v>
      </c>
    </row>
    <row r="12" spans="1:26" ht="24" x14ac:dyDescent="0.3">
      <c r="A12" s="9">
        <v>9</v>
      </c>
      <c r="B12" s="10" t="s">
        <v>229</v>
      </c>
      <c r="C12" s="10" t="s">
        <v>230</v>
      </c>
      <c r="D12" s="10" t="s">
        <v>38</v>
      </c>
      <c r="E12" s="10" t="s">
        <v>24</v>
      </c>
      <c r="F12" s="10" t="s">
        <v>49</v>
      </c>
      <c r="G12" s="10" t="s">
        <v>27</v>
      </c>
      <c r="H12" s="10" t="s">
        <v>23</v>
      </c>
      <c r="I12" s="10" t="s">
        <v>24</v>
      </c>
      <c r="J12" s="10" t="s">
        <v>28</v>
      </c>
      <c r="K12" s="10" t="s">
        <v>29</v>
      </c>
      <c r="L12" s="11" t="s">
        <v>245</v>
      </c>
      <c r="M12" s="12" t="s">
        <v>30</v>
      </c>
      <c r="N12" s="12" t="s">
        <v>226</v>
      </c>
      <c r="O12" s="12" t="s">
        <v>45</v>
      </c>
      <c r="P12" s="13">
        <v>4</v>
      </c>
      <c r="Q12" s="18">
        <v>8912168</v>
      </c>
      <c r="R12" s="15" t="s">
        <v>162</v>
      </c>
      <c r="S12" s="15" t="s">
        <v>225</v>
      </c>
      <c r="T12" s="9" t="s">
        <v>33</v>
      </c>
      <c r="U12" s="16">
        <v>44562</v>
      </c>
      <c r="V12" s="16">
        <v>44926</v>
      </c>
      <c r="W12" s="17">
        <v>1207</v>
      </c>
      <c r="X12" s="17">
        <v>0</v>
      </c>
      <c r="Y12" s="17">
        <v>0</v>
      </c>
      <c r="Z12" s="17">
        <f t="shared" si="0"/>
        <v>1207</v>
      </c>
    </row>
    <row r="13" spans="1:26" ht="24" x14ac:dyDescent="0.3">
      <c r="A13" s="9">
        <v>10</v>
      </c>
      <c r="B13" s="10" t="s">
        <v>229</v>
      </c>
      <c r="C13" s="10" t="s">
        <v>230</v>
      </c>
      <c r="D13" s="10" t="s">
        <v>38</v>
      </c>
      <c r="E13" s="10" t="s">
        <v>24</v>
      </c>
      <c r="F13" s="10" t="s">
        <v>50</v>
      </c>
      <c r="G13" s="10" t="s">
        <v>27</v>
      </c>
      <c r="H13" s="10" t="s">
        <v>23</v>
      </c>
      <c r="I13" s="10" t="s">
        <v>24</v>
      </c>
      <c r="J13" s="10" t="s">
        <v>28</v>
      </c>
      <c r="K13" s="10" t="s">
        <v>29</v>
      </c>
      <c r="L13" s="11" t="s">
        <v>245</v>
      </c>
      <c r="M13" s="12" t="s">
        <v>30</v>
      </c>
      <c r="N13" s="12" t="s">
        <v>226</v>
      </c>
      <c r="O13" s="12" t="s">
        <v>45</v>
      </c>
      <c r="P13" s="13">
        <v>14</v>
      </c>
      <c r="Q13" s="18">
        <v>11043978</v>
      </c>
      <c r="R13" s="15" t="s">
        <v>163</v>
      </c>
      <c r="S13" s="15" t="s">
        <v>225</v>
      </c>
      <c r="T13" s="9" t="s">
        <v>33</v>
      </c>
      <c r="U13" s="16">
        <v>44562</v>
      </c>
      <c r="V13" s="16">
        <v>44926</v>
      </c>
      <c r="W13" s="17">
        <v>1955</v>
      </c>
      <c r="X13" s="17">
        <v>0</v>
      </c>
      <c r="Y13" s="17">
        <v>0</v>
      </c>
      <c r="Z13" s="17">
        <f t="shared" si="0"/>
        <v>1955</v>
      </c>
    </row>
    <row r="14" spans="1:26" ht="24" x14ac:dyDescent="0.3">
      <c r="A14" s="9">
        <v>11</v>
      </c>
      <c r="B14" s="10" t="s">
        <v>229</v>
      </c>
      <c r="C14" s="10" t="s">
        <v>230</v>
      </c>
      <c r="D14" s="10" t="s">
        <v>38</v>
      </c>
      <c r="E14" s="10" t="s">
        <v>24</v>
      </c>
      <c r="F14" s="10" t="s">
        <v>50</v>
      </c>
      <c r="G14" s="10" t="s">
        <v>27</v>
      </c>
      <c r="H14" s="10" t="s">
        <v>23</v>
      </c>
      <c r="I14" s="10" t="s">
        <v>24</v>
      </c>
      <c r="J14" s="10" t="s">
        <v>28</v>
      </c>
      <c r="K14" s="10" t="s">
        <v>29</v>
      </c>
      <c r="L14" s="11" t="s">
        <v>245</v>
      </c>
      <c r="M14" s="12" t="s">
        <v>30</v>
      </c>
      <c r="N14" s="12" t="s">
        <v>226</v>
      </c>
      <c r="O14" s="12" t="s">
        <v>37</v>
      </c>
      <c r="P14" s="13">
        <v>7</v>
      </c>
      <c r="Q14" s="14" t="s">
        <v>118</v>
      </c>
      <c r="R14" s="15" t="s">
        <v>164</v>
      </c>
      <c r="S14" s="15" t="s">
        <v>225</v>
      </c>
      <c r="T14" s="9" t="s">
        <v>33</v>
      </c>
      <c r="U14" s="16">
        <v>44562</v>
      </c>
      <c r="V14" s="16">
        <v>44926</v>
      </c>
      <c r="W14" s="17">
        <v>520</v>
      </c>
      <c r="X14" s="17">
        <v>1191</v>
      </c>
      <c r="Y14" s="17">
        <v>0</v>
      </c>
      <c r="Z14" s="17">
        <f t="shared" si="0"/>
        <v>1711</v>
      </c>
    </row>
    <row r="15" spans="1:26" ht="24" x14ac:dyDescent="0.3">
      <c r="A15" s="9">
        <v>12</v>
      </c>
      <c r="B15" s="10" t="s">
        <v>229</v>
      </c>
      <c r="C15" s="10" t="s">
        <v>230</v>
      </c>
      <c r="D15" s="10" t="s">
        <v>51</v>
      </c>
      <c r="E15" s="10" t="s">
        <v>24</v>
      </c>
      <c r="F15" s="10" t="s">
        <v>233</v>
      </c>
      <c r="G15" s="10" t="s">
        <v>52</v>
      </c>
      <c r="H15" s="10" t="s">
        <v>23</v>
      </c>
      <c r="I15" s="10" t="s">
        <v>24</v>
      </c>
      <c r="J15" s="10" t="s">
        <v>28</v>
      </c>
      <c r="K15" s="10" t="s">
        <v>29</v>
      </c>
      <c r="L15" s="11" t="s">
        <v>245</v>
      </c>
      <c r="M15" s="12" t="s">
        <v>30</v>
      </c>
      <c r="N15" s="12" t="s">
        <v>226</v>
      </c>
      <c r="O15" s="12" t="s">
        <v>37</v>
      </c>
      <c r="P15" s="13">
        <v>27</v>
      </c>
      <c r="Q15" s="15" t="s">
        <v>212</v>
      </c>
      <c r="R15" s="15" t="s">
        <v>165</v>
      </c>
      <c r="S15" s="15" t="s">
        <v>225</v>
      </c>
      <c r="T15" s="9" t="s">
        <v>33</v>
      </c>
      <c r="U15" s="16">
        <v>44562</v>
      </c>
      <c r="V15" s="16">
        <v>44926</v>
      </c>
      <c r="W15" s="17">
        <v>16212</v>
      </c>
      <c r="X15" s="17">
        <v>40023</v>
      </c>
      <c r="Y15" s="17">
        <v>0</v>
      </c>
      <c r="Z15" s="17">
        <f t="shared" si="0"/>
        <v>56235</v>
      </c>
    </row>
    <row r="16" spans="1:26" ht="24" x14ac:dyDescent="0.3">
      <c r="A16" s="9">
        <v>13</v>
      </c>
      <c r="B16" s="10" t="s">
        <v>229</v>
      </c>
      <c r="C16" s="10" t="s">
        <v>230</v>
      </c>
      <c r="D16" s="10" t="s">
        <v>55</v>
      </c>
      <c r="E16" s="10" t="s">
        <v>24</v>
      </c>
      <c r="F16" s="10" t="s">
        <v>56</v>
      </c>
      <c r="G16" s="10" t="s">
        <v>27</v>
      </c>
      <c r="H16" s="10" t="s">
        <v>23</v>
      </c>
      <c r="I16" s="10" t="s">
        <v>24</v>
      </c>
      <c r="J16" s="10" t="s">
        <v>28</v>
      </c>
      <c r="K16" s="10" t="s">
        <v>29</v>
      </c>
      <c r="L16" s="11" t="s">
        <v>245</v>
      </c>
      <c r="M16" s="12" t="s">
        <v>30</v>
      </c>
      <c r="N16" s="12" t="s">
        <v>226</v>
      </c>
      <c r="O16" s="12" t="s">
        <v>45</v>
      </c>
      <c r="P16" s="13">
        <v>3</v>
      </c>
      <c r="Q16" s="15" t="s">
        <v>213</v>
      </c>
      <c r="R16" s="15" t="s">
        <v>166</v>
      </c>
      <c r="S16" s="15" t="s">
        <v>225</v>
      </c>
      <c r="T16" s="9" t="s">
        <v>33</v>
      </c>
      <c r="U16" s="16">
        <v>44562</v>
      </c>
      <c r="V16" s="16">
        <v>44926</v>
      </c>
      <c r="W16" s="17">
        <v>185</v>
      </c>
      <c r="X16" s="17">
        <v>0</v>
      </c>
      <c r="Y16" s="17">
        <v>0</v>
      </c>
      <c r="Z16" s="17">
        <f t="shared" si="0"/>
        <v>185</v>
      </c>
    </row>
    <row r="17" spans="1:26" ht="24" x14ac:dyDescent="0.3">
      <c r="A17" s="9">
        <v>14</v>
      </c>
      <c r="B17" s="10" t="s">
        <v>229</v>
      </c>
      <c r="C17" s="10" t="s">
        <v>230</v>
      </c>
      <c r="D17" s="10" t="s">
        <v>55</v>
      </c>
      <c r="E17" s="10" t="s">
        <v>24</v>
      </c>
      <c r="F17" s="10" t="s">
        <v>57</v>
      </c>
      <c r="G17" s="10" t="s">
        <v>27</v>
      </c>
      <c r="H17" s="10" t="s">
        <v>23</v>
      </c>
      <c r="I17" s="10" t="s">
        <v>24</v>
      </c>
      <c r="J17" s="10" t="s">
        <v>28</v>
      </c>
      <c r="K17" s="10" t="s">
        <v>29</v>
      </c>
      <c r="L17" s="11" t="s">
        <v>245</v>
      </c>
      <c r="M17" s="12" t="s">
        <v>30</v>
      </c>
      <c r="N17" s="12" t="s">
        <v>226</v>
      </c>
      <c r="O17" s="12" t="s">
        <v>45</v>
      </c>
      <c r="P17" s="13">
        <v>4</v>
      </c>
      <c r="Q17" s="14" t="s">
        <v>58</v>
      </c>
      <c r="R17" s="15" t="s">
        <v>167</v>
      </c>
      <c r="S17" s="15" t="s">
        <v>225</v>
      </c>
      <c r="T17" s="9" t="s">
        <v>33</v>
      </c>
      <c r="U17" s="16">
        <v>44562</v>
      </c>
      <c r="V17" s="16">
        <v>44926</v>
      </c>
      <c r="W17" s="17">
        <v>4383</v>
      </c>
      <c r="X17" s="17">
        <v>0</v>
      </c>
      <c r="Y17" s="17">
        <v>0</v>
      </c>
      <c r="Z17" s="17">
        <f t="shared" si="0"/>
        <v>4383</v>
      </c>
    </row>
    <row r="18" spans="1:26" s="21" customFormat="1" ht="24" x14ac:dyDescent="0.3">
      <c r="A18" s="9">
        <v>15</v>
      </c>
      <c r="B18" s="10" t="s">
        <v>229</v>
      </c>
      <c r="C18" s="10" t="s">
        <v>230</v>
      </c>
      <c r="D18" s="10" t="s">
        <v>40</v>
      </c>
      <c r="E18" s="10" t="s">
        <v>24</v>
      </c>
      <c r="F18" s="10" t="s">
        <v>59</v>
      </c>
      <c r="G18" s="10" t="s">
        <v>60</v>
      </c>
      <c r="H18" s="10" t="s">
        <v>23</v>
      </c>
      <c r="I18" s="10" t="s">
        <v>24</v>
      </c>
      <c r="J18" s="10" t="s">
        <v>28</v>
      </c>
      <c r="K18" s="10" t="s">
        <v>29</v>
      </c>
      <c r="L18" s="11" t="s">
        <v>245</v>
      </c>
      <c r="M18" s="12" t="s">
        <v>30</v>
      </c>
      <c r="N18" s="12" t="s">
        <v>226</v>
      </c>
      <c r="O18" s="12" t="s">
        <v>32</v>
      </c>
      <c r="P18" s="13">
        <v>11</v>
      </c>
      <c r="Q18" s="14" t="s">
        <v>61</v>
      </c>
      <c r="R18" s="15" t="s">
        <v>169</v>
      </c>
      <c r="S18" s="15" t="s">
        <v>225</v>
      </c>
      <c r="T18" s="9" t="s">
        <v>33</v>
      </c>
      <c r="U18" s="16">
        <v>44562</v>
      </c>
      <c r="V18" s="16">
        <v>44926</v>
      </c>
      <c r="W18" s="20">
        <v>5405</v>
      </c>
      <c r="X18" s="20">
        <v>0</v>
      </c>
      <c r="Y18" s="17">
        <v>0</v>
      </c>
      <c r="Z18" s="17">
        <f t="shared" si="0"/>
        <v>5405</v>
      </c>
    </row>
    <row r="19" spans="1:26" ht="24" x14ac:dyDescent="0.3">
      <c r="A19" s="9">
        <v>16</v>
      </c>
      <c r="B19" s="10" t="s">
        <v>229</v>
      </c>
      <c r="C19" s="10" t="s">
        <v>230</v>
      </c>
      <c r="D19" s="10" t="s">
        <v>40</v>
      </c>
      <c r="E19" s="10" t="s">
        <v>24</v>
      </c>
      <c r="F19" s="10" t="s">
        <v>62</v>
      </c>
      <c r="G19" s="10" t="s">
        <v>63</v>
      </c>
      <c r="H19" s="10" t="s">
        <v>23</v>
      </c>
      <c r="I19" s="10" t="s">
        <v>24</v>
      </c>
      <c r="J19" s="10" t="s">
        <v>28</v>
      </c>
      <c r="K19" s="10" t="s">
        <v>29</v>
      </c>
      <c r="L19" s="11" t="s">
        <v>245</v>
      </c>
      <c r="M19" s="12" t="s">
        <v>30</v>
      </c>
      <c r="N19" s="12" t="s">
        <v>226</v>
      </c>
      <c r="O19" s="12" t="s">
        <v>32</v>
      </c>
      <c r="P19" s="13">
        <v>11</v>
      </c>
      <c r="Q19" s="14" t="s">
        <v>121</v>
      </c>
      <c r="R19" s="15" t="s">
        <v>156</v>
      </c>
      <c r="S19" s="15" t="s">
        <v>225</v>
      </c>
      <c r="T19" s="9" t="s">
        <v>33</v>
      </c>
      <c r="U19" s="16">
        <v>44562</v>
      </c>
      <c r="V19" s="16">
        <v>44926</v>
      </c>
      <c r="W19" s="17">
        <v>1537</v>
      </c>
      <c r="X19" s="17">
        <v>0</v>
      </c>
      <c r="Y19" s="17">
        <v>0</v>
      </c>
      <c r="Z19" s="17">
        <f t="shared" si="0"/>
        <v>1537</v>
      </c>
    </row>
    <row r="20" spans="1:26" ht="24" x14ac:dyDescent="0.3">
      <c r="A20" s="9">
        <v>17</v>
      </c>
      <c r="B20" s="10" t="s">
        <v>229</v>
      </c>
      <c r="C20" s="10" t="s">
        <v>230</v>
      </c>
      <c r="D20" s="10" t="s">
        <v>40</v>
      </c>
      <c r="E20" s="10" t="s">
        <v>24</v>
      </c>
      <c r="F20" s="10" t="s">
        <v>65</v>
      </c>
      <c r="G20" s="10" t="s">
        <v>66</v>
      </c>
      <c r="H20" s="10" t="s">
        <v>23</v>
      </c>
      <c r="I20" s="10" t="s">
        <v>24</v>
      </c>
      <c r="J20" s="10" t="s">
        <v>28</v>
      </c>
      <c r="K20" s="10" t="s">
        <v>29</v>
      </c>
      <c r="L20" s="11" t="s">
        <v>245</v>
      </c>
      <c r="M20" s="12" t="s">
        <v>30</v>
      </c>
      <c r="N20" s="12" t="s">
        <v>226</v>
      </c>
      <c r="O20" s="12" t="s">
        <v>32</v>
      </c>
      <c r="P20" s="13">
        <v>11</v>
      </c>
      <c r="Q20" s="14" t="s">
        <v>67</v>
      </c>
      <c r="R20" s="15" t="s">
        <v>168</v>
      </c>
      <c r="S20" s="15" t="s">
        <v>225</v>
      </c>
      <c r="T20" s="9"/>
      <c r="U20" s="16">
        <v>44562</v>
      </c>
      <c r="V20" s="16">
        <v>44926</v>
      </c>
      <c r="W20" s="17">
        <v>3372</v>
      </c>
      <c r="X20" s="17">
        <v>0</v>
      </c>
      <c r="Y20" s="17">
        <v>0</v>
      </c>
      <c r="Z20" s="17">
        <f t="shared" si="0"/>
        <v>3372</v>
      </c>
    </row>
    <row r="21" spans="1:26" ht="24" x14ac:dyDescent="0.3">
      <c r="A21" s="9">
        <v>18</v>
      </c>
      <c r="B21" s="10" t="s">
        <v>229</v>
      </c>
      <c r="C21" s="10" t="s">
        <v>230</v>
      </c>
      <c r="D21" s="10" t="s">
        <v>38</v>
      </c>
      <c r="E21" s="10" t="s">
        <v>68</v>
      </c>
      <c r="F21" s="10" t="s">
        <v>27</v>
      </c>
      <c r="G21" s="10" t="s">
        <v>27</v>
      </c>
      <c r="H21" s="10" t="s">
        <v>23</v>
      </c>
      <c r="I21" s="10" t="s">
        <v>24</v>
      </c>
      <c r="J21" s="10" t="s">
        <v>28</v>
      </c>
      <c r="K21" s="10" t="s">
        <v>29</v>
      </c>
      <c r="L21" s="11" t="s">
        <v>245</v>
      </c>
      <c r="M21" s="12" t="s">
        <v>30</v>
      </c>
      <c r="N21" s="12" t="s">
        <v>226</v>
      </c>
      <c r="O21" s="12" t="s">
        <v>37</v>
      </c>
      <c r="P21" s="13">
        <v>11</v>
      </c>
      <c r="Q21" s="15" t="s">
        <v>197</v>
      </c>
      <c r="R21" s="15" t="s">
        <v>133</v>
      </c>
      <c r="S21" s="15" t="s">
        <v>225</v>
      </c>
      <c r="T21" s="9" t="s">
        <v>33</v>
      </c>
      <c r="U21" s="16">
        <v>44562</v>
      </c>
      <c r="V21" s="16">
        <v>44926</v>
      </c>
      <c r="W21" s="17">
        <v>240</v>
      </c>
      <c r="X21" s="17">
        <v>838</v>
      </c>
      <c r="Y21" s="17">
        <v>0</v>
      </c>
      <c r="Z21" s="17">
        <f t="shared" si="0"/>
        <v>1078</v>
      </c>
    </row>
    <row r="22" spans="1:26" ht="24" x14ac:dyDescent="0.3">
      <c r="A22" s="9">
        <v>19</v>
      </c>
      <c r="B22" s="10" t="s">
        <v>229</v>
      </c>
      <c r="C22" s="10" t="s">
        <v>230</v>
      </c>
      <c r="D22" s="10" t="s">
        <v>40</v>
      </c>
      <c r="E22" s="10" t="s">
        <v>69</v>
      </c>
      <c r="F22" s="10" t="s">
        <v>27</v>
      </c>
      <c r="G22" s="10" t="s">
        <v>70</v>
      </c>
      <c r="H22" s="10" t="s">
        <v>231</v>
      </c>
      <c r="I22" s="10" t="s">
        <v>69</v>
      </c>
      <c r="J22" s="10" t="s">
        <v>28</v>
      </c>
      <c r="K22" s="10" t="s">
        <v>29</v>
      </c>
      <c r="L22" s="11" t="s">
        <v>245</v>
      </c>
      <c r="M22" s="12" t="s">
        <v>30</v>
      </c>
      <c r="N22" s="12" t="s">
        <v>226</v>
      </c>
      <c r="O22" s="12" t="s">
        <v>37</v>
      </c>
      <c r="P22" s="13">
        <v>11</v>
      </c>
      <c r="Q22" s="15" t="s">
        <v>198</v>
      </c>
      <c r="R22" s="15" t="s">
        <v>134</v>
      </c>
      <c r="S22" s="15" t="s">
        <v>225</v>
      </c>
      <c r="T22" s="9" t="s">
        <v>33</v>
      </c>
      <c r="U22" s="16">
        <v>44562</v>
      </c>
      <c r="V22" s="16">
        <v>44926</v>
      </c>
      <c r="W22" s="17">
        <v>1257</v>
      </c>
      <c r="X22" s="17">
        <v>3296</v>
      </c>
      <c r="Y22" s="17">
        <v>0</v>
      </c>
      <c r="Z22" s="17">
        <f t="shared" si="0"/>
        <v>4553</v>
      </c>
    </row>
    <row r="23" spans="1:26" ht="24" x14ac:dyDescent="0.3">
      <c r="A23" s="9">
        <v>20</v>
      </c>
      <c r="B23" s="10" t="s">
        <v>229</v>
      </c>
      <c r="C23" s="10" t="s">
        <v>230</v>
      </c>
      <c r="D23" s="10" t="s">
        <v>113</v>
      </c>
      <c r="E23" s="10" t="s">
        <v>71</v>
      </c>
      <c r="F23" s="10" t="s">
        <v>27</v>
      </c>
      <c r="G23" s="10" t="s">
        <v>27</v>
      </c>
      <c r="H23" s="10" t="s">
        <v>23</v>
      </c>
      <c r="I23" s="10" t="s">
        <v>71</v>
      </c>
      <c r="J23" s="10" t="s">
        <v>28</v>
      </c>
      <c r="K23" s="10" t="s">
        <v>29</v>
      </c>
      <c r="L23" s="11" t="s">
        <v>245</v>
      </c>
      <c r="M23" s="12" t="s">
        <v>30</v>
      </c>
      <c r="N23" s="12" t="s">
        <v>226</v>
      </c>
      <c r="O23" s="12" t="s">
        <v>37</v>
      </c>
      <c r="P23" s="13">
        <v>11</v>
      </c>
      <c r="Q23" s="15" t="s">
        <v>199</v>
      </c>
      <c r="R23" s="15" t="s">
        <v>135</v>
      </c>
      <c r="S23" s="15" t="s">
        <v>225</v>
      </c>
      <c r="T23" s="9" t="s">
        <v>33</v>
      </c>
      <c r="U23" s="16">
        <v>44562</v>
      </c>
      <c r="V23" s="16">
        <v>44926</v>
      </c>
      <c r="W23" s="17">
        <v>0</v>
      </c>
      <c r="X23" s="17">
        <v>0</v>
      </c>
      <c r="Y23" s="17">
        <v>0</v>
      </c>
      <c r="Z23" s="17">
        <f t="shared" si="0"/>
        <v>0</v>
      </c>
    </row>
    <row r="24" spans="1:26" ht="24" x14ac:dyDescent="0.3">
      <c r="A24" s="9">
        <v>21</v>
      </c>
      <c r="B24" s="10" t="s">
        <v>229</v>
      </c>
      <c r="C24" s="10" t="s">
        <v>230</v>
      </c>
      <c r="D24" s="10" t="s">
        <v>38</v>
      </c>
      <c r="E24" s="10" t="s">
        <v>24</v>
      </c>
      <c r="F24" s="10" t="s">
        <v>72</v>
      </c>
      <c r="G24" s="10" t="s">
        <v>27</v>
      </c>
      <c r="H24" s="10" t="s">
        <v>23</v>
      </c>
      <c r="I24" s="10" t="s">
        <v>24</v>
      </c>
      <c r="J24" s="10" t="s">
        <v>28</v>
      </c>
      <c r="K24" s="10" t="s">
        <v>29</v>
      </c>
      <c r="L24" s="11" t="s">
        <v>245</v>
      </c>
      <c r="M24" s="12" t="s">
        <v>30</v>
      </c>
      <c r="N24" s="12" t="s">
        <v>226</v>
      </c>
      <c r="O24" s="12" t="s">
        <v>37</v>
      </c>
      <c r="P24" s="13">
        <v>9</v>
      </c>
      <c r="Q24" s="15" t="s">
        <v>200</v>
      </c>
      <c r="R24" s="15" t="s">
        <v>136</v>
      </c>
      <c r="S24" s="15" t="s">
        <v>225</v>
      </c>
      <c r="T24" s="9" t="s">
        <v>33</v>
      </c>
      <c r="U24" s="16">
        <v>44562</v>
      </c>
      <c r="V24" s="16">
        <v>44926</v>
      </c>
      <c r="W24" s="17">
        <v>144</v>
      </c>
      <c r="X24" s="17">
        <v>482</v>
      </c>
      <c r="Y24" s="17">
        <v>0</v>
      </c>
      <c r="Z24" s="17">
        <f t="shared" si="0"/>
        <v>626</v>
      </c>
    </row>
    <row r="25" spans="1:26" ht="24" x14ac:dyDescent="0.3">
      <c r="A25" s="9">
        <v>22</v>
      </c>
      <c r="B25" s="10" t="s">
        <v>229</v>
      </c>
      <c r="C25" s="10" t="s">
        <v>230</v>
      </c>
      <c r="D25" s="10" t="s">
        <v>38</v>
      </c>
      <c r="E25" s="10" t="s">
        <v>24</v>
      </c>
      <c r="F25" s="10" t="s">
        <v>232</v>
      </c>
      <c r="G25" s="10" t="s">
        <v>27</v>
      </c>
      <c r="H25" s="10" t="s">
        <v>23</v>
      </c>
      <c r="I25" s="10" t="s">
        <v>24</v>
      </c>
      <c r="J25" s="10" t="s">
        <v>28</v>
      </c>
      <c r="K25" s="10" t="s">
        <v>29</v>
      </c>
      <c r="L25" s="11" t="s">
        <v>245</v>
      </c>
      <c r="M25" s="12" t="s">
        <v>30</v>
      </c>
      <c r="N25" s="12" t="s">
        <v>226</v>
      </c>
      <c r="O25" s="12" t="s">
        <v>37</v>
      </c>
      <c r="P25" s="13">
        <v>11</v>
      </c>
      <c r="Q25" s="14" t="s">
        <v>73</v>
      </c>
      <c r="R25" s="15" t="s">
        <v>137</v>
      </c>
      <c r="S25" s="15" t="s">
        <v>225</v>
      </c>
      <c r="T25" s="9" t="s">
        <v>33</v>
      </c>
      <c r="U25" s="16">
        <v>44562</v>
      </c>
      <c r="V25" s="16">
        <v>44926</v>
      </c>
      <c r="W25" s="17">
        <v>100</v>
      </c>
      <c r="X25" s="17">
        <v>325</v>
      </c>
      <c r="Y25" s="17">
        <v>0</v>
      </c>
      <c r="Z25" s="17">
        <f t="shared" si="0"/>
        <v>425</v>
      </c>
    </row>
    <row r="26" spans="1:26" ht="24" x14ac:dyDescent="0.3">
      <c r="A26" s="9">
        <v>23</v>
      </c>
      <c r="B26" s="10" t="s">
        <v>229</v>
      </c>
      <c r="C26" s="10" t="s">
        <v>230</v>
      </c>
      <c r="D26" s="10" t="s">
        <v>38</v>
      </c>
      <c r="E26" s="10" t="s">
        <v>24</v>
      </c>
      <c r="F26" s="10" t="s">
        <v>74</v>
      </c>
      <c r="G26" s="10" t="s">
        <v>27</v>
      </c>
      <c r="H26" s="10" t="s">
        <v>23</v>
      </c>
      <c r="I26" s="10" t="s">
        <v>24</v>
      </c>
      <c r="J26" s="10" t="s">
        <v>28</v>
      </c>
      <c r="K26" s="10" t="s">
        <v>29</v>
      </c>
      <c r="L26" s="11" t="s">
        <v>245</v>
      </c>
      <c r="M26" s="12" t="s">
        <v>30</v>
      </c>
      <c r="N26" s="12" t="s">
        <v>226</v>
      </c>
      <c r="O26" s="12" t="s">
        <v>37</v>
      </c>
      <c r="P26" s="13">
        <v>11</v>
      </c>
      <c r="Q26" s="14" t="s">
        <v>122</v>
      </c>
      <c r="R26" s="15" t="s">
        <v>138</v>
      </c>
      <c r="S26" s="15" t="s">
        <v>225</v>
      </c>
      <c r="T26" s="9" t="s">
        <v>33</v>
      </c>
      <c r="U26" s="16">
        <v>44562</v>
      </c>
      <c r="V26" s="16">
        <v>44926</v>
      </c>
      <c r="W26" s="17">
        <v>65</v>
      </c>
      <c r="X26" s="17">
        <v>258</v>
      </c>
      <c r="Y26" s="17">
        <v>0</v>
      </c>
      <c r="Z26" s="17">
        <f t="shared" si="0"/>
        <v>323</v>
      </c>
    </row>
    <row r="27" spans="1:26" ht="24" x14ac:dyDescent="0.3">
      <c r="A27" s="9">
        <v>24</v>
      </c>
      <c r="B27" s="10" t="s">
        <v>229</v>
      </c>
      <c r="C27" s="10" t="s">
        <v>230</v>
      </c>
      <c r="D27" s="10" t="s">
        <v>38</v>
      </c>
      <c r="E27" s="10" t="s">
        <v>24</v>
      </c>
      <c r="F27" s="10" t="s">
        <v>75</v>
      </c>
      <c r="G27" s="10" t="s">
        <v>27</v>
      </c>
      <c r="H27" s="10" t="s">
        <v>23</v>
      </c>
      <c r="I27" s="10" t="s">
        <v>24</v>
      </c>
      <c r="J27" s="10" t="s">
        <v>28</v>
      </c>
      <c r="K27" s="10" t="s">
        <v>29</v>
      </c>
      <c r="L27" s="11" t="s">
        <v>245</v>
      </c>
      <c r="M27" s="12" t="s">
        <v>30</v>
      </c>
      <c r="N27" s="12" t="s">
        <v>226</v>
      </c>
      <c r="O27" s="12" t="s">
        <v>37</v>
      </c>
      <c r="P27" s="13">
        <v>11</v>
      </c>
      <c r="Q27" s="14" t="s">
        <v>123</v>
      </c>
      <c r="R27" s="15" t="s">
        <v>139</v>
      </c>
      <c r="S27" s="15" t="s">
        <v>225</v>
      </c>
      <c r="T27" s="9" t="s">
        <v>33</v>
      </c>
      <c r="U27" s="16">
        <v>44562</v>
      </c>
      <c r="V27" s="16">
        <v>44926</v>
      </c>
      <c r="W27" s="17">
        <v>425</v>
      </c>
      <c r="X27" s="17">
        <v>1598</v>
      </c>
      <c r="Y27" s="17">
        <v>0</v>
      </c>
      <c r="Z27" s="17">
        <f t="shared" si="0"/>
        <v>2023</v>
      </c>
    </row>
    <row r="28" spans="1:26" ht="24" x14ac:dyDescent="0.3">
      <c r="A28" s="9">
        <v>25</v>
      </c>
      <c r="B28" s="10" t="s">
        <v>229</v>
      </c>
      <c r="C28" s="10" t="s">
        <v>230</v>
      </c>
      <c r="D28" s="10" t="s">
        <v>38</v>
      </c>
      <c r="E28" s="10" t="s">
        <v>24</v>
      </c>
      <c r="F28" s="10" t="s">
        <v>76</v>
      </c>
      <c r="G28" s="10" t="s">
        <v>27</v>
      </c>
      <c r="H28" s="10" t="s">
        <v>23</v>
      </c>
      <c r="I28" s="10" t="s">
        <v>24</v>
      </c>
      <c r="J28" s="10" t="s">
        <v>28</v>
      </c>
      <c r="K28" s="10" t="s">
        <v>29</v>
      </c>
      <c r="L28" s="11" t="s">
        <v>245</v>
      </c>
      <c r="M28" s="12" t="s">
        <v>30</v>
      </c>
      <c r="N28" s="12" t="s">
        <v>226</v>
      </c>
      <c r="O28" s="12" t="s">
        <v>37</v>
      </c>
      <c r="P28" s="13">
        <v>14</v>
      </c>
      <c r="Q28" s="15" t="s">
        <v>201</v>
      </c>
      <c r="R28" s="15" t="s">
        <v>140</v>
      </c>
      <c r="S28" s="15" t="s">
        <v>225</v>
      </c>
      <c r="T28" s="9" t="s">
        <v>33</v>
      </c>
      <c r="U28" s="16">
        <v>44562</v>
      </c>
      <c r="V28" s="16">
        <v>44926</v>
      </c>
      <c r="W28" s="17">
        <v>324</v>
      </c>
      <c r="X28" s="17">
        <v>1034</v>
      </c>
      <c r="Y28" s="17">
        <v>0</v>
      </c>
      <c r="Z28" s="17">
        <f t="shared" si="0"/>
        <v>1358</v>
      </c>
    </row>
    <row r="29" spans="1:26" ht="24" x14ac:dyDescent="0.3">
      <c r="A29" s="9">
        <v>26</v>
      </c>
      <c r="B29" s="10" t="s">
        <v>229</v>
      </c>
      <c r="C29" s="10" t="s">
        <v>230</v>
      </c>
      <c r="D29" s="10" t="s">
        <v>38</v>
      </c>
      <c r="E29" s="10" t="s">
        <v>24</v>
      </c>
      <c r="F29" s="10" t="s">
        <v>74</v>
      </c>
      <c r="G29" s="10" t="s">
        <v>27</v>
      </c>
      <c r="H29" s="10" t="s">
        <v>23</v>
      </c>
      <c r="I29" s="10" t="s">
        <v>24</v>
      </c>
      <c r="J29" s="10" t="s">
        <v>28</v>
      </c>
      <c r="K29" s="10" t="s">
        <v>29</v>
      </c>
      <c r="L29" s="11" t="s">
        <v>245</v>
      </c>
      <c r="M29" s="12" t="s">
        <v>30</v>
      </c>
      <c r="N29" s="12" t="s">
        <v>226</v>
      </c>
      <c r="O29" s="12" t="s">
        <v>37</v>
      </c>
      <c r="P29" s="13">
        <v>11</v>
      </c>
      <c r="Q29" s="14" t="s">
        <v>77</v>
      </c>
      <c r="R29" s="15" t="s">
        <v>141</v>
      </c>
      <c r="S29" s="15" t="s">
        <v>225</v>
      </c>
      <c r="T29" s="9" t="s">
        <v>33</v>
      </c>
      <c r="U29" s="16">
        <v>44562</v>
      </c>
      <c r="V29" s="16">
        <v>44926</v>
      </c>
      <c r="W29" s="17">
        <v>14</v>
      </c>
      <c r="X29" s="17">
        <v>43</v>
      </c>
      <c r="Y29" s="17">
        <v>0</v>
      </c>
      <c r="Z29" s="17">
        <f t="shared" si="0"/>
        <v>57</v>
      </c>
    </row>
    <row r="30" spans="1:26" ht="24" x14ac:dyDescent="0.3">
      <c r="A30" s="9">
        <v>27</v>
      </c>
      <c r="B30" s="10" t="s">
        <v>229</v>
      </c>
      <c r="C30" s="10" t="s">
        <v>230</v>
      </c>
      <c r="D30" s="10" t="s">
        <v>38</v>
      </c>
      <c r="E30" s="10" t="s">
        <v>24</v>
      </c>
      <c r="F30" s="10" t="s">
        <v>78</v>
      </c>
      <c r="G30" s="10" t="s">
        <v>27</v>
      </c>
      <c r="H30" s="10" t="s">
        <v>23</v>
      </c>
      <c r="I30" s="10" t="s">
        <v>24</v>
      </c>
      <c r="J30" s="10" t="s">
        <v>28</v>
      </c>
      <c r="K30" s="10" t="s">
        <v>29</v>
      </c>
      <c r="L30" s="11" t="s">
        <v>245</v>
      </c>
      <c r="M30" s="12" t="s">
        <v>30</v>
      </c>
      <c r="N30" s="12" t="s">
        <v>226</v>
      </c>
      <c r="O30" s="12" t="s">
        <v>37</v>
      </c>
      <c r="P30" s="13">
        <v>14</v>
      </c>
      <c r="Q30" s="14" t="s">
        <v>79</v>
      </c>
      <c r="R30" s="15" t="s">
        <v>142</v>
      </c>
      <c r="S30" s="15" t="s">
        <v>225</v>
      </c>
      <c r="T30" s="9" t="s">
        <v>33</v>
      </c>
      <c r="U30" s="16">
        <v>44562</v>
      </c>
      <c r="V30" s="16">
        <v>44926</v>
      </c>
      <c r="W30" s="17">
        <v>3054</v>
      </c>
      <c r="X30" s="17">
        <v>2669</v>
      </c>
      <c r="Y30" s="17">
        <v>0</v>
      </c>
      <c r="Z30" s="17">
        <f t="shared" si="0"/>
        <v>5723</v>
      </c>
    </row>
    <row r="31" spans="1:26" ht="24" x14ac:dyDescent="0.3">
      <c r="A31" s="9">
        <v>28</v>
      </c>
      <c r="B31" s="10" t="s">
        <v>229</v>
      </c>
      <c r="C31" s="10" t="s">
        <v>230</v>
      </c>
      <c r="D31" s="10" t="s">
        <v>80</v>
      </c>
      <c r="E31" s="10" t="s">
        <v>81</v>
      </c>
      <c r="F31" s="10" t="s">
        <v>27</v>
      </c>
      <c r="G31" s="10" t="s">
        <v>27</v>
      </c>
      <c r="H31" s="10" t="s">
        <v>23</v>
      </c>
      <c r="I31" s="10" t="s">
        <v>81</v>
      </c>
      <c r="J31" s="10" t="s">
        <v>28</v>
      </c>
      <c r="K31" s="10" t="s">
        <v>29</v>
      </c>
      <c r="L31" s="11" t="s">
        <v>245</v>
      </c>
      <c r="M31" s="12" t="s">
        <v>30</v>
      </c>
      <c r="N31" s="12" t="s">
        <v>226</v>
      </c>
      <c r="O31" s="12" t="s">
        <v>37</v>
      </c>
      <c r="P31" s="13">
        <v>27</v>
      </c>
      <c r="Q31" s="15" t="s">
        <v>202</v>
      </c>
      <c r="R31" s="15" t="s">
        <v>143</v>
      </c>
      <c r="S31" s="15" t="s">
        <v>225</v>
      </c>
      <c r="T31" s="9" t="s">
        <v>33</v>
      </c>
      <c r="U31" s="16">
        <v>44562</v>
      </c>
      <c r="V31" s="16">
        <v>44926</v>
      </c>
      <c r="W31" s="17">
        <v>317</v>
      </c>
      <c r="X31" s="17">
        <v>1084</v>
      </c>
      <c r="Y31" s="17">
        <v>0</v>
      </c>
      <c r="Z31" s="17">
        <f t="shared" si="0"/>
        <v>1401</v>
      </c>
    </row>
    <row r="32" spans="1:26" ht="24" x14ac:dyDescent="0.3">
      <c r="A32" s="9">
        <v>29</v>
      </c>
      <c r="B32" s="10" t="s">
        <v>229</v>
      </c>
      <c r="C32" s="10" t="s">
        <v>230</v>
      </c>
      <c r="D32" s="10" t="s">
        <v>80</v>
      </c>
      <c r="E32" s="10" t="s">
        <v>82</v>
      </c>
      <c r="F32" s="10" t="s">
        <v>27</v>
      </c>
      <c r="G32" s="10" t="s">
        <v>27</v>
      </c>
      <c r="H32" s="10" t="s">
        <v>23</v>
      </c>
      <c r="I32" s="10" t="s">
        <v>24</v>
      </c>
      <c r="J32" s="10" t="s">
        <v>28</v>
      </c>
      <c r="K32" s="10" t="s">
        <v>29</v>
      </c>
      <c r="L32" s="11" t="s">
        <v>245</v>
      </c>
      <c r="M32" s="12" t="s">
        <v>30</v>
      </c>
      <c r="N32" s="12" t="s">
        <v>226</v>
      </c>
      <c r="O32" s="12" t="s">
        <v>37</v>
      </c>
      <c r="P32" s="13">
        <v>14</v>
      </c>
      <c r="Q32" s="15" t="s">
        <v>203</v>
      </c>
      <c r="R32" s="15" t="s">
        <v>144</v>
      </c>
      <c r="S32" s="15" t="s">
        <v>225</v>
      </c>
      <c r="T32" s="9"/>
      <c r="U32" s="16">
        <v>44562</v>
      </c>
      <c r="V32" s="16">
        <v>44926</v>
      </c>
      <c r="W32" s="17">
        <v>7129</v>
      </c>
      <c r="X32" s="17">
        <v>20552</v>
      </c>
      <c r="Y32" s="17">
        <v>0</v>
      </c>
      <c r="Z32" s="17">
        <f t="shared" si="0"/>
        <v>27681</v>
      </c>
    </row>
    <row r="33" spans="1:26" ht="24" x14ac:dyDescent="0.3">
      <c r="A33" s="9">
        <v>30</v>
      </c>
      <c r="B33" s="10" t="s">
        <v>229</v>
      </c>
      <c r="C33" s="10" t="s">
        <v>230</v>
      </c>
      <c r="D33" s="10" t="s">
        <v>80</v>
      </c>
      <c r="E33" s="10" t="s">
        <v>81</v>
      </c>
      <c r="F33" s="10" t="s">
        <v>27</v>
      </c>
      <c r="G33" s="10" t="s">
        <v>27</v>
      </c>
      <c r="H33" s="10" t="s">
        <v>23</v>
      </c>
      <c r="I33" s="10" t="s">
        <v>81</v>
      </c>
      <c r="J33" s="10" t="s">
        <v>28</v>
      </c>
      <c r="K33" s="10" t="s">
        <v>29</v>
      </c>
      <c r="L33" s="11" t="s">
        <v>245</v>
      </c>
      <c r="M33" s="12" t="s">
        <v>30</v>
      </c>
      <c r="N33" s="12" t="s">
        <v>226</v>
      </c>
      <c r="O33" s="12" t="s">
        <v>37</v>
      </c>
      <c r="P33" s="13">
        <v>11</v>
      </c>
      <c r="Q33" s="15" t="s">
        <v>204</v>
      </c>
      <c r="R33" s="15" t="s">
        <v>145</v>
      </c>
      <c r="S33" s="15" t="s">
        <v>225</v>
      </c>
      <c r="T33" s="9" t="s">
        <v>33</v>
      </c>
      <c r="U33" s="16">
        <v>44562</v>
      </c>
      <c r="V33" s="16">
        <v>44926</v>
      </c>
      <c r="W33" s="17">
        <v>1613</v>
      </c>
      <c r="X33" s="17">
        <v>9258</v>
      </c>
      <c r="Y33" s="17">
        <v>0</v>
      </c>
      <c r="Z33" s="17">
        <f t="shared" si="0"/>
        <v>10871</v>
      </c>
    </row>
    <row r="34" spans="1:26" ht="24" x14ac:dyDescent="0.3">
      <c r="A34" s="9">
        <v>31</v>
      </c>
      <c r="B34" s="10" t="s">
        <v>229</v>
      </c>
      <c r="C34" s="10" t="s">
        <v>230</v>
      </c>
      <c r="D34" s="10" t="s">
        <v>80</v>
      </c>
      <c r="E34" s="10" t="s">
        <v>69</v>
      </c>
      <c r="F34" s="10" t="s">
        <v>27</v>
      </c>
      <c r="G34" s="10" t="s">
        <v>27</v>
      </c>
      <c r="H34" s="10" t="s">
        <v>231</v>
      </c>
      <c r="I34" s="10" t="s">
        <v>69</v>
      </c>
      <c r="J34" s="10" t="s">
        <v>28</v>
      </c>
      <c r="K34" s="10" t="s">
        <v>29</v>
      </c>
      <c r="L34" s="11" t="s">
        <v>245</v>
      </c>
      <c r="M34" s="12" t="s">
        <v>30</v>
      </c>
      <c r="N34" s="12" t="s">
        <v>226</v>
      </c>
      <c r="O34" s="12" t="s">
        <v>37</v>
      </c>
      <c r="P34" s="13">
        <v>17</v>
      </c>
      <c r="Q34" s="15" t="s">
        <v>205</v>
      </c>
      <c r="R34" s="15" t="s">
        <v>146</v>
      </c>
      <c r="S34" s="15" t="s">
        <v>216</v>
      </c>
      <c r="T34" s="9"/>
      <c r="U34" s="16">
        <v>44562</v>
      </c>
      <c r="V34" s="16">
        <v>44926</v>
      </c>
      <c r="W34" s="17">
        <v>4275</v>
      </c>
      <c r="X34" s="17">
        <v>12726</v>
      </c>
      <c r="Y34" s="17">
        <v>0</v>
      </c>
      <c r="Z34" s="17">
        <f t="shared" si="0"/>
        <v>17001</v>
      </c>
    </row>
    <row r="35" spans="1:26" ht="24" x14ac:dyDescent="0.3">
      <c r="A35" s="9">
        <v>32</v>
      </c>
      <c r="B35" s="10" t="s">
        <v>229</v>
      </c>
      <c r="C35" s="10" t="s">
        <v>230</v>
      </c>
      <c r="D35" s="10" t="s">
        <v>38</v>
      </c>
      <c r="E35" s="10" t="s">
        <v>83</v>
      </c>
      <c r="F35" s="10" t="s">
        <v>27</v>
      </c>
      <c r="G35" s="10" t="s">
        <v>27</v>
      </c>
      <c r="H35" s="10" t="s">
        <v>23</v>
      </c>
      <c r="I35" s="10" t="s">
        <v>24</v>
      </c>
      <c r="J35" s="10" t="s">
        <v>28</v>
      </c>
      <c r="K35" s="10" t="s">
        <v>29</v>
      </c>
      <c r="L35" s="11" t="s">
        <v>245</v>
      </c>
      <c r="M35" s="12" t="s">
        <v>30</v>
      </c>
      <c r="N35" s="12" t="s">
        <v>226</v>
      </c>
      <c r="O35" s="12" t="s">
        <v>37</v>
      </c>
      <c r="P35" s="13">
        <v>9</v>
      </c>
      <c r="Q35" s="18">
        <v>63028236</v>
      </c>
      <c r="R35" s="15" t="s">
        <v>147</v>
      </c>
      <c r="S35" s="15" t="s">
        <v>225</v>
      </c>
      <c r="T35" s="9" t="s">
        <v>33</v>
      </c>
      <c r="U35" s="16">
        <v>44562</v>
      </c>
      <c r="V35" s="16">
        <v>44926</v>
      </c>
      <c r="W35" s="17">
        <v>1064</v>
      </c>
      <c r="X35" s="17">
        <v>2591</v>
      </c>
      <c r="Y35" s="17">
        <v>0</v>
      </c>
      <c r="Z35" s="17">
        <f t="shared" si="0"/>
        <v>3655</v>
      </c>
    </row>
    <row r="36" spans="1:26" ht="24" x14ac:dyDescent="0.3">
      <c r="A36" s="9">
        <v>33</v>
      </c>
      <c r="B36" s="10" t="s">
        <v>229</v>
      </c>
      <c r="C36" s="10" t="s">
        <v>230</v>
      </c>
      <c r="D36" s="10" t="s">
        <v>38</v>
      </c>
      <c r="E36" s="10" t="s">
        <v>84</v>
      </c>
      <c r="F36" s="10" t="s">
        <v>85</v>
      </c>
      <c r="G36" s="10" t="s">
        <v>27</v>
      </c>
      <c r="H36" s="10" t="s">
        <v>23</v>
      </c>
      <c r="I36" s="10" t="s">
        <v>84</v>
      </c>
      <c r="J36" s="10" t="s">
        <v>28</v>
      </c>
      <c r="K36" s="10" t="s">
        <v>29</v>
      </c>
      <c r="L36" s="11" t="s">
        <v>245</v>
      </c>
      <c r="M36" s="12" t="s">
        <v>30</v>
      </c>
      <c r="N36" s="12" t="s">
        <v>226</v>
      </c>
      <c r="O36" s="12" t="s">
        <v>37</v>
      </c>
      <c r="P36" s="13">
        <v>9</v>
      </c>
      <c r="Q36" s="15" t="s">
        <v>206</v>
      </c>
      <c r="R36" s="15" t="s">
        <v>148</v>
      </c>
      <c r="S36" s="15" t="s">
        <v>216</v>
      </c>
      <c r="T36" s="9" t="s">
        <v>33</v>
      </c>
      <c r="U36" s="16">
        <v>44562</v>
      </c>
      <c r="V36" s="16">
        <v>44926</v>
      </c>
      <c r="W36" s="17">
        <v>818</v>
      </c>
      <c r="X36" s="17">
        <v>2130</v>
      </c>
      <c r="Y36" s="17">
        <v>0</v>
      </c>
      <c r="Z36" s="17">
        <f t="shared" si="0"/>
        <v>2948</v>
      </c>
    </row>
    <row r="37" spans="1:26" ht="24" x14ac:dyDescent="0.3">
      <c r="A37" s="9">
        <v>34</v>
      </c>
      <c r="B37" s="10" t="s">
        <v>229</v>
      </c>
      <c r="C37" s="10" t="s">
        <v>230</v>
      </c>
      <c r="D37" s="10" t="s">
        <v>38</v>
      </c>
      <c r="E37" s="10" t="s">
        <v>83</v>
      </c>
      <c r="F37" s="10" t="s">
        <v>27</v>
      </c>
      <c r="G37" s="10" t="s">
        <v>27</v>
      </c>
      <c r="H37" s="10" t="s">
        <v>23</v>
      </c>
      <c r="I37" s="10" t="s">
        <v>24</v>
      </c>
      <c r="J37" s="10" t="s">
        <v>28</v>
      </c>
      <c r="K37" s="10" t="s">
        <v>29</v>
      </c>
      <c r="L37" s="11" t="s">
        <v>245</v>
      </c>
      <c r="M37" s="12" t="s">
        <v>30</v>
      </c>
      <c r="N37" s="12" t="s">
        <v>226</v>
      </c>
      <c r="O37" s="12" t="s">
        <v>37</v>
      </c>
      <c r="P37" s="13">
        <v>4</v>
      </c>
      <c r="Q37" s="15" t="s">
        <v>207</v>
      </c>
      <c r="R37" s="15" t="s">
        <v>149</v>
      </c>
      <c r="S37" s="15" t="s">
        <v>225</v>
      </c>
      <c r="T37" s="9" t="s">
        <v>33</v>
      </c>
      <c r="U37" s="16">
        <v>44562</v>
      </c>
      <c r="V37" s="16">
        <v>44926</v>
      </c>
      <c r="W37" s="17">
        <v>131</v>
      </c>
      <c r="X37" s="17">
        <v>316</v>
      </c>
      <c r="Y37" s="17">
        <v>0</v>
      </c>
      <c r="Z37" s="17">
        <f t="shared" si="0"/>
        <v>447</v>
      </c>
    </row>
    <row r="38" spans="1:26" ht="24" x14ac:dyDescent="0.3">
      <c r="A38" s="9">
        <v>35</v>
      </c>
      <c r="B38" s="10" t="s">
        <v>229</v>
      </c>
      <c r="C38" s="10" t="s">
        <v>230</v>
      </c>
      <c r="D38" s="10" t="s">
        <v>38</v>
      </c>
      <c r="E38" s="10" t="s">
        <v>83</v>
      </c>
      <c r="F38" s="10" t="s">
        <v>27</v>
      </c>
      <c r="G38" s="10" t="s">
        <v>27</v>
      </c>
      <c r="H38" s="10" t="s">
        <v>23</v>
      </c>
      <c r="I38" s="10" t="s">
        <v>24</v>
      </c>
      <c r="J38" s="10" t="s">
        <v>28</v>
      </c>
      <c r="K38" s="10" t="s">
        <v>29</v>
      </c>
      <c r="L38" s="11" t="s">
        <v>245</v>
      </c>
      <c r="M38" s="12" t="s">
        <v>30</v>
      </c>
      <c r="N38" s="12" t="s">
        <v>226</v>
      </c>
      <c r="O38" s="12" t="s">
        <v>37</v>
      </c>
      <c r="P38" s="13">
        <v>4</v>
      </c>
      <c r="Q38" s="15" t="s">
        <v>208</v>
      </c>
      <c r="R38" s="15" t="s">
        <v>150</v>
      </c>
      <c r="S38" s="15" t="s">
        <v>225</v>
      </c>
      <c r="T38" s="9" t="s">
        <v>33</v>
      </c>
      <c r="U38" s="16">
        <v>44562</v>
      </c>
      <c r="V38" s="16">
        <v>44926</v>
      </c>
      <c r="W38" s="17">
        <v>84</v>
      </c>
      <c r="X38" s="17">
        <v>227</v>
      </c>
      <c r="Y38" s="17">
        <v>0</v>
      </c>
      <c r="Z38" s="17">
        <f t="shared" si="0"/>
        <v>311</v>
      </c>
    </row>
    <row r="39" spans="1:26" ht="24" x14ac:dyDescent="0.3">
      <c r="A39" s="9">
        <v>36</v>
      </c>
      <c r="B39" s="10" t="s">
        <v>229</v>
      </c>
      <c r="C39" s="10" t="s">
        <v>230</v>
      </c>
      <c r="D39" s="10" t="s">
        <v>38</v>
      </c>
      <c r="E39" s="10" t="s">
        <v>24</v>
      </c>
      <c r="F39" s="10" t="s">
        <v>86</v>
      </c>
      <c r="G39" s="10" t="s">
        <v>27</v>
      </c>
      <c r="H39" s="10" t="s">
        <v>23</v>
      </c>
      <c r="I39" s="10" t="s">
        <v>24</v>
      </c>
      <c r="J39" s="10" t="s">
        <v>28</v>
      </c>
      <c r="K39" s="10" t="s">
        <v>29</v>
      </c>
      <c r="L39" s="11" t="s">
        <v>245</v>
      </c>
      <c r="M39" s="12" t="s">
        <v>30</v>
      </c>
      <c r="N39" s="12" t="s">
        <v>226</v>
      </c>
      <c r="O39" s="12" t="s">
        <v>37</v>
      </c>
      <c r="P39" s="13">
        <v>11</v>
      </c>
      <c r="Q39" s="14" t="s">
        <v>127</v>
      </c>
      <c r="R39" s="15" t="s">
        <v>151</v>
      </c>
      <c r="S39" s="15" t="s">
        <v>209</v>
      </c>
      <c r="T39" s="9"/>
      <c r="U39" s="16">
        <v>44562</v>
      </c>
      <c r="V39" s="16">
        <v>44926</v>
      </c>
      <c r="W39" s="17">
        <v>0</v>
      </c>
      <c r="X39" s="17">
        <v>0</v>
      </c>
      <c r="Y39" s="17">
        <v>0</v>
      </c>
      <c r="Z39" s="17">
        <f t="shared" si="0"/>
        <v>0</v>
      </c>
    </row>
    <row r="40" spans="1:26" ht="24" x14ac:dyDescent="0.3">
      <c r="A40" s="9">
        <v>37</v>
      </c>
      <c r="B40" s="10" t="s">
        <v>229</v>
      </c>
      <c r="C40" s="10" t="s">
        <v>230</v>
      </c>
      <c r="D40" s="10" t="s">
        <v>38</v>
      </c>
      <c r="E40" s="10" t="s">
        <v>83</v>
      </c>
      <c r="F40" s="10" t="s">
        <v>27</v>
      </c>
      <c r="G40" s="10" t="s">
        <v>27</v>
      </c>
      <c r="H40" s="10" t="s">
        <v>23</v>
      </c>
      <c r="I40" s="10" t="s">
        <v>24</v>
      </c>
      <c r="J40" s="10" t="s">
        <v>28</v>
      </c>
      <c r="K40" s="10" t="s">
        <v>29</v>
      </c>
      <c r="L40" s="11" t="s">
        <v>245</v>
      </c>
      <c r="M40" s="12" t="s">
        <v>30</v>
      </c>
      <c r="N40" s="12" t="s">
        <v>226</v>
      </c>
      <c r="O40" s="12" t="s">
        <v>37</v>
      </c>
      <c r="P40" s="13">
        <v>14</v>
      </c>
      <c r="Q40" s="15" t="s">
        <v>218</v>
      </c>
      <c r="R40" s="15" t="s">
        <v>182</v>
      </c>
      <c r="S40" s="15" t="s">
        <v>216</v>
      </c>
      <c r="T40" s="9" t="s">
        <v>33</v>
      </c>
      <c r="U40" s="16">
        <v>44562</v>
      </c>
      <c r="V40" s="16">
        <v>44926</v>
      </c>
      <c r="W40" s="17">
        <v>226</v>
      </c>
      <c r="X40" s="17">
        <v>676</v>
      </c>
      <c r="Y40" s="17">
        <v>0</v>
      </c>
      <c r="Z40" s="17">
        <f t="shared" si="0"/>
        <v>902</v>
      </c>
    </row>
    <row r="41" spans="1:26" ht="24" x14ac:dyDescent="0.3">
      <c r="A41" s="9">
        <v>38</v>
      </c>
      <c r="B41" s="10" t="s">
        <v>241</v>
      </c>
      <c r="C41" s="10" t="s">
        <v>228</v>
      </c>
      <c r="D41" s="10" t="s">
        <v>40</v>
      </c>
      <c r="E41" s="10" t="s">
        <v>24</v>
      </c>
      <c r="F41" s="10" t="s">
        <v>87</v>
      </c>
      <c r="G41" s="10" t="s">
        <v>53</v>
      </c>
      <c r="H41" s="10" t="s">
        <v>23</v>
      </c>
      <c r="I41" s="10" t="s">
        <v>24</v>
      </c>
      <c r="J41" s="10" t="s">
        <v>28</v>
      </c>
      <c r="K41" s="10" t="s">
        <v>29</v>
      </c>
      <c r="L41" s="11" t="s">
        <v>245</v>
      </c>
      <c r="M41" s="12" t="s">
        <v>30</v>
      </c>
      <c r="N41" s="12" t="s">
        <v>226</v>
      </c>
      <c r="O41" s="12" t="s">
        <v>37</v>
      </c>
      <c r="P41" s="13">
        <v>11</v>
      </c>
      <c r="Q41" s="15" t="s">
        <v>219</v>
      </c>
      <c r="R41" s="15" t="s">
        <v>183</v>
      </c>
      <c r="S41" s="15" t="s">
        <v>216</v>
      </c>
      <c r="T41" s="9" t="s">
        <v>33</v>
      </c>
      <c r="U41" s="16">
        <v>44562</v>
      </c>
      <c r="V41" s="16">
        <v>44926</v>
      </c>
      <c r="W41" s="17">
        <v>1230</v>
      </c>
      <c r="X41" s="17">
        <v>3227</v>
      </c>
      <c r="Y41" s="17">
        <v>0</v>
      </c>
      <c r="Z41" s="17">
        <f t="shared" si="0"/>
        <v>4457</v>
      </c>
    </row>
    <row r="42" spans="1:26" ht="24" x14ac:dyDescent="0.3">
      <c r="A42" s="9">
        <v>39</v>
      </c>
      <c r="B42" s="10" t="s">
        <v>241</v>
      </c>
      <c r="C42" s="10" t="s">
        <v>228</v>
      </c>
      <c r="D42" s="10" t="s">
        <v>40</v>
      </c>
      <c r="E42" s="10" t="s">
        <v>24</v>
      </c>
      <c r="F42" s="10" t="s">
        <v>54</v>
      </c>
      <c r="G42" s="10" t="s">
        <v>64</v>
      </c>
      <c r="H42" s="10" t="s">
        <v>23</v>
      </c>
      <c r="I42" s="10" t="s">
        <v>24</v>
      </c>
      <c r="J42" s="10" t="s">
        <v>28</v>
      </c>
      <c r="K42" s="10" t="s">
        <v>29</v>
      </c>
      <c r="L42" s="11" t="s">
        <v>245</v>
      </c>
      <c r="M42" s="12" t="s">
        <v>30</v>
      </c>
      <c r="N42" s="12" t="s">
        <v>226</v>
      </c>
      <c r="O42" s="12" t="s">
        <v>37</v>
      </c>
      <c r="P42" s="13">
        <v>4</v>
      </c>
      <c r="Q42" s="15" t="s">
        <v>220</v>
      </c>
      <c r="R42" s="15" t="s">
        <v>184</v>
      </c>
      <c r="S42" s="15" t="s">
        <v>216</v>
      </c>
      <c r="T42" s="9" t="s">
        <v>33</v>
      </c>
      <c r="U42" s="16">
        <v>44562</v>
      </c>
      <c r="V42" s="16">
        <v>44926</v>
      </c>
      <c r="W42" s="17">
        <v>281</v>
      </c>
      <c r="X42" s="17">
        <v>790</v>
      </c>
      <c r="Y42" s="17">
        <v>0</v>
      </c>
      <c r="Z42" s="17">
        <f t="shared" si="0"/>
        <v>1071</v>
      </c>
    </row>
    <row r="43" spans="1:26" ht="24" x14ac:dyDescent="0.3">
      <c r="A43" s="9">
        <v>40</v>
      </c>
      <c r="B43" s="10" t="s">
        <v>241</v>
      </c>
      <c r="C43" s="10" t="s">
        <v>228</v>
      </c>
      <c r="D43" s="10" t="s">
        <v>38</v>
      </c>
      <c r="E43" s="10" t="s">
        <v>24</v>
      </c>
      <c r="F43" s="10" t="s">
        <v>88</v>
      </c>
      <c r="G43" s="10" t="s">
        <v>27</v>
      </c>
      <c r="H43" s="10" t="s">
        <v>23</v>
      </c>
      <c r="I43" s="10" t="s">
        <v>24</v>
      </c>
      <c r="J43" s="10" t="s">
        <v>28</v>
      </c>
      <c r="K43" s="10" t="s">
        <v>29</v>
      </c>
      <c r="L43" s="11" t="s">
        <v>245</v>
      </c>
      <c r="M43" s="12" t="s">
        <v>30</v>
      </c>
      <c r="N43" s="12" t="s">
        <v>226</v>
      </c>
      <c r="O43" s="12" t="s">
        <v>37</v>
      </c>
      <c r="P43" s="13">
        <v>9</v>
      </c>
      <c r="Q43" s="14" t="s">
        <v>89</v>
      </c>
      <c r="R43" s="15" t="s">
        <v>185</v>
      </c>
      <c r="S43" s="15" t="s">
        <v>225</v>
      </c>
      <c r="T43" s="9" t="s">
        <v>33</v>
      </c>
      <c r="U43" s="16">
        <v>44562</v>
      </c>
      <c r="V43" s="16">
        <v>44926</v>
      </c>
      <c r="W43" s="17">
        <v>18</v>
      </c>
      <c r="X43" s="17">
        <v>49</v>
      </c>
      <c r="Y43" s="17">
        <v>0</v>
      </c>
      <c r="Z43" s="17">
        <f t="shared" si="0"/>
        <v>67</v>
      </c>
    </row>
    <row r="44" spans="1:26" ht="24" x14ac:dyDescent="0.3">
      <c r="A44" s="9">
        <v>41</v>
      </c>
      <c r="B44" s="10" t="s">
        <v>241</v>
      </c>
      <c r="C44" s="10" t="s">
        <v>228</v>
      </c>
      <c r="D44" s="10" t="s">
        <v>38</v>
      </c>
      <c r="E44" s="10" t="s">
        <v>24</v>
      </c>
      <c r="F44" s="10" t="s">
        <v>90</v>
      </c>
      <c r="G44" s="10" t="s">
        <v>27</v>
      </c>
      <c r="H44" s="10" t="s">
        <v>23</v>
      </c>
      <c r="I44" s="10" t="s">
        <v>24</v>
      </c>
      <c r="J44" s="10" t="s">
        <v>28</v>
      </c>
      <c r="K44" s="10" t="s">
        <v>29</v>
      </c>
      <c r="L44" s="11" t="s">
        <v>245</v>
      </c>
      <c r="M44" s="12" t="s">
        <v>30</v>
      </c>
      <c r="N44" s="12" t="s">
        <v>226</v>
      </c>
      <c r="O44" s="12" t="s">
        <v>37</v>
      </c>
      <c r="P44" s="13">
        <v>11</v>
      </c>
      <c r="Q44" s="15" t="s">
        <v>221</v>
      </c>
      <c r="R44" s="15" t="s">
        <v>186</v>
      </c>
      <c r="S44" s="15" t="s">
        <v>225</v>
      </c>
      <c r="T44" s="9" t="s">
        <v>33</v>
      </c>
      <c r="U44" s="16">
        <v>44562</v>
      </c>
      <c r="V44" s="16">
        <v>44926</v>
      </c>
      <c r="W44" s="17">
        <v>633</v>
      </c>
      <c r="X44" s="17">
        <v>1782</v>
      </c>
      <c r="Y44" s="17">
        <v>0</v>
      </c>
      <c r="Z44" s="17">
        <f t="shared" si="0"/>
        <v>2415</v>
      </c>
    </row>
    <row r="45" spans="1:26" ht="24" x14ac:dyDescent="0.3">
      <c r="A45" s="9">
        <v>42</v>
      </c>
      <c r="B45" s="10" t="s">
        <v>241</v>
      </c>
      <c r="C45" s="10" t="s">
        <v>228</v>
      </c>
      <c r="D45" s="10" t="s">
        <v>38</v>
      </c>
      <c r="E45" s="10" t="s">
        <v>24</v>
      </c>
      <c r="F45" s="10" t="s">
        <v>87</v>
      </c>
      <c r="G45" s="10" t="s">
        <v>27</v>
      </c>
      <c r="H45" s="10" t="s">
        <v>23</v>
      </c>
      <c r="I45" s="10" t="s">
        <v>24</v>
      </c>
      <c r="J45" s="10" t="s">
        <v>28</v>
      </c>
      <c r="K45" s="10" t="s">
        <v>29</v>
      </c>
      <c r="L45" s="11" t="s">
        <v>245</v>
      </c>
      <c r="M45" s="12" t="s">
        <v>30</v>
      </c>
      <c r="N45" s="12" t="s">
        <v>226</v>
      </c>
      <c r="O45" s="12" t="s">
        <v>37</v>
      </c>
      <c r="P45" s="13">
        <v>11</v>
      </c>
      <c r="Q45" s="15" t="s">
        <v>222</v>
      </c>
      <c r="R45" s="15" t="s">
        <v>187</v>
      </c>
      <c r="S45" s="15" t="s">
        <v>225</v>
      </c>
      <c r="T45" s="9" t="s">
        <v>33</v>
      </c>
      <c r="U45" s="16">
        <v>44562</v>
      </c>
      <c r="V45" s="16">
        <v>44926</v>
      </c>
      <c r="W45" s="17">
        <v>108</v>
      </c>
      <c r="X45" s="17">
        <v>270</v>
      </c>
      <c r="Y45" s="17">
        <v>0</v>
      </c>
      <c r="Z45" s="17">
        <f t="shared" si="0"/>
        <v>378</v>
      </c>
    </row>
    <row r="46" spans="1:26" ht="24" x14ac:dyDescent="0.3">
      <c r="A46" s="9">
        <v>43</v>
      </c>
      <c r="B46" s="10" t="s">
        <v>241</v>
      </c>
      <c r="C46" s="10" t="s">
        <v>228</v>
      </c>
      <c r="D46" s="10" t="s">
        <v>38</v>
      </c>
      <c r="E46" s="10" t="s">
        <v>24</v>
      </c>
      <c r="F46" s="10" t="s">
        <v>238</v>
      </c>
      <c r="G46" s="10" t="s">
        <v>27</v>
      </c>
      <c r="H46" s="10" t="s">
        <v>23</v>
      </c>
      <c r="I46" s="10" t="s">
        <v>24</v>
      </c>
      <c r="J46" s="10" t="s">
        <v>28</v>
      </c>
      <c r="K46" s="10" t="s">
        <v>29</v>
      </c>
      <c r="L46" s="11" t="s">
        <v>245</v>
      </c>
      <c r="M46" s="12" t="s">
        <v>30</v>
      </c>
      <c r="N46" s="12" t="s">
        <v>226</v>
      </c>
      <c r="O46" s="12" t="s">
        <v>37</v>
      </c>
      <c r="P46" s="13">
        <v>4</v>
      </c>
      <c r="Q46" s="15" t="s">
        <v>223</v>
      </c>
      <c r="R46" s="15" t="s">
        <v>188</v>
      </c>
      <c r="S46" s="15" t="s">
        <v>225</v>
      </c>
      <c r="T46" s="9" t="s">
        <v>33</v>
      </c>
      <c r="U46" s="16">
        <v>44562</v>
      </c>
      <c r="V46" s="16">
        <v>44926</v>
      </c>
      <c r="W46" s="17">
        <v>259</v>
      </c>
      <c r="X46" s="17">
        <v>862</v>
      </c>
      <c r="Y46" s="17">
        <v>0</v>
      </c>
      <c r="Z46" s="17">
        <f t="shared" si="0"/>
        <v>1121</v>
      </c>
    </row>
    <row r="47" spans="1:26" ht="24" x14ac:dyDescent="0.3">
      <c r="A47" s="9">
        <v>44</v>
      </c>
      <c r="B47" s="10" t="s">
        <v>241</v>
      </c>
      <c r="C47" s="10" t="s">
        <v>228</v>
      </c>
      <c r="D47" s="10" t="s">
        <v>38</v>
      </c>
      <c r="E47" s="10" t="s">
        <v>24</v>
      </c>
      <c r="F47" s="10" t="s">
        <v>75</v>
      </c>
      <c r="G47" s="10" t="s">
        <v>27</v>
      </c>
      <c r="H47" s="10" t="s">
        <v>23</v>
      </c>
      <c r="I47" s="10" t="s">
        <v>24</v>
      </c>
      <c r="J47" s="10" t="s">
        <v>28</v>
      </c>
      <c r="K47" s="10" t="s">
        <v>29</v>
      </c>
      <c r="L47" s="11" t="s">
        <v>245</v>
      </c>
      <c r="M47" s="12" t="s">
        <v>30</v>
      </c>
      <c r="N47" s="12" t="s">
        <v>226</v>
      </c>
      <c r="O47" s="12" t="s">
        <v>37</v>
      </c>
      <c r="P47" s="13">
        <v>14</v>
      </c>
      <c r="Q47" s="15" t="s">
        <v>224</v>
      </c>
      <c r="R47" s="15" t="s">
        <v>189</v>
      </c>
      <c r="S47" s="15" t="s">
        <v>225</v>
      </c>
      <c r="T47" s="9" t="s">
        <v>33</v>
      </c>
      <c r="U47" s="16">
        <v>44562</v>
      </c>
      <c r="V47" s="16">
        <v>44926</v>
      </c>
      <c r="W47" s="17">
        <v>461</v>
      </c>
      <c r="X47" s="17">
        <v>1468</v>
      </c>
      <c r="Y47" s="17">
        <v>0</v>
      </c>
      <c r="Z47" s="17">
        <f t="shared" si="0"/>
        <v>1929</v>
      </c>
    </row>
    <row r="48" spans="1:26" s="21" customFormat="1" ht="24" x14ac:dyDescent="0.3">
      <c r="A48" s="9">
        <v>46</v>
      </c>
      <c r="B48" s="10" t="s">
        <v>229</v>
      </c>
      <c r="C48" s="10" t="s">
        <v>230</v>
      </c>
      <c r="D48" s="10" t="s">
        <v>117</v>
      </c>
      <c r="E48" s="10" t="s">
        <v>69</v>
      </c>
      <c r="F48" s="10"/>
      <c r="G48" s="10" t="s">
        <v>91</v>
      </c>
      <c r="H48" s="10" t="s">
        <v>235</v>
      </c>
      <c r="I48" s="10" t="s">
        <v>69</v>
      </c>
      <c r="J48" s="10" t="s">
        <v>28</v>
      </c>
      <c r="K48" s="10" t="s">
        <v>29</v>
      </c>
      <c r="L48" s="11" t="s">
        <v>245</v>
      </c>
      <c r="M48" s="12" t="s">
        <v>30</v>
      </c>
      <c r="N48" s="12" t="s">
        <v>226</v>
      </c>
      <c r="O48" s="12" t="s">
        <v>32</v>
      </c>
      <c r="P48" s="13">
        <v>2</v>
      </c>
      <c r="Q48" s="22">
        <v>89122832</v>
      </c>
      <c r="R48" s="15" t="s">
        <v>177</v>
      </c>
      <c r="S48" s="15" t="s">
        <v>216</v>
      </c>
      <c r="T48" s="9"/>
      <c r="U48" s="16">
        <v>44562</v>
      </c>
      <c r="V48" s="16">
        <v>44926</v>
      </c>
      <c r="W48" s="20">
        <v>2267</v>
      </c>
      <c r="X48" s="20">
        <v>0</v>
      </c>
      <c r="Y48" s="17">
        <v>0</v>
      </c>
      <c r="Z48" s="17">
        <f t="shared" si="0"/>
        <v>2267</v>
      </c>
    </row>
    <row r="49" spans="1:26" ht="24" x14ac:dyDescent="0.3">
      <c r="A49" s="9">
        <v>47</v>
      </c>
      <c r="B49" s="10" t="s">
        <v>229</v>
      </c>
      <c r="C49" s="10" t="s">
        <v>230</v>
      </c>
      <c r="D49" s="10" t="s">
        <v>55</v>
      </c>
      <c r="E49" s="10" t="s">
        <v>71</v>
      </c>
      <c r="F49" s="10" t="s">
        <v>236</v>
      </c>
      <c r="G49" s="10" t="s">
        <v>27</v>
      </c>
      <c r="H49" s="10" t="s">
        <v>23</v>
      </c>
      <c r="I49" s="10" t="s">
        <v>71</v>
      </c>
      <c r="J49" s="10" t="s">
        <v>28</v>
      </c>
      <c r="K49" s="10" t="s">
        <v>29</v>
      </c>
      <c r="L49" s="11" t="s">
        <v>245</v>
      </c>
      <c r="M49" s="12" t="s">
        <v>30</v>
      </c>
      <c r="N49" s="12" t="s">
        <v>226</v>
      </c>
      <c r="O49" s="12" t="s">
        <v>37</v>
      </c>
      <c r="P49" s="13">
        <v>7</v>
      </c>
      <c r="Q49" s="14" t="s">
        <v>119</v>
      </c>
      <c r="R49" s="15" t="s">
        <v>170</v>
      </c>
      <c r="S49" s="15" t="s">
        <v>225</v>
      </c>
      <c r="T49" s="9" t="s">
        <v>33</v>
      </c>
      <c r="U49" s="16">
        <v>44562</v>
      </c>
      <c r="V49" s="16">
        <v>44926</v>
      </c>
      <c r="W49" s="17">
        <v>496</v>
      </c>
      <c r="X49" s="17">
        <v>1435</v>
      </c>
      <c r="Y49" s="17">
        <v>0</v>
      </c>
      <c r="Z49" s="17">
        <f t="shared" si="0"/>
        <v>1931</v>
      </c>
    </row>
    <row r="50" spans="1:26" ht="24" x14ac:dyDescent="0.3">
      <c r="A50" s="9">
        <v>48</v>
      </c>
      <c r="B50" s="10" t="s">
        <v>229</v>
      </c>
      <c r="C50" s="10" t="s">
        <v>230</v>
      </c>
      <c r="D50" s="10" t="s">
        <v>55</v>
      </c>
      <c r="E50" s="10" t="s">
        <v>71</v>
      </c>
      <c r="F50" s="10" t="s">
        <v>237</v>
      </c>
      <c r="G50" s="10" t="s">
        <v>27</v>
      </c>
      <c r="H50" s="10" t="s">
        <v>23</v>
      </c>
      <c r="I50" s="10" t="s">
        <v>71</v>
      </c>
      <c r="J50" s="10" t="s">
        <v>28</v>
      </c>
      <c r="K50" s="10" t="s">
        <v>29</v>
      </c>
      <c r="L50" s="11" t="s">
        <v>245</v>
      </c>
      <c r="M50" s="12" t="s">
        <v>30</v>
      </c>
      <c r="N50" s="12" t="s">
        <v>226</v>
      </c>
      <c r="O50" s="12" t="s">
        <v>37</v>
      </c>
      <c r="P50" s="13">
        <v>5</v>
      </c>
      <c r="Q50" s="15" t="s">
        <v>214</v>
      </c>
      <c r="R50" s="15" t="s">
        <v>171</v>
      </c>
      <c r="S50" s="15" t="s">
        <v>225</v>
      </c>
      <c r="T50" s="9" t="s">
        <v>33</v>
      </c>
      <c r="U50" s="16">
        <v>44562</v>
      </c>
      <c r="V50" s="16">
        <v>44926</v>
      </c>
      <c r="W50" s="17">
        <v>74</v>
      </c>
      <c r="X50" s="17">
        <v>265</v>
      </c>
      <c r="Y50" s="17">
        <v>0</v>
      </c>
      <c r="Z50" s="17">
        <f t="shared" si="0"/>
        <v>339</v>
      </c>
    </row>
    <row r="51" spans="1:26" ht="24" x14ac:dyDescent="0.3">
      <c r="A51" s="9">
        <v>49</v>
      </c>
      <c r="B51" s="10" t="s">
        <v>229</v>
      </c>
      <c r="C51" s="10" t="s">
        <v>230</v>
      </c>
      <c r="D51" s="10" t="s">
        <v>55</v>
      </c>
      <c r="E51" s="10" t="s">
        <v>71</v>
      </c>
      <c r="F51" s="10" t="s">
        <v>93</v>
      </c>
      <c r="G51" s="10" t="s">
        <v>27</v>
      </c>
      <c r="H51" s="10" t="s">
        <v>23</v>
      </c>
      <c r="I51" s="10" t="s">
        <v>71</v>
      </c>
      <c r="J51" s="10" t="s">
        <v>28</v>
      </c>
      <c r="K51" s="10" t="s">
        <v>29</v>
      </c>
      <c r="L51" s="11" t="s">
        <v>245</v>
      </c>
      <c r="M51" s="12" t="s">
        <v>30</v>
      </c>
      <c r="N51" s="12" t="s">
        <v>226</v>
      </c>
      <c r="O51" s="12" t="s">
        <v>37</v>
      </c>
      <c r="P51" s="13">
        <v>7</v>
      </c>
      <c r="Q51" s="18">
        <v>66232411</v>
      </c>
      <c r="R51" s="23" t="s">
        <v>172</v>
      </c>
      <c r="S51" s="15" t="s">
        <v>225</v>
      </c>
      <c r="T51" s="9" t="s">
        <v>33</v>
      </c>
      <c r="U51" s="16">
        <v>44562</v>
      </c>
      <c r="V51" s="16">
        <v>44926</v>
      </c>
      <c r="W51" s="17">
        <v>494</v>
      </c>
      <c r="X51" s="17">
        <v>1327</v>
      </c>
      <c r="Y51" s="17">
        <v>0</v>
      </c>
      <c r="Z51" s="17">
        <f t="shared" si="0"/>
        <v>1821</v>
      </c>
    </row>
    <row r="52" spans="1:26" ht="24" x14ac:dyDescent="0.3">
      <c r="A52" s="9">
        <v>50</v>
      </c>
      <c r="B52" s="10" t="s">
        <v>229</v>
      </c>
      <c r="C52" s="10" t="s">
        <v>230</v>
      </c>
      <c r="D52" s="10" t="s">
        <v>55</v>
      </c>
      <c r="E52" s="10" t="s">
        <v>71</v>
      </c>
      <c r="F52" s="10" t="s">
        <v>94</v>
      </c>
      <c r="G52" s="10" t="s">
        <v>27</v>
      </c>
      <c r="H52" s="10" t="s">
        <v>23</v>
      </c>
      <c r="I52" s="10" t="s">
        <v>71</v>
      </c>
      <c r="J52" s="10" t="s">
        <v>28</v>
      </c>
      <c r="K52" s="10" t="s">
        <v>29</v>
      </c>
      <c r="L52" s="11" t="s">
        <v>245</v>
      </c>
      <c r="M52" s="12" t="s">
        <v>30</v>
      </c>
      <c r="N52" s="12" t="s">
        <v>226</v>
      </c>
      <c r="O52" s="12" t="s">
        <v>37</v>
      </c>
      <c r="P52" s="13">
        <v>4</v>
      </c>
      <c r="Q52" s="24" t="s">
        <v>215</v>
      </c>
      <c r="R52" s="15" t="s">
        <v>173</v>
      </c>
      <c r="S52" s="15" t="s">
        <v>225</v>
      </c>
      <c r="T52" s="9" t="s">
        <v>33</v>
      </c>
      <c r="U52" s="16">
        <v>44562</v>
      </c>
      <c r="V52" s="16">
        <v>44926</v>
      </c>
      <c r="W52" s="17">
        <v>56</v>
      </c>
      <c r="X52" s="17">
        <v>180</v>
      </c>
      <c r="Y52" s="17">
        <v>0</v>
      </c>
      <c r="Z52" s="17">
        <f t="shared" si="0"/>
        <v>236</v>
      </c>
    </row>
    <row r="53" spans="1:26" ht="24" x14ac:dyDescent="0.3">
      <c r="A53" s="9">
        <v>51</v>
      </c>
      <c r="B53" s="10" t="s">
        <v>229</v>
      </c>
      <c r="C53" s="10" t="s">
        <v>230</v>
      </c>
      <c r="D53" s="10" t="s">
        <v>55</v>
      </c>
      <c r="E53" s="10" t="s">
        <v>71</v>
      </c>
      <c r="F53" s="10" t="s">
        <v>237</v>
      </c>
      <c r="G53" s="10" t="s">
        <v>27</v>
      </c>
      <c r="H53" s="10" t="s">
        <v>23</v>
      </c>
      <c r="I53" s="10" t="s">
        <v>71</v>
      </c>
      <c r="J53" s="10" t="s">
        <v>28</v>
      </c>
      <c r="K53" s="10" t="s">
        <v>29</v>
      </c>
      <c r="L53" s="11" t="s">
        <v>245</v>
      </c>
      <c r="M53" s="12" t="s">
        <v>30</v>
      </c>
      <c r="N53" s="12" t="s">
        <v>226</v>
      </c>
      <c r="O53" s="12" t="s">
        <v>45</v>
      </c>
      <c r="P53" s="13">
        <v>7</v>
      </c>
      <c r="Q53" s="18">
        <v>10272929</v>
      </c>
      <c r="R53" s="15" t="s">
        <v>174</v>
      </c>
      <c r="S53" s="15" t="s">
        <v>225</v>
      </c>
      <c r="T53" s="9" t="s">
        <v>33</v>
      </c>
      <c r="U53" s="16">
        <v>44562</v>
      </c>
      <c r="V53" s="16">
        <v>44926</v>
      </c>
      <c r="W53" s="17">
        <v>1683</v>
      </c>
      <c r="X53" s="17">
        <v>0</v>
      </c>
      <c r="Y53" s="17">
        <v>0</v>
      </c>
      <c r="Z53" s="17">
        <f t="shared" si="0"/>
        <v>1683</v>
      </c>
    </row>
    <row r="54" spans="1:26" ht="24" x14ac:dyDescent="0.3">
      <c r="A54" s="9">
        <v>52</v>
      </c>
      <c r="B54" s="10" t="s">
        <v>229</v>
      </c>
      <c r="C54" s="10" t="s">
        <v>230</v>
      </c>
      <c r="D54" s="10" t="s">
        <v>55</v>
      </c>
      <c r="E54" s="10" t="s">
        <v>71</v>
      </c>
      <c r="F54" s="10" t="s">
        <v>85</v>
      </c>
      <c r="G54" s="10" t="s">
        <v>27</v>
      </c>
      <c r="H54" s="10" t="s">
        <v>23</v>
      </c>
      <c r="I54" s="10" t="s">
        <v>71</v>
      </c>
      <c r="J54" s="10" t="s">
        <v>28</v>
      </c>
      <c r="K54" s="10" t="s">
        <v>29</v>
      </c>
      <c r="L54" s="11" t="s">
        <v>245</v>
      </c>
      <c r="M54" s="12" t="s">
        <v>30</v>
      </c>
      <c r="N54" s="12" t="s">
        <v>226</v>
      </c>
      <c r="O54" s="12" t="s">
        <v>45</v>
      </c>
      <c r="P54" s="13">
        <v>7</v>
      </c>
      <c r="Q54" s="14" t="s">
        <v>120</v>
      </c>
      <c r="R54" s="15" t="s">
        <v>175</v>
      </c>
      <c r="S54" s="15" t="s">
        <v>225</v>
      </c>
      <c r="T54" s="9" t="s">
        <v>33</v>
      </c>
      <c r="U54" s="16">
        <v>44562</v>
      </c>
      <c r="V54" s="16">
        <v>44926</v>
      </c>
      <c r="W54" s="17">
        <v>268</v>
      </c>
      <c r="X54" s="17">
        <v>0</v>
      </c>
      <c r="Y54" s="17">
        <v>0</v>
      </c>
      <c r="Z54" s="17">
        <f t="shared" si="0"/>
        <v>268</v>
      </c>
    </row>
    <row r="55" spans="1:26" ht="24" x14ac:dyDescent="0.3">
      <c r="A55" s="9">
        <v>53</v>
      </c>
      <c r="B55" s="10" t="s">
        <v>229</v>
      </c>
      <c r="C55" s="10" t="s">
        <v>230</v>
      </c>
      <c r="D55" s="10" t="s">
        <v>114</v>
      </c>
      <c r="E55" s="10" t="s">
        <v>95</v>
      </c>
      <c r="F55" s="10" t="s">
        <v>27</v>
      </c>
      <c r="G55" s="10" t="s">
        <v>27</v>
      </c>
      <c r="H55" s="10" t="s">
        <v>23</v>
      </c>
      <c r="I55" s="10" t="s">
        <v>95</v>
      </c>
      <c r="J55" s="10" t="s">
        <v>28</v>
      </c>
      <c r="K55" s="10" t="s">
        <v>29</v>
      </c>
      <c r="L55" s="11" t="s">
        <v>245</v>
      </c>
      <c r="M55" s="12" t="s">
        <v>30</v>
      </c>
      <c r="N55" s="12" t="s">
        <v>226</v>
      </c>
      <c r="O55" s="12" t="s">
        <v>32</v>
      </c>
      <c r="P55" s="13">
        <v>4</v>
      </c>
      <c r="Q55" s="14" t="s">
        <v>96</v>
      </c>
      <c r="R55" s="15" t="s">
        <v>152</v>
      </c>
      <c r="S55" s="15" t="s">
        <v>225</v>
      </c>
      <c r="T55" s="9" t="s">
        <v>33</v>
      </c>
      <c r="U55" s="16">
        <v>44562</v>
      </c>
      <c r="V55" s="16">
        <v>44926</v>
      </c>
      <c r="W55" s="17">
        <v>747</v>
      </c>
      <c r="X55" s="17">
        <v>0</v>
      </c>
      <c r="Y55" s="17">
        <v>0</v>
      </c>
      <c r="Z55" s="17">
        <f t="shared" si="0"/>
        <v>747</v>
      </c>
    </row>
    <row r="56" spans="1:26" ht="24" x14ac:dyDescent="0.3">
      <c r="A56" s="9">
        <v>54</v>
      </c>
      <c r="B56" s="10" t="s">
        <v>229</v>
      </c>
      <c r="C56" s="10" t="s">
        <v>230</v>
      </c>
      <c r="D56" s="10" t="s">
        <v>114</v>
      </c>
      <c r="E56" s="10" t="s">
        <v>95</v>
      </c>
      <c r="F56" s="10" t="s">
        <v>27</v>
      </c>
      <c r="G56" s="10" t="s">
        <v>27</v>
      </c>
      <c r="H56" s="10" t="s">
        <v>23</v>
      </c>
      <c r="I56" s="10" t="s">
        <v>95</v>
      </c>
      <c r="J56" s="10" t="s">
        <v>28</v>
      </c>
      <c r="K56" s="10" t="s">
        <v>29</v>
      </c>
      <c r="L56" s="11" t="s">
        <v>245</v>
      </c>
      <c r="M56" s="12" t="s">
        <v>30</v>
      </c>
      <c r="N56" s="12" t="s">
        <v>226</v>
      </c>
      <c r="O56" s="12" t="s">
        <v>32</v>
      </c>
      <c r="P56" s="13">
        <v>4</v>
      </c>
      <c r="Q56" s="14" t="s">
        <v>97</v>
      </c>
      <c r="R56" s="15" t="s">
        <v>153</v>
      </c>
      <c r="S56" s="15" t="s">
        <v>225</v>
      </c>
      <c r="T56" s="9" t="s">
        <v>33</v>
      </c>
      <c r="U56" s="16">
        <v>44562</v>
      </c>
      <c r="V56" s="16">
        <v>44926</v>
      </c>
      <c r="W56" s="17">
        <v>1049</v>
      </c>
      <c r="X56" s="17">
        <v>0</v>
      </c>
      <c r="Y56" s="17">
        <v>0</v>
      </c>
      <c r="Z56" s="17">
        <f t="shared" si="0"/>
        <v>1049</v>
      </c>
    </row>
    <row r="57" spans="1:26" ht="24" x14ac:dyDescent="0.3">
      <c r="A57" s="9">
        <v>55</v>
      </c>
      <c r="B57" s="10" t="s">
        <v>229</v>
      </c>
      <c r="C57" s="10" t="s">
        <v>230</v>
      </c>
      <c r="D57" s="10" t="s">
        <v>114</v>
      </c>
      <c r="E57" s="10" t="s">
        <v>95</v>
      </c>
      <c r="F57" s="10" t="s">
        <v>27</v>
      </c>
      <c r="G57" s="10" t="s">
        <v>27</v>
      </c>
      <c r="H57" s="10" t="s">
        <v>23</v>
      </c>
      <c r="I57" s="10" t="s">
        <v>95</v>
      </c>
      <c r="J57" s="10" t="s">
        <v>28</v>
      </c>
      <c r="K57" s="10" t="s">
        <v>29</v>
      </c>
      <c r="L57" s="11" t="s">
        <v>245</v>
      </c>
      <c r="M57" s="12" t="s">
        <v>30</v>
      </c>
      <c r="N57" s="12" t="s">
        <v>226</v>
      </c>
      <c r="O57" s="12" t="s">
        <v>32</v>
      </c>
      <c r="P57" s="13">
        <v>4</v>
      </c>
      <c r="Q57" s="14" t="s">
        <v>98</v>
      </c>
      <c r="R57" s="15" t="s">
        <v>154</v>
      </c>
      <c r="S57" s="15" t="s">
        <v>225</v>
      </c>
      <c r="T57" s="9"/>
      <c r="U57" s="16">
        <v>44562</v>
      </c>
      <c r="V57" s="16">
        <v>44926</v>
      </c>
      <c r="W57" s="17">
        <v>628</v>
      </c>
      <c r="X57" s="17">
        <v>0</v>
      </c>
      <c r="Y57" s="17">
        <v>0</v>
      </c>
      <c r="Z57" s="17">
        <f t="shared" si="0"/>
        <v>628</v>
      </c>
    </row>
    <row r="58" spans="1:26" ht="24" x14ac:dyDescent="0.3">
      <c r="A58" s="9">
        <v>56</v>
      </c>
      <c r="B58" s="10" t="s">
        <v>229</v>
      </c>
      <c r="C58" s="10" t="s">
        <v>230</v>
      </c>
      <c r="D58" s="10" t="s">
        <v>114</v>
      </c>
      <c r="E58" s="10" t="s">
        <v>95</v>
      </c>
      <c r="F58" s="10" t="s">
        <v>27</v>
      </c>
      <c r="G58" s="10" t="s">
        <v>27</v>
      </c>
      <c r="H58" s="10" t="s">
        <v>23</v>
      </c>
      <c r="I58" s="10" t="s">
        <v>95</v>
      </c>
      <c r="J58" s="10" t="s">
        <v>28</v>
      </c>
      <c r="K58" s="10" t="s">
        <v>29</v>
      </c>
      <c r="L58" s="11" t="s">
        <v>245</v>
      </c>
      <c r="M58" s="12" t="s">
        <v>30</v>
      </c>
      <c r="N58" s="12" t="s">
        <v>226</v>
      </c>
      <c r="O58" s="12" t="s">
        <v>32</v>
      </c>
      <c r="P58" s="13">
        <v>4</v>
      </c>
      <c r="Q58" s="14" t="s">
        <v>99</v>
      </c>
      <c r="R58" s="15" t="s">
        <v>155</v>
      </c>
      <c r="S58" s="15" t="s">
        <v>225</v>
      </c>
      <c r="T58" s="9" t="s">
        <v>33</v>
      </c>
      <c r="U58" s="16">
        <v>44562</v>
      </c>
      <c r="V58" s="16">
        <v>44926</v>
      </c>
      <c r="W58" s="17">
        <v>360</v>
      </c>
      <c r="X58" s="17">
        <v>0</v>
      </c>
      <c r="Y58" s="17">
        <v>0</v>
      </c>
      <c r="Z58" s="17">
        <f t="shared" si="0"/>
        <v>360</v>
      </c>
    </row>
    <row r="59" spans="1:26" ht="24" x14ac:dyDescent="0.3">
      <c r="A59" s="9">
        <v>57</v>
      </c>
      <c r="B59" s="10" t="s">
        <v>241</v>
      </c>
      <c r="C59" s="10" t="s">
        <v>228</v>
      </c>
      <c r="D59" s="25" t="s">
        <v>115</v>
      </c>
      <c r="E59" s="10" t="s">
        <v>24</v>
      </c>
      <c r="F59" s="10" t="s">
        <v>100</v>
      </c>
      <c r="G59" s="25"/>
      <c r="H59" s="10" t="s">
        <v>23</v>
      </c>
      <c r="I59" s="10" t="s">
        <v>24</v>
      </c>
      <c r="J59" s="10" t="s">
        <v>28</v>
      </c>
      <c r="K59" s="10" t="s">
        <v>29</v>
      </c>
      <c r="L59" s="11" t="s">
        <v>245</v>
      </c>
      <c r="M59" s="12" t="s">
        <v>30</v>
      </c>
      <c r="N59" s="12" t="s">
        <v>226</v>
      </c>
      <c r="O59" s="12" t="s">
        <v>45</v>
      </c>
      <c r="P59" s="13">
        <v>9</v>
      </c>
      <c r="Q59" s="18">
        <v>8492897</v>
      </c>
      <c r="R59" s="15" t="s">
        <v>192</v>
      </c>
      <c r="S59" s="15" t="s">
        <v>225</v>
      </c>
      <c r="T59" s="18"/>
      <c r="U59" s="16">
        <v>44562</v>
      </c>
      <c r="V59" s="16">
        <v>44926</v>
      </c>
      <c r="W59" s="17">
        <v>179</v>
      </c>
      <c r="X59" s="17">
        <v>0</v>
      </c>
      <c r="Y59" s="17">
        <v>0</v>
      </c>
      <c r="Z59" s="17">
        <f t="shared" si="0"/>
        <v>179</v>
      </c>
    </row>
    <row r="60" spans="1:26" ht="24" x14ac:dyDescent="0.3">
      <c r="A60" s="9">
        <v>58</v>
      </c>
      <c r="B60" s="10" t="s">
        <v>241</v>
      </c>
      <c r="C60" s="10" t="s">
        <v>228</v>
      </c>
      <c r="D60" s="25" t="s">
        <v>115</v>
      </c>
      <c r="E60" s="10" t="s">
        <v>101</v>
      </c>
      <c r="F60" s="10" t="s">
        <v>239</v>
      </c>
      <c r="G60" s="25"/>
      <c r="H60" s="10" t="s">
        <v>23</v>
      </c>
      <c r="I60" s="10" t="s">
        <v>24</v>
      </c>
      <c r="J60" s="10" t="s">
        <v>28</v>
      </c>
      <c r="K60" s="10" t="s">
        <v>29</v>
      </c>
      <c r="L60" s="11" t="s">
        <v>245</v>
      </c>
      <c r="M60" s="12" t="s">
        <v>30</v>
      </c>
      <c r="N60" s="12" t="s">
        <v>226</v>
      </c>
      <c r="O60" s="12" t="s">
        <v>45</v>
      </c>
      <c r="P60" s="13">
        <v>4</v>
      </c>
      <c r="Q60" s="18">
        <v>11464570</v>
      </c>
      <c r="R60" s="15" t="s">
        <v>190</v>
      </c>
      <c r="S60" s="15" t="s">
        <v>225</v>
      </c>
      <c r="T60" s="18"/>
      <c r="U60" s="16">
        <v>44562</v>
      </c>
      <c r="V60" s="16">
        <v>44926</v>
      </c>
      <c r="W60" s="17">
        <v>725</v>
      </c>
      <c r="X60" s="17">
        <v>0</v>
      </c>
      <c r="Y60" s="17">
        <v>0</v>
      </c>
      <c r="Z60" s="17">
        <f t="shared" si="0"/>
        <v>725</v>
      </c>
    </row>
    <row r="61" spans="1:26" ht="24" x14ac:dyDescent="0.3">
      <c r="A61" s="9">
        <v>59</v>
      </c>
      <c r="B61" s="10" t="s">
        <v>241</v>
      </c>
      <c r="C61" s="10" t="s">
        <v>228</v>
      </c>
      <c r="D61" s="25" t="s">
        <v>115</v>
      </c>
      <c r="E61" s="10" t="s">
        <v>24</v>
      </c>
      <c r="F61" s="10" t="s">
        <v>102</v>
      </c>
      <c r="G61" s="25"/>
      <c r="H61" s="10" t="s">
        <v>23</v>
      </c>
      <c r="I61" s="10" t="s">
        <v>24</v>
      </c>
      <c r="J61" s="10" t="s">
        <v>28</v>
      </c>
      <c r="K61" s="10" t="s">
        <v>29</v>
      </c>
      <c r="L61" s="11" t="s">
        <v>245</v>
      </c>
      <c r="M61" s="12" t="s">
        <v>30</v>
      </c>
      <c r="N61" s="12" t="s">
        <v>226</v>
      </c>
      <c r="O61" s="12" t="s">
        <v>45</v>
      </c>
      <c r="P61" s="13">
        <v>9</v>
      </c>
      <c r="Q61" s="18">
        <v>11808242</v>
      </c>
      <c r="R61" s="15" t="s">
        <v>178</v>
      </c>
      <c r="S61" s="15" t="s">
        <v>225</v>
      </c>
      <c r="T61" s="18"/>
      <c r="U61" s="16">
        <v>44562</v>
      </c>
      <c r="V61" s="16">
        <v>44926</v>
      </c>
      <c r="W61" s="17">
        <v>610</v>
      </c>
      <c r="X61" s="17">
        <v>0</v>
      </c>
      <c r="Y61" s="17">
        <v>0</v>
      </c>
      <c r="Z61" s="17">
        <f t="shared" si="0"/>
        <v>610</v>
      </c>
    </row>
    <row r="62" spans="1:26" ht="48" x14ac:dyDescent="0.3">
      <c r="A62" s="9">
        <v>60</v>
      </c>
      <c r="B62" s="10" t="s">
        <v>241</v>
      </c>
      <c r="C62" s="10" t="s">
        <v>228</v>
      </c>
      <c r="D62" s="26" t="s">
        <v>228</v>
      </c>
      <c r="E62" s="10" t="s">
        <v>24</v>
      </c>
      <c r="F62" s="10" t="s">
        <v>240</v>
      </c>
      <c r="G62" s="25"/>
      <c r="H62" s="10" t="s">
        <v>23</v>
      </c>
      <c r="I62" s="10" t="s">
        <v>24</v>
      </c>
      <c r="J62" s="10" t="s">
        <v>28</v>
      </c>
      <c r="K62" s="10" t="s">
        <v>29</v>
      </c>
      <c r="L62" s="11" t="s">
        <v>245</v>
      </c>
      <c r="M62" s="12" t="s">
        <v>30</v>
      </c>
      <c r="N62" s="12" t="s">
        <v>226</v>
      </c>
      <c r="O62" s="12" t="s">
        <v>45</v>
      </c>
      <c r="P62" s="13">
        <v>4</v>
      </c>
      <c r="Q62" s="18">
        <v>11298159</v>
      </c>
      <c r="R62" s="15" t="s">
        <v>179</v>
      </c>
      <c r="S62" s="15" t="s">
        <v>225</v>
      </c>
      <c r="T62" s="18"/>
      <c r="U62" s="16">
        <v>44562</v>
      </c>
      <c r="V62" s="16">
        <v>44926</v>
      </c>
      <c r="W62" s="17">
        <v>320</v>
      </c>
      <c r="X62" s="17">
        <v>0</v>
      </c>
      <c r="Y62" s="17">
        <v>0</v>
      </c>
      <c r="Z62" s="17">
        <f t="shared" si="0"/>
        <v>320</v>
      </c>
    </row>
    <row r="63" spans="1:26" ht="24" x14ac:dyDescent="0.3">
      <c r="A63" s="9">
        <v>61</v>
      </c>
      <c r="B63" s="10" t="s">
        <v>241</v>
      </c>
      <c r="C63" s="10" t="s">
        <v>228</v>
      </c>
      <c r="D63" s="25" t="s">
        <v>103</v>
      </c>
      <c r="E63" s="10" t="s">
        <v>24</v>
      </c>
      <c r="F63" s="10" t="s">
        <v>104</v>
      </c>
      <c r="G63" s="25" t="s">
        <v>105</v>
      </c>
      <c r="H63" s="10" t="s">
        <v>23</v>
      </c>
      <c r="I63" s="10" t="s">
        <v>24</v>
      </c>
      <c r="J63" s="10" t="s">
        <v>28</v>
      </c>
      <c r="K63" s="10" t="s">
        <v>29</v>
      </c>
      <c r="L63" s="11" t="s">
        <v>245</v>
      </c>
      <c r="M63" s="12" t="s">
        <v>30</v>
      </c>
      <c r="N63" s="12" t="s">
        <v>226</v>
      </c>
      <c r="O63" s="12" t="s">
        <v>45</v>
      </c>
      <c r="P63" s="13">
        <v>4</v>
      </c>
      <c r="Q63" s="24" t="s">
        <v>217</v>
      </c>
      <c r="R63" s="15" t="s">
        <v>180</v>
      </c>
      <c r="S63" s="15" t="s">
        <v>225</v>
      </c>
      <c r="T63" s="18"/>
      <c r="U63" s="16">
        <v>44562</v>
      </c>
      <c r="V63" s="16">
        <v>44926</v>
      </c>
      <c r="W63" s="17">
        <v>2015</v>
      </c>
      <c r="X63" s="17">
        <v>0</v>
      </c>
      <c r="Y63" s="17">
        <v>0</v>
      </c>
      <c r="Z63" s="17">
        <f t="shared" si="0"/>
        <v>2015</v>
      </c>
    </row>
    <row r="64" spans="1:26" ht="24" x14ac:dyDescent="0.3">
      <c r="A64" s="9">
        <v>62</v>
      </c>
      <c r="B64" s="10" t="s">
        <v>241</v>
      </c>
      <c r="C64" s="10" t="s">
        <v>228</v>
      </c>
      <c r="D64" s="25" t="s">
        <v>116</v>
      </c>
      <c r="E64" s="25" t="s">
        <v>92</v>
      </c>
      <c r="F64" s="25"/>
      <c r="G64" s="25"/>
      <c r="H64" s="10" t="s">
        <v>23</v>
      </c>
      <c r="I64" s="10" t="s">
        <v>24</v>
      </c>
      <c r="J64" s="10" t="s">
        <v>28</v>
      </c>
      <c r="K64" s="10" t="s">
        <v>29</v>
      </c>
      <c r="L64" s="11" t="s">
        <v>245</v>
      </c>
      <c r="M64" s="12" t="s">
        <v>30</v>
      </c>
      <c r="N64" s="12" t="s">
        <v>226</v>
      </c>
      <c r="O64" s="27" t="s">
        <v>45</v>
      </c>
      <c r="P64" s="13">
        <v>14</v>
      </c>
      <c r="Q64" s="27">
        <v>12105539</v>
      </c>
      <c r="R64" s="28" t="s">
        <v>191</v>
      </c>
      <c r="S64" s="15" t="s">
        <v>225</v>
      </c>
      <c r="T64" s="18"/>
      <c r="U64" s="16">
        <v>44562</v>
      </c>
      <c r="V64" s="16">
        <v>44926</v>
      </c>
      <c r="W64" s="17">
        <v>9036</v>
      </c>
      <c r="X64" s="17">
        <v>0</v>
      </c>
      <c r="Y64" s="17">
        <v>0</v>
      </c>
      <c r="Z64" s="17">
        <f t="shared" si="0"/>
        <v>9036</v>
      </c>
    </row>
    <row r="65" spans="1:26" ht="24" x14ac:dyDescent="0.3">
      <c r="A65" s="9">
        <v>63</v>
      </c>
      <c r="B65" s="10" t="s">
        <v>241</v>
      </c>
      <c r="C65" s="10" t="s">
        <v>228</v>
      </c>
      <c r="D65" s="25" t="s">
        <v>106</v>
      </c>
      <c r="E65" s="10" t="s">
        <v>24</v>
      </c>
      <c r="F65" s="25" t="s">
        <v>104</v>
      </c>
      <c r="G65" s="25"/>
      <c r="H65" s="10" t="s">
        <v>23</v>
      </c>
      <c r="I65" s="10" t="s">
        <v>24</v>
      </c>
      <c r="J65" s="10" t="s">
        <v>28</v>
      </c>
      <c r="K65" s="10" t="s">
        <v>29</v>
      </c>
      <c r="L65" s="11" t="s">
        <v>245</v>
      </c>
      <c r="M65" s="12" t="s">
        <v>30</v>
      </c>
      <c r="N65" s="12" t="s">
        <v>226</v>
      </c>
      <c r="O65" s="18" t="s">
        <v>45</v>
      </c>
      <c r="P65" s="13">
        <v>4</v>
      </c>
      <c r="Q65" s="18">
        <v>11022857</v>
      </c>
      <c r="R65" s="24" t="s">
        <v>181</v>
      </c>
      <c r="S65" s="15" t="s">
        <v>225</v>
      </c>
      <c r="T65" s="18"/>
      <c r="U65" s="16">
        <v>44562</v>
      </c>
      <c r="V65" s="16">
        <v>44926</v>
      </c>
      <c r="W65" s="17">
        <v>278</v>
      </c>
      <c r="X65" s="17">
        <v>0</v>
      </c>
      <c r="Y65" s="17">
        <v>0</v>
      </c>
      <c r="Z65" s="17">
        <f t="shared" si="0"/>
        <v>278</v>
      </c>
    </row>
    <row r="66" spans="1:26" ht="24" x14ac:dyDescent="0.3">
      <c r="A66" s="9">
        <v>64</v>
      </c>
      <c r="B66" s="10" t="s">
        <v>229</v>
      </c>
      <c r="C66" s="10" t="s">
        <v>230</v>
      </c>
      <c r="D66" s="25" t="s">
        <v>106</v>
      </c>
      <c r="E66" s="10" t="s">
        <v>24</v>
      </c>
      <c r="F66" s="10" t="s">
        <v>107</v>
      </c>
      <c r="G66" s="25"/>
      <c r="H66" s="10" t="s">
        <v>23</v>
      </c>
      <c r="I66" s="10" t="s">
        <v>24</v>
      </c>
      <c r="J66" s="10" t="s">
        <v>28</v>
      </c>
      <c r="K66" s="10" t="s">
        <v>29</v>
      </c>
      <c r="L66" s="11" t="s">
        <v>245</v>
      </c>
      <c r="M66" s="12" t="s">
        <v>30</v>
      </c>
      <c r="N66" s="12" t="s">
        <v>226</v>
      </c>
      <c r="O66" s="18" t="s">
        <v>45</v>
      </c>
      <c r="P66" s="29">
        <v>4</v>
      </c>
      <c r="Q66" s="18">
        <v>11464968</v>
      </c>
      <c r="R66" s="24" t="s">
        <v>132</v>
      </c>
      <c r="S66" s="15" t="s">
        <v>225</v>
      </c>
      <c r="T66" s="18"/>
      <c r="U66" s="16">
        <v>44562</v>
      </c>
      <c r="V66" s="16">
        <v>44926</v>
      </c>
      <c r="W66" s="17">
        <v>1637</v>
      </c>
      <c r="X66" s="17">
        <v>0</v>
      </c>
      <c r="Y66" s="17">
        <v>0</v>
      </c>
      <c r="Z66" s="17">
        <f t="shared" si="0"/>
        <v>1637</v>
      </c>
    </row>
    <row r="67" spans="1:26" ht="24" x14ac:dyDescent="0.3">
      <c r="A67" s="9">
        <v>65</v>
      </c>
      <c r="B67" s="10" t="s">
        <v>229</v>
      </c>
      <c r="C67" s="10" t="s">
        <v>230</v>
      </c>
      <c r="D67" s="25" t="s">
        <v>80</v>
      </c>
      <c r="E67" s="10" t="s">
        <v>101</v>
      </c>
      <c r="F67" s="10"/>
      <c r="G67" s="25"/>
      <c r="H67" s="10" t="s">
        <v>23</v>
      </c>
      <c r="I67" s="10" t="s">
        <v>24</v>
      </c>
      <c r="J67" s="10" t="s">
        <v>28</v>
      </c>
      <c r="K67" s="10" t="s">
        <v>29</v>
      </c>
      <c r="L67" s="11" t="s">
        <v>245</v>
      </c>
      <c r="M67" s="12" t="s">
        <v>30</v>
      </c>
      <c r="N67" s="12" t="s">
        <v>226</v>
      </c>
      <c r="O67" s="18" t="s">
        <v>108</v>
      </c>
      <c r="P67" s="29">
        <v>90</v>
      </c>
      <c r="Q67" s="24" t="s">
        <v>109</v>
      </c>
      <c r="R67" s="24" t="s">
        <v>176</v>
      </c>
      <c r="S67" s="15" t="s">
        <v>225</v>
      </c>
      <c r="T67" s="9" t="s">
        <v>254</v>
      </c>
      <c r="U67" s="16">
        <v>44562</v>
      </c>
      <c r="V67" s="16">
        <v>44926</v>
      </c>
      <c r="W67" s="30">
        <v>35387</v>
      </c>
      <c r="X67" s="30">
        <v>24233</v>
      </c>
      <c r="Y67" s="17">
        <v>275120</v>
      </c>
      <c r="Z67" s="17">
        <f t="shared" si="0"/>
        <v>334740</v>
      </c>
    </row>
    <row r="68" spans="1:26" ht="24" x14ac:dyDescent="0.3">
      <c r="A68" s="9">
        <v>66</v>
      </c>
      <c r="B68" s="10" t="s">
        <v>229</v>
      </c>
      <c r="C68" s="10" t="s">
        <v>230</v>
      </c>
      <c r="D68" s="25" t="s">
        <v>125</v>
      </c>
      <c r="E68" s="10" t="s">
        <v>24</v>
      </c>
      <c r="F68" s="10" t="s">
        <v>227</v>
      </c>
      <c r="G68" s="25" t="s">
        <v>126</v>
      </c>
      <c r="H68" s="10" t="s">
        <v>23</v>
      </c>
      <c r="I68" s="10" t="s">
        <v>24</v>
      </c>
      <c r="J68" s="10" t="s">
        <v>28</v>
      </c>
      <c r="K68" s="10" t="s">
        <v>29</v>
      </c>
      <c r="L68" s="11" t="s">
        <v>245</v>
      </c>
      <c r="M68" s="12" t="s">
        <v>30</v>
      </c>
      <c r="N68" s="12" t="s">
        <v>226</v>
      </c>
      <c r="O68" s="18" t="s">
        <v>45</v>
      </c>
      <c r="P68" s="29">
        <v>7</v>
      </c>
      <c r="Q68" s="24">
        <v>11083030</v>
      </c>
      <c r="R68" s="24" t="s">
        <v>194</v>
      </c>
      <c r="S68" s="15" t="s">
        <v>225</v>
      </c>
      <c r="T68" s="18"/>
      <c r="U68" s="16">
        <v>44562</v>
      </c>
      <c r="V68" s="16">
        <v>44926</v>
      </c>
      <c r="W68" s="30">
        <v>226</v>
      </c>
      <c r="X68" s="30">
        <v>0</v>
      </c>
      <c r="Y68" s="17">
        <v>0</v>
      </c>
      <c r="Z68" s="17">
        <f t="shared" si="0"/>
        <v>226</v>
      </c>
    </row>
    <row r="69" spans="1:26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P69" s="31"/>
      <c r="T69" s="31"/>
      <c r="U69" s="32" t="s">
        <v>128</v>
      </c>
      <c r="V69" s="32"/>
      <c r="W69" s="33">
        <f t="shared" ref="W69:Z69" si="1">SUBTOTAL(9,W4:W68)</f>
        <v>779948</v>
      </c>
      <c r="X69" s="33">
        <f t="shared" si="1"/>
        <v>176756</v>
      </c>
      <c r="Y69" s="33">
        <f t="shared" si="1"/>
        <v>275120</v>
      </c>
      <c r="Z69" s="33">
        <f t="shared" si="1"/>
        <v>1231824</v>
      </c>
    </row>
    <row r="70" spans="1:26" x14ac:dyDescent="0.3">
      <c r="B70" s="34" t="s">
        <v>247</v>
      </c>
      <c r="C70" s="34"/>
      <c r="D70" s="35"/>
      <c r="E70" s="34"/>
      <c r="F70" s="36"/>
      <c r="W70" s="37"/>
      <c r="X70" s="37"/>
      <c r="Y70" s="37"/>
    </row>
    <row r="71" spans="1:26" ht="20" customHeight="1" x14ac:dyDescent="0.3">
      <c r="B71" s="1" t="s">
        <v>248</v>
      </c>
      <c r="C71" s="45" t="s">
        <v>252</v>
      </c>
      <c r="D71" s="46"/>
      <c r="E71" s="46"/>
      <c r="F71" s="47"/>
      <c r="G71" s="48" t="s">
        <v>253</v>
      </c>
      <c r="H71" s="48" t="s">
        <v>249</v>
      </c>
      <c r="O71" s="5"/>
      <c r="P71" s="31"/>
      <c r="Q71" s="5"/>
      <c r="T71" s="31"/>
      <c r="X71" s="37"/>
      <c r="Y71" s="37"/>
    </row>
    <row r="72" spans="1:26" ht="19" customHeight="1" x14ac:dyDescent="0.3">
      <c r="B72" s="1"/>
      <c r="C72" s="2" t="s">
        <v>250</v>
      </c>
      <c r="D72" s="2" t="s">
        <v>20</v>
      </c>
      <c r="E72" s="2" t="s">
        <v>21</v>
      </c>
      <c r="F72" s="2" t="s">
        <v>251</v>
      </c>
      <c r="G72" s="49"/>
      <c r="H72" s="49"/>
      <c r="O72" s="5"/>
      <c r="P72" s="31"/>
      <c r="Q72" s="5"/>
      <c r="T72" s="31"/>
      <c r="X72" s="37"/>
      <c r="Y72" s="37"/>
    </row>
    <row r="73" spans="1:26" x14ac:dyDescent="0.3">
      <c r="B73" s="2" t="s">
        <v>31</v>
      </c>
      <c r="C73" s="3">
        <v>635144</v>
      </c>
      <c r="D73" s="3"/>
      <c r="E73" s="3"/>
      <c r="F73" s="3">
        <f t="shared" ref="F73" si="2">C73+D73+E73</f>
        <v>635144</v>
      </c>
      <c r="G73" s="3">
        <f>ROUND(F73*0.2,0)</f>
        <v>127029</v>
      </c>
      <c r="H73" s="3">
        <f>ROUND(F73*0.3,0)</f>
        <v>190543</v>
      </c>
      <c r="O73" s="5"/>
      <c r="P73" s="31"/>
      <c r="Q73" s="5"/>
      <c r="T73" s="31"/>
      <c r="X73" s="37"/>
      <c r="Y73" s="37"/>
    </row>
    <row r="74" spans="1:26" x14ac:dyDescent="0.3">
      <c r="B74" s="2" t="s">
        <v>108</v>
      </c>
      <c r="C74" s="3">
        <v>35387</v>
      </c>
      <c r="D74" s="3">
        <v>24233</v>
      </c>
      <c r="E74" s="3">
        <v>275120</v>
      </c>
      <c r="F74" s="3">
        <f>C74+D74+E74</f>
        <v>334740</v>
      </c>
      <c r="G74" s="3">
        <f t="shared" ref="G74:G77" si="3">ROUND(F74*0.2,0)</f>
        <v>66948</v>
      </c>
      <c r="H74" s="3">
        <f t="shared" ref="H74:H77" si="4">ROUND(F74*0.3,0)</f>
        <v>100422</v>
      </c>
      <c r="O74" s="5"/>
      <c r="P74" s="31"/>
      <c r="Q74" s="5"/>
      <c r="T74" s="31"/>
    </row>
    <row r="75" spans="1:26" x14ac:dyDescent="0.3">
      <c r="B75" s="2" t="s">
        <v>45</v>
      </c>
      <c r="C75" s="3">
        <v>36812</v>
      </c>
      <c r="D75" s="3"/>
      <c r="E75" s="3"/>
      <c r="F75" s="3">
        <f t="shared" ref="F75:F77" si="5">C75+D75+E75</f>
        <v>36812</v>
      </c>
      <c r="G75" s="3">
        <f t="shared" si="3"/>
        <v>7362</v>
      </c>
      <c r="H75" s="3">
        <f t="shared" si="4"/>
        <v>11044</v>
      </c>
      <c r="O75" s="5"/>
      <c r="P75" s="31"/>
      <c r="Q75" s="5"/>
      <c r="T75" s="31"/>
    </row>
    <row r="76" spans="1:26" x14ac:dyDescent="0.3">
      <c r="B76" s="2" t="s">
        <v>37</v>
      </c>
      <c r="C76" s="3">
        <v>56705</v>
      </c>
      <c r="D76" s="3">
        <v>152523</v>
      </c>
      <c r="E76" s="3"/>
      <c r="F76" s="3">
        <f t="shared" si="5"/>
        <v>209228</v>
      </c>
      <c r="G76" s="3">
        <f t="shared" si="3"/>
        <v>41846</v>
      </c>
      <c r="H76" s="3">
        <f t="shared" si="4"/>
        <v>62768</v>
      </c>
      <c r="O76" s="5"/>
      <c r="P76" s="31"/>
      <c r="Q76" s="5"/>
      <c r="T76" s="31"/>
    </row>
    <row r="77" spans="1:26" x14ac:dyDescent="0.3">
      <c r="B77" s="2" t="s">
        <v>32</v>
      </c>
      <c r="C77" s="3">
        <v>15900</v>
      </c>
      <c r="D77" s="3"/>
      <c r="E77" s="3"/>
      <c r="F77" s="3">
        <f t="shared" si="5"/>
        <v>15900</v>
      </c>
      <c r="G77" s="3">
        <f t="shared" si="3"/>
        <v>3180</v>
      </c>
      <c r="H77" s="3">
        <f t="shared" si="4"/>
        <v>4770</v>
      </c>
      <c r="O77" s="5"/>
      <c r="P77" s="31"/>
      <c r="Q77" s="5"/>
      <c r="T77" s="31"/>
    </row>
    <row r="78" spans="1:26" x14ac:dyDescent="0.3">
      <c r="B78" s="2" t="s">
        <v>22</v>
      </c>
      <c r="C78" s="3">
        <f t="shared" ref="C78:G78" si="6">SUM(C73:C77)</f>
        <v>779948</v>
      </c>
      <c r="D78" s="3">
        <f t="shared" si="6"/>
        <v>176756</v>
      </c>
      <c r="E78" s="3">
        <f t="shared" si="6"/>
        <v>275120</v>
      </c>
      <c r="F78" s="3">
        <f t="shared" si="6"/>
        <v>1231824</v>
      </c>
      <c r="G78" s="3">
        <f t="shared" si="6"/>
        <v>246365</v>
      </c>
      <c r="H78" s="3">
        <f>SUM(H73:H77)</f>
        <v>369547</v>
      </c>
      <c r="O78" s="5"/>
      <c r="P78" s="31"/>
      <c r="Q78" s="5"/>
      <c r="T78" s="31"/>
    </row>
    <row r="79" spans="1:26" x14ac:dyDescent="0.3">
      <c r="B79" s="38"/>
      <c r="C79" s="39"/>
      <c r="D79" s="39"/>
      <c r="E79" s="39"/>
      <c r="F79" s="40"/>
    </row>
    <row r="80" spans="1:26" x14ac:dyDescent="0.3">
      <c r="B80" s="38"/>
      <c r="C80" s="39"/>
      <c r="D80" s="39"/>
      <c r="E80" s="39"/>
      <c r="F80" s="40"/>
    </row>
    <row r="81" spans="2:26" x14ac:dyDescent="0.3">
      <c r="B81" s="38"/>
      <c r="C81" s="39"/>
      <c r="D81" s="39"/>
      <c r="E81" s="39"/>
      <c r="F81" s="40"/>
    </row>
    <row r="82" spans="2:26" x14ac:dyDescent="0.3">
      <c r="B82" s="38"/>
      <c r="C82" s="39"/>
      <c r="D82" s="39"/>
      <c r="E82" s="39"/>
      <c r="F82" s="40"/>
    </row>
    <row r="83" spans="2:26" x14ac:dyDescent="0.3">
      <c r="B83" s="38"/>
      <c r="C83" s="39"/>
      <c r="D83" s="39"/>
      <c r="E83" s="39"/>
      <c r="F83" s="40"/>
    </row>
    <row r="84" spans="2:26" x14ac:dyDescent="0.3">
      <c r="B84" s="41"/>
      <c r="C84" s="42"/>
      <c r="D84" s="42"/>
      <c r="E84" s="42"/>
      <c r="F84" s="40"/>
    </row>
    <row r="85" spans="2:26" x14ac:dyDescent="0.3">
      <c r="B85" s="43"/>
      <c r="C85" s="44"/>
      <c r="D85" s="43"/>
      <c r="E85" s="43"/>
      <c r="F85" s="43"/>
      <c r="W85" s="37"/>
      <c r="X85" s="37"/>
      <c r="Y85" s="37"/>
      <c r="Z85" s="37"/>
    </row>
    <row r="86" spans="2:26" x14ac:dyDescent="0.3">
      <c r="B86" s="43"/>
      <c r="C86" s="43"/>
      <c r="D86" s="43"/>
      <c r="E86" s="43"/>
      <c r="F86" s="43"/>
      <c r="W86" s="37"/>
      <c r="X86" s="37"/>
      <c r="Y86" s="37"/>
      <c r="Z86" s="37"/>
    </row>
  </sheetData>
  <autoFilter ref="A2:Z84" xr:uid="{00000000-0009-0000-0000-000000000000}">
    <filterColumn colId="4" showButton="0"/>
    <filterColumn colId="5" showButton="0"/>
    <filterColumn colId="6" showButton="0"/>
    <filterColumn colId="7" showButton="0"/>
    <filterColumn colId="9" showButton="0"/>
    <filterColumn colId="20" showButton="0"/>
    <filterColumn colId="22" showButton="0"/>
    <filterColumn colId="23" showButton="0"/>
    <filterColumn colId="24" showButton="0"/>
  </autoFilter>
  <mergeCells count="23">
    <mergeCell ref="G71:G72"/>
    <mergeCell ref="H71:H72"/>
    <mergeCell ref="B71:B72"/>
    <mergeCell ref="C71:F71"/>
    <mergeCell ref="S2:S3"/>
    <mergeCell ref="T2:T3"/>
    <mergeCell ref="U2:V2"/>
    <mergeCell ref="W2:Z2"/>
    <mergeCell ref="R2:R3"/>
    <mergeCell ref="A1:Z1"/>
    <mergeCell ref="U69:V69"/>
    <mergeCell ref="A2:A3"/>
    <mergeCell ref="D2:D3"/>
    <mergeCell ref="B2:B3"/>
    <mergeCell ref="C2:C3"/>
    <mergeCell ref="P2:P3"/>
    <mergeCell ref="J2:K2"/>
    <mergeCell ref="L2:L3"/>
    <mergeCell ref="M2:M3"/>
    <mergeCell ref="N2:N3"/>
    <mergeCell ref="E2:I2"/>
    <mergeCell ref="O2:O3"/>
    <mergeCell ref="Q2:Q3"/>
  </mergeCells>
  <conditionalFormatting sqref="T4:T58">
    <cfRule type="cellIs" dxfId="61" priority="250" stopIfTrue="1" operator="equal">
      <formula>"czy dostosowany układ?"</formula>
    </cfRule>
  </conditionalFormatting>
  <conditionalFormatting sqref="F60 F63 O59:O63 M63 O35:P35 O7:P7 O12:P13 O51:P53 O54:Q58 O8:Q11 O14:Q34 O49:Q50 O36:Q47 D4:Q4 O5:Q6 T4:V4 U8:U9 U12:U13 U16:U17 U20:U21 U24:U25 U28:U29 U32:U33 U36:U37 U40:U41 U44:U45 U51:U52 U55:U56 U59:U60 U63:U64 U67 M65:M68 K59:K68 M5:M58 O48:P48 T6:T58 U48 N5:N68 D5:K58 L4:L68 T5:U5 V4:V68">
    <cfRule type="expression" dxfId="60" priority="249" stopIfTrue="1">
      <formula>#REF!="nie"</formula>
    </cfRule>
  </conditionalFormatting>
  <conditionalFormatting sqref="E59:F59">
    <cfRule type="expression" dxfId="59" priority="230" stopIfTrue="1">
      <formula>#REF!="nie"</formula>
    </cfRule>
  </conditionalFormatting>
  <conditionalFormatting sqref="H59:I59">
    <cfRule type="expression" dxfId="58" priority="228" stopIfTrue="1">
      <formula>#REF!="nie"</formula>
    </cfRule>
  </conditionalFormatting>
  <conditionalFormatting sqref="J59">
    <cfRule type="expression" dxfId="57" priority="227" stopIfTrue="1">
      <formula>#REF!="nie"</formula>
    </cfRule>
  </conditionalFormatting>
  <conditionalFormatting sqref="E60">
    <cfRule type="expression" dxfId="56" priority="225" stopIfTrue="1">
      <formula>#REF!="nie"</formula>
    </cfRule>
  </conditionalFormatting>
  <conditionalFormatting sqref="M59:M61">
    <cfRule type="expression" dxfId="55" priority="223" stopIfTrue="1">
      <formula>#REF!="nie"</formula>
    </cfRule>
  </conditionalFormatting>
  <conditionalFormatting sqref="I60">
    <cfRule type="expression" dxfId="54" priority="222" stopIfTrue="1">
      <formula>#REF!="nie"</formula>
    </cfRule>
  </conditionalFormatting>
  <conditionalFormatting sqref="J60">
    <cfRule type="expression" dxfId="53" priority="221" stopIfTrue="1">
      <formula>#REF!="nie"</formula>
    </cfRule>
  </conditionalFormatting>
  <conditionalFormatting sqref="H60">
    <cfRule type="expression" dxfId="52" priority="220" stopIfTrue="1">
      <formula>#REF!="nie"</formula>
    </cfRule>
  </conditionalFormatting>
  <conditionalFormatting sqref="J61">
    <cfRule type="expression" dxfId="51" priority="217" stopIfTrue="1">
      <formula>#REF!="nie"</formula>
    </cfRule>
  </conditionalFormatting>
  <conditionalFormatting sqref="I61">
    <cfRule type="expression" dxfId="50" priority="218" stopIfTrue="1">
      <formula>#REF!="nie"</formula>
    </cfRule>
  </conditionalFormatting>
  <conditionalFormatting sqref="F61">
    <cfRule type="expression" dxfId="49" priority="216" stopIfTrue="1">
      <formula>#REF!="nie"</formula>
    </cfRule>
  </conditionalFormatting>
  <conditionalFormatting sqref="H61">
    <cfRule type="expression" dxfId="48" priority="215" stopIfTrue="1">
      <formula>#REF!="nie"</formula>
    </cfRule>
  </conditionalFormatting>
  <conditionalFormatting sqref="F62">
    <cfRule type="expression" dxfId="47" priority="212" stopIfTrue="1">
      <formula>#REF!="nie"</formula>
    </cfRule>
  </conditionalFormatting>
  <conditionalFormatting sqref="M62">
    <cfRule type="expression" dxfId="46" priority="211" stopIfTrue="1">
      <formula>#REF!="nie"</formula>
    </cfRule>
  </conditionalFormatting>
  <conditionalFormatting sqref="I62">
    <cfRule type="expression" dxfId="45" priority="210" stopIfTrue="1">
      <formula>#REF!="nie"</formula>
    </cfRule>
  </conditionalFormatting>
  <conditionalFormatting sqref="J62">
    <cfRule type="expression" dxfId="44" priority="209" stopIfTrue="1">
      <formula>#REF!="nie"</formula>
    </cfRule>
  </conditionalFormatting>
  <conditionalFormatting sqref="J63">
    <cfRule type="expression" dxfId="43" priority="206" stopIfTrue="1">
      <formula>#REF!="nie"</formula>
    </cfRule>
  </conditionalFormatting>
  <conditionalFormatting sqref="H63">
    <cfRule type="expression" dxfId="42" priority="205" stopIfTrue="1">
      <formula>#REF!="nie"</formula>
    </cfRule>
  </conditionalFormatting>
  <conditionalFormatting sqref="F66">
    <cfRule type="expression" dxfId="41" priority="201" stopIfTrue="1">
      <formula>#REF!="nie"</formula>
    </cfRule>
  </conditionalFormatting>
  <conditionalFormatting sqref="E67">
    <cfRule type="expression" dxfId="40" priority="199" stopIfTrue="1">
      <formula>#REF!="nie"</formula>
    </cfRule>
  </conditionalFormatting>
  <conditionalFormatting sqref="F67">
    <cfRule type="expression" dxfId="39" priority="198" stopIfTrue="1">
      <formula>#REF!="nie"</formula>
    </cfRule>
  </conditionalFormatting>
  <conditionalFormatting sqref="M64">
    <cfRule type="expression" dxfId="38" priority="197" stopIfTrue="1">
      <formula>#REF!="nie"</formula>
    </cfRule>
  </conditionalFormatting>
  <conditionalFormatting sqref="I64">
    <cfRule type="expression" dxfId="37" priority="194" stopIfTrue="1">
      <formula>#REF!="nie"</formula>
    </cfRule>
  </conditionalFormatting>
  <conditionalFormatting sqref="H64">
    <cfRule type="expression" dxfId="36" priority="193" stopIfTrue="1">
      <formula>#REF!="nie"</formula>
    </cfRule>
  </conditionalFormatting>
  <conditionalFormatting sqref="J64">
    <cfRule type="expression" dxfId="35" priority="192" stopIfTrue="1">
      <formula>#REF!="nie"</formula>
    </cfRule>
  </conditionalFormatting>
  <conditionalFormatting sqref="I65">
    <cfRule type="expression" dxfId="34" priority="190" stopIfTrue="1">
      <formula>#REF!="nie"</formula>
    </cfRule>
  </conditionalFormatting>
  <conditionalFormatting sqref="H65">
    <cfRule type="expression" dxfId="33" priority="189" stopIfTrue="1">
      <formula>#REF!="nie"</formula>
    </cfRule>
  </conditionalFormatting>
  <conditionalFormatting sqref="J65">
    <cfRule type="expression" dxfId="32" priority="188" stopIfTrue="1">
      <formula>#REF!="nie"</formula>
    </cfRule>
  </conditionalFormatting>
  <conditionalFormatting sqref="J66">
    <cfRule type="expression" dxfId="31" priority="187" stopIfTrue="1">
      <formula>#REF!="nie"</formula>
    </cfRule>
  </conditionalFormatting>
  <conditionalFormatting sqref="I66">
    <cfRule type="expression" dxfId="30" priority="186" stopIfTrue="1">
      <formula>#REF!="nie"</formula>
    </cfRule>
  </conditionalFormatting>
  <conditionalFormatting sqref="H66">
    <cfRule type="expression" dxfId="29" priority="185" stopIfTrue="1">
      <formula>#REF!="nie"</formula>
    </cfRule>
  </conditionalFormatting>
  <conditionalFormatting sqref="J67">
    <cfRule type="expression" dxfId="28" priority="181" stopIfTrue="1">
      <formula>#REF!="nie"</formula>
    </cfRule>
  </conditionalFormatting>
  <conditionalFormatting sqref="I67">
    <cfRule type="expression" dxfId="27" priority="180" stopIfTrue="1">
      <formula>#REF!="nie"</formula>
    </cfRule>
  </conditionalFormatting>
  <conditionalFormatting sqref="H67">
    <cfRule type="expression" dxfId="26" priority="179" stopIfTrue="1">
      <formula>#REF!="nie"</formula>
    </cfRule>
  </conditionalFormatting>
  <conditionalFormatting sqref="H62">
    <cfRule type="expression" dxfId="25" priority="208" stopIfTrue="1">
      <formula>#REF!="nie"</formula>
    </cfRule>
  </conditionalFormatting>
  <conditionalFormatting sqref="I63">
    <cfRule type="expression" dxfId="24" priority="207" stopIfTrue="1">
      <formula>#REF!="nie"</formula>
    </cfRule>
  </conditionalFormatting>
  <conditionalFormatting sqref="E68">
    <cfRule type="expression" dxfId="23" priority="41" stopIfTrue="1">
      <formula>#REF!="nie"</formula>
    </cfRule>
  </conditionalFormatting>
  <conditionalFormatting sqref="F68">
    <cfRule type="expression" dxfId="22" priority="40" stopIfTrue="1">
      <formula>#REF!="nie"</formula>
    </cfRule>
  </conditionalFormatting>
  <conditionalFormatting sqref="J68">
    <cfRule type="expression" dxfId="21" priority="39" stopIfTrue="1">
      <formula>#REF!="nie"</formula>
    </cfRule>
  </conditionalFormatting>
  <conditionalFormatting sqref="I68">
    <cfRule type="expression" dxfId="20" priority="38" stopIfTrue="1">
      <formula>#REF!="nie"</formula>
    </cfRule>
  </conditionalFormatting>
  <conditionalFormatting sqref="H68">
    <cfRule type="expression" dxfId="19" priority="37" stopIfTrue="1">
      <formula>#REF!="nie"</formula>
    </cfRule>
  </conditionalFormatting>
  <conditionalFormatting sqref="Q64">
    <cfRule type="duplicateValues" dxfId="18" priority="650"/>
  </conditionalFormatting>
  <conditionalFormatting sqref="Q49:Q50 Q4:Q6 Q8:Q11 Q14:Q34 Q36:Q47 Q54:Q63">
    <cfRule type="duplicateValues" dxfId="17" priority="651"/>
  </conditionalFormatting>
  <conditionalFormatting sqref="U6 U10 U14 U18 U22 U26 U30 U34 U38 U42 U46 U49 U53 U57 U61 U65 U68">
    <cfRule type="expression" dxfId="16" priority="30" stopIfTrue="1">
      <formula>#REF!="nie"</formula>
    </cfRule>
  </conditionalFormatting>
  <conditionalFormatting sqref="U7 U11 U15 U19 U23 U27 U31 U35 U39 U43 U47 U50 U54 U58 U62 U66">
    <cfRule type="expression" dxfId="15" priority="29" stopIfTrue="1">
      <formula>#REF!="nie"</formula>
    </cfRule>
  </conditionalFormatting>
  <conditionalFormatting sqref="B4:C4 B41:C47 B59:C65">
    <cfRule type="expression" dxfId="14" priority="16" stopIfTrue="1">
      <formula>#REF!="nie"</formula>
    </cfRule>
  </conditionalFormatting>
  <conditionalFormatting sqref="B4 B41:B47 B59:B65">
    <cfRule type="expression" dxfId="13" priority="15" stopIfTrue="1">
      <formula>#REF!="nie"</formula>
    </cfRule>
  </conditionalFormatting>
  <conditionalFormatting sqref="C4 C41:C47 C59:C65">
    <cfRule type="expression" dxfId="12" priority="14" stopIfTrue="1">
      <formula>#REF!="nie"</formula>
    </cfRule>
  </conditionalFormatting>
  <conditionalFormatting sqref="B5:C40 B48:C58 B66:C68">
    <cfRule type="expression" dxfId="11" priority="12" stopIfTrue="1">
      <formula>#REF!="nie"</formula>
    </cfRule>
  </conditionalFormatting>
  <conditionalFormatting sqref="C4 C41:C47 C59:C65">
    <cfRule type="expression" dxfId="10" priority="13" stopIfTrue="1">
      <formula>#REF!="nie"</formula>
    </cfRule>
  </conditionalFormatting>
  <conditionalFormatting sqref="B5:B40 B48:B58 B66:B68">
    <cfRule type="expression" dxfId="9" priority="11" stopIfTrue="1">
      <formula>#REF!="nie"</formula>
    </cfRule>
  </conditionalFormatting>
  <conditionalFormatting sqref="C5:C40 C48:C58 C66:C68">
    <cfRule type="expression" dxfId="8" priority="10" stopIfTrue="1">
      <formula>#REF!="nie"</formula>
    </cfRule>
  </conditionalFormatting>
  <conditionalFormatting sqref="C5:C40 C48:C58 C66:C68">
    <cfRule type="expression" dxfId="7" priority="9" stopIfTrue="1">
      <formula>#REF!="nie"</formula>
    </cfRule>
  </conditionalFormatting>
  <conditionalFormatting sqref="E61">
    <cfRule type="expression" dxfId="6" priority="7" stopIfTrue="1">
      <formula>#REF!="nie"</formula>
    </cfRule>
  </conditionalFormatting>
  <conditionalFormatting sqref="E65">
    <cfRule type="expression" dxfId="5" priority="6" stopIfTrue="1">
      <formula>#REF!="nie"</formula>
    </cfRule>
  </conditionalFormatting>
  <conditionalFormatting sqref="E62">
    <cfRule type="expression" dxfId="4" priority="5" stopIfTrue="1">
      <formula>#REF!="nie"</formula>
    </cfRule>
  </conditionalFormatting>
  <conditionalFormatting sqref="E63">
    <cfRule type="expression" dxfId="3" priority="4" stopIfTrue="1">
      <formula>#REF!="nie"</formula>
    </cfRule>
  </conditionalFormatting>
  <conditionalFormatting sqref="E66">
    <cfRule type="expression" dxfId="2" priority="3" stopIfTrue="1">
      <formula>#REF!="nie"</formula>
    </cfRule>
  </conditionalFormatting>
  <conditionalFormatting sqref="T67">
    <cfRule type="cellIs" dxfId="1" priority="2" stopIfTrue="1" operator="equal">
      <formula>"czy dostosowany układ?"</formula>
    </cfRule>
  </conditionalFormatting>
  <conditionalFormatting sqref="T67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2021-09-16T03:53:15Z</dcterms:modified>
</cp:coreProperties>
</file>