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winska.UGWB\Desktop\odbiór odpadów z terenów niezamieszkałych\II\2. Prowadzone postępowanie\"/>
    </mc:Choice>
  </mc:AlternateContent>
  <xr:revisionPtr revIDLastSave="0" documentId="13_ncr:1_{B93513E3-8607-4D22-9BED-0B2D421FCD28}" xr6:coauthVersionLast="47" xr6:coauthVersionMax="47" xr10:uidLastSave="{00000000-0000-0000-0000-000000000000}"/>
  <bookViews>
    <workbookView xWindow="-120" yWindow="-120" windowWidth="29040" windowHeight="15840" activeTab="6" xr2:uid="{A8614DEE-D926-4260-BD5C-8F125FB2182A}"/>
  </bookViews>
  <sheets>
    <sheet name="UG" sheetId="1" r:id="rId1"/>
    <sheet name="Boisko TB" sheetId="2" r:id="rId2"/>
    <sheet name="Plac TB" sheetId="3" r:id="rId3"/>
    <sheet name="Orlik WB" sheetId="4" r:id="rId4"/>
    <sheet name="cmentarze" sheetId="6" r:id="rId5"/>
    <sheet name="przystanki" sheetId="8" r:id="rId6"/>
    <sheet name="SUMA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7" l="1"/>
  <c r="C8" i="7"/>
  <c r="D8" i="7"/>
  <c r="J3" i="8"/>
  <c r="D7" i="7"/>
  <c r="C7" i="7"/>
  <c r="B7" i="7"/>
  <c r="B6" i="7"/>
  <c r="I4" i="8"/>
  <c r="B11" i="1"/>
  <c r="D12" i="1"/>
  <c r="K4" i="8"/>
  <c r="K2" i="8"/>
  <c r="J2" i="8"/>
  <c r="I2" i="8"/>
  <c r="B7" i="4"/>
  <c r="B8" i="3"/>
  <c r="K2" i="1"/>
  <c r="K3" i="6"/>
  <c r="K2" i="6"/>
  <c r="K4" i="6"/>
  <c r="K2" i="4"/>
  <c r="K3" i="4" s="1"/>
  <c r="B9" i="4" s="1"/>
  <c r="K3" i="3"/>
  <c r="K2" i="3"/>
  <c r="K3" i="2"/>
  <c r="K2" i="2"/>
  <c r="K4" i="2" s="1"/>
  <c r="B10" i="2" s="1"/>
  <c r="D10" i="2" s="1"/>
  <c r="E10" i="2" s="1"/>
  <c r="K3" i="1"/>
  <c r="K4" i="1"/>
  <c r="K5" i="1"/>
  <c r="K6" i="1"/>
  <c r="K7" i="1"/>
  <c r="I2" i="6"/>
  <c r="J4" i="6"/>
  <c r="I4" i="6"/>
  <c r="J3" i="6"/>
  <c r="I3" i="6"/>
  <c r="J2" i="6"/>
  <c r="J2" i="4"/>
  <c r="J3" i="4"/>
  <c r="B8" i="4" s="1"/>
  <c r="D8" i="4" s="1"/>
  <c r="E8" i="4" s="1"/>
  <c r="I2" i="4"/>
  <c r="I3" i="4" s="1"/>
  <c r="J3" i="3"/>
  <c r="I3" i="3"/>
  <c r="J2" i="3"/>
  <c r="I2" i="3"/>
  <c r="I4" i="3" s="1"/>
  <c r="J3" i="2"/>
  <c r="I3" i="2"/>
  <c r="J2" i="2"/>
  <c r="I2" i="2"/>
  <c r="L2" i="2" s="1"/>
  <c r="J3" i="1"/>
  <c r="J4" i="1"/>
  <c r="J5" i="1"/>
  <c r="J6" i="1"/>
  <c r="J7" i="1"/>
  <c r="J2" i="1"/>
  <c r="I3" i="1"/>
  <c r="I4" i="1"/>
  <c r="I5" i="1"/>
  <c r="I6" i="1"/>
  <c r="I7" i="1"/>
  <c r="I2" i="1"/>
  <c r="B10" i="8" l="1"/>
  <c r="D10" i="8" s="1"/>
  <c r="E10" i="8" s="1"/>
  <c r="J4" i="8"/>
  <c r="B9" i="8" s="1"/>
  <c r="D9" i="8" s="1"/>
  <c r="E9" i="8" s="1"/>
  <c r="D9" i="4"/>
  <c r="E9" i="4" s="1"/>
  <c r="I4" i="2"/>
  <c r="B8" i="2" s="1"/>
  <c r="D8" i="2" s="1"/>
  <c r="L5" i="1"/>
  <c r="L3" i="8"/>
  <c r="B8" i="8"/>
  <c r="L2" i="8"/>
  <c r="D9" i="6"/>
  <c r="D7" i="4"/>
  <c r="D10" i="4" s="1"/>
  <c r="C5" i="7" s="1"/>
  <c r="B10" i="4"/>
  <c r="D8" i="3"/>
  <c r="L3" i="6"/>
  <c r="I5" i="6"/>
  <c r="B9" i="6" s="1"/>
  <c r="B12" i="6" s="1"/>
  <c r="L4" i="6"/>
  <c r="J5" i="6"/>
  <c r="B10" i="6" s="1"/>
  <c r="D10" i="6" s="1"/>
  <c r="L2" i="6"/>
  <c r="J4" i="2"/>
  <c r="B9" i="2" s="1"/>
  <c r="D9" i="2" s="1"/>
  <c r="E9" i="2" s="1"/>
  <c r="L3" i="2"/>
  <c r="L4" i="2" s="1"/>
  <c r="B3" i="7" s="1"/>
  <c r="I8" i="1"/>
  <c r="L4" i="1"/>
  <c r="L3" i="1"/>
  <c r="J8" i="1"/>
  <c r="B12" i="1" s="1"/>
  <c r="L7" i="1"/>
  <c r="K5" i="6"/>
  <c r="B11" i="6" s="1"/>
  <c r="D11" i="6" s="1"/>
  <c r="E11" i="6" s="1"/>
  <c r="K8" i="1"/>
  <c r="B13" i="1" s="1"/>
  <c r="L2" i="1"/>
  <c r="L6" i="1"/>
  <c r="L2" i="4"/>
  <c r="L3" i="4" s="1"/>
  <c r="B5" i="7" s="1"/>
  <c r="J4" i="3"/>
  <c r="B9" i="3" s="1"/>
  <c r="D9" i="3" s="1"/>
  <c r="E9" i="3" s="1"/>
  <c r="L2" i="3"/>
  <c r="L3" i="3"/>
  <c r="K4" i="3"/>
  <c r="B10" i="3" s="1"/>
  <c r="D10" i="3" s="1"/>
  <c r="E10" i="3" s="1"/>
  <c r="L4" i="8" l="1"/>
  <c r="D12" i="6"/>
  <c r="C6" i="7" s="1"/>
  <c r="E10" i="6"/>
  <c r="E7" i="4"/>
  <c r="E10" i="4" s="1"/>
  <c r="D5" i="7" s="1"/>
  <c r="B11" i="3"/>
  <c r="D11" i="3"/>
  <c r="C4" i="7" s="1"/>
  <c r="D11" i="2"/>
  <c r="C3" i="7" s="1"/>
  <c r="B11" i="2"/>
  <c r="D13" i="1"/>
  <c r="E13" i="1" s="1"/>
  <c r="E12" i="1"/>
  <c r="B14" i="1"/>
  <c r="D11" i="1"/>
  <c r="B11" i="8"/>
  <c r="D8" i="8"/>
  <c r="D11" i="8" s="1"/>
  <c r="E9" i="6"/>
  <c r="E12" i="6" s="1"/>
  <c r="D6" i="7" s="1"/>
  <c r="E8" i="3"/>
  <c r="E11" i="3" s="1"/>
  <c r="D4" i="7" s="1"/>
  <c r="E8" i="2"/>
  <c r="E11" i="2" s="1"/>
  <c r="D3" i="7" s="1"/>
  <c r="L5" i="6"/>
  <c r="L8" i="1"/>
  <c r="B2" i="7" s="1"/>
  <c r="L4" i="3"/>
  <c r="B4" i="7" s="1"/>
  <c r="D14" i="1" l="1"/>
  <c r="C2" i="7" s="1"/>
  <c r="E11" i="1"/>
  <c r="E14" i="1" s="1"/>
  <c r="D2" i="7" s="1"/>
  <c r="E8" i="8"/>
  <c r="E11" i="8" s="1"/>
</calcChain>
</file>

<file path=xl/sharedStrings.xml><?xml version="1.0" encoding="utf-8"?>
<sst xmlns="http://schemas.openxmlformats.org/spreadsheetml/2006/main" count="169" uniqueCount="42">
  <si>
    <t>Frakcja</t>
  </si>
  <si>
    <t>Wielkość pojemnika (w litrach)</t>
  </si>
  <si>
    <t>Liczba pojemników</t>
  </si>
  <si>
    <t>Częstotliwość wywozu</t>
  </si>
  <si>
    <t>Częstotliwość wywozu w okresie umowy</t>
  </si>
  <si>
    <t>Papier</t>
  </si>
  <si>
    <t>Raz na miesiąc</t>
  </si>
  <si>
    <t>Metale i tworzywa sztuczne</t>
  </si>
  <si>
    <t>Bioodpady</t>
  </si>
  <si>
    <t>Raz na miesiąc, a w okresie od kwietnia do października raz na dwa tygodnie</t>
  </si>
  <si>
    <t>Popioły</t>
  </si>
  <si>
    <t>Raz na dwa miesiące</t>
  </si>
  <si>
    <t>Odpady zmieszane</t>
  </si>
  <si>
    <t>Dwa razy na miesiąc</t>
  </si>
  <si>
    <t>Szkło</t>
  </si>
  <si>
    <t>SUMA</t>
  </si>
  <si>
    <t>Cena netto odbiór</t>
  </si>
  <si>
    <t>cena netto zagospodarowanie</t>
  </si>
  <si>
    <t>pojemnik netto</t>
  </si>
  <si>
    <t>wartość zamówienia odbiór</t>
  </si>
  <si>
    <t>wartość zamówienia zagospodarowanie</t>
  </si>
  <si>
    <t>wartość zamówienia pojemnik</t>
  </si>
  <si>
    <t>suma</t>
  </si>
  <si>
    <t>URZĄD GMINY</t>
  </si>
  <si>
    <t>BOISKO WIELOFUNKCYJNE TOMASZÓW BOLESŁAWIECKI</t>
  </si>
  <si>
    <t>PLAC REKREACYJNY TOMASZÓW BOLESŁAWIECKI</t>
  </si>
  <si>
    <t>BOISKO I ORLIK WARTA BOLESŁAWIECKA</t>
  </si>
  <si>
    <t>CMENTARZE</t>
  </si>
  <si>
    <t>Wartość zamówienia netto</t>
  </si>
  <si>
    <t>zagospodarowanie</t>
  </si>
  <si>
    <t xml:space="preserve">odbiór </t>
  </si>
  <si>
    <t>stawka podatku VAT</t>
  </si>
  <si>
    <t>dzierżawa</t>
  </si>
  <si>
    <t>wartość netto</t>
  </si>
  <si>
    <t>wartość brutto</t>
  </si>
  <si>
    <t>wartość podatku VAT</t>
  </si>
  <si>
    <t>wartość VAT</t>
  </si>
  <si>
    <t>wartość zamówienia brutto</t>
  </si>
  <si>
    <t>Zmieszane</t>
  </si>
  <si>
    <t>raz na dwa miesiące</t>
  </si>
  <si>
    <t>worki</t>
  </si>
  <si>
    <t>Przystanki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</si>
</sst>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0" fillId="0" borderId="1" xfId="0" applyBorder="1"/>
    <xf numFmtId="0" fontId="1" fillId="0" borderId="0" xfId="0" applyFont="1" applyAlignment="1">
      <alignment horizontal="justify" vertical="center" wrapText="1"/>
    </xf>
    <xf numFmtId="44" fontId="0" fillId="0" borderId="1" xfId="0" applyNumberFormat="1" applyBorder="1"/>
    <xf numFmtId="44" fontId="0" fillId="0" borderId="0" xfId="0" applyNumberFormat="1"/>
    <xf numFmtId="0" fontId="0" fillId="0" borderId="1" xfId="0" applyBorder="1" applyAlignment="1">
      <alignment wrapText="1"/>
    </xf>
    <xf numFmtId="44" fontId="1" fillId="2" borderId="1" xfId="0" applyNumberFormat="1" applyFont="1" applyFill="1" applyBorder="1" applyAlignment="1">
      <alignment horizontal="justify" vertical="center" wrapText="1"/>
    </xf>
    <xf numFmtId="44" fontId="0" fillId="2" borderId="1" xfId="0" applyNumberFormat="1" applyFill="1" applyBorder="1"/>
    <xf numFmtId="9" fontId="0" fillId="2" borderId="1" xfId="0" applyNumberFormat="1" applyFill="1" applyBorder="1"/>
    <xf numFmtId="44" fontId="3" fillId="3" borderId="5" xfId="0" applyNumberFormat="1" applyFont="1" applyFill="1" applyBorder="1" applyAlignment="1">
      <alignment horizontal="justify" vertical="center" wrapText="1"/>
    </xf>
    <xf numFmtId="44" fontId="0" fillId="0" borderId="5" xfId="0" applyNumberForma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83176-C761-4341-ACE7-5AD456D7B49E}">
  <dimension ref="A1:L18"/>
  <sheetViews>
    <sheetView workbookViewId="0">
      <selection activeCell="D4" sqref="D4"/>
    </sheetView>
  </sheetViews>
  <sheetFormatPr defaultRowHeight="15" x14ac:dyDescent="0.25"/>
  <cols>
    <col min="1" max="1" width="17.85546875" bestFit="1" customWidth="1"/>
    <col min="2" max="2" width="12.28515625" bestFit="1" customWidth="1"/>
    <col min="4" max="4" width="11.28515625" bestFit="1" customWidth="1"/>
    <col min="5" max="5" width="12.28515625" bestFit="1" customWidth="1"/>
    <col min="6" max="6" width="9.28515625" bestFit="1" customWidth="1"/>
    <col min="7" max="7" width="9.85546875" bestFit="1" customWidth="1"/>
    <col min="8" max="8" width="9.28515625" bestFit="1" customWidth="1"/>
    <col min="9" max="9" width="11.42578125" bestFit="1" customWidth="1"/>
    <col min="10" max="10" width="11.28515625" bestFit="1" customWidth="1"/>
    <col min="11" max="12" width="12.28515625" bestFit="1" customWidth="1"/>
  </cols>
  <sheetData>
    <row r="1" spans="1:12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</row>
    <row r="2" spans="1:12" ht="25.5" x14ac:dyDescent="0.25">
      <c r="A2" s="1" t="s">
        <v>5</v>
      </c>
      <c r="B2" s="1">
        <v>1100</v>
      </c>
      <c r="C2" s="1">
        <v>2</v>
      </c>
      <c r="D2" s="1" t="s">
        <v>6</v>
      </c>
      <c r="E2" s="1">
        <v>12</v>
      </c>
      <c r="F2" s="7"/>
      <c r="G2" s="8"/>
      <c r="H2" s="8"/>
      <c r="I2" s="4">
        <f>C2*E2*F2</f>
        <v>0</v>
      </c>
      <c r="J2" s="4">
        <f>C2*E2*G2</f>
        <v>0</v>
      </c>
      <c r="K2" s="4">
        <f>C2*12*H2</f>
        <v>0</v>
      </c>
      <c r="L2" s="4">
        <f>I2+J2+K2</f>
        <v>0</v>
      </c>
    </row>
    <row r="3" spans="1:12" ht="25.5" x14ac:dyDescent="0.25">
      <c r="A3" s="1" t="s">
        <v>7</v>
      </c>
      <c r="B3" s="1">
        <v>1100</v>
      </c>
      <c r="C3" s="1">
        <v>1</v>
      </c>
      <c r="D3" s="1" t="s">
        <v>6</v>
      </c>
      <c r="E3" s="1">
        <v>12</v>
      </c>
      <c r="F3" s="7"/>
      <c r="G3" s="8"/>
      <c r="H3" s="8"/>
      <c r="I3" s="4">
        <f t="shared" ref="I3:I7" si="0">C3*E3*F3</f>
        <v>0</v>
      </c>
      <c r="J3" s="4">
        <f t="shared" ref="J3:J7" si="1">C3*E3*G3</f>
        <v>0</v>
      </c>
      <c r="K3" s="4">
        <f t="shared" ref="K3:K7" si="2">C3*12*H3</f>
        <v>0</v>
      </c>
      <c r="L3" s="4">
        <f t="shared" ref="L3:L7" si="3">I3+J3+K3</f>
        <v>0</v>
      </c>
    </row>
    <row r="4" spans="1:12" ht="89.25" x14ac:dyDescent="0.25">
      <c r="A4" s="1" t="s">
        <v>8</v>
      </c>
      <c r="B4" s="1">
        <v>1100</v>
      </c>
      <c r="C4" s="1">
        <v>1</v>
      </c>
      <c r="D4" s="1" t="s">
        <v>9</v>
      </c>
      <c r="E4" s="1">
        <v>20</v>
      </c>
      <c r="F4" s="7"/>
      <c r="G4" s="8"/>
      <c r="H4" s="8"/>
      <c r="I4" s="4">
        <f t="shared" si="0"/>
        <v>0</v>
      </c>
      <c r="J4" s="4">
        <f t="shared" si="1"/>
        <v>0</v>
      </c>
      <c r="K4" s="4">
        <f t="shared" si="2"/>
        <v>0</v>
      </c>
      <c r="L4" s="4">
        <f t="shared" si="3"/>
        <v>0</v>
      </c>
    </row>
    <row r="5" spans="1:12" ht="25.5" x14ac:dyDescent="0.25">
      <c r="A5" s="1" t="s">
        <v>10</v>
      </c>
      <c r="B5" s="1">
        <v>1100</v>
      </c>
      <c r="C5" s="1">
        <v>1</v>
      </c>
      <c r="D5" s="1" t="s">
        <v>11</v>
      </c>
      <c r="E5" s="1">
        <v>6</v>
      </c>
      <c r="F5" s="7"/>
      <c r="G5" s="8"/>
      <c r="H5" s="8"/>
      <c r="I5" s="4">
        <f t="shared" si="0"/>
        <v>0</v>
      </c>
      <c r="J5" s="4">
        <f t="shared" si="1"/>
        <v>0</v>
      </c>
      <c r="K5" s="4">
        <f t="shared" si="2"/>
        <v>0</v>
      </c>
      <c r="L5" s="4">
        <f t="shared" si="3"/>
        <v>0</v>
      </c>
    </row>
    <row r="6" spans="1:12" ht="25.5" x14ac:dyDescent="0.25">
      <c r="A6" s="1" t="s">
        <v>12</v>
      </c>
      <c r="B6" s="1">
        <v>1100</v>
      </c>
      <c r="C6" s="1">
        <v>1</v>
      </c>
      <c r="D6" s="1" t="s">
        <v>13</v>
      </c>
      <c r="E6" s="1">
        <v>24</v>
      </c>
      <c r="F6" s="7"/>
      <c r="G6" s="8"/>
      <c r="H6" s="8"/>
      <c r="I6" s="4">
        <f t="shared" si="0"/>
        <v>0</v>
      </c>
      <c r="J6" s="4">
        <f t="shared" si="1"/>
        <v>0</v>
      </c>
      <c r="K6" s="4">
        <f t="shared" si="2"/>
        <v>0</v>
      </c>
      <c r="L6" s="4">
        <f t="shared" si="3"/>
        <v>0</v>
      </c>
    </row>
    <row r="7" spans="1:12" ht="25.5" x14ac:dyDescent="0.25">
      <c r="A7" s="1" t="s">
        <v>14</v>
      </c>
      <c r="B7" s="1">
        <v>240</v>
      </c>
      <c r="C7" s="1">
        <v>1</v>
      </c>
      <c r="D7" s="1" t="s">
        <v>11</v>
      </c>
      <c r="E7" s="1">
        <v>6</v>
      </c>
      <c r="F7" s="7"/>
      <c r="G7" s="8"/>
      <c r="H7" s="8"/>
      <c r="I7" s="4">
        <f t="shared" si="0"/>
        <v>0</v>
      </c>
      <c r="J7" s="4">
        <f t="shared" si="1"/>
        <v>0</v>
      </c>
      <c r="K7" s="4">
        <f t="shared" si="2"/>
        <v>0</v>
      </c>
      <c r="L7" s="4">
        <f t="shared" si="3"/>
        <v>0</v>
      </c>
    </row>
    <row r="8" spans="1:12" x14ac:dyDescent="0.25">
      <c r="A8" s="12" t="s">
        <v>15</v>
      </c>
      <c r="B8" s="13"/>
      <c r="C8" s="13"/>
      <c r="D8" s="13"/>
      <c r="E8" s="13"/>
      <c r="F8" s="13"/>
      <c r="G8" s="13"/>
      <c r="H8" s="14"/>
      <c r="I8" s="4">
        <f>SUM(I2:I7)</f>
        <v>0</v>
      </c>
      <c r="J8" s="4">
        <f t="shared" ref="J8:L8" si="4">SUM(J2:J7)</f>
        <v>0</v>
      </c>
      <c r="K8" s="4">
        <f t="shared" si="4"/>
        <v>0</v>
      </c>
      <c r="L8" s="4">
        <f t="shared" si="4"/>
        <v>0</v>
      </c>
    </row>
    <row r="10" spans="1:12" ht="45" x14ac:dyDescent="0.25">
      <c r="A10" s="2"/>
      <c r="B10" s="6" t="s">
        <v>33</v>
      </c>
      <c r="C10" s="6" t="s">
        <v>31</v>
      </c>
      <c r="D10" s="1" t="s">
        <v>35</v>
      </c>
      <c r="E10" s="6" t="s">
        <v>34</v>
      </c>
      <c r="K10" s="5"/>
    </row>
    <row r="11" spans="1:12" x14ac:dyDescent="0.25">
      <c r="A11" s="2" t="s">
        <v>30</v>
      </c>
      <c r="B11" s="4">
        <f>I8</f>
        <v>0</v>
      </c>
      <c r="C11" s="9"/>
      <c r="D11" s="4">
        <f>B11*C11</f>
        <v>0</v>
      </c>
      <c r="E11" s="4">
        <f>B11+D11</f>
        <v>0</v>
      </c>
      <c r="K11" s="5"/>
    </row>
    <row r="12" spans="1:12" x14ac:dyDescent="0.25">
      <c r="A12" s="2" t="s">
        <v>29</v>
      </c>
      <c r="B12" s="4">
        <f>J8</f>
        <v>0</v>
      </c>
      <c r="C12" s="9"/>
      <c r="D12" s="4">
        <f>B12*C12</f>
        <v>0</v>
      </c>
      <c r="E12" s="4">
        <f>B12+D12</f>
        <v>0</v>
      </c>
      <c r="K12" s="5"/>
    </row>
    <row r="13" spans="1:12" x14ac:dyDescent="0.25">
      <c r="A13" s="2" t="s">
        <v>32</v>
      </c>
      <c r="B13" s="4">
        <f>K8</f>
        <v>0</v>
      </c>
      <c r="C13" s="9"/>
      <c r="D13" s="4">
        <f>B13*C13</f>
        <v>0</v>
      </c>
      <c r="E13" s="4">
        <f>B13+D13</f>
        <v>0</v>
      </c>
    </row>
    <row r="14" spans="1:12" x14ac:dyDescent="0.25">
      <c r="A14" s="2" t="s">
        <v>22</v>
      </c>
      <c r="B14" s="4">
        <f>B11+B12+B13</f>
        <v>0</v>
      </c>
      <c r="C14" s="4"/>
      <c r="D14" s="4">
        <f t="shared" ref="D14:E14" si="5">D11+D12+D13</f>
        <v>0</v>
      </c>
      <c r="E14" s="4">
        <f t="shared" si="5"/>
        <v>0</v>
      </c>
    </row>
    <row r="15" spans="1:12" x14ac:dyDescent="0.25">
      <c r="E15" s="5"/>
    </row>
    <row r="16" spans="1:12" x14ac:dyDescent="0.25">
      <c r="E16" s="5"/>
    </row>
    <row r="17" spans="5:5" x14ac:dyDescent="0.25">
      <c r="E17" s="5"/>
    </row>
    <row r="18" spans="5:5" x14ac:dyDescent="0.25">
      <c r="E18" s="5"/>
    </row>
  </sheetData>
  <mergeCells count="1">
    <mergeCell ref="A8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25CDB-3B60-4EE5-8A5D-958EB201CAD5}">
  <dimension ref="A1:L12"/>
  <sheetViews>
    <sheetView workbookViewId="0">
      <selection activeCell="M1" sqref="M1"/>
    </sheetView>
  </sheetViews>
  <sheetFormatPr defaultRowHeight="15" x14ac:dyDescent="0.25"/>
  <cols>
    <col min="1" max="1" width="17.85546875" bestFit="1" customWidth="1"/>
    <col min="2" max="2" width="9.85546875" bestFit="1" customWidth="1"/>
    <col min="5" max="5" width="9.85546875" bestFit="1" customWidth="1"/>
    <col min="8" max="12" width="9.85546875" bestFit="1" customWidth="1"/>
  </cols>
  <sheetData>
    <row r="1" spans="1:1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</row>
    <row r="2" spans="1:12" ht="25.5" x14ac:dyDescent="0.25">
      <c r="A2" s="1" t="s">
        <v>7</v>
      </c>
      <c r="B2" s="1">
        <v>240</v>
      </c>
      <c r="C2" s="1">
        <v>1</v>
      </c>
      <c r="D2" s="1" t="s">
        <v>6</v>
      </c>
      <c r="E2" s="1">
        <v>12</v>
      </c>
      <c r="F2" s="7"/>
      <c r="G2" s="8"/>
      <c r="H2" s="8"/>
      <c r="I2" s="4">
        <f>C2*E2*F2</f>
        <v>0</v>
      </c>
      <c r="J2" s="4">
        <f>C2*E2*G2</f>
        <v>0</v>
      </c>
      <c r="K2" s="4">
        <f>C2*12*H2</f>
        <v>0</v>
      </c>
      <c r="L2" s="4">
        <f>I2+J2+K2</f>
        <v>0</v>
      </c>
    </row>
    <row r="3" spans="1:12" ht="38.25" x14ac:dyDescent="0.25">
      <c r="A3" s="1" t="s">
        <v>14</v>
      </c>
      <c r="B3" s="1">
        <v>240</v>
      </c>
      <c r="C3" s="1">
        <v>1</v>
      </c>
      <c r="D3" s="1" t="s">
        <v>11</v>
      </c>
      <c r="E3" s="1">
        <v>6</v>
      </c>
      <c r="F3" s="7"/>
      <c r="G3" s="8"/>
      <c r="H3" s="8"/>
      <c r="I3" s="4">
        <f t="shared" ref="I3" si="0">C3*E3*F3</f>
        <v>0</v>
      </c>
      <c r="J3" s="4">
        <f t="shared" ref="J3" si="1">C3*E3*G3</f>
        <v>0</v>
      </c>
      <c r="K3" s="4">
        <f>C3*12*H3</f>
        <v>0</v>
      </c>
      <c r="L3" s="4">
        <f t="shared" ref="L3" si="2">I3+J3+K3</f>
        <v>0</v>
      </c>
    </row>
    <row r="4" spans="1:12" x14ac:dyDescent="0.25">
      <c r="A4" s="15" t="s">
        <v>15</v>
      </c>
      <c r="B4" s="15"/>
      <c r="C4" s="15"/>
      <c r="D4" s="15"/>
      <c r="E4" s="15"/>
      <c r="F4" s="15"/>
      <c r="G4" s="15"/>
      <c r="H4" s="15"/>
      <c r="I4" s="4">
        <f>I2+I3</f>
        <v>0</v>
      </c>
      <c r="J4" s="4">
        <f t="shared" ref="J4:L4" si="3">J2+J3</f>
        <v>0</v>
      </c>
      <c r="K4" s="4">
        <f t="shared" si="3"/>
        <v>0</v>
      </c>
      <c r="L4" s="4">
        <f t="shared" si="3"/>
        <v>0</v>
      </c>
    </row>
    <row r="5" spans="1:12" x14ac:dyDescent="0.25">
      <c r="F5" s="3"/>
    </row>
    <row r="6" spans="1:12" x14ac:dyDescent="0.25">
      <c r="F6" s="3"/>
    </row>
    <row r="7" spans="1:12" ht="45" x14ac:dyDescent="0.25">
      <c r="A7" s="2"/>
      <c r="B7" s="6" t="s">
        <v>33</v>
      </c>
      <c r="C7" s="6" t="s">
        <v>31</v>
      </c>
      <c r="D7" s="1" t="s">
        <v>35</v>
      </c>
      <c r="E7" s="6" t="s">
        <v>34</v>
      </c>
      <c r="F7" s="3"/>
      <c r="I7" s="5"/>
      <c r="J7" s="5"/>
    </row>
    <row r="8" spans="1:12" x14ac:dyDescent="0.25">
      <c r="A8" s="2" t="s">
        <v>30</v>
      </c>
      <c r="B8" s="4">
        <f>I4</f>
        <v>0</v>
      </c>
      <c r="C8" s="9"/>
      <c r="D8" s="4">
        <f>B8*C8</f>
        <v>0</v>
      </c>
      <c r="E8" s="4">
        <f>B8+D8</f>
        <v>0</v>
      </c>
      <c r="I8" s="5"/>
      <c r="J8" s="5"/>
      <c r="K8" s="5"/>
    </row>
    <row r="9" spans="1:12" x14ac:dyDescent="0.25">
      <c r="A9" s="2" t="s">
        <v>29</v>
      </c>
      <c r="B9" s="4">
        <f>J4</f>
        <v>0</v>
      </c>
      <c r="C9" s="9"/>
      <c r="D9" s="4">
        <f>B9*C9</f>
        <v>0</v>
      </c>
      <c r="E9" s="4">
        <f>B9+D9</f>
        <v>0</v>
      </c>
      <c r="J9" s="5"/>
    </row>
    <row r="10" spans="1:12" x14ac:dyDescent="0.25">
      <c r="A10" s="2" t="s">
        <v>32</v>
      </c>
      <c r="B10" s="4">
        <f>K4</f>
        <v>0</v>
      </c>
      <c r="C10" s="9"/>
      <c r="D10" s="4">
        <f>B10*C10</f>
        <v>0</v>
      </c>
      <c r="E10" s="4">
        <f>B10+D10</f>
        <v>0</v>
      </c>
      <c r="H10" s="5"/>
      <c r="J10" s="5"/>
    </row>
    <row r="11" spans="1:12" x14ac:dyDescent="0.25">
      <c r="A11" s="2" t="s">
        <v>22</v>
      </c>
      <c r="B11" s="4">
        <f>B8+B9+B10</f>
        <v>0</v>
      </c>
      <c r="C11" s="4"/>
      <c r="D11" s="4">
        <f t="shared" ref="D11:E11" si="4">D8+D9+D10</f>
        <v>0</v>
      </c>
      <c r="E11" s="4">
        <f t="shared" si="4"/>
        <v>0</v>
      </c>
      <c r="H11" s="5"/>
    </row>
    <row r="12" spans="1:12" x14ac:dyDescent="0.25">
      <c r="D12" s="5"/>
      <c r="H12" s="5"/>
    </row>
  </sheetData>
  <mergeCells count="1">
    <mergeCell ref="A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9B1F8-B33A-4C0A-8FD2-01E30CEA7560}">
  <dimension ref="A1:L11"/>
  <sheetViews>
    <sheetView workbookViewId="0">
      <selection activeCell="H18" sqref="H18"/>
    </sheetView>
  </sheetViews>
  <sheetFormatPr defaultRowHeight="15" x14ac:dyDescent="0.25"/>
  <cols>
    <col min="1" max="1" width="17.85546875" bestFit="1" customWidth="1"/>
    <col min="2" max="2" width="9.85546875" bestFit="1" customWidth="1"/>
    <col min="5" max="5" width="9.85546875" bestFit="1" customWidth="1"/>
    <col min="9" max="10" width="9.85546875" bestFit="1" customWidth="1"/>
    <col min="11" max="11" width="9.28515625" bestFit="1" customWidth="1"/>
    <col min="12" max="12" width="9.85546875" bestFit="1" customWidth="1"/>
  </cols>
  <sheetData>
    <row r="1" spans="1:1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</row>
    <row r="2" spans="1:12" ht="25.5" x14ac:dyDescent="0.25">
      <c r="A2" s="1" t="s">
        <v>7</v>
      </c>
      <c r="B2" s="1">
        <v>240</v>
      </c>
      <c r="C2" s="1">
        <v>1</v>
      </c>
      <c r="D2" s="1" t="s">
        <v>6</v>
      </c>
      <c r="E2" s="1">
        <v>12</v>
      </c>
      <c r="F2" s="7"/>
      <c r="G2" s="8"/>
      <c r="H2" s="8"/>
      <c r="I2" s="4">
        <f>C2*E2*F2</f>
        <v>0</v>
      </c>
      <c r="J2" s="4">
        <f>C2*E2*G2</f>
        <v>0</v>
      </c>
      <c r="K2" s="4">
        <f>C2*12*H2</f>
        <v>0</v>
      </c>
      <c r="L2" s="4">
        <f>I2+J2+K2</f>
        <v>0</v>
      </c>
    </row>
    <row r="3" spans="1:12" ht="38.25" x14ac:dyDescent="0.25">
      <c r="A3" s="1" t="s">
        <v>14</v>
      </c>
      <c r="B3" s="1">
        <v>240</v>
      </c>
      <c r="C3" s="1">
        <v>1</v>
      </c>
      <c r="D3" s="1" t="s">
        <v>11</v>
      </c>
      <c r="E3" s="1">
        <v>6</v>
      </c>
      <c r="F3" s="7"/>
      <c r="G3" s="8"/>
      <c r="H3" s="8"/>
      <c r="I3" s="4">
        <f t="shared" ref="I3" si="0">C3*E3*F3</f>
        <v>0</v>
      </c>
      <c r="J3" s="4">
        <f t="shared" ref="J3" si="1">C3*E3*G3</f>
        <v>0</v>
      </c>
      <c r="K3" s="4">
        <f>C3*12*H3</f>
        <v>0</v>
      </c>
      <c r="L3" s="4">
        <f t="shared" ref="L3" si="2">I3+J3+K3</f>
        <v>0</v>
      </c>
    </row>
    <row r="4" spans="1:12" x14ac:dyDescent="0.25">
      <c r="A4" s="15" t="s">
        <v>15</v>
      </c>
      <c r="B4" s="15"/>
      <c r="C4" s="15"/>
      <c r="D4" s="15"/>
      <c r="E4" s="15"/>
      <c r="F4" s="15"/>
      <c r="G4" s="15"/>
      <c r="H4" s="15"/>
      <c r="I4" s="4">
        <f>I2+I3</f>
        <v>0</v>
      </c>
      <c r="J4" s="4">
        <f t="shared" ref="J4:L4" si="3">J2+J3</f>
        <v>0</v>
      </c>
      <c r="K4" s="4">
        <f t="shared" si="3"/>
        <v>0</v>
      </c>
      <c r="L4" s="4">
        <f t="shared" si="3"/>
        <v>0</v>
      </c>
    </row>
    <row r="7" spans="1:12" ht="45" x14ac:dyDescent="0.25">
      <c r="A7" s="2"/>
      <c r="B7" s="6" t="s">
        <v>33</v>
      </c>
      <c r="C7" s="6" t="s">
        <v>31</v>
      </c>
      <c r="D7" s="1" t="s">
        <v>35</v>
      </c>
      <c r="E7" s="6" t="s">
        <v>34</v>
      </c>
    </row>
    <row r="8" spans="1:12" x14ac:dyDescent="0.25">
      <c r="A8" s="2" t="s">
        <v>30</v>
      </c>
      <c r="B8" s="4">
        <f>I4</f>
        <v>0</v>
      </c>
      <c r="C8" s="9"/>
      <c r="D8" s="4">
        <f>B8*C8</f>
        <v>0</v>
      </c>
      <c r="E8" s="4">
        <f>B8+D8</f>
        <v>0</v>
      </c>
    </row>
    <row r="9" spans="1:12" x14ac:dyDescent="0.25">
      <c r="A9" s="2" t="s">
        <v>29</v>
      </c>
      <c r="B9" s="4">
        <f>J4</f>
        <v>0</v>
      </c>
      <c r="C9" s="9"/>
      <c r="D9" s="4">
        <f>B9*C9</f>
        <v>0</v>
      </c>
      <c r="E9" s="4">
        <f>B9+D9</f>
        <v>0</v>
      </c>
    </row>
    <row r="10" spans="1:12" x14ac:dyDescent="0.25">
      <c r="A10" s="2" t="s">
        <v>32</v>
      </c>
      <c r="B10" s="4">
        <f>K4</f>
        <v>0</v>
      </c>
      <c r="C10" s="9"/>
      <c r="D10" s="4">
        <f>B10*C10</f>
        <v>0</v>
      </c>
      <c r="E10" s="4">
        <f>B10+D10</f>
        <v>0</v>
      </c>
    </row>
    <row r="11" spans="1:12" x14ac:dyDescent="0.25">
      <c r="A11" s="2" t="s">
        <v>22</v>
      </c>
      <c r="B11" s="4">
        <f>B8+B9+B10</f>
        <v>0</v>
      </c>
      <c r="C11" s="4"/>
      <c r="D11" s="4">
        <f t="shared" ref="D11:E11" si="4">D8+D9+D10</f>
        <v>0</v>
      </c>
      <c r="E11" s="4">
        <f t="shared" si="4"/>
        <v>0</v>
      </c>
    </row>
  </sheetData>
  <mergeCells count="1">
    <mergeCell ref="A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7DB27-8351-41A9-BF37-640CB874213C}">
  <dimension ref="A1:L12"/>
  <sheetViews>
    <sheetView workbookViewId="0">
      <selection activeCell="H6" sqref="H6"/>
    </sheetView>
  </sheetViews>
  <sheetFormatPr defaultRowHeight="15" x14ac:dyDescent="0.25"/>
  <cols>
    <col min="1" max="1" width="17.85546875" bestFit="1" customWidth="1"/>
    <col min="2" max="2" width="9.85546875" bestFit="1" customWidth="1"/>
    <col min="5" max="7" width="9.85546875" bestFit="1" customWidth="1"/>
    <col min="9" max="10" width="9.85546875" bestFit="1" customWidth="1"/>
    <col min="11" max="11" width="9.28515625" bestFit="1" customWidth="1"/>
    <col min="12" max="12" width="9.85546875" bestFit="1" customWidth="1"/>
  </cols>
  <sheetData>
    <row r="1" spans="1:12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</row>
    <row r="2" spans="1:12" ht="25.5" x14ac:dyDescent="0.25">
      <c r="A2" s="1" t="s">
        <v>7</v>
      </c>
      <c r="B2" s="1">
        <v>240</v>
      </c>
      <c r="C2" s="1">
        <v>2</v>
      </c>
      <c r="D2" s="1" t="s">
        <v>6</v>
      </c>
      <c r="E2" s="1">
        <v>12</v>
      </c>
      <c r="F2" s="7"/>
      <c r="G2" s="8"/>
      <c r="H2" s="8"/>
      <c r="I2" s="4">
        <f>C2*E2*F2</f>
        <v>0</v>
      </c>
      <c r="J2" s="4">
        <f>C2*E2*G2</f>
        <v>0</v>
      </c>
      <c r="K2" s="4">
        <f>C2*12*H2</f>
        <v>0</v>
      </c>
      <c r="L2" s="4">
        <f>I2+J2+K2</f>
        <v>0</v>
      </c>
    </row>
    <row r="3" spans="1:12" x14ac:dyDescent="0.25">
      <c r="A3" s="15" t="s">
        <v>15</v>
      </c>
      <c r="B3" s="15"/>
      <c r="C3" s="15"/>
      <c r="D3" s="15"/>
      <c r="E3" s="15"/>
      <c r="F3" s="15"/>
      <c r="G3" s="15"/>
      <c r="H3" s="15"/>
      <c r="I3" s="4">
        <f>I2</f>
        <v>0</v>
      </c>
      <c r="J3" s="4">
        <f t="shared" ref="J3:L3" si="0">J2</f>
        <v>0</v>
      </c>
      <c r="K3" s="4">
        <f t="shared" si="0"/>
        <v>0</v>
      </c>
      <c r="L3" s="4">
        <f t="shared" si="0"/>
        <v>0</v>
      </c>
    </row>
    <row r="6" spans="1:12" ht="45" x14ac:dyDescent="0.25">
      <c r="A6" s="2"/>
      <c r="B6" s="6" t="s">
        <v>33</v>
      </c>
      <c r="C6" s="6" t="s">
        <v>31</v>
      </c>
      <c r="D6" s="1" t="s">
        <v>35</v>
      </c>
      <c r="E6" s="6" t="s">
        <v>34</v>
      </c>
    </row>
    <row r="7" spans="1:12" x14ac:dyDescent="0.25">
      <c r="A7" s="2" t="s">
        <v>30</v>
      </c>
      <c r="B7" s="4">
        <f>I3</f>
        <v>0</v>
      </c>
      <c r="C7" s="9"/>
      <c r="D7" s="4">
        <f>B7*C7</f>
        <v>0</v>
      </c>
      <c r="E7" s="4">
        <f>B7+D7</f>
        <v>0</v>
      </c>
    </row>
    <row r="8" spans="1:12" x14ac:dyDescent="0.25">
      <c r="A8" s="2" t="s">
        <v>29</v>
      </c>
      <c r="B8" s="4">
        <f>J3</f>
        <v>0</v>
      </c>
      <c r="C8" s="9"/>
      <c r="D8" s="4">
        <f>B8*C8</f>
        <v>0</v>
      </c>
      <c r="E8" s="4">
        <f>B8+D8</f>
        <v>0</v>
      </c>
    </row>
    <row r="9" spans="1:12" x14ac:dyDescent="0.25">
      <c r="A9" s="2" t="s">
        <v>32</v>
      </c>
      <c r="B9" s="4">
        <f>K3</f>
        <v>0</v>
      </c>
      <c r="C9" s="9"/>
      <c r="D9" s="4">
        <f>B9*C9</f>
        <v>0</v>
      </c>
      <c r="E9" s="4">
        <f>B9+D9</f>
        <v>0</v>
      </c>
    </row>
    <row r="10" spans="1:12" x14ac:dyDescent="0.25">
      <c r="A10" s="2" t="s">
        <v>22</v>
      </c>
      <c r="B10" s="4">
        <f>B7+B8+B9</f>
        <v>0</v>
      </c>
      <c r="C10" s="4"/>
      <c r="D10" s="4">
        <f t="shared" ref="D10:E10" si="1">D7+D8+D9</f>
        <v>0</v>
      </c>
      <c r="E10" s="4">
        <f t="shared" si="1"/>
        <v>0</v>
      </c>
      <c r="F10" s="5"/>
    </row>
    <row r="11" spans="1:12" x14ac:dyDescent="0.25">
      <c r="F11" s="5"/>
    </row>
    <row r="12" spans="1:12" x14ac:dyDescent="0.25">
      <c r="G12" s="5"/>
      <c r="I12" s="5"/>
      <c r="J12" s="5"/>
    </row>
  </sheetData>
  <mergeCells count="1">
    <mergeCell ref="A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A2DED-38FE-43E4-89F4-5BB27A110047}">
  <dimension ref="A1:L19"/>
  <sheetViews>
    <sheetView workbookViewId="0">
      <selection activeCell="E3" sqref="E3"/>
    </sheetView>
  </sheetViews>
  <sheetFormatPr defaultRowHeight="15" x14ac:dyDescent="0.25"/>
  <cols>
    <col min="1" max="1" width="17.85546875" bestFit="1" customWidth="1"/>
    <col min="2" max="3" width="12.28515625" bestFit="1" customWidth="1"/>
    <col min="4" max="4" width="11.28515625" bestFit="1" customWidth="1"/>
    <col min="5" max="5" width="12.28515625" bestFit="1" customWidth="1"/>
    <col min="6" max="6" width="9.28515625" bestFit="1" customWidth="1"/>
    <col min="7" max="7" width="12.28515625" bestFit="1" customWidth="1"/>
    <col min="8" max="8" width="9.28515625" bestFit="1" customWidth="1"/>
    <col min="9" max="10" width="12.28515625" bestFit="1" customWidth="1"/>
    <col min="11" max="11" width="11.28515625" bestFit="1" customWidth="1"/>
    <col min="12" max="12" width="12.28515625" bestFit="1" customWidth="1"/>
  </cols>
  <sheetData>
    <row r="1" spans="1:12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</row>
    <row r="2" spans="1:12" ht="25.5" x14ac:dyDescent="0.25">
      <c r="A2" s="1" t="s">
        <v>7</v>
      </c>
      <c r="B2" s="1">
        <v>1100</v>
      </c>
      <c r="C2" s="1">
        <v>9</v>
      </c>
      <c r="D2" s="1" t="s">
        <v>6</v>
      </c>
      <c r="E2" s="1">
        <v>12</v>
      </c>
      <c r="F2" s="7"/>
      <c r="G2" s="8"/>
      <c r="H2" s="8"/>
      <c r="I2" s="4">
        <f>C2*E2*F2</f>
        <v>0</v>
      </c>
      <c r="J2" s="4">
        <f>C2*E2*G2</f>
        <v>0</v>
      </c>
      <c r="K2" s="4">
        <f>C2*12*H2</f>
        <v>0</v>
      </c>
      <c r="L2" s="4">
        <f>I2+J2+K2</f>
        <v>0</v>
      </c>
    </row>
    <row r="3" spans="1:12" ht="25.5" x14ac:dyDescent="0.25">
      <c r="A3" s="1" t="s">
        <v>12</v>
      </c>
      <c r="B3" s="1">
        <v>1100</v>
      </c>
      <c r="C3" s="1">
        <v>14</v>
      </c>
      <c r="D3" s="1" t="s">
        <v>13</v>
      </c>
      <c r="E3" s="1">
        <v>24</v>
      </c>
      <c r="F3" s="7"/>
      <c r="G3" s="8"/>
      <c r="H3" s="8"/>
      <c r="I3" s="4">
        <f t="shared" ref="I3:I4" si="0">C3*E3*F3</f>
        <v>0</v>
      </c>
      <c r="J3" s="4">
        <f t="shared" ref="J3:J4" si="1">C3*E3*G3</f>
        <v>0</v>
      </c>
      <c r="K3" s="4">
        <f>C3*12*H3</f>
        <v>0</v>
      </c>
      <c r="L3" s="4">
        <f t="shared" ref="L3:L4" si="2">I3+J3+K3</f>
        <v>0</v>
      </c>
    </row>
    <row r="4" spans="1:12" ht="25.5" x14ac:dyDescent="0.25">
      <c r="A4" s="1" t="s">
        <v>14</v>
      </c>
      <c r="B4" s="1">
        <v>1100</v>
      </c>
      <c r="C4" s="1">
        <v>7</v>
      </c>
      <c r="D4" s="1" t="s">
        <v>11</v>
      </c>
      <c r="E4" s="1">
        <v>6</v>
      </c>
      <c r="F4" s="7"/>
      <c r="G4" s="8"/>
      <c r="H4" s="8"/>
      <c r="I4" s="4">
        <f t="shared" si="0"/>
        <v>0</v>
      </c>
      <c r="J4" s="4">
        <f t="shared" si="1"/>
        <v>0</v>
      </c>
      <c r="K4" s="4">
        <f t="shared" ref="K4" si="3">C4*12*H4</f>
        <v>0</v>
      </c>
      <c r="L4" s="4">
        <f t="shared" si="2"/>
        <v>0</v>
      </c>
    </row>
    <row r="5" spans="1:12" x14ac:dyDescent="0.25">
      <c r="A5" s="15" t="s">
        <v>15</v>
      </c>
      <c r="B5" s="15"/>
      <c r="C5" s="15"/>
      <c r="D5" s="15"/>
      <c r="E5" s="15"/>
      <c r="F5" s="15"/>
      <c r="G5" s="15"/>
      <c r="H5" s="15"/>
      <c r="I5" s="4">
        <f>I2+I3+I4</f>
        <v>0</v>
      </c>
      <c r="J5" s="4">
        <f t="shared" ref="J5:L5" si="4">J2+J3+J4</f>
        <v>0</v>
      </c>
      <c r="K5" s="4">
        <f t="shared" si="4"/>
        <v>0</v>
      </c>
      <c r="L5" s="4">
        <f t="shared" si="4"/>
        <v>0</v>
      </c>
    </row>
    <row r="8" spans="1:12" ht="30" x14ac:dyDescent="0.25">
      <c r="A8" s="2"/>
      <c r="B8" s="6" t="s">
        <v>33</v>
      </c>
      <c r="C8" s="6" t="s">
        <v>31</v>
      </c>
      <c r="D8" s="1" t="s">
        <v>35</v>
      </c>
      <c r="E8" s="6" t="s">
        <v>34</v>
      </c>
      <c r="I8" s="5"/>
      <c r="J8" s="5"/>
      <c r="K8" s="5"/>
      <c r="L8" s="5"/>
    </row>
    <row r="9" spans="1:12" x14ac:dyDescent="0.25">
      <c r="A9" s="2" t="s">
        <v>30</v>
      </c>
      <c r="B9" s="4">
        <f>I5</f>
        <v>0</v>
      </c>
      <c r="C9" s="9"/>
      <c r="D9" s="4">
        <f>B9*C9</f>
        <v>0</v>
      </c>
      <c r="E9" s="4">
        <f>B9+D9</f>
        <v>0</v>
      </c>
    </row>
    <row r="10" spans="1:12" x14ac:dyDescent="0.25">
      <c r="A10" s="2" t="s">
        <v>29</v>
      </c>
      <c r="B10" s="4">
        <f>J5</f>
        <v>0</v>
      </c>
      <c r="C10" s="9"/>
      <c r="D10" s="4">
        <f>B10*C10</f>
        <v>0</v>
      </c>
      <c r="E10" s="4">
        <f>B10+D10</f>
        <v>0</v>
      </c>
      <c r="J10" s="5"/>
    </row>
    <row r="11" spans="1:12" x14ac:dyDescent="0.25">
      <c r="A11" s="2" t="s">
        <v>32</v>
      </c>
      <c r="B11" s="4">
        <f>K5</f>
        <v>0</v>
      </c>
      <c r="C11" s="9"/>
      <c r="D11" s="4">
        <f>B11*C11</f>
        <v>0</v>
      </c>
      <c r="E11" s="4">
        <f>B11+D11</f>
        <v>0</v>
      </c>
      <c r="J11" s="5"/>
    </row>
    <row r="12" spans="1:12" x14ac:dyDescent="0.25">
      <c r="A12" s="2" t="s">
        <v>22</v>
      </c>
      <c r="B12" s="4">
        <f>B9+B10+B11</f>
        <v>0</v>
      </c>
      <c r="C12" s="4"/>
      <c r="D12" s="4">
        <f t="shared" ref="D12:E12" si="5">D9+D10+D11</f>
        <v>0</v>
      </c>
      <c r="E12" s="4">
        <f t="shared" si="5"/>
        <v>0</v>
      </c>
      <c r="J12" s="5"/>
    </row>
    <row r="13" spans="1:12" x14ac:dyDescent="0.25">
      <c r="C13" s="5"/>
    </row>
    <row r="14" spans="1:12" x14ac:dyDescent="0.25">
      <c r="C14" s="5"/>
    </row>
    <row r="15" spans="1:12" x14ac:dyDescent="0.25">
      <c r="C15" s="5"/>
    </row>
    <row r="16" spans="1:12" x14ac:dyDescent="0.25">
      <c r="C16" s="5"/>
      <c r="E16" s="5"/>
      <c r="I16" s="5"/>
    </row>
    <row r="18" spans="3:10" x14ac:dyDescent="0.25">
      <c r="C18" s="5"/>
      <c r="E18" s="5"/>
      <c r="G18" s="5"/>
    </row>
    <row r="19" spans="3:10" x14ac:dyDescent="0.25">
      <c r="G19" s="5"/>
      <c r="J19" s="5"/>
    </row>
  </sheetData>
  <mergeCells count="1">
    <mergeCell ref="A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652BB-4B5A-4CB2-A15E-A37BDAA0E6A4}">
  <dimension ref="A1:L11"/>
  <sheetViews>
    <sheetView workbookViewId="0">
      <selection activeCell="C9" sqref="C9"/>
    </sheetView>
  </sheetViews>
  <sheetFormatPr defaultRowHeight="15" x14ac:dyDescent="0.25"/>
  <cols>
    <col min="2" max="2" width="12.28515625" bestFit="1" customWidth="1"/>
    <col min="4" max="4" width="11.28515625" bestFit="1" customWidth="1"/>
    <col min="5" max="5" width="12.28515625" bestFit="1" customWidth="1"/>
    <col min="9" max="9" width="9.85546875" bestFit="1" customWidth="1"/>
    <col min="10" max="10" width="12.28515625" bestFit="1" customWidth="1"/>
    <col min="12" max="12" width="12.28515625" bestFit="1" customWidth="1"/>
  </cols>
  <sheetData>
    <row r="1" spans="1:12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</row>
    <row r="2" spans="1:12" ht="25.5" x14ac:dyDescent="0.25">
      <c r="A2" s="1" t="s">
        <v>38</v>
      </c>
      <c r="B2" s="1">
        <v>240</v>
      </c>
      <c r="C2" s="1">
        <v>1</v>
      </c>
      <c r="D2" s="1" t="s">
        <v>39</v>
      </c>
      <c r="E2" s="1">
        <v>24</v>
      </c>
      <c r="F2" s="7"/>
      <c r="G2" s="8"/>
      <c r="H2" s="8"/>
      <c r="I2" s="4">
        <f>C2*E2*F2</f>
        <v>0</v>
      </c>
      <c r="J2" s="4">
        <f>C2*E2*G2</f>
        <v>0</v>
      </c>
      <c r="K2" s="4">
        <f>C2*12*H2</f>
        <v>0</v>
      </c>
      <c r="L2" s="4">
        <f>I2+J2+K2</f>
        <v>0</v>
      </c>
    </row>
    <row r="3" spans="1:12" ht="25.5" x14ac:dyDescent="0.25">
      <c r="A3" s="1" t="s">
        <v>38</v>
      </c>
      <c r="B3" s="1" t="s">
        <v>40</v>
      </c>
      <c r="C3" s="1">
        <v>28</v>
      </c>
      <c r="D3" s="1" t="s">
        <v>39</v>
      </c>
      <c r="E3" s="1">
        <v>24</v>
      </c>
      <c r="F3" s="10"/>
      <c r="G3" s="8"/>
      <c r="H3" s="11"/>
      <c r="I3" s="11"/>
      <c r="J3" s="4">
        <f>C3*E3*G3</f>
        <v>0</v>
      </c>
      <c r="K3" s="11"/>
      <c r="L3" s="4">
        <f>I3+J3+K3</f>
        <v>0</v>
      </c>
    </row>
    <row r="4" spans="1:12" x14ac:dyDescent="0.25">
      <c r="A4" s="15" t="s">
        <v>15</v>
      </c>
      <c r="B4" s="15"/>
      <c r="C4" s="15"/>
      <c r="D4" s="15"/>
      <c r="E4" s="15"/>
      <c r="F4" s="15"/>
      <c r="G4" s="15"/>
      <c r="H4" s="15"/>
      <c r="I4" s="4">
        <f>I2+I3</f>
        <v>0</v>
      </c>
      <c r="J4" s="4">
        <f t="shared" ref="J4:L4" si="0">J2+J3</f>
        <v>0</v>
      </c>
      <c r="K4" s="4">
        <f t="shared" si="0"/>
        <v>0</v>
      </c>
      <c r="L4" s="4">
        <f t="shared" si="0"/>
        <v>0</v>
      </c>
    </row>
    <row r="7" spans="1:12" ht="45" x14ac:dyDescent="0.25">
      <c r="A7" s="2"/>
      <c r="B7" s="6" t="s">
        <v>33</v>
      </c>
      <c r="C7" s="6" t="s">
        <v>31</v>
      </c>
      <c r="D7" s="1" t="s">
        <v>35</v>
      </c>
      <c r="E7" s="6" t="s">
        <v>34</v>
      </c>
    </row>
    <row r="8" spans="1:12" x14ac:dyDescent="0.25">
      <c r="A8" s="2" t="s">
        <v>30</v>
      </c>
      <c r="B8" s="4">
        <f>I4</f>
        <v>0</v>
      </c>
      <c r="C8" s="9"/>
      <c r="D8" s="4">
        <f>B8*C8</f>
        <v>0</v>
      </c>
      <c r="E8" s="4">
        <f>B8+D8</f>
        <v>0</v>
      </c>
    </row>
    <row r="9" spans="1:12" x14ac:dyDescent="0.25">
      <c r="A9" s="2" t="s">
        <v>29</v>
      </c>
      <c r="B9" s="4">
        <f>J4</f>
        <v>0</v>
      </c>
      <c r="C9" s="9"/>
      <c r="D9" s="4">
        <f>B9*C9</f>
        <v>0</v>
      </c>
      <c r="E9" s="4">
        <f>B9+D9</f>
        <v>0</v>
      </c>
    </row>
    <row r="10" spans="1:12" x14ac:dyDescent="0.25">
      <c r="A10" s="2" t="s">
        <v>32</v>
      </c>
      <c r="B10" s="4">
        <f>K4</f>
        <v>0</v>
      </c>
      <c r="C10" s="9"/>
      <c r="D10" s="4">
        <f>B10*C10</f>
        <v>0</v>
      </c>
      <c r="E10" s="4">
        <f>B10+D10</f>
        <v>0</v>
      </c>
    </row>
    <row r="11" spans="1:12" x14ac:dyDescent="0.25">
      <c r="A11" s="2" t="s">
        <v>22</v>
      </c>
      <c r="B11" s="4">
        <f>B8+B9+B10</f>
        <v>0</v>
      </c>
      <c r="C11" s="4"/>
      <c r="D11" s="4">
        <f t="shared" ref="D11:E11" si="1">D8+D9+D10</f>
        <v>0</v>
      </c>
      <c r="E11" s="4">
        <f t="shared" si="1"/>
        <v>0</v>
      </c>
      <c r="F11" s="5"/>
    </row>
  </sheetData>
  <mergeCells count="1">
    <mergeCell ref="A4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59F8F-54BF-4BF9-87A1-EB3D35A0304A}">
  <dimension ref="A1:D16"/>
  <sheetViews>
    <sheetView tabSelected="1" workbookViewId="0">
      <selection activeCell="B17" sqref="B17"/>
    </sheetView>
  </sheetViews>
  <sheetFormatPr defaultRowHeight="15" x14ac:dyDescent="0.25"/>
  <cols>
    <col min="1" max="1" width="50.85546875" bestFit="1" customWidth="1"/>
    <col min="2" max="2" width="25" bestFit="1" customWidth="1"/>
    <col min="3" max="3" width="11.85546875" bestFit="1" customWidth="1"/>
    <col min="4" max="4" width="25.5703125" bestFit="1" customWidth="1"/>
  </cols>
  <sheetData>
    <row r="1" spans="1:4" x14ac:dyDescent="0.25">
      <c r="A1" s="2"/>
      <c r="B1" s="2" t="s">
        <v>28</v>
      </c>
      <c r="C1" s="2" t="s">
        <v>36</v>
      </c>
      <c r="D1" s="2" t="s">
        <v>37</v>
      </c>
    </row>
    <row r="2" spans="1:4" x14ac:dyDescent="0.25">
      <c r="A2" s="2" t="s">
        <v>23</v>
      </c>
      <c r="B2" s="4">
        <f>UG!L8</f>
        <v>0</v>
      </c>
      <c r="C2" s="4">
        <f>UG!D14</f>
        <v>0</v>
      </c>
      <c r="D2" s="4">
        <f>UG!E14</f>
        <v>0</v>
      </c>
    </row>
    <row r="3" spans="1:4" x14ac:dyDescent="0.25">
      <c r="A3" s="2" t="s">
        <v>24</v>
      </c>
      <c r="B3" s="4">
        <f>'Boisko TB'!L4</f>
        <v>0</v>
      </c>
      <c r="C3" s="4">
        <f>'Boisko TB'!D11</f>
        <v>0</v>
      </c>
      <c r="D3" s="4">
        <f>'Boisko TB'!E11</f>
        <v>0</v>
      </c>
    </row>
    <row r="4" spans="1:4" x14ac:dyDescent="0.25">
      <c r="A4" s="2" t="s">
        <v>25</v>
      </c>
      <c r="B4" s="4">
        <f>'Plac TB'!L4</f>
        <v>0</v>
      </c>
      <c r="C4" s="4">
        <f>'Plac TB'!D11</f>
        <v>0</v>
      </c>
      <c r="D4" s="4">
        <f>'Plac TB'!E11</f>
        <v>0</v>
      </c>
    </row>
    <row r="5" spans="1:4" x14ac:dyDescent="0.25">
      <c r="A5" s="2" t="s">
        <v>26</v>
      </c>
      <c r="B5" s="4">
        <f>'Orlik WB'!L3</f>
        <v>0</v>
      </c>
      <c r="C5" s="4">
        <f>'Orlik WB'!D10</f>
        <v>0</v>
      </c>
      <c r="D5" s="4">
        <f>'Orlik WB'!E10</f>
        <v>0</v>
      </c>
    </row>
    <row r="6" spans="1:4" x14ac:dyDescent="0.25">
      <c r="A6" s="2" t="s">
        <v>27</v>
      </c>
      <c r="B6" s="4">
        <f>cmentarze!L5</f>
        <v>0</v>
      </c>
      <c r="C6" s="4">
        <f>cmentarze!D12</f>
        <v>0</v>
      </c>
      <c r="D6" s="4">
        <f>cmentarze!E12</f>
        <v>0</v>
      </c>
    </row>
    <row r="7" spans="1:4" x14ac:dyDescent="0.25">
      <c r="A7" s="2" t="s">
        <v>41</v>
      </c>
      <c r="B7" s="4">
        <f>przystanki!L4</f>
        <v>0</v>
      </c>
      <c r="C7" s="4">
        <f>przystanki!D11</f>
        <v>0</v>
      </c>
      <c r="D7" s="4">
        <f>przystanki!E11</f>
        <v>0</v>
      </c>
    </row>
    <row r="8" spans="1:4" x14ac:dyDescent="0.25">
      <c r="A8" s="2" t="s">
        <v>22</v>
      </c>
      <c r="B8" s="4">
        <f t="shared" ref="B8:C8" si="0">SUM(B2:B7)</f>
        <v>0</v>
      </c>
      <c r="C8" s="4">
        <f t="shared" si="0"/>
        <v>0</v>
      </c>
      <c r="D8" s="4">
        <f>SUM(D2:D7)</f>
        <v>0</v>
      </c>
    </row>
    <row r="16" spans="1:4" x14ac:dyDescent="0.25">
      <c r="B16" s="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UG</vt:lpstr>
      <vt:lpstr>Boisko TB</vt:lpstr>
      <vt:lpstr>Plac TB</vt:lpstr>
      <vt:lpstr>Orlik WB</vt:lpstr>
      <vt:lpstr>cmentarze</vt:lpstr>
      <vt:lpstr>przystanki</vt:lpstr>
      <vt:lpstr>SUMA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Iwińska</dc:creator>
  <cp:lastModifiedBy>Dorota Iwińska</cp:lastModifiedBy>
  <cp:lastPrinted>2023-11-28T08:32:50Z</cp:lastPrinted>
  <dcterms:created xsi:type="dcterms:W3CDTF">2023-11-28T07:09:50Z</dcterms:created>
  <dcterms:modified xsi:type="dcterms:W3CDTF">2023-12-12T13:27:29Z</dcterms:modified>
</cp:coreProperties>
</file>