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996"/>
  </bookViews>
  <sheets>
    <sheet name="podził na lesnictwa " sheetId="1" r:id="rId1"/>
    <sheet name="Arkusz2" sheetId="3" r:id="rId2"/>
    <sheet name="podział na gminy" sheetId="2" r:id="rId3"/>
    <sheet name="Podział na lesnictwa" sheetId="4" r:id="rId4"/>
  </sheet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E50" i="1"/>
  <c r="D50" i="1"/>
  <c r="C50" i="1"/>
  <c r="C33" i="1"/>
  <c r="F44" i="1" l="1"/>
  <c r="E44" i="1"/>
  <c r="D44" i="1"/>
  <c r="C44" i="1"/>
  <c r="F38" i="1"/>
  <c r="E38" i="1"/>
  <c r="D38" i="1"/>
  <c r="C38" i="1"/>
  <c r="F33" i="1"/>
  <c r="E33" i="1"/>
  <c r="D33" i="1"/>
  <c r="F25" i="1" l="1"/>
  <c r="E25" i="1"/>
  <c r="D25" i="1"/>
  <c r="C25" i="1"/>
  <c r="F19" i="1"/>
  <c r="E19" i="1"/>
  <c r="D19" i="1"/>
  <c r="C19" i="1"/>
  <c r="F16" i="1"/>
  <c r="E16" i="1"/>
  <c r="D16" i="1"/>
  <c r="C16" i="1"/>
  <c r="F13" i="1"/>
  <c r="E13" i="1"/>
  <c r="D13" i="1"/>
  <c r="C13" i="1"/>
  <c r="F7" i="1"/>
  <c r="E7" i="1"/>
  <c r="D7" i="1"/>
  <c r="C7" i="1"/>
  <c r="E51" i="1" l="1"/>
  <c r="C51" i="1"/>
  <c r="D51" i="1"/>
  <c r="F51" i="1"/>
  <c r="H38" i="4"/>
  <c r="M45" i="2" l="1"/>
  <c r="M46" i="2"/>
  <c r="M47" i="2"/>
  <c r="M41" i="2"/>
  <c r="M42" i="2"/>
  <c r="M43" i="2"/>
  <c r="M48" i="2"/>
  <c r="M44" i="2"/>
  <c r="M40" i="2"/>
  <c r="N48" i="2"/>
  <c r="K38" i="2"/>
  <c r="L38" i="2"/>
  <c r="J38" i="2"/>
  <c r="H38" i="2"/>
  <c r="M49" i="2" l="1"/>
</calcChain>
</file>

<file path=xl/comments1.xml><?xml version="1.0" encoding="utf-8"?>
<comments xmlns="http://schemas.openxmlformats.org/spreadsheetml/2006/main">
  <authors>
    <author>Autor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szana</t>
        </r>
      </text>
    </comment>
  </commentList>
</comments>
</file>

<file path=xl/sharedStrings.xml><?xml version="1.0" encoding="utf-8"?>
<sst xmlns="http://schemas.openxmlformats.org/spreadsheetml/2006/main" count="700" uniqueCount="224">
  <si>
    <t>Limanowa</t>
  </si>
  <si>
    <t>Nazwa dogi</t>
  </si>
  <si>
    <t>gmina</t>
  </si>
  <si>
    <t>Laskowa</t>
  </si>
  <si>
    <t>Razem</t>
  </si>
  <si>
    <t>Droga leśna Młynne Jaworz</t>
  </si>
  <si>
    <t>Droga leśna Rupniów 1 Jaworz</t>
  </si>
  <si>
    <t>Droga leśna Rupniów 2 Jaworz</t>
  </si>
  <si>
    <t>Łącznie Limanowa w L. Jaworz</t>
  </si>
  <si>
    <t>Leśnictwo Kostrza</t>
  </si>
  <si>
    <t>Droga leśna Słupia Kostrza</t>
  </si>
  <si>
    <t>Jodłownik</t>
  </si>
  <si>
    <t>Droga leśna Kostrza</t>
  </si>
  <si>
    <t>Tymbark</t>
  </si>
  <si>
    <t>Leśnictwo Łopień</t>
  </si>
  <si>
    <t>Droga leśna Porąbka</t>
  </si>
  <si>
    <t>Dobra</t>
  </si>
  <si>
    <t>Leśnictwo Skalne</t>
  </si>
  <si>
    <t>Droga leśna Mrózki</t>
  </si>
  <si>
    <t>Droga leśna Bulaki</t>
  </si>
  <si>
    <t>Leśnictwo Ostra</t>
  </si>
  <si>
    <t>Doga leśna Granice</t>
  </si>
  <si>
    <t>Słopnice</t>
  </si>
  <si>
    <t>Droga leśna na Groń</t>
  </si>
  <si>
    <t>Droga leśna Spalone</t>
  </si>
  <si>
    <t>Droga leśna pod Campingami</t>
  </si>
  <si>
    <t>Leśnictwo Gorc</t>
  </si>
  <si>
    <t>Droga leśna Potoki</t>
  </si>
  <si>
    <t>Kamienica</t>
  </si>
  <si>
    <t>Droga leśna Magorzyca</t>
  </si>
  <si>
    <t>Droga leśna Szałasie 1</t>
  </si>
  <si>
    <t>Droga leśna Równie 1</t>
  </si>
  <si>
    <t>Droga lesna Bulandy</t>
  </si>
  <si>
    <t>Droga leśna Bulandy 1</t>
  </si>
  <si>
    <t>Droga leśna Polanki (9a)</t>
  </si>
  <si>
    <t>Leśnictwo Lubogoszcz</t>
  </si>
  <si>
    <t>03-11-0063</t>
  </si>
  <si>
    <t>Leśnictwo Mogielica</t>
  </si>
  <si>
    <t>03-11-0049</t>
  </si>
  <si>
    <t>Leśnictwo Kiczora</t>
  </si>
  <si>
    <t>Droga leśna oddz. 328 Lubomierz</t>
  </si>
  <si>
    <t>Droga leśna oddz. 329 Lubomierz</t>
  </si>
  <si>
    <t>Mszana Dolna</t>
  </si>
  <si>
    <t>1.</t>
  </si>
  <si>
    <t xml:space="preserve"> Leśny szlak stały 0059</t>
  </si>
  <si>
    <t>Gorc</t>
  </si>
  <si>
    <t>Dojazd do drogi wojewódzkiej  968</t>
  </si>
  <si>
    <t>Utwardzona bitumiczna</t>
  </si>
  <si>
    <t>2.</t>
  </si>
  <si>
    <t>220/471</t>
  </si>
  <si>
    <t>Przedłużenie drogi gminnej 340203K oraz  5059</t>
  </si>
  <si>
    <t>280, 277</t>
  </si>
  <si>
    <t>Utwardzona bitumiczna i kruszywem łamanym 81mb</t>
  </si>
  <si>
    <t>3.</t>
  </si>
  <si>
    <t>Leśny szlak stały S00191</t>
  </si>
  <si>
    <t xml:space="preserve">Dojazd od drogi drogi gminnej 5057 </t>
  </si>
  <si>
    <t>Droga gruntowa</t>
  </si>
  <si>
    <t>4.</t>
  </si>
  <si>
    <t>Droga leśna Szałasie</t>
  </si>
  <si>
    <t>Leśny szlak stały 0062 oraz S00197</t>
  </si>
  <si>
    <t>Dojazd od drogi gminnej 340201K do drogi gminnej 5062</t>
  </si>
  <si>
    <t>Utwardzona bitumiczna oraz kruszywem łamanym</t>
  </si>
  <si>
    <t>5.</t>
  </si>
  <si>
    <t>Leśny szlak stały S000375 oraz S00374</t>
  </si>
  <si>
    <t>Dojazd od drogi gminnej 340192K/2 do drogi gminnej 340192K/1</t>
  </si>
  <si>
    <t>Utwardzona bitumiczna, kruszywem łamanym, gruntowa</t>
  </si>
  <si>
    <t>6.</t>
  </si>
  <si>
    <t>Droga leśna Bulandy</t>
  </si>
  <si>
    <t xml:space="preserve">220/ 113, Leśny szlak stały S00421 </t>
  </si>
  <si>
    <t>Dojazd od drogi gminnej 5055</t>
  </si>
  <si>
    <t>206, 205</t>
  </si>
  <si>
    <t>Utwardzona kruszywem łamanym, gruntowa</t>
  </si>
  <si>
    <t>7.</t>
  </si>
  <si>
    <t>Leśny szlak stały 00060</t>
  </si>
  <si>
    <t>Dojazd od drogi gminnej 340212K</t>
  </si>
  <si>
    <t>9.</t>
  </si>
  <si>
    <t>220/99</t>
  </si>
  <si>
    <t>246, 245, 244,243</t>
  </si>
  <si>
    <t>Lp.</t>
  </si>
  <si>
    <t>Nr inwentarzowy</t>
  </si>
  <si>
    <t>Leśnictwo</t>
  </si>
  <si>
    <t>Gmina</t>
  </si>
  <si>
    <t>Opis trasy (skąd/dokąd)</t>
  </si>
  <si>
    <t>Przebieg przez oddziały leśne</t>
  </si>
  <si>
    <t>Długość drogi (mb)</t>
  </si>
  <si>
    <t>Rodzaj nawierzchni</t>
  </si>
  <si>
    <t>Nazwa drogi / nr dojazdu pożarowego</t>
  </si>
  <si>
    <t>Droga leśna Sarczyn Jaworz (do Zelka)</t>
  </si>
  <si>
    <t>220/709 oraz, szlak stały nr S00008</t>
  </si>
  <si>
    <t>Jaworz</t>
  </si>
  <si>
    <t xml:space="preserve">Połączenie od drogi gminnej  340462K w Gminie Limanowa z drogą użytkowaną przez Gminę Laskowa </t>
  </si>
  <si>
    <t>Utwardzona kruszywem łamanym, płytami żelbetowymi, kamieniem łamanym</t>
  </si>
  <si>
    <t>Szlak stały nr 0005</t>
  </si>
  <si>
    <t>Przedłużenie drogi gminnej 340450K</t>
  </si>
  <si>
    <t>Szlak stały nr 0022</t>
  </si>
  <si>
    <t>Połączenie drogi użytkowanej przez gminę 5080z drogą innej własności 5122</t>
  </si>
  <si>
    <t>Szlak stały nr 0024</t>
  </si>
  <si>
    <t>Przedłużenie drogi gminnej 340466K</t>
  </si>
  <si>
    <t>Droga leśna Pod wyciągiem Jaworz</t>
  </si>
  <si>
    <r>
      <t>Szlak stały nr</t>
    </r>
    <r>
      <rPr>
        <sz val="12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S00311 </t>
    </r>
  </si>
  <si>
    <t>Przedłużenie drogi gminnej nr 340478K do drogi gminnej 340478K/1</t>
  </si>
  <si>
    <t>Utwardzona kruszywem łamanym</t>
  </si>
  <si>
    <t>Droga leśna dolinowa do GPN oddz.274,292, 293</t>
  </si>
  <si>
    <t xml:space="preserve"> 220/100, 220/103</t>
  </si>
  <si>
    <t>Kiczora</t>
  </si>
  <si>
    <t>Dojazd od drogi wojewódzkiej 968</t>
  </si>
  <si>
    <t>220/100</t>
  </si>
  <si>
    <t>Dojazd od drogi gminnej 5064 do GPN</t>
  </si>
  <si>
    <t>292, 293</t>
  </si>
  <si>
    <t>Leśny szlak stały 0034/1.0034/2</t>
  </si>
  <si>
    <t>Dojazd od drogi gminnej 5065/1 do drogi wojewódzkiej 968</t>
  </si>
  <si>
    <t>Droga bitumiczna o dł. 174 moraz gruntowa</t>
  </si>
  <si>
    <t>Leśny szlak stały 0032, 0032/1</t>
  </si>
  <si>
    <t>Dojazd od drogi  5136 do osiedla</t>
  </si>
  <si>
    <t xml:space="preserve">Utwardzona kruszywem łamanym </t>
  </si>
  <si>
    <t>220/823 oraz szlak stały nr 0030</t>
  </si>
  <si>
    <t>Kostrza</t>
  </si>
  <si>
    <t>Przedłużenie drogi gminnej 341587K</t>
  </si>
  <si>
    <t>Utwardzona kruszywem łamanym, płytami ażurowymi</t>
  </si>
  <si>
    <t>Droga Kostrza</t>
  </si>
  <si>
    <t>220/561 oraz Szlak stały nr 0038</t>
  </si>
  <si>
    <t xml:space="preserve">Przedłużenie drogi gminnej 340173K i użytkowanej przez gminę 5010 </t>
  </si>
  <si>
    <t>Droga leśna Zęzów</t>
  </si>
  <si>
    <t>Szlak stały nr 0040 oraz 0039</t>
  </si>
  <si>
    <t>Przedłużenie drogi gminnej 340675K i użytkowanej przez gminę Jodłownik 5124/1</t>
  </si>
  <si>
    <t>Droga leśna Ciecień</t>
  </si>
  <si>
    <t>220/482 oraz Szlak stały nr 0045/3, 0054, 0054/1</t>
  </si>
  <si>
    <t>Przedłużenie drogi gminnej 340171K</t>
  </si>
  <si>
    <t>44, 46</t>
  </si>
  <si>
    <t xml:space="preserve">Droga leśna Kasina Wielka </t>
  </si>
  <si>
    <t>03-11-0066 oraz 03-11-0065</t>
  </si>
  <si>
    <t>Lubogoszcz</t>
  </si>
  <si>
    <t>Dojazd do drogi 604303K oraz 604303K/1</t>
  </si>
  <si>
    <t>Droga leśna Kasina Wielka</t>
  </si>
  <si>
    <t>Dojazd do drogi 604303K</t>
  </si>
  <si>
    <t>295, 296</t>
  </si>
  <si>
    <t xml:space="preserve">Utwardzona  kruszywem łamanym </t>
  </si>
  <si>
    <t>Droga leśna Raba Niżna</t>
  </si>
  <si>
    <t>Leśny szlak stały S00231</t>
  </si>
  <si>
    <t>Połączenie dróg 5053/1 oraz 5053/2</t>
  </si>
  <si>
    <t>Przedłużenie drogi gminnej 5054</t>
  </si>
  <si>
    <t>318, 319</t>
  </si>
  <si>
    <t xml:space="preserve">Utwardzona bitumiczna </t>
  </si>
  <si>
    <r>
      <t xml:space="preserve">Droga nr </t>
    </r>
    <r>
      <rPr>
        <sz val="11"/>
        <color rgb="FF000000"/>
        <rFont val="Calibri"/>
        <family val="2"/>
        <charset val="238"/>
      </rPr>
      <t>03-11-0070</t>
    </r>
  </si>
  <si>
    <t>Łopień</t>
  </si>
  <si>
    <t>Przedłużenie drogi gminnej 340071K</t>
  </si>
  <si>
    <r>
      <t>Droga nr</t>
    </r>
    <r>
      <rPr>
        <sz val="11"/>
        <color rgb="FF000000"/>
        <rFont val="Calibri"/>
        <family val="2"/>
        <charset val="238"/>
      </rPr>
      <t>03-11-0050</t>
    </r>
  </si>
  <si>
    <t>Mogielica</t>
  </si>
  <si>
    <t>Przedłużenie drogi gminnej 5046</t>
  </si>
  <si>
    <t>Utwardzona bitumiczna oraz gruntowa na odcinku 181mb</t>
  </si>
  <si>
    <t>Droga leśna Równie</t>
  </si>
  <si>
    <t>Przedłużenie drogi gminnej 340218K</t>
  </si>
  <si>
    <t>Utwardzona bitumiczna i kruszywem łamanym 994 mb</t>
  </si>
  <si>
    <t>Droga leśna Buków</t>
  </si>
  <si>
    <t>03-11-0028 oraz03-11-0077</t>
  </si>
  <si>
    <t>Przedłużenie drogi gminnej 5045</t>
  </si>
  <si>
    <t>Utwardzona bitumiczna i kruszywem łamanym 466 mb</t>
  </si>
  <si>
    <t>Droga leśna Wyrębiska</t>
  </si>
  <si>
    <t>Leśny szlak stały 00471 oraz S00472 oraz S00473</t>
  </si>
  <si>
    <t>Przedłużenie drogi gminnej 5133</t>
  </si>
  <si>
    <t>Utwardzona gruntowa</t>
  </si>
  <si>
    <t>Droga leśna Granice</t>
  </si>
  <si>
    <t>Leśny szlak stały 0059</t>
  </si>
  <si>
    <t>Ostra</t>
  </si>
  <si>
    <t>Przedłużenie drogi gminnej  340644K</t>
  </si>
  <si>
    <t>220/415</t>
  </si>
  <si>
    <t>Przedłużenie drogi gminnej 5038 oraz  340641K</t>
  </si>
  <si>
    <t>Utwardzona kruszywem Łamanym</t>
  </si>
  <si>
    <t>Leśny szlak stały 0052</t>
  </si>
  <si>
    <r>
      <t>Dojazd od drogi powiatowej</t>
    </r>
    <r>
      <rPr>
        <sz val="12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1609K do drogi gminnej 5037</t>
    </r>
  </si>
  <si>
    <t>220/468</t>
  </si>
  <si>
    <t>Dojazd od drogi powiatowej 1609K do osiedla</t>
  </si>
  <si>
    <t xml:space="preserve"> 220/295</t>
  </si>
  <si>
    <t>Skalne</t>
  </si>
  <si>
    <t>Przedłużenie drogi gminnej 340078K/1</t>
  </si>
  <si>
    <t>Etykiety wierszy</t>
  </si>
  <si>
    <t>(puste)</t>
  </si>
  <si>
    <t>Suma końcowa</t>
  </si>
  <si>
    <t>10.</t>
  </si>
  <si>
    <t>11.</t>
  </si>
  <si>
    <t>12.</t>
  </si>
  <si>
    <t>13.</t>
  </si>
  <si>
    <t>tl-2 +reszta</t>
  </si>
  <si>
    <t>Tl-1</t>
  </si>
  <si>
    <t>ograniczenie</t>
  </si>
  <si>
    <t>strefa ruchu</t>
  </si>
  <si>
    <t>koniec strefy</t>
  </si>
  <si>
    <t xml:space="preserve">zakaz parkoawanie </t>
  </si>
  <si>
    <t xml:space="preserve">strzałki </t>
  </si>
  <si>
    <t xml:space="preserve">holowanie </t>
  </si>
  <si>
    <t xml:space="preserve">Rury </t>
  </si>
  <si>
    <t>TL1</t>
  </si>
  <si>
    <t>TL-2</t>
  </si>
  <si>
    <t>Cena</t>
  </si>
  <si>
    <t xml:space="preserve">Ilosc </t>
  </si>
  <si>
    <t xml:space="preserve">suma </t>
  </si>
  <si>
    <t>8.</t>
  </si>
  <si>
    <t>Tablica TL 2</t>
  </si>
  <si>
    <t>Znak B-33(30km/h)</t>
  </si>
  <si>
    <t>Znak D-52 (strefa ruchu)</t>
  </si>
  <si>
    <t>Znak D-53 (koniec strefy ruchu)</t>
  </si>
  <si>
    <t>Droga leśna Klinina</t>
  </si>
  <si>
    <t>Droga leśna Polany 1</t>
  </si>
  <si>
    <t>Droga leśna Polany (9a)</t>
  </si>
  <si>
    <t>Droga leśna Ronosówka</t>
  </si>
  <si>
    <t>Droga leśna Zarębki</t>
  </si>
  <si>
    <t>Droga leśna Zarębki- Do Malarza</t>
  </si>
  <si>
    <t>Droga leśna Równia- Świstak</t>
  </si>
  <si>
    <t>Droga leśna Zabukowina - Nowa Cyrla</t>
  </si>
  <si>
    <t>Droga leśna Wyrębiska- Flądrówka</t>
  </si>
  <si>
    <t>Droga leśna Opalona</t>
  </si>
  <si>
    <t>Droga leśna oddz. 328 Lubomierz 1</t>
  </si>
  <si>
    <t>Kaminica</t>
  </si>
  <si>
    <t>Droga leśna oddz. 329 Lubomierz 2</t>
  </si>
  <si>
    <t xml:space="preserve">Łącznie Limanowa </t>
  </si>
  <si>
    <t xml:space="preserve">Droga leśna dolinowa do GPN </t>
  </si>
  <si>
    <t>Droga leśna dolinowa do GPN</t>
  </si>
  <si>
    <t xml:space="preserve">Droga leśna Sarczyn </t>
  </si>
  <si>
    <t xml:space="preserve">Droga leśna Młynne </t>
  </si>
  <si>
    <t xml:space="preserve">Droga leśna Rupniów  </t>
  </si>
  <si>
    <t xml:space="preserve">Droga leśna Pod wyciagiem </t>
  </si>
  <si>
    <t xml:space="preserve">Droga leśna Słupia </t>
  </si>
  <si>
    <t xml:space="preserve">Droga leśna Zęzów </t>
  </si>
  <si>
    <t xml:space="preserve">Droga leśna pod Ciecień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</si>
</sst>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0" fillId="4" borderId="0" xfId="0" applyFill="1"/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0" fillId="5" borderId="0" xfId="0" applyFill="1"/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0" fillId="6" borderId="0" xfId="0" applyFill="1"/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0" fillId="7" borderId="0" xfId="0" applyFill="1"/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0" fillId="8" borderId="0" xfId="0" applyFill="1"/>
    <xf numFmtId="0" fontId="5" fillId="9" borderId="2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0" fillId="9" borderId="0" xfId="0" applyFill="1"/>
    <xf numFmtId="0" fontId="5" fillId="10" borderId="3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0" fillId="10" borderId="0" xfId="0" applyFill="1"/>
    <xf numFmtId="0" fontId="5" fillId="10" borderId="4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0" fillId="11" borderId="0" xfId="0" applyFill="1"/>
    <xf numFmtId="0" fontId="5" fillId="11" borderId="5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0" fillId="12" borderId="0" xfId="0" applyFill="1"/>
    <xf numFmtId="0" fontId="5" fillId="12" borderId="5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0" fillId="13" borderId="0" xfId="0" applyFill="1"/>
    <xf numFmtId="0" fontId="5" fillId="13" borderId="4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0" fillId="14" borderId="0" xfId="0" applyFill="1"/>
    <xf numFmtId="0" fontId="6" fillId="11" borderId="5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0" fillId="15" borderId="0" xfId="0" applyFill="1"/>
    <xf numFmtId="0" fontId="5" fillId="15" borderId="4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9" xfId="0" applyFont="1" applyFill="1" applyBorder="1"/>
    <xf numFmtId="0" fontId="1" fillId="0" borderId="9" xfId="0" applyFont="1" applyBorder="1"/>
    <xf numFmtId="0" fontId="0" fillId="0" borderId="9" xfId="0" applyBorder="1" applyAlignment="1">
      <alignment horizontal="right"/>
    </xf>
    <xf numFmtId="0" fontId="0" fillId="0" borderId="9" xfId="0" applyFill="1" applyBorder="1"/>
    <xf numFmtId="0" fontId="1" fillId="0" borderId="9" xfId="0" applyFont="1" applyBorder="1" applyAlignment="1">
      <alignment horizontal="right"/>
    </xf>
    <xf numFmtId="0" fontId="8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pia%20Zestawienie%20dr&#243;g%20do%20upublicznieni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271.48354872685" createdVersion="6" refreshedVersion="6" minRefreshableVersion="3" recordCount="40">
  <cacheSource type="worksheet">
    <worksheetSource ref="A1:I1048576" sheet="podział na gminy" r:id="rId2"/>
  </cacheSource>
  <cacheFields count="9">
    <cacheField name="Lp." numFmtId="0">
      <sharedItems containsBlank="1" containsMixedTypes="1" containsNumber="1" containsInteger="1" minValue="3" maxValue="4"/>
    </cacheField>
    <cacheField name="Nazwa drogi / nr dojazdu pożarowego" numFmtId="0">
      <sharedItems containsBlank="1" count="34">
        <s v="Droga leśna Potoki"/>
        <s v="Droga leśna Magorzyca"/>
        <s v="Droga leśna Szałasie 1"/>
        <s v="Droga leśna Szałasie"/>
        <s v="Droga leśna Równie 1"/>
        <s v="Droga leśna Bulandy"/>
        <s v="Droga leśna Bulandy 1"/>
        <s v="Droga leśna Polanki (9a)"/>
        <s v="Droga leśna Sarczyn Jaworz (do Zelka)"/>
        <s v="Droga leśna Młynne Jaworz"/>
        <s v="Droga leśna Rupniów 1 Jaworz"/>
        <s v="Droga leśna Rupniów 2 Jaworz"/>
        <s v="Droga leśna Pod wyciągiem Jaworz"/>
        <s v="Droga leśna dolinowa do GPN oddz.274,292, 293"/>
        <s v="Droga leśna oddz. 328 Lubomierz"/>
        <s v="Droga leśna oddz. 329 Lubomierz"/>
        <s v="Droga leśna Słupia Kostrza"/>
        <s v="Droga Kostrza"/>
        <s v="Droga leśna Zęzów"/>
        <s v="Droga leśna Ciecień"/>
        <s v="Droga leśna Kasina Wielka "/>
        <s v="Droga leśna Kasina Wielka"/>
        <s v="Droga leśna Raba Niżna"/>
        <s v="Droga leśna Porąbka"/>
        <s v="Droga leśna Równie"/>
        <s v="Droga leśna Buków"/>
        <s v="Droga leśna Wyrębiska"/>
        <s v="Droga leśna Granice"/>
        <s v="Droga leśna na Groń"/>
        <s v="Droga leśna Spalone"/>
        <s v="Droga leśna pod Campingami"/>
        <s v="Droga leśna Mrózki"/>
        <s v="Droga leśna Bulaki"/>
        <m/>
      </sharedItems>
    </cacheField>
    <cacheField name="Nr inwentarzowy" numFmtId="0">
      <sharedItems containsBlank="1" count="37">
        <s v=" Leśny szlak stały 0059"/>
        <s v="220/471"/>
        <s v="Leśny szlak stały S00191"/>
        <s v="Leśny szlak stały 0062 oraz S00197"/>
        <s v="Leśny szlak stały S000375 oraz S00374"/>
        <s v="220/ 113, Leśny szlak stały S00421 "/>
        <s v="Leśny szlak stały 00060"/>
        <s v="Leśny szlak stały bez nazwy"/>
        <s v="220/99"/>
        <s v="220/709 oraz, szlak stały nr S00008"/>
        <s v="Szlak stały nr 0005"/>
        <s v="Szlak stały nr 0022"/>
        <s v="Szlak stały nr 0024"/>
        <s v="Szlak stały nr S00311 "/>
        <s v=" 220/100, 220/103"/>
        <s v="220/100"/>
        <s v="Leśny szlak stały 0034/1.0034/2"/>
        <s v="Leśny szlak stały 0032, 0032/1"/>
        <s v="220/823 oraz szlak stały nr 0030"/>
        <s v="220/561 oraz Szlak stały nr 0038"/>
        <s v="Szlak stały nr 0040 oraz 0039"/>
        <s v="220/482 oraz Szlak stały nr 0045/3, 0054, 0054/1"/>
        <s v="03-11-0066 oraz 03-11-0065"/>
        <s v="03-11-0063"/>
        <s v="Leśny szlak stały S00231"/>
        <s v="Droga nr 03-11-0070"/>
        <s v="Droga nr03-11-0050"/>
        <s v="03-11-0049"/>
        <s v="03-11-0028 oraz03-11-0077"/>
        <s v="Leśny szlak stały 00471 oraz S00472 oraz S00473"/>
        <s v="Leśny szlak stały 0059"/>
        <s v="220/415"/>
        <s v="Leśny szlak stały 0052"/>
        <s v="220/468"/>
        <s v=" 220/295"/>
        <s v="220/454"/>
        <m/>
      </sharedItems>
    </cacheField>
    <cacheField name="Leśnictwo" numFmtId="0">
      <sharedItems containsBlank="1" count="10">
        <s v="Gorc"/>
        <s v="Jaworz"/>
        <s v="Kiczora"/>
        <s v="Kostrza"/>
        <s v="Lubogoszcz"/>
        <s v="Łopień"/>
        <s v="Mogielica"/>
        <s v="Ostra"/>
        <s v="Skalne"/>
        <m/>
      </sharedItems>
    </cacheField>
    <cacheField name="Gmina" numFmtId="0">
      <sharedItems containsBlank="1" count="9">
        <s v="Kamienica"/>
        <s v="Laskowa"/>
        <s v="Limanowa"/>
        <s v="Mszana Dolna"/>
        <s v="Jodłownik"/>
        <s v="Tymbark"/>
        <s v="Dobra"/>
        <s v="Słopnice"/>
        <m/>
      </sharedItems>
    </cacheField>
    <cacheField name="Opis trasy (skąd/dokąd)" numFmtId="0">
      <sharedItems containsBlank="1"/>
    </cacheField>
    <cacheField name="Przebieg przez oddziały leśne" numFmtId="0">
      <sharedItems containsBlank="1" containsMixedTypes="1" containsNumber="1" minValue="8.9" maxValue="333"/>
    </cacheField>
    <cacheField name="Długość drogi (mb)" numFmtId="0">
      <sharedItems containsString="0" containsBlank="1" containsNumber="1" containsInteger="1" minValue="12" maxValue="23289"/>
    </cacheField>
    <cacheField name="Rodzaj nawierzchn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s v="1."/>
    <x v="0"/>
    <x v="0"/>
    <x v="0"/>
    <x v="0"/>
    <s v="Dojazd do drogi wojewódzkiej  968"/>
    <n v="246"/>
    <n v="55"/>
    <s v="Utwardzona bitumiczna"/>
  </r>
  <r>
    <s v="2."/>
    <x v="1"/>
    <x v="1"/>
    <x v="0"/>
    <x v="0"/>
    <s v="Przedłużenie drogi gminnej 340203K oraz  5059"/>
    <s v="280, 277"/>
    <n v="1587"/>
    <s v="Utwardzona bitumiczna i kruszywem łamanym 81mb"/>
  </r>
  <r>
    <s v="3."/>
    <x v="2"/>
    <x v="2"/>
    <x v="0"/>
    <x v="0"/>
    <s v="Dojazd od drogi drogi gminnej 5057 "/>
    <n v="265"/>
    <n v="206"/>
    <s v="Droga gruntowa"/>
  </r>
  <r>
    <s v="4."/>
    <x v="3"/>
    <x v="3"/>
    <x v="0"/>
    <x v="0"/>
    <s v="Dojazd od drogi gminnej 340201K do drogi gminnej 5062"/>
    <n v="269.267"/>
    <n v="902"/>
    <s v="Utwardzona bitumiczna oraz kruszywem łamanym"/>
  </r>
  <r>
    <s v="5."/>
    <x v="4"/>
    <x v="4"/>
    <x v="0"/>
    <x v="0"/>
    <s v="Dojazd od drogi gminnej 340192K/2 do drogi gminnej 340192K/1"/>
    <n v="333"/>
    <n v="561"/>
    <s v="Utwardzona bitumiczna, kruszywem łamanym, gruntowa"/>
  </r>
  <r>
    <s v="6."/>
    <x v="5"/>
    <x v="5"/>
    <x v="0"/>
    <x v="0"/>
    <s v="Dojazd od drogi gminnej 5055"/>
    <s v="206, 205"/>
    <n v="1323"/>
    <s v="Utwardzona kruszywem łamanym, gruntowa"/>
  </r>
  <r>
    <s v="7."/>
    <x v="6"/>
    <x v="6"/>
    <x v="0"/>
    <x v="0"/>
    <s v="Dojazd od drogi gminnej 340212K"/>
    <n v="201"/>
    <n v="167"/>
    <s v="Utwardzona kruszywem łamanym, gruntowa"/>
  </r>
  <r>
    <s v="8."/>
    <x v="6"/>
    <x v="7"/>
    <x v="0"/>
    <x v="0"/>
    <s v="droga gminna rowerowa"/>
    <n v="205"/>
    <n v="280"/>
    <s v="Utwardzona bitumiczna,"/>
  </r>
  <r>
    <s v="9."/>
    <x v="7"/>
    <x v="8"/>
    <x v="0"/>
    <x v="0"/>
    <s v="Dojazd do drogi wojewódzkiej  968"/>
    <s v="246, 245, 244,243"/>
    <n v="2084"/>
    <s v="Utwardzona bitumiczna"/>
  </r>
  <r>
    <s v="1."/>
    <x v="8"/>
    <x v="9"/>
    <x v="1"/>
    <x v="1"/>
    <s v="Połączenie od drogi gminnej  340462K w Gminie Limanowa z drogą użytkowaną przez Gminę Laskowa "/>
    <n v="8.9"/>
    <n v="1561"/>
    <s v="Utwardzona kruszywem łamanym, płytami żelbetowymi, kamieniem łamanym"/>
  </r>
  <r>
    <s v="2."/>
    <x v="9"/>
    <x v="10"/>
    <x v="1"/>
    <x v="2"/>
    <s v="Przedłużenie drogi gminnej 340450K"/>
    <n v="18"/>
    <n v="455"/>
    <s v="Utwardzona bitumiczna"/>
  </r>
  <r>
    <n v="3"/>
    <x v="10"/>
    <x v="11"/>
    <x v="1"/>
    <x v="2"/>
    <s v="Połączenie drogi użytkowanej przez gminę 5080z drogą innej własności 5122"/>
    <n v="19"/>
    <n v="191"/>
    <s v="Utwardzona bitumiczna"/>
  </r>
  <r>
    <n v="3"/>
    <x v="11"/>
    <x v="12"/>
    <x v="1"/>
    <x v="2"/>
    <s v="Przedłużenie drogi gminnej 340466K"/>
    <n v="19"/>
    <n v="166"/>
    <s v="Utwardzona bitumiczna"/>
  </r>
  <r>
    <n v="4"/>
    <x v="12"/>
    <x v="13"/>
    <x v="1"/>
    <x v="2"/>
    <s v="Przedłużenie drogi gminnej nr 340478K do drogi gminnej 340478K/1"/>
    <n v="15"/>
    <n v="453"/>
    <s v="Utwardzona kruszywem łamanym"/>
  </r>
  <r>
    <n v="4"/>
    <x v="12"/>
    <x v="13"/>
    <x v="1"/>
    <x v="2"/>
    <s v="Przedłużenie drogi gminnej nr 340478K do drogi gminnej 340478K/1"/>
    <n v="15"/>
    <n v="453"/>
    <s v="Utwardzona kruszywem łamanym"/>
  </r>
  <r>
    <s v="1."/>
    <x v="13"/>
    <x v="14"/>
    <x v="2"/>
    <x v="3"/>
    <s v="Dojazd od drogi wojewódzkiej 968"/>
    <n v="274"/>
    <n v="324"/>
    <s v="Utwardzona bitumiczna"/>
  </r>
  <r>
    <s v="J.W."/>
    <x v="13"/>
    <x v="15"/>
    <x v="2"/>
    <x v="0"/>
    <s v="Dojazd od drogi gminnej 5064 do GPN"/>
    <s v="292, 293"/>
    <n v="1003"/>
    <s v="Utwardzona bitumiczna"/>
  </r>
  <r>
    <s v="2."/>
    <x v="14"/>
    <x v="16"/>
    <x v="2"/>
    <x v="3"/>
    <s v="Dojazd od drogi gminnej 5065/1 do drogi wojewódzkiej 968"/>
    <n v="328"/>
    <n v="418"/>
    <s v="Droga bitumiczna o dł. 174 moraz gruntowa"/>
  </r>
  <r>
    <s v="3."/>
    <x v="15"/>
    <x v="17"/>
    <x v="2"/>
    <x v="3"/>
    <s v="Dojazd od drogi  5136 do osiedla"/>
    <n v="329"/>
    <n v="246"/>
    <s v="Utwardzona kruszywem łamanym "/>
  </r>
  <r>
    <s v="1."/>
    <x v="16"/>
    <x v="18"/>
    <x v="3"/>
    <x v="4"/>
    <s v="Przedłużenie drogi gminnej 341587K"/>
    <n v="23"/>
    <n v="665"/>
    <s v="Utwardzona kruszywem łamanym, płytami ażurowymi"/>
  </r>
  <r>
    <s v="2."/>
    <x v="17"/>
    <x v="19"/>
    <x v="3"/>
    <x v="4"/>
    <s v="Przedłużenie drogi gminnej 340173K i użytkowanej przez gminę 5010 "/>
    <n v="29"/>
    <n v="564"/>
    <s v="Utwardzona kruszywem łamanym"/>
  </r>
  <r>
    <n v="3"/>
    <x v="18"/>
    <x v="20"/>
    <x v="3"/>
    <x v="5"/>
    <s v="Przedłużenie drogi gminnej 340675K i użytkowanej przez gminę Jodłownik 5124/1"/>
    <n v="33"/>
    <n v="855"/>
    <s v="Utwardzona kruszywem łamanym, płytami ażurowymi"/>
  </r>
  <r>
    <n v="4"/>
    <x v="19"/>
    <x v="21"/>
    <x v="3"/>
    <x v="4"/>
    <s v="Przedłużenie drogi gminnej 340171K"/>
    <s v="44, 46"/>
    <n v="758"/>
    <s v="Utwardzona kruszywem łamanym"/>
  </r>
  <r>
    <s v="1."/>
    <x v="20"/>
    <x v="22"/>
    <x v="4"/>
    <x v="3"/>
    <s v="Dojazd do drogi 604303K oraz 604303K/1"/>
    <n v="295"/>
    <n v="408"/>
    <s v="Droga gruntowa"/>
  </r>
  <r>
    <s v="2."/>
    <x v="21"/>
    <x v="23"/>
    <x v="4"/>
    <x v="3"/>
    <s v="Dojazd do drogi 604303K"/>
    <s v="295, 296"/>
    <n v="537"/>
    <s v="Utwardzona  kruszywem łamanym "/>
  </r>
  <r>
    <s v="3."/>
    <x v="22"/>
    <x v="24"/>
    <x v="4"/>
    <x v="3"/>
    <s v="Połączenie dróg 5053/1 oraz 5053/2"/>
    <n v="317"/>
    <n v="209"/>
    <s v="Droga gruntowa"/>
  </r>
  <r>
    <s v="4."/>
    <x v="3"/>
    <x v="3"/>
    <x v="4"/>
    <x v="3"/>
    <s v="Przedłużenie drogi gminnej 5054"/>
    <s v="318, 319"/>
    <n v="255"/>
    <s v="Utwardzona bitumiczna "/>
  </r>
  <r>
    <s v="1."/>
    <x v="23"/>
    <x v="25"/>
    <x v="5"/>
    <x v="6"/>
    <s v="Przedłużenie drogi gminnej 340071K"/>
    <n v="73"/>
    <n v="209"/>
    <s v="Utwardzona bitumiczna"/>
  </r>
  <r>
    <s v="1."/>
    <x v="0"/>
    <x v="26"/>
    <x v="6"/>
    <x v="0"/>
    <s v="Przedłużenie drogi gminnej 5046"/>
    <n v="219"/>
    <n v="894"/>
    <s v="Utwardzona bitumiczna oraz gruntowa na odcinku 181mb"/>
  </r>
  <r>
    <s v="2."/>
    <x v="24"/>
    <x v="27"/>
    <x v="6"/>
    <x v="6"/>
    <s v="Przedłużenie drogi gminnej 340218K"/>
    <n v="230"/>
    <n v="1823"/>
    <s v="Utwardzona bitumiczna i kruszywem łamanym 994 mb"/>
  </r>
  <r>
    <s v="3."/>
    <x v="25"/>
    <x v="28"/>
    <x v="6"/>
    <x v="0"/>
    <s v="Przedłużenie drogi gminnej 5045"/>
    <n v="220"/>
    <n v="826"/>
    <s v="Utwardzona bitumiczna i kruszywem łamanym 466 mb"/>
  </r>
  <r>
    <s v="4."/>
    <x v="26"/>
    <x v="29"/>
    <x v="6"/>
    <x v="0"/>
    <s v="Przedłużenie drogi gminnej 5133"/>
    <n v="216"/>
    <n v="817"/>
    <s v="Utwardzona gruntowa"/>
  </r>
  <r>
    <s v="1."/>
    <x v="27"/>
    <x v="30"/>
    <x v="7"/>
    <x v="7"/>
    <s v="Przedłużenie drogi gminnej  340644K"/>
    <n v="100"/>
    <n v="268"/>
    <s v="Utwardzona bitumiczna"/>
  </r>
  <r>
    <s v="2."/>
    <x v="28"/>
    <x v="31"/>
    <x v="7"/>
    <x v="7"/>
    <s v="Przedłużenie drogi gminnej 5038 oraz  340641K"/>
    <n v="115"/>
    <n v="602"/>
    <s v="Utwardzona kruszywem łamanym"/>
  </r>
  <r>
    <s v="3."/>
    <x v="29"/>
    <x v="32"/>
    <x v="7"/>
    <x v="2"/>
    <s v="Dojazd od drogi powiatowej 1609K do drogi gminnej 5037"/>
    <n v="90"/>
    <n v="471"/>
    <s v="Utwardzona bitumiczna"/>
  </r>
  <r>
    <s v="4."/>
    <x v="30"/>
    <x v="33"/>
    <x v="7"/>
    <x v="2"/>
    <s v="Dojazd od drogi powiatowej 1609K do osiedla"/>
    <n v="88"/>
    <n v="198"/>
    <s v="Utwardzona bitumiczna"/>
  </r>
  <r>
    <s v="1."/>
    <x v="31"/>
    <x v="34"/>
    <x v="8"/>
    <x v="6"/>
    <s v="Przedłużenie drogi gminnej 340078K/1"/>
    <n v="134"/>
    <n v="483"/>
    <s v="Utwardzona kruszywem łamanym"/>
  </r>
  <r>
    <s v="2."/>
    <x v="32"/>
    <x v="35"/>
    <x v="8"/>
    <x v="6"/>
    <s v="Przedłużenie drogi gminnej 340086K"/>
    <n v="143"/>
    <n v="12"/>
    <s v="Utwardzona kruszywem łamanym"/>
  </r>
  <r>
    <m/>
    <x v="33"/>
    <x v="36"/>
    <x v="9"/>
    <x v="8"/>
    <m/>
    <m/>
    <n v="23289"/>
    <m/>
  </r>
  <r>
    <m/>
    <x v="33"/>
    <x v="36"/>
    <x v="9"/>
    <x v="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A65" firstHeaderRow="1" firstDataRow="1" firstDataCol="1"/>
  <pivotFields count="9">
    <pivotField showAll="0"/>
    <pivotField axis="axisRow" showAll="0">
      <items count="35">
        <item x="17"/>
        <item x="25"/>
        <item x="32"/>
        <item x="5"/>
        <item x="6"/>
        <item x="19"/>
        <item x="13"/>
        <item x="27"/>
        <item x="21"/>
        <item x="20"/>
        <item x="1"/>
        <item x="9"/>
        <item x="31"/>
        <item x="28"/>
        <item x="14"/>
        <item x="15"/>
        <item x="30"/>
        <item x="12"/>
        <item x="7"/>
        <item x="23"/>
        <item x="0"/>
        <item x="22"/>
        <item x="24"/>
        <item x="4"/>
        <item x="10"/>
        <item x="11"/>
        <item x="8"/>
        <item x="16"/>
        <item x="29"/>
        <item x="3"/>
        <item x="2"/>
        <item x="26"/>
        <item x="18"/>
        <item x="33"/>
        <item t="default"/>
      </items>
    </pivotField>
    <pivotField showAll="0">
      <items count="38">
        <item x="14"/>
        <item x="34"/>
        <item x="0"/>
        <item x="28"/>
        <item x="27"/>
        <item x="23"/>
        <item x="22"/>
        <item x="5"/>
        <item x="15"/>
        <item x="31"/>
        <item x="35"/>
        <item x="33"/>
        <item x="1"/>
        <item x="21"/>
        <item x="19"/>
        <item x="9"/>
        <item x="18"/>
        <item x="8"/>
        <item x="25"/>
        <item x="26"/>
        <item x="6"/>
        <item x="17"/>
        <item x="16"/>
        <item x="29"/>
        <item x="32"/>
        <item x="30"/>
        <item x="3"/>
        <item x="7"/>
        <item x="4"/>
        <item x="2"/>
        <item x="24"/>
        <item x="10"/>
        <item x="11"/>
        <item x="12"/>
        <item x="20"/>
        <item x="13"/>
        <item x="36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10">
        <item x="6"/>
        <item x="4"/>
        <item x="0"/>
        <item x="1"/>
        <item x="2"/>
        <item x="3"/>
        <item x="7"/>
        <item x="5"/>
        <item x="8"/>
        <item t="default"/>
      </items>
    </pivotField>
    <pivotField showAll="0"/>
    <pivotField showAll="0"/>
    <pivotField showAll="0"/>
    <pivotField showAll="0"/>
  </pivotFields>
  <rowFields count="3">
    <field x="4"/>
    <field x="3"/>
    <field x="1"/>
  </rowFields>
  <rowItems count="62">
    <i>
      <x/>
    </i>
    <i r="1">
      <x v="5"/>
    </i>
    <i r="2">
      <x v="19"/>
    </i>
    <i r="1">
      <x v="6"/>
    </i>
    <i r="2">
      <x v="22"/>
    </i>
    <i r="1">
      <x v="8"/>
    </i>
    <i r="2">
      <x v="2"/>
    </i>
    <i r="2">
      <x v="12"/>
    </i>
    <i>
      <x v="1"/>
    </i>
    <i r="1">
      <x v="3"/>
    </i>
    <i r="2">
      <x/>
    </i>
    <i r="2">
      <x v="5"/>
    </i>
    <i r="2">
      <x v="27"/>
    </i>
    <i>
      <x v="2"/>
    </i>
    <i r="1">
      <x/>
    </i>
    <i r="2">
      <x v="3"/>
    </i>
    <i r="2">
      <x v="4"/>
    </i>
    <i r="2">
      <x v="10"/>
    </i>
    <i r="2">
      <x v="18"/>
    </i>
    <i r="2">
      <x v="20"/>
    </i>
    <i r="2">
      <x v="23"/>
    </i>
    <i r="2">
      <x v="29"/>
    </i>
    <i r="2">
      <x v="30"/>
    </i>
    <i r="1">
      <x v="2"/>
    </i>
    <i r="2">
      <x v="6"/>
    </i>
    <i r="1">
      <x v="6"/>
    </i>
    <i r="2">
      <x v="1"/>
    </i>
    <i r="2">
      <x v="20"/>
    </i>
    <i r="2">
      <x v="31"/>
    </i>
    <i>
      <x v="3"/>
    </i>
    <i r="1">
      <x v="1"/>
    </i>
    <i r="2">
      <x v="26"/>
    </i>
    <i>
      <x v="4"/>
    </i>
    <i r="1">
      <x v="1"/>
    </i>
    <i r="2">
      <x v="11"/>
    </i>
    <i r="2">
      <x v="17"/>
    </i>
    <i r="2">
      <x v="24"/>
    </i>
    <i r="2">
      <x v="25"/>
    </i>
    <i r="1">
      <x v="7"/>
    </i>
    <i r="2">
      <x v="16"/>
    </i>
    <i r="2">
      <x v="28"/>
    </i>
    <i>
      <x v="5"/>
    </i>
    <i r="1">
      <x v="2"/>
    </i>
    <i r="2">
      <x v="6"/>
    </i>
    <i r="2">
      <x v="14"/>
    </i>
    <i r="2">
      <x v="15"/>
    </i>
    <i r="1">
      <x v="4"/>
    </i>
    <i r="2">
      <x v="8"/>
    </i>
    <i r="2">
      <x v="9"/>
    </i>
    <i r="2">
      <x v="21"/>
    </i>
    <i r="2">
      <x v="29"/>
    </i>
    <i>
      <x v="6"/>
    </i>
    <i r="1">
      <x v="7"/>
    </i>
    <i r="2">
      <x v="7"/>
    </i>
    <i r="2">
      <x v="13"/>
    </i>
    <i>
      <x v="7"/>
    </i>
    <i r="1">
      <x v="3"/>
    </i>
    <i r="2">
      <x v="32"/>
    </i>
    <i>
      <x v="8"/>
    </i>
    <i r="1">
      <x v="9"/>
    </i>
    <i r="2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tabSelected="1" topLeftCell="A34" workbookViewId="0">
      <selection activeCell="E53" sqref="E53"/>
    </sheetView>
  </sheetViews>
  <sheetFormatPr defaultRowHeight="14.4" x14ac:dyDescent="0.3"/>
  <cols>
    <col min="1" max="1" width="34.33203125" customWidth="1"/>
    <col min="2" max="2" width="10" bestFit="1" customWidth="1"/>
    <col min="3" max="3" width="11.77734375" customWidth="1"/>
    <col min="4" max="4" width="16.44140625" bestFit="1" customWidth="1"/>
    <col min="5" max="5" width="20.6640625" bestFit="1" customWidth="1"/>
    <col min="6" max="6" width="26.5546875" bestFit="1" customWidth="1"/>
  </cols>
  <sheetData>
    <row r="1" spans="1:6" ht="15" thickBot="1" x14ac:dyDescent="0.35"/>
    <row r="2" spans="1:6" s="80" customFormat="1" x14ac:dyDescent="0.3">
      <c r="A2" s="81" t="s">
        <v>1</v>
      </c>
      <c r="B2" s="82" t="s">
        <v>2</v>
      </c>
      <c r="C2" s="82" t="s">
        <v>197</v>
      </c>
      <c r="D2" s="82" t="s">
        <v>198</v>
      </c>
      <c r="E2" s="82" t="s">
        <v>199</v>
      </c>
      <c r="F2" s="83" t="s">
        <v>200</v>
      </c>
    </row>
    <row r="3" spans="1:6" x14ac:dyDescent="0.3">
      <c r="A3" s="84" t="s">
        <v>217</v>
      </c>
      <c r="B3" s="1" t="s">
        <v>3</v>
      </c>
      <c r="C3" s="1">
        <v>2</v>
      </c>
      <c r="D3" s="1">
        <v>2</v>
      </c>
      <c r="E3" s="1">
        <v>2</v>
      </c>
      <c r="F3" s="85">
        <v>2</v>
      </c>
    </row>
    <row r="4" spans="1:6" x14ac:dyDescent="0.3">
      <c r="A4" s="84" t="s">
        <v>218</v>
      </c>
      <c r="B4" s="1" t="s">
        <v>0</v>
      </c>
      <c r="C4" s="1">
        <v>2</v>
      </c>
      <c r="D4" s="1">
        <v>2</v>
      </c>
      <c r="E4" s="1">
        <v>2</v>
      </c>
      <c r="F4" s="85">
        <v>2</v>
      </c>
    </row>
    <row r="5" spans="1:6" x14ac:dyDescent="0.3">
      <c r="A5" s="84" t="s">
        <v>219</v>
      </c>
      <c r="B5" s="1" t="s">
        <v>0</v>
      </c>
      <c r="C5" s="1">
        <v>4</v>
      </c>
      <c r="D5" s="1">
        <v>4</v>
      </c>
      <c r="E5" s="1">
        <v>4</v>
      </c>
      <c r="F5" s="85">
        <v>4</v>
      </c>
    </row>
    <row r="6" spans="1:6" x14ac:dyDescent="0.3">
      <c r="A6" s="84" t="s">
        <v>220</v>
      </c>
      <c r="B6" s="1" t="s">
        <v>0</v>
      </c>
      <c r="C6" s="1">
        <v>2</v>
      </c>
      <c r="D6" s="1">
        <v>2</v>
      </c>
      <c r="E6" s="1">
        <v>2</v>
      </c>
      <c r="F6" s="85">
        <v>2</v>
      </c>
    </row>
    <row r="7" spans="1:6" x14ac:dyDescent="0.3">
      <c r="A7" s="86" t="s">
        <v>8</v>
      </c>
      <c r="B7" s="2" t="s">
        <v>0</v>
      </c>
      <c r="C7" s="1">
        <f t="shared" ref="C7:F7" si="0">SUM(C3:C6)</f>
        <v>10</v>
      </c>
      <c r="D7" s="1">
        <f t="shared" si="0"/>
        <v>10</v>
      </c>
      <c r="E7" s="1">
        <f t="shared" si="0"/>
        <v>10</v>
      </c>
      <c r="F7" s="85">
        <f t="shared" si="0"/>
        <v>10</v>
      </c>
    </row>
    <row r="8" spans="1:6" x14ac:dyDescent="0.3">
      <c r="A8" s="87" t="s">
        <v>9</v>
      </c>
      <c r="B8" s="1"/>
      <c r="C8" s="1"/>
      <c r="D8" s="1"/>
      <c r="E8" s="1"/>
      <c r="F8" s="85"/>
    </row>
    <row r="9" spans="1:6" x14ac:dyDescent="0.3">
      <c r="A9" s="84" t="s">
        <v>221</v>
      </c>
      <c r="B9" s="1" t="s">
        <v>11</v>
      </c>
      <c r="C9" s="1">
        <v>2</v>
      </c>
      <c r="D9" s="1">
        <v>2</v>
      </c>
      <c r="E9" s="1">
        <v>2</v>
      </c>
      <c r="F9" s="85">
        <v>2</v>
      </c>
    </row>
    <row r="10" spans="1:6" x14ac:dyDescent="0.3">
      <c r="A10" s="84" t="s">
        <v>12</v>
      </c>
      <c r="B10" s="1" t="s">
        <v>11</v>
      </c>
      <c r="C10" s="1">
        <v>2</v>
      </c>
      <c r="D10" s="1">
        <v>2</v>
      </c>
      <c r="E10" s="1">
        <v>2</v>
      </c>
      <c r="F10" s="85">
        <v>2</v>
      </c>
    </row>
    <row r="11" spans="1:6" x14ac:dyDescent="0.3">
      <c r="A11" s="84" t="s">
        <v>222</v>
      </c>
      <c r="B11" s="1" t="s">
        <v>13</v>
      </c>
      <c r="C11" s="1">
        <v>3</v>
      </c>
      <c r="D11" s="1">
        <v>3</v>
      </c>
      <c r="E11" s="1">
        <v>3</v>
      </c>
      <c r="F11" s="85">
        <v>3</v>
      </c>
    </row>
    <row r="12" spans="1:6" x14ac:dyDescent="0.3">
      <c r="A12" s="84" t="s">
        <v>223</v>
      </c>
      <c r="B12" s="1" t="s">
        <v>11</v>
      </c>
      <c r="C12" s="1">
        <v>5</v>
      </c>
      <c r="D12" s="1">
        <v>5</v>
      </c>
      <c r="E12" s="1">
        <v>5</v>
      </c>
      <c r="F12" s="85">
        <v>5</v>
      </c>
    </row>
    <row r="13" spans="1:6" x14ac:dyDescent="0.3">
      <c r="A13" s="88" t="s">
        <v>4</v>
      </c>
      <c r="B13" s="1"/>
      <c r="C13" s="1">
        <f t="shared" ref="C13:F13" si="1">SUM(C9:C12)</f>
        <v>12</v>
      </c>
      <c r="D13" s="1">
        <f t="shared" si="1"/>
        <v>12</v>
      </c>
      <c r="E13" s="1">
        <f t="shared" si="1"/>
        <v>12</v>
      </c>
      <c r="F13" s="85">
        <f t="shared" si="1"/>
        <v>12</v>
      </c>
    </row>
    <row r="14" spans="1:6" x14ac:dyDescent="0.3">
      <c r="A14" s="86" t="s">
        <v>14</v>
      </c>
      <c r="B14" s="1"/>
      <c r="C14" s="1"/>
      <c r="D14" s="1"/>
      <c r="E14" s="1"/>
      <c r="F14" s="85"/>
    </row>
    <row r="15" spans="1:6" x14ac:dyDescent="0.3">
      <c r="A15" s="89" t="s">
        <v>15</v>
      </c>
      <c r="B15" s="1" t="s">
        <v>16</v>
      </c>
      <c r="C15" s="1">
        <v>2</v>
      </c>
      <c r="D15" s="1">
        <v>2</v>
      </c>
      <c r="E15" s="1">
        <v>2</v>
      </c>
      <c r="F15" s="85">
        <v>2</v>
      </c>
    </row>
    <row r="16" spans="1:6" x14ac:dyDescent="0.3">
      <c r="A16" s="90" t="s">
        <v>4</v>
      </c>
      <c r="B16" s="1"/>
      <c r="C16" s="1">
        <f t="shared" ref="C16:F16" si="2">SUM(C15)</f>
        <v>2</v>
      </c>
      <c r="D16" s="1">
        <f t="shared" si="2"/>
        <v>2</v>
      </c>
      <c r="E16" s="1">
        <f t="shared" si="2"/>
        <v>2</v>
      </c>
      <c r="F16" s="85">
        <f t="shared" si="2"/>
        <v>2</v>
      </c>
    </row>
    <row r="17" spans="1:6" x14ac:dyDescent="0.3">
      <c r="A17" s="86" t="s">
        <v>17</v>
      </c>
      <c r="B17" s="1"/>
      <c r="C17" s="1"/>
      <c r="D17" s="1"/>
      <c r="E17" s="1"/>
      <c r="F17" s="85"/>
    </row>
    <row r="18" spans="1:6" x14ac:dyDescent="0.3">
      <c r="A18" s="89" t="s">
        <v>18</v>
      </c>
      <c r="B18" s="1" t="s">
        <v>16</v>
      </c>
      <c r="C18" s="1">
        <v>2</v>
      </c>
      <c r="D18" s="1">
        <v>2</v>
      </c>
      <c r="E18" s="1">
        <v>2</v>
      </c>
      <c r="F18" s="85">
        <v>2</v>
      </c>
    </row>
    <row r="19" spans="1:6" x14ac:dyDescent="0.3">
      <c r="A19" s="89" t="s">
        <v>4</v>
      </c>
      <c r="B19" s="1"/>
      <c r="C19" s="1">
        <f t="shared" ref="C19:F19" si="3">SUM(C18)</f>
        <v>2</v>
      </c>
      <c r="D19" s="1">
        <f t="shared" si="3"/>
        <v>2</v>
      </c>
      <c r="E19" s="1">
        <f t="shared" si="3"/>
        <v>2</v>
      </c>
      <c r="F19" s="85">
        <f t="shared" si="3"/>
        <v>2</v>
      </c>
    </row>
    <row r="20" spans="1:6" x14ac:dyDescent="0.3">
      <c r="A20" s="87" t="s">
        <v>20</v>
      </c>
      <c r="B20" s="1"/>
      <c r="C20" s="1"/>
      <c r="D20" s="1"/>
      <c r="E20" s="1"/>
      <c r="F20" s="85"/>
    </row>
    <row r="21" spans="1:6" x14ac:dyDescent="0.3">
      <c r="A21" s="89" t="s">
        <v>21</v>
      </c>
      <c r="B21" s="1" t="s">
        <v>22</v>
      </c>
      <c r="C21" s="79">
        <v>2</v>
      </c>
      <c r="D21" s="1">
        <v>2</v>
      </c>
      <c r="E21" s="1">
        <v>2</v>
      </c>
      <c r="F21" s="85">
        <v>2</v>
      </c>
    </row>
    <row r="22" spans="1:6" x14ac:dyDescent="0.3">
      <c r="A22" s="89" t="s">
        <v>23</v>
      </c>
      <c r="B22" s="1" t="s">
        <v>22</v>
      </c>
      <c r="C22" s="1">
        <v>2</v>
      </c>
      <c r="D22" s="1">
        <v>2</v>
      </c>
      <c r="E22" s="1">
        <v>2</v>
      </c>
      <c r="F22" s="85">
        <v>2</v>
      </c>
    </row>
    <row r="23" spans="1:6" x14ac:dyDescent="0.3">
      <c r="A23" s="84" t="s">
        <v>210</v>
      </c>
      <c r="B23" s="1" t="s">
        <v>0</v>
      </c>
      <c r="C23" s="1">
        <v>4</v>
      </c>
      <c r="D23" s="1">
        <v>4</v>
      </c>
      <c r="E23" s="1">
        <v>4</v>
      </c>
      <c r="F23" s="85">
        <v>4</v>
      </c>
    </row>
    <row r="24" spans="1:6" x14ac:dyDescent="0.3">
      <c r="A24" s="84" t="s">
        <v>25</v>
      </c>
      <c r="B24" s="1" t="s">
        <v>0</v>
      </c>
      <c r="C24" s="1">
        <v>2</v>
      </c>
      <c r="D24" s="1">
        <v>2</v>
      </c>
      <c r="E24" s="79">
        <v>2</v>
      </c>
      <c r="F24" s="85">
        <v>2</v>
      </c>
    </row>
    <row r="25" spans="1:6" x14ac:dyDescent="0.3">
      <c r="A25" s="84" t="s">
        <v>4</v>
      </c>
      <c r="B25" s="1"/>
      <c r="C25" s="1">
        <f t="shared" ref="C25:F25" si="4">SUM(C21:C24)</f>
        <v>10</v>
      </c>
      <c r="D25" s="1">
        <f t="shared" si="4"/>
        <v>10</v>
      </c>
      <c r="E25" s="79">
        <f t="shared" si="4"/>
        <v>10</v>
      </c>
      <c r="F25" s="85">
        <f t="shared" si="4"/>
        <v>10</v>
      </c>
    </row>
    <row r="26" spans="1:6" x14ac:dyDescent="0.3">
      <c r="A26" s="86" t="s">
        <v>26</v>
      </c>
      <c r="B26" s="1"/>
      <c r="C26" s="1"/>
      <c r="D26" s="1"/>
      <c r="E26" s="1"/>
      <c r="F26" s="85"/>
    </row>
    <row r="27" spans="1:6" x14ac:dyDescent="0.3">
      <c r="A27" s="89" t="s">
        <v>29</v>
      </c>
      <c r="B27" s="1" t="s">
        <v>28</v>
      </c>
      <c r="C27" s="1">
        <v>2</v>
      </c>
      <c r="D27" s="1">
        <v>2</v>
      </c>
      <c r="E27" s="1">
        <v>2</v>
      </c>
      <c r="F27" s="85">
        <v>2</v>
      </c>
    </row>
    <row r="28" spans="1:6" x14ac:dyDescent="0.3">
      <c r="A28" s="91" t="s">
        <v>202</v>
      </c>
      <c r="B28" s="1" t="s">
        <v>28</v>
      </c>
      <c r="C28" s="1">
        <v>2</v>
      </c>
      <c r="D28" s="1">
        <v>2</v>
      </c>
      <c r="E28" s="1">
        <v>2</v>
      </c>
      <c r="F28" s="85">
        <v>2</v>
      </c>
    </row>
    <row r="29" spans="1:6" x14ac:dyDescent="0.3">
      <c r="A29" s="84" t="s">
        <v>58</v>
      </c>
      <c r="B29" s="1" t="s">
        <v>28</v>
      </c>
      <c r="C29" s="1">
        <v>2</v>
      </c>
      <c r="D29" s="1">
        <v>2</v>
      </c>
      <c r="E29" s="1">
        <v>2</v>
      </c>
      <c r="F29" s="85">
        <v>2</v>
      </c>
    </row>
    <row r="30" spans="1:6" x14ac:dyDescent="0.3">
      <c r="A30" s="84" t="s">
        <v>201</v>
      </c>
      <c r="B30" s="1" t="s">
        <v>28</v>
      </c>
      <c r="C30" s="1">
        <v>2</v>
      </c>
      <c r="D30" s="1">
        <v>2</v>
      </c>
      <c r="E30" s="1">
        <v>2</v>
      </c>
      <c r="F30" s="85">
        <v>2</v>
      </c>
    </row>
    <row r="31" spans="1:6" x14ac:dyDescent="0.3">
      <c r="A31" s="84" t="s">
        <v>32</v>
      </c>
      <c r="B31" s="1" t="s">
        <v>28</v>
      </c>
      <c r="C31" s="1">
        <v>2</v>
      </c>
      <c r="D31" s="1">
        <v>2</v>
      </c>
      <c r="E31" s="1">
        <v>2</v>
      </c>
      <c r="F31" s="85">
        <v>2</v>
      </c>
    </row>
    <row r="32" spans="1:6" x14ac:dyDescent="0.3">
      <c r="A32" s="84" t="s">
        <v>203</v>
      </c>
      <c r="B32" s="1" t="s">
        <v>28</v>
      </c>
      <c r="C32" s="1">
        <v>2</v>
      </c>
      <c r="D32" s="1">
        <v>2</v>
      </c>
      <c r="E32" s="1">
        <v>2</v>
      </c>
      <c r="F32" s="85">
        <v>2</v>
      </c>
    </row>
    <row r="33" spans="1:6" x14ac:dyDescent="0.3">
      <c r="A33" s="90" t="s">
        <v>4</v>
      </c>
      <c r="B33" s="1"/>
      <c r="C33" s="1">
        <f>SUM(C27:C32)</f>
        <v>12</v>
      </c>
      <c r="D33" s="1">
        <f t="shared" ref="D33:F33" si="5">SUM(D27:D32)</f>
        <v>12</v>
      </c>
      <c r="E33" s="1">
        <f t="shared" si="5"/>
        <v>12</v>
      </c>
      <c r="F33" s="85">
        <f t="shared" si="5"/>
        <v>12</v>
      </c>
    </row>
    <row r="34" spans="1:6" x14ac:dyDescent="0.3">
      <c r="A34" s="87" t="s">
        <v>35</v>
      </c>
      <c r="B34" s="1"/>
      <c r="C34" s="1"/>
      <c r="D34" s="1"/>
      <c r="E34" s="1"/>
      <c r="F34" s="85"/>
    </row>
    <row r="35" spans="1:6" x14ac:dyDescent="0.3">
      <c r="A35" s="84" t="s">
        <v>204</v>
      </c>
      <c r="B35" s="1" t="s">
        <v>42</v>
      </c>
      <c r="C35" s="1">
        <v>2</v>
      </c>
      <c r="D35" s="1">
        <v>2</v>
      </c>
      <c r="E35" s="1">
        <v>2</v>
      </c>
      <c r="F35" s="85">
        <v>2</v>
      </c>
    </row>
    <row r="36" spans="1:6" x14ac:dyDescent="0.3">
      <c r="A36" s="84" t="s">
        <v>206</v>
      </c>
      <c r="B36" s="1" t="s">
        <v>42</v>
      </c>
      <c r="C36" s="1">
        <v>2</v>
      </c>
      <c r="D36" s="1">
        <v>2</v>
      </c>
      <c r="E36" s="1">
        <v>2</v>
      </c>
      <c r="F36" s="85">
        <v>2</v>
      </c>
    </row>
    <row r="37" spans="1:6" x14ac:dyDescent="0.3">
      <c r="A37" s="84" t="s">
        <v>205</v>
      </c>
      <c r="B37" s="1" t="s">
        <v>42</v>
      </c>
      <c r="C37" s="1">
        <v>2</v>
      </c>
      <c r="D37" s="1">
        <v>2</v>
      </c>
      <c r="E37" s="1">
        <v>2</v>
      </c>
      <c r="F37" s="85">
        <v>2</v>
      </c>
    </row>
    <row r="38" spans="1:6" x14ac:dyDescent="0.3">
      <c r="A38" s="90" t="s">
        <v>4</v>
      </c>
      <c r="B38" s="1"/>
      <c r="C38" s="1">
        <f t="shared" ref="C38:F38" si="6">SUM(C35:C37)</f>
        <v>6</v>
      </c>
      <c r="D38" s="1">
        <f t="shared" si="6"/>
        <v>6</v>
      </c>
      <c r="E38" s="1">
        <f t="shared" si="6"/>
        <v>6</v>
      </c>
      <c r="F38" s="85">
        <f t="shared" si="6"/>
        <v>6</v>
      </c>
    </row>
    <row r="39" spans="1:6" x14ac:dyDescent="0.3">
      <c r="A39" s="87" t="s">
        <v>37</v>
      </c>
      <c r="B39" s="1"/>
      <c r="C39" s="1"/>
      <c r="D39" s="1"/>
      <c r="E39" s="1"/>
      <c r="F39" s="85"/>
    </row>
    <row r="40" spans="1:6" x14ac:dyDescent="0.3">
      <c r="A40" s="89" t="s">
        <v>27</v>
      </c>
      <c r="B40" s="1" t="s">
        <v>28</v>
      </c>
      <c r="C40" s="1">
        <v>2</v>
      </c>
      <c r="D40" s="1">
        <v>2</v>
      </c>
      <c r="E40" s="1">
        <v>2</v>
      </c>
      <c r="F40" s="85">
        <v>2</v>
      </c>
    </row>
    <row r="41" spans="1:6" x14ac:dyDescent="0.3">
      <c r="A41" s="84" t="s">
        <v>207</v>
      </c>
      <c r="B41" s="1" t="s">
        <v>28</v>
      </c>
      <c r="C41" s="1">
        <v>4</v>
      </c>
      <c r="D41" s="1">
        <v>4</v>
      </c>
      <c r="E41" s="1">
        <v>4</v>
      </c>
      <c r="F41" s="85">
        <v>4</v>
      </c>
    </row>
    <row r="42" spans="1:6" x14ac:dyDescent="0.3">
      <c r="A42" s="84" t="s">
        <v>208</v>
      </c>
      <c r="B42" s="1" t="s">
        <v>28</v>
      </c>
      <c r="C42" s="1">
        <v>3</v>
      </c>
      <c r="D42" s="1">
        <v>3</v>
      </c>
      <c r="E42" s="1">
        <v>3</v>
      </c>
      <c r="F42" s="85">
        <v>3</v>
      </c>
    </row>
    <row r="43" spans="1:6" x14ac:dyDescent="0.3">
      <c r="A43" s="84" t="s">
        <v>209</v>
      </c>
      <c r="B43" s="1" t="s">
        <v>28</v>
      </c>
      <c r="C43" s="1">
        <v>5</v>
      </c>
      <c r="D43" s="1">
        <v>5</v>
      </c>
      <c r="E43" s="1">
        <v>5</v>
      </c>
      <c r="F43" s="85">
        <v>5</v>
      </c>
    </row>
    <row r="44" spans="1:6" x14ac:dyDescent="0.3">
      <c r="A44" s="90" t="s">
        <v>4</v>
      </c>
      <c r="B44" s="1"/>
      <c r="C44" s="1">
        <f t="shared" ref="C44:F44" si="7">SUM(C40:C43)</f>
        <v>14</v>
      </c>
      <c r="D44" s="1">
        <f t="shared" si="7"/>
        <v>14</v>
      </c>
      <c r="E44" s="1">
        <f t="shared" si="7"/>
        <v>14</v>
      </c>
      <c r="F44" s="85">
        <f t="shared" si="7"/>
        <v>14</v>
      </c>
    </row>
    <row r="45" spans="1:6" x14ac:dyDescent="0.3">
      <c r="A45" s="87" t="s">
        <v>39</v>
      </c>
      <c r="B45" s="1"/>
      <c r="C45" s="1"/>
      <c r="D45" s="1"/>
      <c r="E45" s="1"/>
      <c r="F45" s="85"/>
    </row>
    <row r="46" spans="1:6" x14ac:dyDescent="0.3">
      <c r="A46" s="84" t="s">
        <v>215</v>
      </c>
      <c r="B46" s="1" t="s">
        <v>42</v>
      </c>
      <c r="C46" s="1">
        <v>4</v>
      </c>
      <c r="D46" s="1">
        <v>4</v>
      </c>
      <c r="E46" s="1">
        <v>4</v>
      </c>
      <c r="F46" s="85">
        <v>4</v>
      </c>
    </row>
    <row r="47" spans="1:6" x14ac:dyDescent="0.3">
      <c r="A47" s="84" t="s">
        <v>211</v>
      </c>
      <c r="B47" s="1" t="s">
        <v>42</v>
      </c>
      <c r="C47" s="1">
        <v>2</v>
      </c>
      <c r="D47" s="1">
        <v>2</v>
      </c>
      <c r="E47" s="1">
        <v>2</v>
      </c>
      <c r="F47" s="85">
        <v>2</v>
      </c>
    </row>
    <row r="48" spans="1:6" x14ac:dyDescent="0.3">
      <c r="A48" s="84" t="s">
        <v>213</v>
      </c>
      <c r="B48" s="1" t="s">
        <v>42</v>
      </c>
      <c r="C48" s="1">
        <v>2</v>
      </c>
      <c r="D48" s="1">
        <v>2</v>
      </c>
      <c r="E48" s="1">
        <v>2</v>
      </c>
      <c r="F48" s="85">
        <v>2</v>
      </c>
    </row>
    <row r="49" spans="1:6" x14ac:dyDescent="0.3">
      <c r="A49" s="84" t="s">
        <v>216</v>
      </c>
      <c r="B49" s="1" t="s">
        <v>212</v>
      </c>
      <c r="C49" s="1">
        <v>2</v>
      </c>
      <c r="D49" s="1">
        <v>2</v>
      </c>
      <c r="E49" s="1">
        <v>2</v>
      </c>
      <c r="F49" s="85">
        <v>2</v>
      </c>
    </row>
    <row r="50" spans="1:6" x14ac:dyDescent="0.3">
      <c r="A50" s="90" t="s">
        <v>4</v>
      </c>
      <c r="B50" s="1"/>
      <c r="C50" s="1">
        <f t="shared" ref="C50:F50" si="8">SUM(C46:C49)</f>
        <v>10</v>
      </c>
      <c r="D50" s="1">
        <f t="shared" si="8"/>
        <v>10</v>
      </c>
      <c r="E50" s="1">
        <f t="shared" si="8"/>
        <v>10</v>
      </c>
      <c r="F50" s="85">
        <f t="shared" si="8"/>
        <v>10</v>
      </c>
    </row>
    <row r="51" spans="1:6" s="80" customFormat="1" ht="15" thickBot="1" x14ac:dyDescent="0.35">
      <c r="A51" s="92" t="s">
        <v>214</v>
      </c>
      <c r="B51" s="93"/>
      <c r="C51" s="93">
        <f>C50+C44+C38+C33+C25+C19+C16+C13+C7</f>
        <v>78</v>
      </c>
      <c r="D51" s="93">
        <f t="shared" ref="D51:F51" si="9">D50+D44+D38+D33+D25+D19+D16+D13+D7</f>
        <v>78</v>
      </c>
      <c r="E51" s="93">
        <f t="shared" si="9"/>
        <v>78</v>
      </c>
      <c r="F51" s="94">
        <f t="shared" si="9"/>
        <v>78</v>
      </c>
    </row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5"/>
  <sheetViews>
    <sheetView workbookViewId="0">
      <selection activeCell="A19" sqref="A19"/>
    </sheetView>
  </sheetViews>
  <sheetFormatPr defaultRowHeight="14.4" x14ac:dyDescent="0.3"/>
  <cols>
    <col min="1" max="1" width="49.6640625" bestFit="1" customWidth="1"/>
    <col min="2" max="2" width="23.5546875" bestFit="1" customWidth="1"/>
    <col min="3" max="3" width="8.33203125" bestFit="1" customWidth="1"/>
    <col min="4" max="4" width="20.44140625" bestFit="1" customWidth="1"/>
    <col min="5" max="5" width="24.44140625" bestFit="1" customWidth="1"/>
    <col min="6" max="7" width="10.44140625" bestFit="1" customWidth="1"/>
    <col min="8" max="8" width="24.88671875" bestFit="1" customWidth="1"/>
    <col min="9" max="9" width="31.109375" bestFit="1" customWidth="1"/>
    <col min="10" max="14" width="7.88671875" bestFit="1" customWidth="1"/>
    <col min="15" max="15" width="43" bestFit="1" customWidth="1"/>
    <col min="16" max="16" width="28.6640625" bestFit="1" customWidth="1"/>
    <col min="17" max="17" width="31.33203125" bestFit="1" customWidth="1"/>
    <col min="18" max="18" width="28.5546875" bestFit="1" customWidth="1"/>
    <col min="19" max="19" width="6.88671875" bestFit="1" customWidth="1"/>
    <col min="20" max="20" width="18.5546875" bestFit="1" customWidth="1"/>
    <col min="21" max="21" width="18.109375" bestFit="1" customWidth="1"/>
    <col min="22" max="22" width="21" bestFit="1" customWidth="1"/>
    <col min="23" max="23" width="27.109375" bestFit="1" customWidth="1"/>
    <col min="24" max="24" width="28.5546875" bestFit="1" customWidth="1"/>
    <col min="25" max="25" width="43" bestFit="1" customWidth="1"/>
    <col min="26" max="27" width="20" bestFit="1" customWidth="1"/>
    <col min="28" max="28" width="31" bestFit="1" customWidth="1"/>
    <col min="29" max="29" width="25.33203125" bestFit="1" customWidth="1"/>
    <col min="30" max="30" width="34.109375" bestFit="1" customWidth="1"/>
    <col min="31" max="32" width="22.109375" bestFit="1" customWidth="1"/>
    <col min="33" max="35" width="16.88671875" bestFit="1" customWidth="1"/>
    <col min="36" max="36" width="25.88671875" bestFit="1" customWidth="1"/>
    <col min="37" max="37" width="19.44140625" bestFit="1" customWidth="1"/>
    <col min="38" max="38" width="7.44140625" bestFit="1" customWidth="1"/>
    <col min="39" max="39" width="14.33203125" bestFit="1" customWidth="1"/>
  </cols>
  <sheetData>
    <row r="3" spans="1:1" x14ac:dyDescent="0.3">
      <c r="A3" s="3" t="s">
        <v>175</v>
      </c>
    </row>
    <row r="4" spans="1:1" x14ac:dyDescent="0.3">
      <c r="A4" s="4" t="s">
        <v>16</v>
      </c>
    </row>
    <row r="5" spans="1:1" x14ac:dyDescent="0.3">
      <c r="A5" s="5" t="s">
        <v>144</v>
      </c>
    </row>
    <row r="6" spans="1:1" x14ac:dyDescent="0.3">
      <c r="A6" s="6" t="s">
        <v>15</v>
      </c>
    </row>
    <row r="7" spans="1:1" x14ac:dyDescent="0.3">
      <c r="A7" s="5" t="s">
        <v>147</v>
      </c>
    </row>
    <row r="8" spans="1:1" x14ac:dyDescent="0.3">
      <c r="A8" s="6" t="s">
        <v>150</v>
      </c>
    </row>
    <row r="9" spans="1:1" x14ac:dyDescent="0.3">
      <c r="A9" s="5" t="s">
        <v>173</v>
      </c>
    </row>
    <row r="10" spans="1:1" x14ac:dyDescent="0.3">
      <c r="A10" s="6" t="s">
        <v>19</v>
      </c>
    </row>
    <row r="11" spans="1:1" x14ac:dyDescent="0.3">
      <c r="A11" s="6" t="s">
        <v>18</v>
      </c>
    </row>
    <row r="12" spans="1:1" x14ac:dyDescent="0.3">
      <c r="A12" s="4" t="s">
        <v>11</v>
      </c>
    </row>
    <row r="13" spans="1:1" x14ac:dyDescent="0.3">
      <c r="A13" s="5" t="s">
        <v>116</v>
      </c>
    </row>
    <row r="14" spans="1:1" x14ac:dyDescent="0.3">
      <c r="A14" s="6" t="s">
        <v>119</v>
      </c>
    </row>
    <row r="15" spans="1:1" x14ac:dyDescent="0.3">
      <c r="A15" s="6" t="s">
        <v>125</v>
      </c>
    </row>
    <row r="16" spans="1:1" x14ac:dyDescent="0.3">
      <c r="A16" s="6" t="s">
        <v>10</v>
      </c>
    </row>
    <row r="17" spans="1:1" x14ac:dyDescent="0.3">
      <c r="A17" s="4" t="s">
        <v>28</v>
      </c>
    </row>
    <row r="18" spans="1:1" x14ac:dyDescent="0.3">
      <c r="A18" s="5" t="s">
        <v>45</v>
      </c>
    </row>
    <row r="19" spans="1:1" x14ac:dyDescent="0.3">
      <c r="A19" s="6" t="s">
        <v>67</v>
      </c>
    </row>
    <row r="20" spans="1:1" x14ac:dyDescent="0.3">
      <c r="A20" s="6" t="s">
        <v>33</v>
      </c>
    </row>
    <row r="21" spans="1:1" x14ac:dyDescent="0.3">
      <c r="A21" s="6" t="s">
        <v>29</v>
      </c>
    </row>
    <row r="22" spans="1:1" x14ac:dyDescent="0.3">
      <c r="A22" s="6" t="s">
        <v>34</v>
      </c>
    </row>
    <row r="23" spans="1:1" x14ac:dyDescent="0.3">
      <c r="A23" s="6" t="s">
        <v>27</v>
      </c>
    </row>
    <row r="24" spans="1:1" x14ac:dyDescent="0.3">
      <c r="A24" s="6" t="s">
        <v>31</v>
      </c>
    </row>
    <row r="25" spans="1:1" x14ac:dyDescent="0.3">
      <c r="A25" s="6" t="s">
        <v>58</v>
      </c>
    </row>
    <row r="26" spans="1:1" x14ac:dyDescent="0.3">
      <c r="A26" s="6" t="s">
        <v>30</v>
      </c>
    </row>
    <row r="27" spans="1:1" x14ac:dyDescent="0.3">
      <c r="A27" s="5" t="s">
        <v>104</v>
      </c>
    </row>
    <row r="28" spans="1:1" x14ac:dyDescent="0.3">
      <c r="A28" s="6" t="s">
        <v>102</v>
      </c>
    </row>
    <row r="29" spans="1:1" x14ac:dyDescent="0.3">
      <c r="A29" s="5" t="s">
        <v>147</v>
      </c>
    </row>
    <row r="30" spans="1:1" x14ac:dyDescent="0.3">
      <c r="A30" s="6" t="s">
        <v>153</v>
      </c>
    </row>
    <row r="31" spans="1:1" x14ac:dyDescent="0.3">
      <c r="A31" s="6" t="s">
        <v>27</v>
      </c>
    </row>
    <row r="32" spans="1:1" x14ac:dyDescent="0.3">
      <c r="A32" s="6" t="s">
        <v>157</v>
      </c>
    </row>
    <row r="33" spans="1:1" x14ac:dyDescent="0.3">
      <c r="A33" s="4" t="s">
        <v>3</v>
      </c>
    </row>
    <row r="34" spans="1:1" x14ac:dyDescent="0.3">
      <c r="A34" s="5" t="s">
        <v>89</v>
      </c>
    </row>
    <row r="35" spans="1:1" x14ac:dyDescent="0.3">
      <c r="A35" s="6" t="s">
        <v>87</v>
      </c>
    </row>
    <row r="36" spans="1:1" x14ac:dyDescent="0.3">
      <c r="A36" s="4" t="s">
        <v>0</v>
      </c>
    </row>
    <row r="37" spans="1:1" x14ac:dyDescent="0.3">
      <c r="A37" s="5" t="s">
        <v>89</v>
      </c>
    </row>
    <row r="38" spans="1:1" x14ac:dyDescent="0.3">
      <c r="A38" s="6" t="s">
        <v>5</v>
      </c>
    </row>
    <row r="39" spans="1:1" x14ac:dyDescent="0.3">
      <c r="A39" s="6" t="s">
        <v>98</v>
      </c>
    </row>
    <row r="40" spans="1:1" x14ac:dyDescent="0.3">
      <c r="A40" s="6" t="s">
        <v>6</v>
      </c>
    </row>
    <row r="41" spans="1:1" x14ac:dyDescent="0.3">
      <c r="A41" s="6" t="s">
        <v>7</v>
      </c>
    </row>
    <row r="42" spans="1:1" x14ac:dyDescent="0.3">
      <c r="A42" s="5" t="s">
        <v>163</v>
      </c>
    </row>
    <row r="43" spans="1:1" x14ac:dyDescent="0.3">
      <c r="A43" s="6" t="s">
        <v>25</v>
      </c>
    </row>
    <row r="44" spans="1:1" x14ac:dyDescent="0.3">
      <c r="A44" s="6" t="s">
        <v>24</v>
      </c>
    </row>
    <row r="45" spans="1:1" x14ac:dyDescent="0.3">
      <c r="A45" s="4" t="s">
        <v>42</v>
      </c>
    </row>
    <row r="46" spans="1:1" x14ac:dyDescent="0.3">
      <c r="A46" s="5" t="s">
        <v>104</v>
      </c>
    </row>
    <row r="47" spans="1:1" x14ac:dyDescent="0.3">
      <c r="A47" s="6" t="s">
        <v>102</v>
      </c>
    </row>
    <row r="48" spans="1:1" x14ac:dyDescent="0.3">
      <c r="A48" s="6" t="s">
        <v>40</v>
      </c>
    </row>
    <row r="49" spans="1:1" x14ac:dyDescent="0.3">
      <c r="A49" s="6" t="s">
        <v>41</v>
      </c>
    </row>
    <row r="50" spans="1:1" x14ac:dyDescent="0.3">
      <c r="A50" s="5" t="s">
        <v>131</v>
      </c>
    </row>
    <row r="51" spans="1:1" x14ac:dyDescent="0.3">
      <c r="A51" s="6" t="s">
        <v>133</v>
      </c>
    </row>
    <row r="52" spans="1:1" x14ac:dyDescent="0.3">
      <c r="A52" s="6" t="s">
        <v>129</v>
      </c>
    </row>
    <row r="53" spans="1:1" x14ac:dyDescent="0.3">
      <c r="A53" s="6" t="s">
        <v>137</v>
      </c>
    </row>
    <row r="54" spans="1:1" x14ac:dyDescent="0.3">
      <c r="A54" s="6" t="s">
        <v>58</v>
      </c>
    </row>
    <row r="55" spans="1:1" x14ac:dyDescent="0.3">
      <c r="A55" s="4" t="s">
        <v>22</v>
      </c>
    </row>
    <row r="56" spans="1:1" x14ac:dyDescent="0.3">
      <c r="A56" s="5" t="s">
        <v>163</v>
      </c>
    </row>
    <row r="57" spans="1:1" x14ac:dyDescent="0.3">
      <c r="A57" s="6" t="s">
        <v>161</v>
      </c>
    </row>
    <row r="58" spans="1:1" x14ac:dyDescent="0.3">
      <c r="A58" s="6" t="s">
        <v>23</v>
      </c>
    </row>
    <row r="59" spans="1:1" x14ac:dyDescent="0.3">
      <c r="A59" s="4" t="s">
        <v>13</v>
      </c>
    </row>
    <row r="60" spans="1:1" x14ac:dyDescent="0.3">
      <c r="A60" s="5" t="s">
        <v>116</v>
      </c>
    </row>
    <row r="61" spans="1:1" x14ac:dyDescent="0.3">
      <c r="A61" s="6" t="s">
        <v>122</v>
      </c>
    </row>
    <row r="62" spans="1:1" x14ac:dyDescent="0.3">
      <c r="A62" s="4" t="s">
        <v>176</v>
      </c>
    </row>
    <row r="63" spans="1:1" x14ac:dyDescent="0.3">
      <c r="A63" s="5" t="s">
        <v>176</v>
      </c>
    </row>
    <row r="64" spans="1:1" x14ac:dyDescent="0.3">
      <c r="A64" s="6" t="s">
        <v>176</v>
      </c>
    </row>
    <row r="65" spans="1:1" x14ac:dyDescent="0.3">
      <c r="A65" s="4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8" workbookViewId="0">
      <selection activeCell="D37" sqref="A1:XFD1048576"/>
    </sheetView>
  </sheetViews>
  <sheetFormatPr defaultRowHeight="14.4" x14ac:dyDescent="0.3"/>
  <cols>
    <col min="1" max="1" width="4.88671875" bestFit="1" customWidth="1"/>
    <col min="2" max="2" width="42.6640625" bestFit="1" customWidth="1"/>
    <col min="3" max="3" width="26.33203125" bestFit="1" customWidth="1"/>
    <col min="4" max="4" width="11" bestFit="1" customWidth="1"/>
    <col min="5" max="5" width="12.88671875" bestFit="1" customWidth="1"/>
    <col min="6" max="6" width="89.33203125" bestFit="1" customWidth="1"/>
    <col min="7" max="7" width="26.44140625" bestFit="1" customWidth="1"/>
    <col min="8" max="8" width="16.6640625" bestFit="1" customWidth="1"/>
    <col min="9" max="9" width="67.109375" bestFit="1" customWidth="1"/>
    <col min="10" max="10" width="17.109375" customWidth="1"/>
  </cols>
  <sheetData>
    <row r="1" spans="1:12" s="53" customFormat="1" ht="15" thickBot="1" x14ac:dyDescent="0.35">
      <c r="A1" s="50" t="s">
        <v>78</v>
      </c>
      <c r="B1" s="51" t="s">
        <v>86</v>
      </c>
      <c r="C1" s="52" t="s">
        <v>79</v>
      </c>
      <c r="D1" s="51" t="s">
        <v>80</v>
      </c>
      <c r="E1" s="52" t="s">
        <v>81</v>
      </c>
      <c r="F1" s="51" t="s">
        <v>82</v>
      </c>
      <c r="G1" s="51" t="s">
        <v>83</v>
      </c>
      <c r="H1" s="51" t="s">
        <v>84</v>
      </c>
      <c r="I1" s="51" t="s">
        <v>85</v>
      </c>
      <c r="J1" s="10" t="s">
        <v>182</v>
      </c>
      <c r="K1" s="10" t="s">
        <v>183</v>
      </c>
    </row>
    <row r="2" spans="1:12" s="10" customFormat="1" ht="15" thickBot="1" x14ac:dyDescent="0.35">
      <c r="A2" s="7" t="s">
        <v>43</v>
      </c>
      <c r="B2" s="8" t="s">
        <v>15</v>
      </c>
      <c r="C2" s="9" t="s">
        <v>143</v>
      </c>
      <c r="D2" s="8" t="s">
        <v>144</v>
      </c>
      <c r="E2" s="9" t="s">
        <v>16</v>
      </c>
      <c r="F2" s="8" t="s">
        <v>145</v>
      </c>
      <c r="G2" s="8">
        <v>73</v>
      </c>
      <c r="H2" s="8">
        <v>209</v>
      </c>
      <c r="I2" s="8" t="s">
        <v>47</v>
      </c>
      <c r="J2" s="10">
        <v>2</v>
      </c>
      <c r="K2" s="10">
        <v>1</v>
      </c>
    </row>
    <row r="3" spans="1:12" s="10" customFormat="1" ht="15" thickBot="1" x14ac:dyDescent="0.35">
      <c r="A3" s="7" t="s">
        <v>48</v>
      </c>
      <c r="B3" s="8" t="s">
        <v>150</v>
      </c>
      <c r="C3" s="11" t="s">
        <v>38</v>
      </c>
      <c r="D3" s="8" t="s">
        <v>147</v>
      </c>
      <c r="E3" s="9" t="s">
        <v>16</v>
      </c>
      <c r="F3" s="8" t="s">
        <v>151</v>
      </c>
      <c r="G3" s="8">
        <v>230</v>
      </c>
      <c r="H3" s="8">
        <v>1823</v>
      </c>
      <c r="I3" s="8" t="s">
        <v>152</v>
      </c>
      <c r="J3" s="10">
        <v>4</v>
      </c>
      <c r="K3" s="10">
        <v>0</v>
      </c>
    </row>
    <row r="4" spans="1:12" s="10" customFormat="1" ht="15" thickBot="1" x14ac:dyDescent="0.35">
      <c r="A4" s="7" t="s">
        <v>53</v>
      </c>
      <c r="B4" s="8" t="s">
        <v>18</v>
      </c>
      <c r="C4" s="9" t="s">
        <v>172</v>
      </c>
      <c r="D4" s="8" t="s">
        <v>173</v>
      </c>
      <c r="E4" s="9" t="s">
        <v>16</v>
      </c>
      <c r="F4" s="8" t="s">
        <v>174</v>
      </c>
      <c r="G4" s="8">
        <v>134</v>
      </c>
      <c r="H4" s="8">
        <v>483</v>
      </c>
      <c r="I4" s="8" t="s">
        <v>167</v>
      </c>
      <c r="J4" s="10">
        <v>2</v>
      </c>
      <c r="K4" s="10">
        <v>1</v>
      </c>
    </row>
    <row r="5" spans="1:12" s="57" customFormat="1" ht="27" thickBot="1" x14ac:dyDescent="0.35">
      <c r="A5" s="54" t="s">
        <v>43</v>
      </c>
      <c r="B5" s="55" t="s">
        <v>10</v>
      </c>
      <c r="C5" s="56" t="s">
        <v>115</v>
      </c>
      <c r="D5" s="55" t="s">
        <v>116</v>
      </c>
      <c r="E5" s="56" t="s">
        <v>11</v>
      </c>
      <c r="F5" s="55" t="s">
        <v>117</v>
      </c>
      <c r="G5" s="55">
        <v>23</v>
      </c>
      <c r="H5" s="55">
        <v>665</v>
      </c>
      <c r="I5" s="55" t="s">
        <v>118</v>
      </c>
      <c r="J5" s="57">
        <v>2</v>
      </c>
      <c r="K5" s="57">
        <v>0</v>
      </c>
    </row>
    <row r="6" spans="1:12" s="57" customFormat="1" ht="27" thickBot="1" x14ac:dyDescent="0.35">
      <c r="A6" s="54" t="s">
        <v>48</v>
      </c>
      <c r="B6" s="55" t="s">
        <v>119</v>
      </c>
      <c r="C6" s="56" t="s">
        <v>120</v>
      </c>
      <c r="D6" s="55" t="s">
        <v>116</v>
      </c>
      <c r="E6" s="56" t="s">
        <v>11</v>
      </c>
      <c r="F6" s="55" t="s">
        <v>121</v>
      </c>
      <c r="G6" s="55">
        <v>29</v>
      </c>
      <c r="H6" s="55">
        <v>564</v>
      </c>
      <c r="I6" s="55" t="s">
        <v>101</v>
      </c>
      <c r="J6" s="57">
        <v>2</v>
      </c>
      <c r="K6" s="57">
        <v>2</v>
      </c>
    </row>
    <row r="7" spans="1:12" s="57" customFormat="1" ht="27" thickBot="1" x14ac:dyDescent="0.35">
      <c r="A7" s="54" t="s">
        <v>53</v>
      </c>
      <c r="B7" s="55" t="s">
        <v>125</v>
      </c>
      <c r="C7" s="56" t="s">
        <v>126</v>
      </c>
      <c r="D7" s="55" t="s">
        <v>116</v>
      </c>
      <c r="E7" s="56" t="s">
        <v>11</v>
      </c>
      <c r="F7" s="55" t="s">
        <v>127</v>
      </c>
      <c r="G7" s="55" t="s">
        <v>128</v>
      </c>
      <c r="H7" s="55">
        <v>758</v>
      </c>
      <c r="I7" s="55" t="s">
        <v>101</v>
      </c>
      <c r="J7" s="57">
        <v>5</v>
      </c>
      <c r="K7" s="57">
        <v>2</v>
      </c>
    </row>
    <row r="8" spans="1:12" s="15" customFormat="1" ht="15" thickBot="1" x14ac:dyDescent="0.35">
      <c r="A8" s="12" t="s">
        <v>43</v>
      </c>
      <c r="B8" s="13" t="s">
        <v>27</v>
      </c>
      <c r="C8" s="14" t="s">
        <v>44</v>
      </c>
      <c r="D8" s="13" t="s">
        <v>45</v>
      </c>
      <c r="E8" s="14" t="s">
        <v>28</v>
      </c>
      <c r="F8" s="13" t="s">
        <v>46</v>
      </c>
      <c r="G8" s="13">
        <v>246</v>
      </c>
      <c r="H8" s="13">
        <v>55</v>
      </c>
      <c r="I8" s="13" t="s">
        <v>47</v>
      </c>
    </row>
    <row r="9" spans="1:12" s="15" customFormat="1" ht="15" thickBot="1" x14ac:dyDescent="0.35">
      <c r="A9" s="12" t="s">
        <v>48</v>
      </c>
      <c r="B9" s="13" t="s">
        <v>29</v>
      </c>
      <c r="C9" s="14" t="s">
        <v>49</v>
      </c>
      <c r="D9" s="13" t="s">
        <v>45</v>
      </c>
      <c r="E9" s="14" t="s">
        <v>28</v>
      </c>
      <c r="F9" s="13" t="s">
        <v>50</v>
      </c>
      <c r="G9" s="13" t="s">
        <v>51</v>
      </c>
      <c r="H9" s="13">
        <v>1587</v>
      </c>
      <c r="I9" s="13" t="s">
        <v>52</v>
      </c>
      <c r="J9" s="15">
        <v>2</v>
      </c>
      <c r="K9" s="15">
        <v>1</v>
      </c>
    </row>
    <row r="10" spans="1:12" s="15" customFormat="1" ht="15" thickBot="1" x14ac:dyDescent="0.35">
      <c r="A10" s="12" t="s">
        <v>53</v>
      </c>
      <c r="B10" s="16" t="s">
        <v>30</v>
      </c>
      <c r="C10" s="17" t="s">
        <v>54</v>
      </c>
      <c r="D10" s="16" t="s">
        <v>45</v>
      </c>
      <c r="E10" s="17" t="s">
        <v>28</v>
      </c>
      <c r="F10" s="16" t="s">
        <v>55</v>
      </c>
      <c r="G10" s="16">
        <v>265</v>
      </c>
      <c r="H10" s="16">
        <v>206</v>
      </c>
      <c r="I10" s="16" t="s">
        <v>56</v>
      </c>
      <c r="J10" s="15">
        <v>2</v>
      </c>
      <c r="K10" s="15">
        <v>1</v>
      </c>
    </row>
    <row r="11" spans="1:12" s="15" customFormat="1" ht="27" thickBot="1" x14ac:dyDescent="0.35">
      <c r="A11" s="12" t="s">
        <v>57</v>
      </c>
      <c r="B11" s="13" t="s">
        <v>58</v>
      </c>
      <c r="C11" s="14" t="s">
        <v>59</v>
      </c>
      <c r="D11" s="13" t="s">
        <v>45</v>
      </c>
      <c r="E11" s="14" t="s">
        <v>28</v>
      </c>
      <c r="F11" s="13" t="s">
        <v>60</v>
      </c>
      <c r="G11" s="13">
        <v>269.267</v>
      </c>
      <c r="H11" s="13">
        <v>902</v>
      </c>
      <c r="I11" s="13" t="s">
        <v>61</v>
      </c>
      <c r="J11" s="15">
        <v>2</v>
      </c>
    </row>
    <row r="12" spans="1:12" s="15" customFormat="1" ht="27" thickBot="1" x14ac:dyDescent="0.35">
      <c r="A12" s="12" t="s">
        <v>62</v>
      </c>
      <c r="B12" s="13" t="s">
        <v>31</v>
      </c>
      <c r="C12" s="14" t="s">
        <v>63</v>
      </c>
      <c r="D12" s="13" t="s">
        <v>45</v>
      </c>
      <c r="E12" s="14" t="s">
        <v>28</v>
      </c>
      <c r="F12" s="13" t="s">
        <v>64</v>
      </c>
      <c r="G12" s="13">
        <v>333</v>
      </c>
      <c r="H12" s="13">
        <v>561</v>
      </c>
      <c r="I12" s="13" t="s">
        <v>65</v>
      </c>
      <c r="J12" s="15">
        <v>4</v>
      </c>
    </row>
    <row r="13" spans="1:12" s="15" customFormat="1" ht="27" thickBot="1" x14ac:dyDescent="0.35">
      <c r="A13" s="12" t="s">
        <v>66</v>
      </c>
      <c r="B13" s="13" t="s">
        <v>67</v>
      </c>
      <c r="C13" s="14" t="s">
        <v>68</v>
      </c>
      <c r="D13" s="13" t="s">
        <v>45</v>
      </c>
      <c r="E13" s="14" t="s">
        <v>28</v>
      </c>
      <c r="F13" s="13" t="s">
        <v>69</v>
      </c>
      <c r="G13" s="13" t="s">
        <v>70</v>
      </c>
      <c r="H13" s="13">
        <v>1323</v>
      </c>
      <c r="I13" s="13" t="s">
        <v>71</v>
      </c>
      <c r="J13" s="15">
        <v>3</v>
      </c>
    </row>
    <row r="14" spans="1:12" s="15" customFormat="1" ht="15" thickBot="1" x14ac:dyDescent="0.35">
      <c r="A14" s="12" t="s">
        <v>72</v>
      </c>
      <c r="B14" s="13" t="s">
        <v>33</v>
      </c>
      <c r="C14" s="14" t="s">
        <v>73</v>
      </c>
      <c r="D14" s="13" t="s">
        <v>45</v>
      </c>
      <c r="E14" s="14" t="s">
        <v>28</v>
      </c>
      <c r="F14" s="13" t="s">
        <v>74</v>
      </c>
      <c r="G14" s="13">
        <v>201</v>
      </c>
      <c r="H14" s="13">
        <v>167</v>
      </c>
      <c r="I14" s="13" t="s">
        <v>71</v>
      </c>
      <c r="J14" s="15">
        <v>2</v>
      </c>
    </row>
    <row r="15" spans="1:12" s="15" customFormat="1" ht="15" thickBot="1" x14ac:dyDescent="0.35">
      <c r="A15" s="12" t="s">
        <v>75</v>
      </c>
      <c r="B15" s="16" t="s">
        <v>34</v>
      </c>
      <c r="C15" s="17" t="s">
        <v>76</v>
      </c>
      <c r="D15" s="16" t="s">
        <v>45</v>
      </c>
      <c r="E15" s="17" t="s">
        <v>28</v>
      </c>
      <c r="F15" s="16" t="s">
        <v>46</v>
      </c>
      <c r="G15" s="16" t="s">
        <v>77</v>
      </c>
      <c r="H15" s="16">
        <v>2084</v>
      </c>
      <c r="I15" s="16" t="s">
        <v>47</v>
      </c>
      <c r="J15" s="15">
        <v>3</v>
      </c>
      <c r="K15" s="15">
        <v>1</v>
      </c>
    </row>
    <row r="16" spans="1:12" s="15" customFormat="1" ht="15" thickBot="1" x14ac:dyDescent="0.35">
      <c r="A16" s="12" t="s">
        <v>178</v>
      </c>
      <c r="B16" s="13" t="s">
        <v>102</v>
      </c>
      <c r="C16" s="14" t="s">
        <v>106</v>
      </c>
      <c r="D16" s="13" t="s">
        <v>104</v>
      </c>
      <c r="E16" s="14" t="s">
        <v>28</v>
      </c>
      <c r="F16" s="13" t="s">
        <v>107</v>
      </c>
      <c r="G16" s="13" t="s">
        <v>108</v>
      </c>
      <c r="H16" s="13">
        <v>1003</v>
      </c>
      <c r="I16" s="13" t="s">
        <v>47</v>
      </c>
      <c r="J16" s="15">
        <v>4</v>
      </c>
      <c r="K16" s="15">
        <v>3</v>
      </c>
      <c r="L16" s="15">
        <v>2</v>
      </c>
    </row>
    <row r="17" spans="1:11" s="15" customFormat="1" ht="15" thickBot="1" x14ac:dyDescent="0.35">
      <c r="A17" s="12" t="s">
        <v>179</v>
      </c>
      <c r="B17" s="13" t="s">
        <v>27</v>
      </c>
      <c r="C17" s="14" t="s">
        <v>146</v>
      </c>
      <c r="D17" s="13" t="s">
        <v>147</v>
      </c>
      <c r="E17" s="17" t="s">
        <v>28</v>
      </c>
      <c r="F17" s="13" t="s">
        <v>148</v>
      </c>
      <c r="G17" s="13">
        <v>219</v>
      </c>
      <c r="H17" s="13">
        <v>894</v>
      </c>
      <c r="I17" s="13" t="s">
        <v>149</v>
      </c>
      <c r="J17" s="15">
        <v>4</v>
      </c>
      <c r="K17" s="15">
        <v>0</v>
      </c>
    </row>
    <row r="18" spans="1:11" s="15" customFormat="1" ht="15" thickBot="1" x14ac:dyDescent="0.35">
      <c r="A18" s="12" t="s">
        <v>180</v>
      </c>
      <c r="B18" s="13" t="s">
        <v>153</v>
      </c>
      <c r="C18" s="18" t="s">
        <v>154</v>
      </c>
      <c r="D18" s="13" t="s">
        <v>147</v>
      </c>
      <c r="E18" s="17" t="s">
        <v>28</v>
      </c>
      <c r="F18" s="13" t="s">
        <v>155</v>
      </c>
      <c r="G18" s="13">
        <v>220</v>
      </c>
      <c r="H18" s="13">
        <v>826</v>
      </c>
      <c r="I18" s="13" t="s">
        <v>156</v>
      </c>
      <c r="J18" s="15">
        <v>3</v>
      </c>
      <c r="K18" s="15">
        <v>0</v>
      </c>
    </row>
    <row r="19" spans="1:11" s="15" customFormat="1" ht="27" thickBot="1" x14ac:dyDescent="0.35">
      <c r="A19" s="12" t="s">
        <v>181</v>
      </c>
      <c r="B19" s="16" t="s">
        <v>157</v>
      </c>
      <c r="C19" s="17" t="s">
        <v>158</v>
      </c>
      <c r="D19" s="16" t="s">
        <v>147</v>
      </c>
      <c r="E19" s="17" t="s">
        <v>28</v>
      </c>
      <c r="F19" s="16" t="s">
        <v>159</v>
      </c>
      <c r="G19" s="16">
        <v>216</v>
      </c>
      <c r="H19" s="16">
        <v>817</v>
      </c>
      <c r="I19" s="16" t="s">
        <v>160</v>
      </c>
      <c r="J19" s="15">
        <v>5</v>
      </c>
      <c r="K19" s="15">
        <v>5</v>
      </c>
    </row>
    <row r="20" spans="1:11" s="22" customFormat="1" ht="27" thickBot="1" x14ac:dyDescent="0.35">
      <c r="A20" s="19" t="s">
        <v>43</v>
      </c>
      <c r="B20" s="20" t="s">
        <v>87</v>
      </c>
      <c r="C20" s="21" t="s">
        <v>88</v>
      </c>
      <c r="D20" s="20" t="s">
        <v>89</v>
      </c>
      <c r="E20" s="21" t="s">
        <v>3</v>
      </c>
      <c r="F20" s="20" t="s">
        <v>90</v>
      </c>
      <c r="G20" s="20">
        <v>8.9</v>
      </c>
      <c r="H20" s="20">
        <v>1561</v>
      </c>
      <c r="I20" s="20" t="s">
        <v>91</v>
      </c>
      <c r="J20" s="22">
        <v>2</v>
      </c>
      <c r="K20" s="22">
        <v>1</v>
      </c>
    </row>
    <row r="21" spans="1:11" s="26" customFormat="1" ht="15" thickBot="1" x14ac:dyDescent="0.35">
      <c r="A21" s="23" t="s">
        <v>43</v>
      </c>
      <c r="B21" s="24" t="s">
        <v>5</v>
      </c>
      <c r="C21" s="25" t="s">
        <v>92</v>
      </c>
      <c r="D21" s="24" t="s">
        <v>89</v>
      </c>
      <c r="E21" s="25" t="s">
        <v>0</v>
      </c>
      <c r="F21" s="24" t="s">
        <v>93</v>
      </c>
      <c r="G21" s="24">
        <v>18</v>
      </c>
      <c r="H21" s="24">
        <v>455</v>
      </c>
      <c r="I21" s="24" t="s">
        <v>47</v>
      </c>
      <c r="J21" s="26">
        <v>2</v>
      </c>
      <c r="K21" s="26">
        <v>0</v>
      </c>
    </row>
    <row r="22" spans="1:11" s="26" customFormat="1" ht="15" thickBot="1" x14ac:dyDescent="0.35">
      <c r="A22" s="23" t="s">
        <v>48</v>
      </c>
      <c r="B22" s="24" t="s">
        <v>6</v>
      </c>
      <c r="C22" s="25" t="s">
        <v>94</v>
      </c>
      <c r="D22" s="24" t="s">
        <v>89</v>
      </c>
      <c r="E22" s="25" t="s">
        <v>0</v>
      </c>
      <c r="F22" s="24" t="s">
        <v>95</v>
      </c>
      <c r="G22" s="24">
        <v>19</v>
      </c>
      <c r="H22" s="24">
        <v>191</v>
      </c>
      <c r="I22" s="24" t="s">
        <v>47</v>
      </c>
      <c r="J22" s="26">
        <v>2</v>
      </c>
      <c r="K22" s="26">
        <v>1</v>
      </c>
    </row>
    <row r="23" spans="1:11" s="26" customFormat="1" ht="15" thickBot="1" x14ac:dyDescent="0.35">
      <c r="A23" s="23" t="s">
        <v>53</v>
      </c>
      <c r="B23" s="27" t="s">
        <v>7</v>
      </c>
      <c r="C23" s="28" t="s">
        <v>96</v>
      </c>
      <c r="D23" s="27" t="s">
        <v>89</v>
      </c>
      <c r="E23" s="28" t="s">
        <v>0</v>
      </c>
      <c r="F23" s="27" t="s">
        <v>97</v>
      </c>
      <c r="G23" s="27">
        <v>19</v>
      </c>
      <c r="H23" s="27">
        <v>166</v>
      </c>
      <c r="I23" s="27" t="s">
        <v>47</v>
      </c>
      <c r="J23" s="26">
        <v>2</v>
      </c>
      <c r="K23" s="26">
        <v>1</v>
      </c>
    </row>
    <row r="24" spans="1:11" s="26" customFormat="1" ht="15.6" thickBot="1" x14ac:dyDescent="0.35">
      <c r="A24" s="23" t="s">
        <v>57</v>
      </c>
      <c r="B24" s="24" t="s">
        <v>98</v>
      </c>
      <c r="C24" s="25" t="s">
        <v>99</v>
      </c>
      <c r="D24" s="24" t="s">
        <v>89</v>
      </c>
      <c r="E24" s="25" t="s">
        <v>0</v>
      </c>
      <c r="F24" s="24" t="s">
        <v>100</v>
      </c>
      <c r="G24" s="24">
        <v>15</v>
      </c>
      <c r="H24" s="24">
        <v>453</v>
      </c>
      <c r="I24" s="24" t="s">
        <v>101</v>
      </c>
    </row>
    <row r="25" spans="1:11" s="26" customFormat="1" ht="15.6" thickBot="1" x14ac:dyDescent="0.35">
      <c r="A25" s="23" t="s">
        <v>62</v>
      </c>
      <c r="B25" s="24" t="s">
        <v>98</v>
      </c>
      <c r="C25" s="25" t="s">
        <v>99</v>
      </c>
      <c r="D25" s="24" t="s">
        <v>89</v>
      </c>
      <c r="E25" s="25" t="s">
        <v>0</v>
      </c>
      <c r="F25" s="24" t="s">
        <v>100</v>
      </c>
      <c r="G25" s="24">
        <v>15</v>
      </c>
      <c r="H25" s="24">
        <v>453</v>
      </c>
      <c r="I25" s="24" t="s">
        <v>101</v>
      </c>
      <c r="J25" s="26">
        <v>2</v>
      </c>
      <c r="K25" s="26">
        <v>1</v>
      </c>
    </row>
    <row r="26" spans="1:11" s="26" customFormat="1" ht="15.6" thickBot="1" x14ac:dyDescent="0.35">
      <c r="A26" s="23" t="s">
        <v>66</v>
      </c>
      <c r="B26" s="24" t="s">
        <v>24</v>
      </c>
      <c r="C26" s="25" t="s">
        <v>168</v>
      </c>
      <c r="D26" s="24" t="s">
        <v>163</v>
      </c>
      <c r="E26" s="25" t="s">
        <v>0</v>
      </c>
      <c r="F26" s="24" t="s">
        <v>169</v>
      </c>
      <c r="G26" s="24">
        <v>90</v>
      </c>
      <c r="H26" s="24">
        <v>471</v>
      </c>
      <c r="I26" s="24" t="s">
        <v>47</v>
      </c>
      <c r="J26" s="26">
        <v>2</v>
      </c>
      <c r="K26" s="26">
        <v>1</v>
      </c>
    </row>
    <row r="27" spans="1:11" s="26" customFormat="1" ht="15" thickBot="1" x14ac:dyDescent="0.35">
      <c r="A27" s="23" t="s">
        <v>72</v>
      </c>
      <c r="B27" s="27" t="s">
        <v>25</v>
      </c>
      <c r="C27" s="28" t="s">
        <v>170</v>
      </c>
      <c r="D27" s="27" t="s">
        <v>163</v>
      </c>
      <c r="E27" s="28" t="s">
        <v>0</v>
      </c>
      <c r="F27" s="27" t="s">
        <v>171</v>
      </c>
      <c r="G27" s="27">
        <v>88</v>
      </c>
      <c r="H27" s="27">
        <v>198</v>
      </c>
      <c r="I27" s="27" t="s">
        <v>47</v>
      </c>
      <c r="J27" s="26">
        <v>2</v>
      </c>
      <c r="K27" s="26">
        <v>0</v>
      </c>
    </row>
    <row r="28" spans="1:11" s="32" customFormat="1" ht="15" thickBot="1" x14ac:dyDescent="0.35">
      <c r="A28" s="29" t="s">
        <v>43</v>
      </c>
      <c r="B28" s="30" t="s">
        <v>102</v>
      </c>
      <c r="C28" s="31" t="s">
        <v>103</v>
      </c>
      <c r="D28" s="30" t="s">
        <v>104</v>
      </c>
      <c r="E28" s="31" t="s">
        <v>42</v>
      </c>
      <c r="F28" s="30" t="s">
        <v>105</v>
      </c>
      <c r="G28" s="30">
        <v>274</v>
      </c>
      <c r="H28" s="30">
        <v>324</v>
      </c>
      <c r="I28" s="30" t="s">
        <v>47</v>
      </c>
      <c r="J28" s="32">
        <v>0</v>
      </c>
    </row>
    <row r="29" spans="1:11" s="32" customFormat="1" ht="27" thickBot="1" x14ac:dyDescent="0.35">
      <c r="A29" s="33" t="s">
        <v>48</v>
      </c>
      <c r="B29" s="34" t="s">
        <v>40</v>
      </c>
      <c r="C29" s="35" t="s">
        <v>109</v>
      </c>
      <c r="D29" s="34" t="s">
        <v>104</v>
      </c>
      <c r="E29" s="35" t="s">
        <v>42</v>
      </c>
      <c r="F29" s="34" t="s">
        <v>110</v>
      </c>
      <c r="G29" s="34">
        <v>328</v>
      </c>
      <c r="H29" s="34">
        <v>418</v>
      </c>
      <c r="I29" s="34" t="s">
        <v>111</v>
      </c>
      <c r="J29" s="32">
        <v>4</v>
      </c>
      <c r="K29" s="32">
        <v>0</v>
      </c>
    </row>
    <row r="30" spans="1:11" s="32" customFormat="1" ht="15" thickBot="1" x14ac:dyDescent="0.35">
      <c r="A30" s="29" t="s">
        <v>53</v>
      </c>
      <c r="B30" s="34" t="s">
        <v>41</v>
      </c>
      <c r="C30" s="35" t="s">
        <v>112</v>
      </c>
      <c r="D30" s="34" t="s">
        <v>104</v>
      </c>
      <c r="E30" s="35" t="s">
        <v>42</v>
      </c>
      <c r="F30" s="34" t="s">
        <v>113</v>
      </c>
      <c r="G30" s="34">
        <v>329</v>
      </c>
      <c r="H30" s="34">
        <v>246</v>
      </c>
      <c r="I30" s="34" t="s">
        <v>114</v>
      </c>
      <c r="J30" s="32">
        <v>2</v>
      </c>
      <c r="K30" s="32">
        <v>1</v>
      </c>
    </row>
    <row r="31" spans="1:11" s="32" customFormat="1" ht="15" thickBot="1" x14ac:dyDescent="0.35">
      <c r="A31" s="33" t="s">
        <v>57</v>
      </c>
      <c r="B31" s="36" t="s">
        <v>129</v>
      </c>
      <c r="C31" s="37" t="s">
        <v>130</v>
      </c>
      <c r="D31" s="34" t="s">
        <v>131</v>
      </c>
      <c r="E31" s="35" t="s">
        <v>42</v>
      </c>
      <c r="F31" s="34" t="s">
        <v>132</v>
      </c>
      <c r="G31" s="34">
        <v>295</v>
      </c>
      <c r="H31" s="34">
        <v>408</v>
      </c>
      <c r="I31" s="34" t="s">
        <v>56</v>
      </c>
      <c r="J31" s="32">
        <v>2</v>
      </c>
      <c r="K31" s="32">
        <v>0</v>
      </c>
    </row>
    <row r="32" spans="1:11" s="32" customFormat="1" ht="15" thickBot="1" x14ac:dyDescent="0.35">
      <c r="A32" s="29" t="s">
        <v>62</v>
      </c>
      <c r="B32" s="30" t="s">
        <v>133</v>
      </c>
      <c r="C32" s="38" t="s">
        <v>36</v>
      </c>
      <c r="D32" s="30" t="s">
        <v>131</v>
      </c>
      <c r="E32" s="31" t="s">
        <v>42</v>
      </c>
      <c r="F32" s="30" t="s">
        <v>134</v>
      </c>
      <c r="G32" s="30" t="s">
        <v>135</v>
      </c>
      <c r="H32" s="30">
        <v>537</v>
      </c>
      <c r="I32" s="30" t="s">
        <v>136</v>
      </c>
      <c r="J32" s="32">
        <v>2</v>
      </c>
      <c r="K32" s="32">
        <v>1</v>
      </c>
    </row>
    <row r="33" spans="1:14" s="32" customFormat="1" ht="15" thickBot="1" x14ac:dyDescent="0.35">
      <c r="A33" s="33" t="s">
        <v>66</v>
      </c>
      <c r="B33" s="34" t="s">
        <v>137</v>
      </c>
      <c r="C33" s="35" t="s">
        <v>138</v>
      </c>
      <c r="D33" s="34" t="s">
        <v>131</v>
      </c>
      <c r="E33" s="35" t="s">
        <v>42</v>
      </c>
      <c r="F33" s="34" t="s">
        <v>139</v>
      </c>
      <c r="G33" s="34">
        <v>317</v>
      </c>
      <c r="H33" s="34">
        <v>209</v>
      </c>
      <c r="I33" s="34" t="s">
        <v>56</v>
      </c>
      <c r="J33" s="32">
        <v>2</v>
      </c>
      <c r="K33" s="32">
        <v>0</v>
      </c>
    </row>
    <row r="34" spans="1:14" s="32" customFormat="1" ht="27" thickBot="1" x14ac:dyDescent="0.35">
      <c r="A34" s="29" t="s">
        <v>72</v>
      </c>
      <c r="B34" s="34" t="s">
        <v>58</v>
      </c>
      <c r="C34" s="35" t="s">
        <v>59</v>
      </c>
      <c r="D34" s="34" t="s">
        <v>131</v>
      </c>
      <c r="E34" s="35" t="s">
        <v>42</v>
      </c>
      <c r="F34" s="34" t="s">
        <v>140</v>
      </c>
      <c r="G34" s="34" t="s">
        <v>141</v>
      </c>
      <c r="H34" s="34">
        <v>255</v>
      </c>
      <c r="I34" s="34" t="s">
        <v>142</v>
      </c>
      <c r="J34" s="32">
        <v>2</v>
      </c>
      <c r="K34" s="32">
        <v>0</v>
      </c>
    </row>
    <row r="35" spans="1:14" s="42" customFormat="1" ht="15" thickBot="1" x14ac:dyDescent="0.35">
      <c r="A35" s="39" t="s">
        <v>43</v>
      </c>
      <c r="B35" s="40" t="s">
        <v>161</v>
      </c>
      <c r="C35" s="41" t="s">
        <v>162</v>
      </c>
      <c r="D35" s="40" t="s">
        <v>163</v>
      </c>
      <c r="E35" s="41" t="s">
        <v>22</v>
      </c>
      <c r="F35" s="40" t="s">
        <v>164</v>
      </c>
      <c r="G35" s="40">
        <v>100</v>
      </c>
      <c r="H35" s="40">
        <v>268</v>
      </c>
      <c r="I35" s="40" t="s">
        <v>47</v>
      </c>
      <c r="J35" s="42">
        <v>2</v>
      </c>
    </row>
    <row r="36" spans="1:14" s="42" customFormat="1" ht="15" thickBot="1" x14ac:dyDescent="0.35">
      <c r="A36" s="43" t="s">
        <v>48</v>
      </c>
      <c r="B36" s="44" t="s">
        <v>23</v>
      </c>
      <c r="C36" s="45" t="s">
        <v>165</v>
      </c>
      <c r="D36" s="44" t="s">
        <v>163</v>
      </c>
      <c r="E36" s="45" t="s">
        <v>22</v>
      </c>
      <c r="F36" s="44" t="s">
        <v>166</v>
      </c>
      <c r="G36" s="44">
        <v>115</v>
      </c>
      <c r="H36" s="44">
        <v>602</v>
      </c>
      <c r="I36" s="44" t="s">
        <v>167</v>
      </c>
      <c r="J36" s="42">
        <v>2</v>
      </c>
    </row>
    <row r="37" spans="1:14" s="49" customFormat="1" ht="15" thickBot="1" x14ac:dyDescent="0.35">
      <c r="A37" s="46" t="s">
        <v>43</v>
      </c>
      <c r="B37" s="47" t="s">
        <v>122</v>
      </c>
      <c r="C37" s="48" t="s">
        <v>123</v>
      </c>
      <c r="D37" s="47" t="s">
        <v>116</v>
      </c>
      <c r="E37" s="48" t="s">
        <v>13</v>
      </c>
      <c r="F37" s="47" t="s">
        <v>124</v>
      </c>
      <c r="G37" s="47">
        <v>33</v>
      </c>
      <c r="H37" s="47">
        <v>855</v>
      </c>
      <c r="I37" s="47" t="s">
        <v>118</v>
      </c>
      <c r="J37" s="49">
        <v>3</v>
      </c>
    </row>
    <row r="38" spans="1:14" x14ac:dyDescent="0.3">
      <c r="H38">
        <f>SUM(H2:H37)</f>
        <v>22997</v>
      </c>
      <c r="J38">
        <f>SUM(J2:J37)</f>
        <v>86</v>
      </c>
      <c r="K38">
        <f>SUM(K2:K37)</f>
        <v>24</v>
      </c>
      <c r="L38">
        <f>SUM(L2:L37)</f>
        <v>2</v>
      </c>
    </row>
    <row r="39" spans="1:14" x14ac:dyDescent="0.3">
      <c r="K39" t="s">
        <v>194</v>
      </c>
      <c r="L39" t="s">
        <v>193</v>
      </c>
      <c r="M39" t="s">
        <v>195</v>
      </c>
    </row>
    <row r="40" spans="1:14" x14ac:dyDescent="0.3">
      <c r="J40" t="s">
        <v>192</v>
      </c>
      <c r="K40">
        <v>86</v>
      </c>
      <c r="L40">
        <v>280</v>
      </c>
      <c r="M40">
        <f t="shared" ref="M40:M47" si="0">K40*L40</f>
        <v>24080</v>
      </c>
    </row>
    <row r="41" spans="1:14" x14ac:dyDescent="0.3">
      <c r="J41" t="s">
        <v>184</v>
      </c>
      <c r="K41">
        <v>86</v>
      </c>
      <c r="L41">
        <v>40</v>
      </c>
      <c r="M41">
        <f t="shared" si="0"/>
        <v>3440</v>
      </c>
    </row>
    <row r="42" spans="1:14" x14ac:dyDescent="0.3">
      <c r="J42" t="s">
        <v>185</v>
      </c>
      <c r="K42">
        <v>86</v>
      </c>
      <c r="L42">
        <v>100</v>
      </c>
      <c r="M42">
        <f t="shared" si="0"/>
        <v>8600</v>
      </c>
    </row>
    <row r="43" spans="1:14" x14ac:dyDescent="0.3">
      <c r="J43" t="s">
        <v>186</v>
      </c>
      <c r="K43">
        <v>86</v>
      </c>
      <c r="L43">
        <v>100</v>
      </c>
      <c r="M43">
        <f t="shared" si="0"/>
        <v>8600</v>
      </c>
    </row>
    <row r="44" spans="1:14" x14ac:dyDescent="0.3">
      <c r="J44" t="s">
        <v>191</v>
      </c>
      <c r="K44">
        <v>24</v>
      </c>
      <c r="L44">
        <v>101.89</v>
      </c>
      <c r="M44">
        <f t="shared" si="0"/>
        <v>2445.36</v>
      </c>
    </row>
    <row r="45" spans="1:14" x14ac:dyDescent="0.3">
      <c r="J45" t="s">
        <v>187</v>
      </c>
      <c r="K45">
        <v>2</v>
      </c>
      <c r="L45">
        <v>100</v>
      </c>
      <c r="M45">
        <f t="shared" si="0"/>
        <v>200</v>
      </c>
    </row>
    <row r="46" spans="1:14" x14ac:dyDescent="0.3">
      <c r="J46" t="s">
        <v>188</v>
      </c>
      <c r="K46">
        <v>2</v>
      </c>
      <c r="L46">
        <v>100</v>
      </c>
      <c r="M46">
        <f t="shared" si="0"/>
        <v>200</v>
      </c>
    </row>
    <row r="47" spans="1:14" x14ac:dyDescent="0.3">
      <c r="J47" t="s">
        <v>189</v>
      </c>
      <c r="K47">
        <v>2</v>
      </c>
      <c r="L47">
        <v>100</v>
      </c>
      <c r="M47">
        <f t="shared" si="0"/>
        <v>200</v>
      </c>
    </row>
    <row r="48" spans="1:14" x14ac:dyDescent="0.3">
      <c r="J48" t="s">
        <v>190</v>
      </c>
      <c r="K48">
        <v>112</v>
      </c>
      <c r="L48">
        <v>40</v>
      </c>
      <c r="M48">
        <f>L48*K48</f>
        <v>4480</v>
      </c>
      <c r="N48">
        <f>SUM(K40:K47)</f>
        <v>374</v>
      </c>
    </row>
    <row r="49" spans="13:13" x14ac:dyDescent="0.3">
      <c r="M49">
        <f>SUM(M40:M48)</f>
        <v>52245.36</v>
      </c>
    </row>
  </sheetData>
  <sortState ref="A1:N49">
    <sortCondition ref="E2:E38"/>
  </sortState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A21" zoomScaleNormal="100" zoomScaleSheetLayoutView="130" workbookViewId="0">
      <selection activeCell="E20" sqref="E20"/>
    </sheetView>
  </sheetViews>
  <sheetFormatPr defaultRowHeight="14.4" x14ac:dyDescent="0.3"/>
  <cols>
    <col min="1" max="1" width="3.5546875" bestFit="1" customWidth="1"/>
    <col min="2" max="2" width="28.33203125" customWidth="1"/>
    <col min="3" max="3" width="27.44140625" customWidth="1"/>
    <col min="4" max="4" width="11" bestFit="1" customWidth="1"/>
    <col min="5" max="5" width="12.88671875" bestFit="1" customWidth="1"/>
    <col min="6" max="6" width="38.5546875" customWidth="1"/>
    <col min="7" max="7" width="17" customWidth="1"/>
    <col min="8" max="8" width="11" customWidth="1"/>
    <col min="9" max="9" width="39.33203125" customWidth="1"/>
  </cols>
  <sheetData>
    <row r="1" spans="1:14" s="53" customFormat="1" ht="27" thickBot="1" x14ac:dyDescent="0.35">
      <c r="A1" s="50" t="s">
        <v>78</v>
      </c>
      <c r="B1" s="52" t="s">
        <v>86</v>
      </c>
      <c r="C1" s="52" t="s">
        <v>79</v>
      </c>
      <c r="D1" s="52" t="s">
        <v>80</v>
      </c>
      <c r="E1" s="52" t="s">
        <v>81</v>
      </c>
      <c r="F1" s="52" t="s">
        <v>82</v>
      </c>
      <c r="G1" s="52" t="s">
        <v>83</v>
      </c>
      <c r="H1" s="52" t="s">
        <v>84</v>
      </c>
      <c r="I1" s="52" t="s">
        <v>85</v>
      </c>
      <c r="J1"/>
      <c r="K1"/>
      <c r="L1"/>
      <c r="M1"/>
      <c r="N1"/>
    </row>
    <row r="2" spans="1:14" s="10" customFormat="1" ht="15" thickBot="1" x14ac:dyDescent="0.35">
      <c r="A2" s="12" t="s">
        <v>43</v>
      </c>
      <c r="B2" s="14" t="s">
        <v>27</v>
      </c>
      <c r="C2" s="14" t="s">
        <v>44</v>
      </c>
      <c r="D2" s="14" t="s">
        <v>45</v>
      </c>
      <c r="E2" s="14" t="s">
        <v>28</v>
      </c>
      <c r="F2" s="14" t="s">
        <v>46</v>
      </c>
      <c r="G2" s="14">
        <v>246</v>
      </c>
      <c r="H2" s="14">
        <v>55</v>
      </c>
      <c r="I2" s="14" t="s">
        <v>47</v>
      </c>
      <c r="J2"/>
      <c r="K2"/>
      <c r="L2"/>
      <c r="M2"/>
      <c r="N2"/>
    </row>
    <row r="3" spans="1:14" s="10" customFormat="1" ht="27" thickBot="1" x14ac:dyDescent="0.35">
      <c r="A3" s="12" t="s">
        <v>48</v>
      </c>
      <c r="B3" s="14" t="s">
        <v>29</v>
      </c>
      <c r="C3" s="14" t="s">
        <v>49</v>
      </c>
      <c r="D3" s="14" t="s">
        <v>45</v>
      </c>
      <c r="E3" s="14" t="s">
        <v>28</v>
      </c>
      <c r="F3" s="14" t="s">
        <v>50</v>
      </c>
      <c r="G3" s="14" t="s">
        <v>51</v>
      </c>
      <c r="H3" s="14">
        <v>1587</v>
      </c>
      <c r="I3" s="14" t="s">
        <v>52</v>
      </c>
      <c r="J3"/>
      <c r="K3"/>
      <c r="L3"/>
      <c r="M3"/>
      <c r="N3"/>
    </row>
    <row r="4" spans="1:14" s="10" customFormat="1" ht="15" thickBot="1" x14ac:dyDescent="0.35">
      <c r="A4" s="12" t="s">
        <v>53</v>
      </c>
      <c r="B4" s="14" t="s">
        <v>30</v>
      </c>
      <c r="C4" s="14" t="s">
        <v>54</v>
      </c>
      <c r="D4" s="14" t="s">
        <v>45</v>
      </c>
      <c r="E4" s="14" t="s">
        <v>28</v>
      </c>
      <c r="F4" s="14" t="s">
        <v>55</v>
      </c>
      <c r="G4" s="14">
        <v>265</v>
      </c>
      <c r="H4" s="14">
        <v>206</v>
      </c>
      <c r="I4" s="14" t="s">
        <v>56</v>
      </c>
      <c r="J4"/>
      <c r="K4"/>
      <c r="L4"/>
      <c r="M4"/>
      <c r="N4"/>
    </row>
    <row r="5" spans="1:14" s="57" customFormat="1" ht="27" thickBot="1" x14ac:dyDescent="0.35">
      <c r="A5" s="12" t="s">
        <v>57</v>
      </c>
      <c r="B5" s="14" t="s">
        <v>58</v>
      </c>
      <c r="C5" s="14" t="s">
        <v>59</v>
      </c>
      <c r="D5" s="14" t="s">
        <v>45</v>
      </c>
      <c r="E5" s="14" t="s">
        <v>28</v>
      </c>
      <c r="F5" s="14" t="s">
        <v>60</v>
      </c>
      <c r="G5" s="14">
        <v>269.267</v>
      </c>
      <c r="H5" s="14">
        <v>902</v>
      </c>
      <c r="I5" s="14" t="s">
        <v>61</v>
      </c>
      <c r="J5"/>
      <c r="K5"/>
      <c r="L5"/>
      <c r="M5"/>
      <c r="N5"/>
    </row>
    <row r="6" spans="1:14" s="57" customFormat="1" ht="27" thickBot="1" x14ac:dyDescent="0.35">
      <c r="A6" s="12" t="s">
        <v>62</v>
      </c>
      <c r="B6" s="14" t="s">
        <v>31</v>
      </c>
      <c r="C6" s="14" t="s">
        <v>63</v>
      </c>
      <c r="D6" s="14" t="s">
        <v>45</v>
      </c>
      <c r="E6" s="14" t="s">
        <v>28</v>
      </c>
      <c r="F6" s="14" t="s">
        <v>64</v>
      </c>
      <c r="G6" s="14">
        <v>333</v>
      </c>
      <c r="H6" s="14">
        <v>561</v>
      </c>
      <c r="I6" s="14" t="s">
        <v>65</v>
      </c>
      <c r="J6"/>
      <c r="K6"/>
      <c r="L6"/>
      <c r="M6"/>
      <c r="N6"/>
    </row>
    <row r="7" spans="1:14" s="57" customFormat="1" ht="27" thickBot="1" x14ac:dyDescent="0.35">
      <c r="A7" s="12" t="s">
        <v>66</v>
      </c>
      <c r="B7" s="14" t="s">
        <v>67</v>
      </c>
      <c r="C7" s="14" t="s">
        <v>68</v>
      </c>
      <c r="D7" s="14" t="s">
        <v>45</v>
      </c>
      <c r="E7" s="14" t="s">
        <v>28</v>
      </c>
      <c r="F7" s="14" t="s">
        <v>69</v>
      </c>
      <c r="G7" s="14" t="s">
        <v>70</v>
      </c>
      <c r="H7" s="14">
        <v>1323</v>
      </c>
      <c r="I7" s="14" t="s">
        <v>71</v>
      </c>
      <c r="J7"/>
      <c r="K7"/>
      <c r="L7"/>
      <c r="M7"/>
      <c r="N7"/>
    </row>
    <row r="8" spans="1:14" s="15" customFormat="1" ht="15" thickBot="1" x14ac:dyDescent="0.35">
      <c r="A8" s="12" t="s">
        <v>72</v>
      </c>
      <c r="B8" s="14" t="s">
        <v>33</v>
      </c>
      <c r="C8" s="14" t="s">
        <v>73</v>
      </c>
      <c r="D8" s="14" t="s">
        <v>45</v>
      </c>
      <c r="E8" s="14" t="s">
        <v>28</v>
      </c>
      <c r="F8" s="14" t="s">
        <v>74</v>
      </c>
      <c r="G8" s="14">
        <v>201</v>
      </c>
      <c r="H8" s="14">
        <v>167</v>
      </c>
      <c r="I8" s="14" t="s">
        <v>71</v>
      </c>
      <c r="J8"/>
      <c r="K8"/>
      <c r="L8"/>
      <c r="M8"/>
      <c r="N8"/>
    </row>
    <row r="9" spans="1:14" s="15" customFormat="1" ht="15" thickBot="1" x14ac:dyDescent="0.35">
      <c r="A9" s="12" t="s">
        <v>196</v>
      </c>
      <c r="B9" s="14" t="s">
        <v>34</v>
      </c>
      <c r="C9" s="14" t="s">
        <v>76</v>
      </c>
      <c r="D9" s="14" t="s">
        <v>45</v>
      </c>
      <c r="E9" s="14" t="s">
        <v>28</v>
      </c>
      <c r="F9" s="14" t="s">
        <v>46</v>
      </c>
      <c r="G9" s="14" t="s">
        <v>77</v>
      </c>
      <c r="H9" s="14">
        <v>2084</v>
      </c>
      <c r="I9" s="14" t="s">
        <v>47</v>
      </c>
      <c r="J9"/>
      <c r="K9"/>
      <c r="L9"/>
      <c r="M9"/>
      <c r="N9"/>
    </row>
    <row r="10" spans="1:14" s="65" customFormat="1" ht="40.200000000000003" thickBot="1" x14ac:dyDescent="0.35">
      <c r="A10" s="63" t="s">
        <v>43</v>
      </c>
      <c r="B10" s="64" t="s">
        <v>87</v>
      </c>
      <c r="C10" s="64" t="s">
        <v>88</v>
      </c>
      <c r="D10" s="64" t="s">
        <v>89</v>
      </c>
      <c r="E10" s="64" t="s">
        <v>3</v>
      </c>
      <c r="F10" s="64" t="s">
        <v>90</v>
      </c>
      <c r="G10" s="64">
        <v>8.9</v>
      </c>
      <c r="H10" s="64">
        <v>1561</v>
      </c>
      <c r="I10" s="64" t="s">
        <v>91</v>
      </c>
    </row>
    <row r="11" spans="1:14" s="65" customFormat="1" ht="15" thickBot="1" x14ac:dyDescent="0.35">
      <c r="A11" s="63" t="s">
        <v>48</v>
      </c>
      <c r="B11" s="66" t="s">
        <v>5</v>
      </c>
      <c r="C11" s="66" t="s">
        <v>92</v>
      </c>
      <c r="D11" s="66" t="s">
        <v>89</v>
      </c>
      <c r="E11" s="66" t="s">
        <v>0</v>
      </c>
      <c r="F11" s="66" t="s">
        <v>93</v>
      </c>
      <c r="G11" s="66">
        <v>18</v>
      </c>
      <c r="H11" s="66">
        <v>455</v>
      </c>
      <c r="I11" s="66" t="s">
        <v>47</v>
      </c>
    </row>
    <row r="12" spans="1:14" s="65" customFormat="1" ht="27" thickBot="1" x14ac:dyDescent="0.35">
      <c r="A12" s="63" t="s">
        <v>53</v>
      </c>
      <c r="B12" s="66" t="s">
        <v>6</v>
      </c>
      <c r="C12" s="66" t="s">
        <v>94</v>
      </c>
      <c r="D12" s="66" t="s">
        <v>89</v>
      </c>
      <c r="E12" s="66" t="s">
        <v>0</v>
      </c>
      <c r="F12" s="66" t="s">
        <v>95</v>
      </c>
      <c r="G12" s="66">
        <v>19</v>
      </c>
      <c r="H12" s="66">
        <v>191</v>
      </c>
      <c r="I12" s="66" t="s">
        <v>47</v>
      </c>
    </row>
    <row r="13" spans="1:14" s="65" customFormat="1" ht="15" thickBot="1" x14ac:dyDescent="0.35">
      <c r="A13" s="63" t="s">
        <v>57</v>
      </c>
      <c r="B13" s="66" t="s">
        <v>7</v>
      </c>
      <c r="C13" s="66" t="s">
        <v>96</v>
      </c>
      <c r="D13" s="66" t="s">
        <v>89</v>
      </c>
      <c r="E13" s="66" t="s">
        <v>0</v>
      </c>
      <c r="F13" s="66" t="s">
        <v>97</v>
      </c>
      <c r="G13" s="66">
        <v>19</v>
      </c>
      <c r="H13" s="66">
        <v>166</v>
      </c>
      <c r="I13" s="66" t="s">
        <v>47</v>
      </c>
    </row>
    <row r="14" spans="1:14" s="65" customFormat="1" ht="27" thickBot="1" x14ac:dyDescent="0.35">
      <c r="A14" s="63" t="s">
        <v>62</v>
      </c>
      <c r="B14" s="66" t="s">
        <v>98</v>
      </c>
      <c r="C14" s="66" t="s">
        <v>99</v>
      </c>
      <c r="D14" s="66" t="s">
        <v>89</v>
      </c>
      <c r="E14" s="66" t="s">
        <v>0</v>
      </c>
      <c r="F14" s="66" t="s">
        <v>100</v>
      </c>
      <c r="G14" s="66">
        <v>15</v>
      </c>
      <c r="H14" s="66">
        <v>453</v>
      </c>
      <c r="I14" s="66" t="s">
        <v>101</v>
      </c>
    </row>
    <row r="15" spans="1:14" s="65" customFormat="1" ht="27" thickBot="1" x14ac:dyDescent="0.35">
      <c r="A15" s="63" t="s">
        <v>66</v>
      </c>
      <c r="B15" s="64" t="s">
        <v>98</v>
      </c>
      <c r="C15" s="64" t="s">
        <v>99</v>
      </c>
      <c r="D15" s="64" t="s">
        <v>89</v>
      </c>
      <c r="E15" s="64" t="s">
        <v>0</v>
      </c>
      <c r="F15" s="64" t="s">
        <v>100</v>
      </c>
      <c r="G15" s="64">
        <v>15</v>
      </c>
      <c r="H15" s="64">
        <v>453</v>
      </c>
      <c r="I15" s="64" t="s">
        <v>101</v>
      </c>
    </row>
    <row r="16" spans="1:14" s="57" customFormat="1" ht="27" thickBot="1" x14ac:dyDescent="0.35">
      <c r="A16" s="54" t="s">
        <v>43</v>
      </c>
      <c r="B16" s="56" t="s">
        <v>102</v>
      </c>
      <c r="C16" s="56" t="s">
        <v>106</v>
      </c>
      <c r="D16" s="56" t="s">
        <v>104</v>
      </c>
      <c r="E16" s="56" t="s">
        <v>28</v>
      </c>
      <c r="F16" s="56" t="s">
        <v>107</v>
      </c>
      <c r="G16" s="56" t="s">
        <v>108</v>
      </c>
      <c r="H16" s="56">
        <v>1003</v>
      </c>
      <c r="I16" s="56" t="s">
        <v>47</v>
      </c>
    </row>
    <row r="17" spans="1:14" s="57" customFormat="1" ht="27" thickBot="1" x14ac:dyDescent="0.35">
      <c r="A17" s="54" t="s">
        <v>48</v>
      </c>
      <c r="B17" s="56" t="s">
        <v>102</v>
      </c>
      <c r="C17" s="56" t="s">
        <v>103</v>
      </c>
      <c r="D17" s="56" t="s">
        <v>104</v>
      </c>
      <c r="E17" s="58" t="s">
        <v>42</v>
      </c>
      <c r="F17" s="56" t="s">
        <v>105</v>
      </c>
      <c r="G17" s="56">
        <v>274</v>
      </c>
      <c r="H17" s="56">
        <v>324</v>
      </c>
      <c r="I17" s="56" t="s">
        <v>47</v>
      </c>
    </row>
    <row r="18" spans="1:14" s="57" customFormat="1" ht="27" thickBot="1" x14ac:dyDescent="0.35">
      <c r="A18" s="54" t="s">
        <v>53</v>
      </c>
      <c r="B18" s="56" t="s">
        <v>40</v>
      </c>
      <c r="C18" s="56" t="s">
        <v>109</v>
      </c>
      <c r="D18" s="56" t="s">
        <v>104</v>
      </c>
      <c r="E18" s="58" t="s">
        <v>42</v>
      </c>
      <c r="F18" s="56" t="s">
        <v>110</v>
      </c>
      <c r="G18" s="56">
        <v>328</v>
      </c>
      <c r="H18" s="56">
        <v>418</v>
      </c>
      <c r="I18" s="56" t="s">
        <v>111</v>
      </c>
    </row>
    <row r="19" spans="1:14" s="57" customFormat="1" ht="27" thickBot="1" x14ac:dyDescent="0.35">
      <c r="A19" s="54" t="s">
        <v>57</v>
      </c>
      <c r="B19" s="58" t="s">
        <v>41</v>
      </c>
      <c r="C19" s="58" t="s">
        <v>112</v>
      </c>
      <c r="D19" s="58" t="s">
        <v>104</v>
      </c>
      <c r="E19" s="58" t="s">
        <v>42</v>
      </c>
      <c r="F19" s="58" t="s">
        <v>113</v>
      </c>
      <c r="G19" s="58">
        <v>329</v>
      </c>
      <c r="H19" s="58">
        <v>246</v>
      </c>
      <c r="I19" s="58" t="s">
        <v>114</v>
      </c>
    </row>
    <row r="20" spans="1:14" s="69" customFormat="1" ht="27" thickBot="1" x14ac:dyDescent="0.35">
      <c r="A20" s="67" t="s">
        <v>43</v>
      </c>
      <c r="B20" s="68" t="s">
        <v>10</v>
      </c>
      <c r="C20" s="68" t="s">
        <v>115</v>
      </c>
      <c r="D20" s="68" t="s">
        <v>116</v>
      </c>
      <c r="E20" s="68" t="s">
        <v>11</v>
      </c>
      <c r="F20" s="68" t="s">
        <v>117</v>
      </c>
      <c r="G20" s="68">
        <v>23</v>
      </c>
      <c r="H20" s="68">
        <v>665</v>
      </c>
      <c r="I20" s="68" t="s">
        <v>118</v>
      </c>
    </row>
    <row r="21" spans="1:14" s="69" customFormat="1" ht="27" thickBot="1" x14ac:dyDescent="0.35">
      <c r="A21" s="67" t="s">
        <v>48</v>
      </c>
      <c r="B21" s="68" t="s">
        <v>119</v>
      </c>
      <c r="C21" s="68" t="s">
        <v>120</v>
      </c>
      <c r="D21" s="68" t="s">
        <v>116</v>
      </c>
      <c r="E21" s="68" t="s">
        <v>11</v>
      </c>
      <c r="F21" s="68" t="s">
        <v>121</v>
      </c>
      <c r="G21" s="68">
        <v>29</v>
      </c>
      <c r="H21" s="68">
        <v>564</v>
      </c>
      <c r="I21" s="68" t="s">
        <v>101</v>
      </c>
    </row>
    <row r="22" spans="1:14" s="69" customFormat="1" ht="27" thickBot="1" x14ac:dyDescent="0.35">
      <c r="A22" s="67" t="s">
        <v>53</v>
      </c>
      <c r="B22" s="68" t="s">
        <v>125</v>
      </c>
      <c r="C22" s="68" t="s">
        <v>126</v>
      </c>
      <c r="D22" s="68" t="s">
        <v>116</v>
      </c>
      <c r="E22" s="68" t="s">
        <v>11</v>
      </c>
      <c r="F22" s="68" t="s">
        <v>127</v>
      </c>
      <c r="G22" s="68" t="s">
        <v>128</v>
      </c>
      <c r="H22" s="68">
        <v>758</v>
      </c>
      <c r="I22" s="68" t="s">
        <v>101</v>
      </c>
    </row>
    <row r="23" spans="1:14" s="69" customFormat="1" ht="27" thickBot="1" x14ac:dyDescent="0.35">
      <c r="A23" s="67" t="s">
        <v>57</v>
      </c>
      <c r="B23" s="70" t="s">
        <v>122</v>
      </c>
      <c r="C23" s="70" t="s">
        <v>123</v>
      </c>
      <c r="D23" s="70" t="s">
        <v>116</v>
      </c>
      <c r="E23" s="70" t="s">
        <v>13</v>
      </c>
      <c r="F23" s="70" t="s">
        <v>124</v>
      </c>
      <c r="G23" s="70">
        <v>33</v>
      </c>
      <c r="H23" s="70">
        <v>855</v>
      </c>
      <c r="I23" s="70" t="s">
        <v>118</v>
      </c>
    </row>
    <row r="24" spans="1:14" s="26" customFormat="1" ht="15" thickBot="1" x14ac:dyDescent="0.35">
      <c r="A24" s="33" t="s">
        <v>43</v>
      </c>
      <c r="B24" s="37" t="s">
        <v>129</v>
      </c>
      <c r="C24" s="37" t="s">
        <v>130</v>
      </c>
      <c r="D24" s="35" t="s">
        <v>131</v>
      </c>
      <c r="E24" s="35" t="s">
        <v>42</v>
      </c>
      <c r="F24" s="35" t="s">
        <v>132</v>
      </c>
      <c r="G24" s="35">
        <v>295</v>
      </c>
      <c r="H24" s="35">
        <v>408</v>
      </c>
      <c r="I24" s="35" t="s">
        <v>56</v>
      </c>
      <c r="J24"/>
      <c r="K24"/>
      <c r="L24"/>
      <c r="M24"/>
      <c r="N24"/>
    </row>
    <row r="25" spans="1:14" s="26" customFormat="1" ht="15" thickBot="1" x14ac:dyDescent="0.35">
      <c r="A25" s="33" t="s">
        <v>48</v>
      </c>
      <c r="B25" s="35" t="s">
        <v>133</v>
      </c>
      <c r="C25" s="37" t="s">
        <v>36</v>
      </c>
      <c r="D25" s="35" t="s">
        <v>131</v>
      </c>
      <c r="E25" s="35" t="s">
        <v>42</v>
      </c>
      <c r="F25" s="35" t="s">
        <v>134</v>
      </c>
      <c r="G25" s="35" t="s">
        <v>135</v>
      </c>
      <c r="H25" s="35">
        <v>537</v>
      </c>
      <c r="I25" s="35" t="s">
        <v>136</v>
      </c>
      <c r="J25"/>
      <c r="K25"/>
      <c r="L25"/>
      <c r="M25"/>
      <c r="N25"/>
    </row>
    <row r="26" spans="1:14" s="26" customFormat="1" ht="15" thickBot="1" x14ac:dyDescent="0.35">
      <c r="A26" s="33" t="s">
        <v>53</v>
      </c>
      <c r="B26" s="35" t="s">
        <v>137</v>
      </c>
      <c r="C26" s="35" t="s">
        <v>138</v>
      </c>
      <c r="D26" s="35" t="s">
        <v>131</v>
      </c>
      <c r="E26" s="35" t="s">
        <v>42</v>
      </c>
      <c r="F26" s="35" t="s">
        <v>139</v>
      </c>
      <c r="G26" s="35">
        <v>317</v>
      </c>
      <c r="H26" s="35">
        <v>209</v>
      </c>
      <c r="I26" s="35" t="s">
        <v>56</v>
      </c>
      <c r="J26"/>
      <c r="K26"/>
      <c r="L26"/>
      <c r="M26"/>
      <c r="N26"/>
    </row>
    <row r="27" spans="1:14" s="26" customFormat="1" ht="27" thickBot="1" x14ac:dyDescent="0.35">
      <c r="A27" s="33" t="s">
        <v>57</v>
      </c>
      <c r="B27" s="31" t="s">
        <v>58</v>
      </c>
      <c r="C27" s="31" t="s">
        <v>59</v>
      </c>
      <c r="D27" s="31" t="s">
        <v>131</v>
      </c>
      <c r="E27" s="31" t="s">
        <v>42</v>
      </c>
      <c r="F27" s="31" t="s">
        <v>140</v>
      </c>
      <c r="G27" s="31" t="s">
        <v>141</v>
      </c>
      <c r="H27" s="31">
        <v>255</v>
      </c>
      <c r="I27" s="31" t="s">
        <v>142</v>
      </c>
      <c r="J27"/>
      <c r="K27"/>
      <c r="L27"/>
      <c r="M27"/>
      <c r="N27"/>
    </row>
    <row r="28" spans="1:14" s="73" customFormat="1" ht="15" thickBot="1" x14ac:dyDescent="0.35">
      <c r="A28" s="71" t="s">
        <v>43</v>
      </c>
      <c r="B28" s="72" t="s">
        <v>15</v>
      </c>
      <c r="C28" s="72" t="s">
        <v>143</v>
      </c>
      <c r="D28" s="72" t="s">
        <v>144</v>
      </c>
      <c r="E28" s="72" t="s">
        <v>16</v>
      </c>
      <c r="F28" s="72" t="s">
        <v>145</v>
      </c>
      <c r="G28" s="72">
        <v>73</v>
      </c>
      <c r="H28" s="72">
        <v>209</v>
      </c>
      <c r="I28" s="72" t="s">
        <v>47</v>
      </c>
    </row>
    <row r="29" spans="1:14" s="61" customFormat="1" ht="27" thickBot="1" x14ac:dyDescent="0.35">
      <c r="A29" s="59" t="s">
        <v>43</v>
      </c>
      <c r="B29" s="62" t="s">
        <v>150</v>
      </c>
      <c r="C29" s="74" t="s">
        <v>38</v>
      </c>
      <c r="D29" s="62" t="s">
        <v>147</v>
      </c>
      <c r="E29" s="62" t="s">
        <v>16</v>
      </c>
      <c r="F29" s="62" t="s">
        <v>151</v>
      </c>
      <c r="G29" s="62">
        <v>230</v>
      </c>
      <c r="H29" s="62">
        <v>1823</v>
      </c>
      <c r="I29" s="62" t="s">
        <v>152</v>
      </c>
    </row>
    <row r="30" spans="1:14" s="61" customFormat="1" ht="27" thickBot="1" x14ac:dyDescent="0.35">
      <c r="A30" s="59" t="s">
        <v>48</v>
      </c>
      <c r="B30" s="62" t="s">
        <v>27</v>
      </c>
      <c r="C30" s="62" t="s">
        <v>146</v>
      </c>
      <c r="D30" s="62" t="s">
        <v>147</v>
      </c>
      <c r="E30" s="62" t="s">
        <v>28</v>
      </c>
      <c r="F30" s="62" t="s">
        <v>148</v>
      </c>
      <c r="G30" s="62">
        <v>219</v>
      </c>
      <c r="H30" s="62">
        <v>894</v>
      </c>
      <c r="I30" s="62" t="s">
        <v>149</v>
      </c>
    </row>
    <row r="31" spans="1:14" s="61" customFormat="1" ht="27" thickBot="1" x14ac:dyDescent="0.35">
      <c r="A31" s="59" t="s">
        <v>53</v>
      </c>
      <c r="B31" s="62" t="s">
        <v>153</v>
      </c>
      <c r="C31" s="74" t="s">
        <v>154</v>
      </c>
      <c r="D31" s="62" t="s">
        <v>147</v>
      </c>
      <c r="E31" s="62" t="s">
        <v>28</v>
      </c>
      <c r="F31" s="62" t="s">
        <v>155</v>
      </c>
      <c r="G31" s="62">
        <v>220</v>
      </c>
      <c r="H31" s="62">
        <v>826</v>
      </c>
      <c r="I31" s="62" t="s">
        <v>156</v>
      </c>
    </row>
    <row r="32" spans="1:14" s="61" customFormat="1" ht="27" thickBot="1" x14ac:dyDescent="0.35">
      <c r="A32" s="59" t="s">
        <v>57</v>
      </c>
      <c r="B32" s="60" t="s">
        <v>157</v>
      </c>
      <c r="C32" s="60" t="s">
        <v>158</v>
      </c>
      <c r="D32" s="60" t="s">
        <v>147</v>
      </c>
      <c r="E32" s="60" t="s">
        <v>28</v>
      </c>
      <c r="F32" s="60" t="s">
        <v>159</v>
      </c>
      <c r="G32" s="60">
        <v>216</v>
      </c>
      <c r="H32" s="60">
        <v>817</v>
      </c>
      <c r="I32" s="60" t="s">
        <v>160</v>
      </c>
    </row>
    <row r="33" spans="1:14" s="77" customFormat="1" ht="28.8" thickBot="1" x14ac:dyDescent="0.35">
      <c r="A33" s="75" t="s">
        <v>43</v>
      </c>
      <c r="B33" s="76" t="s">
        <v>24</v>
      </c>
      <c r="C33" s="76" t="s">
        <v>168</v>
      </c>
      <c r="D33" s="76" t="s">
        <v>163</v>
      </c>
      <c r="E33" s="76" t="s">
        <v>0</v>
      </c>
      <c r="F33" s="76" t="s">
        <v>169</v>
      </c>
      <c r="G33" s="76">
        <v>90</v>
      </c>
      <c r="H33" s="76">
        <v>471</v>
      </c>
      <c r="I33" s="76" t="s">
        <v>47</v>
      </c>
    </row>
    <row r="34" spans="1:14" s="77" customFormat="1" ht="15" thickBot="1" x14ac:dyDescent="0.35">
      <c r="A34" s="75" t="s">
        <v>48</v>
      </c>
      <c r="B34" s="76" t="s">
        <v>25</v>
      </c>
      <c r="C34" s="76" t="s">
        <v>170</v>
      </c>
      <c r="D34" s="76" t="s">
        <v>163</v>
      </c>
      <c r="E34" s="76" t="s">
        <v>0</v>
      </c>
      <c r="F34" s="76" t="s">
        <v>171</v>
      </c>
      <c r="G34" s="76">
        <v>88</v>
      </c>
      <c r="H34" s="76">
        <v>198</v>
      </c>
      <c r="I34" s="76" t="s">
        <v>47</v>
      </c>
    </row>
    <row r="35" spans="1:14" s="77" customFormat="1" ht="15" thickBot="1" x14ac:dyDescent="0.35">
      <c r="A35" s="75" t="s">
        <v>53</v>
      </c>
      <c r="B35" s="76" t="s">
        <v>161</v>
      </c>
      <c r="C35" s="76" t="s">
        <v>162</v>
      </c>
      <c r="D35" s="76" t="s">
        <v>163</v>
      </c>
      <c r="E35" s="76" t="s">
        <v>22</v>
      </c>
      <c r="F35" s="76" t="s">
        <v>164</v>
      </c>
      <c r="G35" s="76">
        <v>100</v>
      </c>
      <c r="H35" s="76">
        <v>268</v>
      </c>
      <c r="I35" s="76" t="s">
        <v>47</v>
      </c>
    </row>
    <row r="36" spans="1:14" s="77" customFormat="1" ht="27" thickBot="1" x14ac:dyDescent="0.35">
      <c r="A36" s="75" t="s">
        <v>57</v>
      </c>
      <c r="B36" s="78" t="s">
        <v>23</v>
      </c>
      <c r="C36" s="78" t="s">
        <v>165</v>
      </c>
      <c r="D36" s="78" t="s">
        <v>163</v>
      </c>
      <c r="E36" s="78" t="s">
        <v>22</v>
      </c>
      <c r="F36" s="78" t="s">
        <v>166</v>
      </c>
      <c r="G36" s="78">
        <v>115</v>
      </c>
      <c r="H36" s="78">
        <v>602</v>
      </c>
      <c r="I36" s="78" t="s">
        <v>167</v>
      </c>
    </row>
    <row r="37" spans="1:14" s="49" customFormat="1" ht="15" thickBot="1" x14ac:dyDescent="0.35">
      <c r="A37" s="7" t="s">
        <v>43</v>
      </c>
      <c r="B37" s="9" t="s">
        <v>18</v>
      </c>
      <c r="C37" s="9" t="s">
        <v>172</v>
      </c>
      <c r="D37" s="9" t="s">
        <v>173</v>
      </c>
      <c r="E37" s="9" t="s">
        <v>16</v>
      </c>
      <c r="F37" s="9" t="s">
        <v>174</v>
      </c>
      <c r="G37" s="9">
        <v>134</v>
      </c>
      <c r="H37" s="9">
        <v>483</v>
      </c>
      <c r="I37" s="9" t="s">
        <v>167</v>
      </c>
      <c r="J37"/>
      <c r="K37"/>
      <c r="L37"/>
      <c r="M37"/>
      <c r="N37"/>
    </row>
    <row r="38" spans="1:14" x14ac:dyDescent="0.3">
      <c r="H38">
        <f>SUM(H2:H37)</f>
        <v>22997</v>
      </c>
    </row>
  </sheetData>
  <sortState ref="A2:I38">
    <sortCondition ref="D2"/>
  </sortState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podził na lesnictwa </vt:lpstr>
      <vt:lpstr>Arkusz2</vt:lpstr>
      <vt:lpstr>podział na gminy</vt:lpstr>
      <vt:lpstr>Podział na lesnictwa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2022-05-09T06:03:53Z</dcterms:modified>
</cp:coreProperties>
</file>