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855" yWindow="-105" windowWidth="22290" windowHeight="13170"/>
  </bookViews>
  <sheets>
    <sheet name="Droga w m. Ługi" sheetId="1" r:id="rId1"/>
  </sheets>
  <calcPr calcId="124519"/>
</workbook>
</file>

<file path=xl/calcChain.xml><?xml version="1.0" encoding="utf-8"?>
<calcChain xmlns="http://schemas.openxmlformats.org/spreadsheetml/2006/main">
  <c r="G33" i="1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32"/>
  <c r="G57" s="1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5"/>
  <c r="G30" s="1"/>
  <c r="G58" l="1"/>
  <c r="G59"/>
  <c r="G60" s="1"/>
</calcChain>
</file>

<file path=xl/sharedStrings.xml><?xml version="1.0" encoding="utf-8"?>
<sst xmlns="http://schemas.openxmlformats.org/spreadsheetml/2006/main" count="216" uniqueCount="121">
  <si>
    <t>Lp.</t>
  </si>
  <si>
    <t>Podstawa</t>
  </si>
  <si>
    <t>Opis</t>
  </si>
  <si>
    <t>Ilość</t>
  </si>
  <si>
    <t>Cena jedn.</t>
  </si>
  <si>
    <t>Wartość</t>
  </si>
  <si>
    <t>1 d.1</t>
  </si>
  <si>
    <t>KNR 2-01 0119-03</t>
  </si>
  <si>
    <t>Roboty pomiarowe przy liniowych robotach ziemnych - trasa drogi w terenie równinnym</t>
  </si>
  <si>
    <t>km</t>
  </si>
  <si>
    <t>2 d.1</t>
  </si>
  <si>
    <t>KNR 2-31 0802-07</t>
  </si>
  <si>
    <t>Mechaniczne rozebranie podbudowy z kruszywa kamiennego o grubości ca do 15 cm. Transport urobku do 20 km.</t>
  </si>
  <si>
    <t>m2</t>
  </si>
  <si>
    <t>3 d.1</t>
  </si>
  <si>
    <t xml:space="preserve">KNR 2-01 0205-04 0214-04 </t>
  </si>
  <si>
    <t>Roboty ziemne wykonywane koparkami podsiębiernymi o poj.łyżki 0.25 m3 w gr.kat.III z transportem urobku samochodami samowyładowczymi na odległość do 25 km i utylizacją urobku</t>
  </si>
  <si>
    <t>m3</t>
  </si>
  <si>
    <t>4 d.1</t>
  </si>
  <si>
    <t>5 d.1</t>
  </si>
  <si>
    <t>Roboty ziemne wykonywane koparkami podsiębiernymi o poj.łyżki 0.25 m3 w gr.kat.III z transportem urobku samochodami samowyładowczymi na odległość do 25 km i utylizacją urobku-odmulenie rowu</t>
  </si>
  <si>
    <t>6 d.1</t>
  </si>
  <si>
    <t>KNR 2-31 0103-04</t>
  </si>
  <si>
    <t>Mechaniczne profilowanie i zagęszczenie podłoża pod warstwy konstrukcyjne nawierzchni jezdni,pobocza i zjazdów.</t>
  </si>
  <si>
    <t>7 d.1</t>
  </si>
  <si>
    <t>KNR 2-31 0109-03</t>
  </si>
  <si>
    <t>Podbudowa betonowa bez dylatacji - grubość warstwy po zagęszczeniu 15 cm&lt;jezdnia, zjazdy&gt; beton C3/4</t>
  </si>
  <si>
    <t>8 d.1</t>
  </si>
  <si>
    <t>KNR 2-31 0109-03 0109-04</t>
  </si>
  <si>
    <t>Podbudowa betonowa bez dylatacji - grubość warstwy po zagęszczeniu 20 cm&lt;zjazdy&gt;</t>
  </si>
  <si>
    <t>9 d.1</t>
  </si>
  <si>
    <t>KNR 2-31 0114-05 0114-06</t>
  </si>
  <si>
    <t>Podbudowa z kruszywa łamanego - warstwa dolna o grubości po zagęszczeniu 20 cm jezdnia,</t>
  </si>
  <si>
    <t>10 d.1</t>
  </si>
  <si>
    <t>KNR 2-31 0114-05</t>
  </si>
  <si>
    <t>Podbudowa z kruszywa łamanego - warstwa dolna o grubości po zagęszczeniu 15 cm - wykonanie poboczy z destruktu asfaltowego wraz ze skropieniem emulsją asfaltową i zamiałowaniem grysem granitowym 2/5</t>
  </si>
  <si>
    <t>11 d.1</t>
  </si>
  <si>
    <t>KNR 2-31 1004-06</t>
  </si>
  <si>
    <t>Mechaniczne czyszczenie nawierzchni drogowej ulepszonej (bitum)</t>
  </si>
  <si>
    <t>12 d.1</t>
  </si>
  <si>
    <t>KNR 2-31 0311-01</t>
  </si>
  <si>
    <t>Nawierzchnia z mieszanek mineralno-bitumicznych grysowo-żwirowych - warstwa wiążąca asfaltowa - grubość po zagęszczeniu 5 cm&lt;ruch KR3-4&gt;</t>
  </si>
  <si>
    <t>13 d.1</t>
  </si>
  <si>
    <t>KNR 2-31 1004-07</t>
  </si>
  <si>
    <t>Skropienie nawierzchni drogowej asfaltem</t>
  </si>
  <si>
    <t>14 d.1</t>
  </si>
  <si>
    <t>KNR 2-31 0311-05 0311-06</t>
  </si>
  <si>
    <t>Nawierzchnia z mieszanek mineralno-bitumicznych grysowo-żwirowych - warstwa ścieralna asfaltowa - grubość po zagęszczeniu 5 cm&lt;ruch KR3-4&gt;</t>
  </si>
  <si>
    <t>15 d.1</t>
  </si>
  <si>
    <t>KNR 2-31 0511-03</t>
  </si>
  <si>
    <t>Nawierzchnie z kostki brukowej betonowej grafitowej o grubości 8 cm na podsypce cementowo-piaskowej&lt;zjazdy na posesje&gt;</t>
  </si>
  <si>
    <t>16 d.1</t>
  </si>
  <si>
    <t>KNR 2-31 0401-06</t>
  </si>
  <si>
    <t>Rowki pod krawężniki i ławy krawężnikowe o wymiarach 30x40 cm w gruncie kat.III-IV</t>
  </si>
  <si>
    <t>m</t>
  </si>
  <si>
    <t>17 d.1</t>
  </si>
  <si>
    <t>KNR 2-31 0402-04</t>
  </si>
  <si>
    <t>Ława pod krawężniki betonowa C12/15 MPa z oporem w ilości 0,08m3/mb</t>
  </si>
  <si>
    <t>18 d.1</t>
  </si>
  <si>
    <t>KNR 2-31 0403-06</t>
  </si>
  <si>
    <t>Krawężniki betonowe wtopione o wymiarach 15x22 cm na podsypce piaskowej</t>
  </si>
  <si>
    <t>19 d.1</t>
  </si>
  <si>
    <t>Ława pod obrzeżę betonowa C12/15 MPa z oporem w ilości 0,08m3/mb</t>
  </si>
  <si>
    <t>20 d.1</t>
  </si>
  <si>
    <t>KNR 2-31 0407-05</t>
  </si>
  <si>
    <t>Obrzeża betonowe o wymiarach 30x8 cm na podsypce cementowo-piaskowej z wypełnieniem spoin zaprawą cementową</t>
  </si>
  <si>
    <t>21 d.1</t>
  </si>
  <si>
    <t>Ława pod opornik betonowa C12/15 MPa z oporem w ilości 0,08m3/mb</t>
  </si>
  <si>
    <t>22 d.1</t>
  </si>
  <si>
    <t>Oporniki betonowe wtopione o wymiarach 12x25 cm na podsypce piaskowej</t>
  </si>
  <si>
    <t>23 d.1</t>
  </si>
  <si>
    <t>KNNR 6 0702-01</t>
  </si>
  <si>
    <t>Pionowe znaki drogowe - słupki z rur stalowych</t>
  </si>
  <si>
    <t>szt.</t>
  </si>
  <si>
    <t>24 d.1</t>
  </si>
  <si>
    <t>KNNR 6 0702-05</t>
  </si>
  <si>
    <t>Pionowe znaki drogowe</t>
  </si>
  <si>
    <t>25 d.1</t>
  </si>
  <si>
    <t>KNR 2-31 1406-04</t>
  </si>
  <si>
    <t>Regulacja pionowa studzienek dla zaworów wodociągowych i gazowych</t>
  </si>
  <si>
    <t>26 d.2</t>
  </si>
  <si>
    <t>27 d.2</t>
  </si>
  <si>
    <t>28 d.2</t>
  </si>
  <si>
    <t>29 d.2</t>
  </si>
  <si>
    <t>30 d.2</t>
  </si>
  <si>
    <t>31 d.2</t>
  </si>
  <si>
    <t>Podbudowa betonowa bez dylatacji - grubość warstwy po zagęszczeniu 15 cm&lt; jezdnia,zjazdy&gt; beton C3/4</t>
  </si>
  <si>
    <t>32 d.2</t>
  </si>
  <si>
    <t>33 d.2</t>
  </si>
  <si>
    <t>34 d.2</t>
  </si>
  <si>
    <t>35 d.2</t>
  </si>
  <si>
    <t>36 d.2</t>
  </si>
  <si>
    <t>37 d.2</t>
  </si>
  <si>
    <t>38 d.2</t>
  </si>
  <si>
    <t>39 d.2</t>
  </si>
  <si>
    <t>40 d.2</t>
  </si>
  <si>
    <t>41 d.2</t>
  </si>
  <si>
    <t>42 d.2</t>
  </si>
  <si>
    <t>43 d.2</t>
  </si>
  <si>
    <t>44 d.2</t>
  </si>
  <si>
    <t>45 d.2</t>
  </si>
  <si>
    <t>46 d.2</t>
  </si>
  <si>
    <t>47 d.2</t>
  </si>
  <si>
    <t>48 d.2</t>
  </si>
  <si>
    <t>49 d.2</t>
  </si>
  <si>
    <t>KNR 2-11 1606-06 analogia</t>
  </si>
  <si>
    <t>Wylot - ścianki czołowe przepustu fi 800 do rowu - prefabrykat betonowy</t>
  </si>
  <si>
    <t>wylot.</t>
  </si>
  <si>
    <t>50 d.2</t>
  </si>
  <si>
    <t>kalkulacja własna  Uproszczona</t>
  </si>
  <si>
    <t>Przebudowa istniejąceych przepustu drogowego  na przepust z rur PEHD fi 800</t>
  </si>
  <si>
    <t>KOSZTORYS OFERTOWY</t>
  </si>
  <si>
    <t>RAZEM / NETTO /</t>
  </si>
  <si>
    <t>VAT</t>
  </si>
  <si>
    <t>RAZEM / BRUTTO /</t>
  </si>
  <si>
    <t>Przebudowa odcinków dróg gminnych w m. Ługi, gm. Wąsosz (dz. nr ewid. 323, 280, 294)</t>
  </si>
  <si>
    <t>Jedn.przed.</t>
  </si>
  <si>
    <t>Droga w m. Ługi , dz. nr ewid. 323</t>
  </si>
  <si>
    <t>Razem dział: Droga w m. Ługi , dz. nr ewid. 323</t>
  </si>
  <si>
    <t>Droga w m. Ługi dz. nr ewid. 280, 294</t>
  </si>
  <si>
    <t>Razem dział: Droga w m. Ługi dz. nr ewid. 280,294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</si>
</sst>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99"/>
        <bgColor indexed="64"/>
      </patternFill>
    </fill>
    <fill>
      <patternFill patternType="solid">
        <fgColor rgb="FF00FFFF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0">
    <xf numFmtId="0" fontId="0" fillId="0" borderId="0" xfId="0"/>
    <xf numFmtId="0" fontId="0" fillId="0" borderId="0" xfId="0" applyAlignment="1">
      <alignment wrapText="1"/>
    </xf>
    <xf numFmtId="0" fontId="16" fillId="34" borderId="10" xfId="0" applyFont="1" applyFill="1" applyBorder="1" applyAlignment="1">
      <alignment horizontal="left" wrapText="1"/>
    </xf>
    <xf numFmtId="0" fontId="16" fillId="34" borderId="11" xfId="0" applyFont="1" applyFill="1" applyBorder="1" applyAlignment="1">
      <alignment wrapText="1"/>
    </xf>
    <xf numFmtId="0" fontId="0" fillId="34" borderId="11" xfId="0" applyFill="1" applyBorder="1"/>
    <xf numFmtId="0" fontId="0" fillId="34" borderId="12" xfId="0" applyFill="1" applyBorder="1"/>
    <xf numFmtId="0" fontId="0" fillId="0" borderId="19" xfId="0" applyBorder="1" applyAlignment="1">
      <alignment wrapText="1"/>
    </xf>
    <xf numFmtId="0" fontId="0" fillId="0" borderId="19" xfId="0" applyBorder="1"/>
    <xf numFmtId="4" fontId="0" fillId="0" borderId="19" xfId="0" applyNumberFormat="1" applyBorder="1"/>
    <xf numFmtId="0" fontId="0" fillId="0" borderId="20" xfId="0" applyBorder="1" applyAlignment="1">
      <alignment wrapText="1"/>
    </xf>
    <xf numFmtId="0" fontId="0" fillId="0" borderId="20" xfId="0" applyBorder="1"/>
    <xf numFmtId="4" fontId="0" fillId="0" borderId="20" xfId="0" applyNumberFormat="1" applyBorder="1"/>
    <xf numFmtId="0" fontId="0" fillId="0" borderId="21" xfId="0" applyBorder="1" applyAlignment="1">
      <alignment wrapText="1"/>
    </xf>
    <xf numFmtId="0" fontId="0" fillId="0" borderId="21" xfId="0" applyBorder="1"/>
    <xf numFmtId="4" fontId="0" fillId="0" borderId="21" xfId="0" applyNumberFormat="1" applyBorder="1"/>
    <xf numFmtId="0" fontId="0" fillId="0" borderId="22" xfId="0" applyBorder="1" applyAlignment="1">
      <alignment wrapText="1"/>
    </xf>
    <xf numFmtId="0" fontId="0" fillId="0" borderId="22" xfId="0" applyBorder="1"/>
    <xf numFmtId="4" fontId="0" fillId="0" borderId="22" xfId="0" applyNumberFormat="1" applyBorder="1"/>
    <xf numFmtId="0" fontId="16" fillId="34" borderId="24" xfId="0" applyFont="1" applyFill="1" applyBorder="1"/>
    <xf numFmtId="4" fontId="16" fillId="34" borderId="24" xfId="0" applyNumberFormat="1" applyFont="1" applyFill="1" applyBorder="1"/>
    <xf numFmtId="4" fontId="16" fillId="34" borderId="25" xfId="0" applyNumberFormat="1" applyFont="1" applyFill="1" applyBorder="1"/>
    <xf numFmtId="0" fontId="16" fillId="34" borderId="23" xfId="0" applyFont="1" applyFill="1" applyBorder="1" applyAlignment="1">
      <alignment wrapText="1"/>
    </xf>
    <xf numFmtId="0" fontId="16" fillId="34" borderId="24" xfId="0" applyFont="1" applyFill="1" applyBorder="1" applyAlignment="1">
      <alignment wrapText="1"/>
    </xf>
    <xf numFmtId="4" fontId="0" fillId="0" borderId="38" xfId="0" applyNumberFormat="1" applyBorder="1"/>
    <xf numFmtId="0" fontId="16" fillId="0" borderId="23" xfId="0" applyFont="1" applyBorder="1" applyAlignment="1">
      <alignment horizontal="center" wrapText="1"/>
    </xf>
    <xf numFmtId="0" fontId="16" fillId="0" borderId="24" xfId="0" applyFont="1" applyBorder="1" applyAlignment="1">
      <alignment horizontal="center" wrapText="1"/>
    </xf>
    <xf numFmtId="0" fontId="16" fillId="0" borderId="24" xfId="0" applyFont="1" applyBorder="1" applyAlignment="1">
      <alignment horizontal="center"/>
    </xf>
    <xf numFmtId="0" fontId="16" fillId="0" borderId="25" xfId="0" applyFont="1" applyBorder="1" applyAlignment="1">
      <alignment horizontal="center"/>
    </xf>
    <xf numFmtId="4" fontId="18" fillId="33" borderId="26" xfId="0" applyNumberFormat="1" applyFont="1" applyFill="1" applyBorder="1"/>
    <xf numFmtId="4" fontId="18" fillId="33" borderId="27" xfId="0" applyNumberFormat="1" applyFont="1" applyFill="1" applyBorder="1"/>
    <xf numFmtId="4" fontId="18" fillId="33" borderId="28" xfId="0" applyNumberFormat="1" applyFont="1" applyFill="1" applyBorder="1"/>
    <xf numFmtId="0" fontId="18" fillId="33" borderId="35" xfId="0" applyFont="1" applyFill="1" applyBorder="1" applyAlignment="1">
      <alignment horizontal="center" wrapText="1"/>
    </xf>
    <xf numFmtId="0" fontId="18" fillId="33" borderId="36" xfId="0" applyFont="1" applyFill="1" applyBorder="1" applyAlignment="1">
      <alignment horizontal="center" wrapText="1"/>
    </xf>
    <xf numFmtId="0" fontId="18" fillId="33" borderId="37" xfId="0" applyFont="1" applyFill="1" applyBorder="1" applyAlignment="1">
      <alignment horizontal="center" wrapText="1"/>
    </xf>
    <xf numFmtId="0" fontId="16" fillId="34" borderId="23" xfId="0" applyFont="1" applyFill="1" applyBorder="1" applyAlignment="1">
      <alignment horizontal="left"/>
    </xf>
    <xf numFmtId="0" fontId="16" fillId="34" borderId="24" xfId="0" applyFont="1" applyFill="1" applyBorder="1" applyAlignment="1">
      <alignment horizontal="left"/>
    </xf>
    <xf numFmtId="0" fontId="18" fillId="33" borderId="14" xfId="0" applyFont="1" applyFill="1" applyBorder="1" applyAlignment="1">
      <alignment horizontal="center"/>
    </xf>
    <xf numFmtId="0" fontId="18" fillId="33" borderId="15" xfId="0" applyFont="1" applyFill="1" applyBorder="1" applyAlignment="1">
      <alignment horizontal="center"/>
    </xf>
    <xf numFmtId="0" fontId="18" fillId="33" borderId="16" xfId="0" applyFont="1" applyFill="1" applyBorder="1" applyAlignment="1">
      <alignment horizontal="center"/>
    </xf>
    <xf numFmtId="0" fontId="18" fillId="33" borderId="17" xfId="0" applyFont="1" applyFill="1" applyBorder="1" applyAlignment="1">
      <alignment horizontal="center"/>
    </xf>
    <xf numFmtId="0" fontId="18" fillId="33" borderId="13" xfId="0" applyFont="1" applyFill="1" applyBorder="1" applyAlignment="1">
      <alignment horizontal="center"/>
    </xf>
    <xf numFmtId="0" fontId="18" fillId="33" borderId="18" xfId="0" applyFont="1" applyFill="1" applyBorder="1" applyAlignment="1">
      <alignment horizontal="center"/>
    </xf>
    <xf numFmtId="0" fontId="16" fillId="34" borderId="23" xfId="0" applyFont="1" applyFill="1" applyBorder="1" applyAlignment="1">
      <alignment horizontal="left" wrapText="1"/>
    </xf>
    <xf numFmtId="0" fontId="16" fillId="34" borderId="24" xfId="0" applyFont="1" applyFill="1" applyBorder="1" applyAlignment="1">
      <alignment horizontal="left" wrapText="1"/>
    </xf>
    <xf numFmtId="0" fontId="18" fillId="33" borderId="29" xfId="0" applyFont="1" applyFill="1" applyBorder="1" applyAlignment="1">
      <alignment horizontal="center" wrapText="1"/>
    </xf>
    <xf numFmtId="0" fontId="18" fillId="33" borderId="30" xfId="0" applyFont="1" applyFill="1" applyBorder="1" applyAlignment="1">
      <alignment horizontal="center" wrapText="1"/>
    </xf>
    <xf numFmtId="0" fontId="18" fillId="33" borderId="31" xfId="0" applyFont="1" applyFill="1" applyBorder="1" applyAlignment="1">
      <alignment horizontal="center" wrapText="1"/>
    </xf>
    <xf numFmtId="0" fontId="18" fillId="33" borderId="32" xfId="0" applyFont="1" applyFill="1" applyBorder="1" applyAlignment="1">
      <alignment horizontal="center" wrapText="1"/>
    </xf>
    <xf numFmtId="0" fontId="18" fillId="33" borderId="33" xfId="0" applyFont="1" applyFill="1" applyBorder="1" applyAlignment="1">
      <alignment horizontal="center" wrapText="1"/>
    </xf>
    <xf numFmtId="0" fontId="18" fillId="33" borderId="34" xfId="0" applyFont="1" applyFill="1" applyBorder="1" applyAlignment="1">
      <alignment horizontal="center" wrapText="1"/>
    </xf>
  </cellXfs>
  <cellStyles count="42">
    <cellStyle name="20% - akcent 1" xfId="19" builtinId="30" customBuiltin="1"/>
    <cellStyle name="20% - akcent 2" xfId="23" builtinId="34" customBuiltin="1"/>
    <cellStyle name="20% - akcent 3" xfId="27" builtinId="38" customBuiltin="1"/>
    <cellStyle name="20% - akcent 4" xfId="31" builtinId="42" customBuiltin="1"/>
    <cellStyle name="20% - akcent 5" xfId="35" builtinId="46" customBuiltin="1"/>
    <cellStyle name="20% - akcent 6" xfId="39" builtinId="50" customBuiltin="1"/>
    <cellStyle name="40% - akcent 1" xfId="20" builtinId="31" customBuiltin="1"/>
    <cellStyle name="40% - akcent 2" xfId="24" builtinId="35" customBuiltin="1"/>
    <cellStyle name="40% - akcent 3" xfId="28" builtinId="39" customBuiltin="1"/>
    <cellStyle name="40% - akcent 4" xfId="32" builtinId="43" customBuiltin="1"/>
    <cellStyle name="40% - akcent 5" xfId="36" builtinId="47" customBuiltin="1"/>
    <cellStyle name="40% - akcent 6" xfId="40" builtinId="51" customBuiltin="1"/>
    <cellStyle name="60% - akcent 1" xfId="21" builtinId="32" customBuiltin="1"/>
    <cellStyle name="60% - akcent 2" xfId="25" builtinId="36" customBuiltin="1"/>
    <cellStyle name="60% - akcent 3" xfId="29" builtinId="40" customBuiltin="1"/>
    <cellStyle name="60% - akcent 4" xfId="33" builtinId="44" customBuiltin="1"/>
    <cellStyle name="60% - akcent 5" xfId="37" builtinId="48" customBuiltin="1"/>
    <cellStyle name="60% -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e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e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e" xfId="7" builtinId="27" customBuiltin="1"/>
  </cellStyles>
  <dxfs count="0"/>
  <tableStyles count="0" defaultTableStyle="TableStyleMedium2" defaultPivotStyle="PivotStyleLight16"/>
  <colors>
    <mruColors>
      <color rgb="FFFFFF99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60"/>
  <sheetViews>
    <sheetView tabSelected="1" workbookViewId="0">
      <selection activeCell="C7" sqref="C7"/>
    </sheetView>
  </sheetViews>
  <sheetFormatPr defaultRowHeight="15"/>
  <cols>
    <col min="1" max="1" width="5" style="1" bestFit="1" customWidth="1"/>
    <col min="2" max="2" width="9.28515625" style="1" customWidth="1"/>
    <col min="3" max="3" width="35.7109375" style="1" customWidth="1"/>
    <col min="4" max="4" width="11.28515625" bestFit="1" customWidth="1"/>
    <col min="6" max="6" width="10.42578125" bestFit="1" customWidth="1"/>
    <col min="7" max="7" width="9.85546875" bestFit="1" customWidth="1"/>
  </cols>
  <sheetData>
    <row r="1" spans="1:7" ht="15.75">
      <c r="A1" s="36" t="s">
        <v>111</v>
      </c>
      <c r="B1" s="37"/>
      <c r="C1" s="37"/>
      <c r="D1" s="37"/>
      <c r="E1" s="37"/>
      <c r="F1" s="37"/>
      <c r="G1" s="38"/>
    </row>
    <row r="2" spans="1:7" ht="16.5" thickBot="1">
      <c r="A2" s="39" t="s">
        <v>115</v>
      </c>
      <c r="B2" s="40"/>
      <c r="C2" s="40"/>
      <c r="D2" s="40"/>
      <c r="E2" s="40"/>
      <c r="F2" s="40"/>
      <c r="G2" s="41"/>
    </row>
    <row r="3" spans="1:7" ht="30.75" thickBot="1">
      <c r="A3" s="24" t="s">
        <v>0</v>
      </c>
      <c r="B3" s="25" t="s">
        <v>1</v>
      </c>
      <c r="C3" s="25" t="s">
        <v>2</v>
      </c>
      <c r="D3" s="26" t="s">
        <v>116</v>
      </c>
      <c r="E3" s="26" t="s">
        <v>3</v>
      </c>
      <c r="F3" s="26" t="s">
        <v>4</v>
      </c>
      <c r="G3" s="27" t="s">
        <v>5</v>
      </c>
    </row>
    <row r="4" spans="1:7" ht="15.75" thickBot="1">
      <c r="A4" s="2">
        <v>1</v>
      </c>
      <c r="B4" s="3"/>
      <c r="C4" s="3" t="s">
        <v>117</v>
      </c>
      <c r="D4" s="4"/>
      <c r="E4" s="4"/>
      <c r="F4" s="4"/>
      <c r="G4" s="5"/>
    </row>
    <row r="5" spans="1:7" ht="45">
      <c r="A5" s="6" t="s">
        <v>6</v>
      </c>
      <c r="B5" s="6" t="s">
        <v>7</v>
      </c>
      <c r="C5" s="6" t="s">
        <v>8</v>
      </c>
      <c r="D5" s="7" t="s">
        <v>9</v>
      </c>
      <c r="E5" s="7">
        <v>0.30499999999999999</v>
      </c>
      <c r="F5" s="8"/>
      <c r="G5" s="8">
        <f>ROUND(E5*F5,2)</f>
        <v>0</v>
      </c>
    </row>
    <row r="6" spans="1:7" ht="45">
      <c r="A6" s="9" t="s">
        <v>10</v>
      </c>
      <c r="B6" s="9" t="s">
        <v>11</v>
      </c>
      <c r="C6" s="9" t="s">
        <v>12</v>
      </c>
      <c r="D6" s="10" t="s">
        <v>13</v>
      </c>
      <c r="E6" s="10">
        <v>1220</v>
      </c>
      <c r="F6" s="11"/>
      <c r="G6" s="11">
        <f t="shared" ref="G6:G29" si="0">ROUND(E6*F6,2)</f>
        <v>0</v>
      </c>
    </row>
    <row r="7" spans="1:7" ht="90">
      <c r="A7" s="9" t="s">
        <v>14</v>
      </c>
      <c r="B7" s="9" t="s">
        <v>15</v>
      </c>
      <c r="C7" s="9" t="s">
        <v>16</v>
      </c>
      <c r="D7" s="10" t="s">
        <v>17</v>
      </c>
      <c r="E7" s="10">
        <v>363.99</v>
      </c>
      <c r="F7" s="11"/>
      <c r="G7" s="11">
        <f t="shared" si="0"/>
        <v>0</v>
      </c>
    </row>
    <row r="8" spans="1:7" ht="90">
      <c r="A8" s="9" t="s">
        <v>18</v>
      </c>
      <c r="B8" s="9" t="s">
        <v>15</v>
      </c>
      <c r="C8" s="9" t="s">
        <v>16</v>
      </c>
      <c r="D8" s="10" t="s">
        <v>17</v>
      </c>
      <c r="E8" s="10">
        <v>52</v>
      </c>
      <c r="F8" s="11"/>
      <c r="G8" s="11">
        <f t="shared" si="0"/>
        <v>0</v>
      </c>
    </row>
    <row r="9" spans="1:7" ht="105">
      <c r="A9" s="9" t="s">
        <v>19</v>
      </c>
      <c r="B9" s="9" t="s">
        <v>15</v>
      </c>
      <c r="C9" s="9" t="s">
        <v>20</v>
      </c>
      <c r="D9" s="10" t="s">
        <v>17</v>
      </c>
      <c r="E9" s="10">
        <v>38.5</v>
      </c>
      <c r="F9" s="11"/>
      <c r="G9" s="11">
        <f t="shared" si="0"/>
        <v>0</v>
      </c>
    </row>
    <row r="10" spans="1:7" ht="60">
      <c r="A10" s="9" t="s">
        <v>21</v>
      </c>
      <c r="B10" s="9" t="s">
        <v>22</v>
      </c>
      <c r="C10" s="9" t="s">
        <v>23</v>
      </c>
      <c r="D10" s="10" t="s">
        <v>13</v>
      </c>
      <c r="E10" s="10">
        <v>1797.3</v>
      </c>
      <c r="F10" s="11"/>
      <c r="G10" s="11">
        <f t="shared" si="0"/>
        <v>0</v>
      </c>
    </row>
    <row r="11" spans="1:7" ht="45">
      <c r="A11" s="9" t="s">
        <v>24</v>
      </c>
      <c r="B11" s="9" t="s">
        <v>25</v>
      </c>
      <c r="C11" s="9" t="s">
        <v>26</v>
      </c>
      <c r="D11" s="10" t="s">
        <v>13</v>
      </c>
      <c r="E11" s="10">
        <v>1317.3</v>
      </c>
      <c r="F11" s="11"/>
      <c r="G11" s="11">
        <f t="shared" si="0"/>
        <v>0</v>
      </c>
    </row>
    <row r="12" spans="1:7" ht="45">
      <c r="A12" s="9" t="s">
        <v>27</v>
      </c>
      <c r="B12" s="9" t="s">
        <v>28</v>
      </c>
      <c r="C12" s="9" t="s">
        <v>29</v>
      </c>
      <c r="D12" s="10" t="s">
        <v>13</v>
      </c>
      <c r="E12" s="10">
        <v>104</v>
      </c>
      <c r="F12" s="11"/>
      <c r="G12" s="11">
        <f t="shared" si="0"/>
        <v>0</v>
      </c>
    </row>
    <row r="13" spans="1:7" ht="45">
      <c r="A13" s="9" t="s">
        <v>30</v>
      </c>
      <c r="B13" s="9" t="s">
        <v>31</v>
      </c>
      <c r="C13" s="9" t="s">
        <v>32</v>
      </c>
      <c r="D13" s="10" t="s">
        <v>13</v>
      </c>
      <c r="E13" s="10">
        <v>1158.1500000000001</v>
      </c>
      <c r="F13" s="11"/>
      <c r="G13" s="11">
        <f t="shared" si="0"/>
        <v>0</v>
      </c>
    </row>
    <row r="14" spans="1:7" ht="105">
      <c r="A14" s="9" t="s">
        <v>33</v>
      </c>
      <c r="B14" s="9" t="s">
        <v>34</v>
      </c>
      <c r="C14" s="9" t="s">
        <v>35</v>
      </c>
      <c r="D14" s="10" t="s">
        <v>13</v>
      </c>
      <c r="E14" s="10">
        <v>480</v>
      </c>
      <c r="F14" s="11"/>
      <c r="G14" s="11">
        <f t="shared" si="0"/>
        <v>0</v>
      </c>
    </row>
    <row r="15" spans="1:7" ht="30">
      <c r="A15" s="9" t="s">
        <v>36</v>
      </c>
      <c r="B15" s="9" t="s">
        <v>37</v>
      </c>
      <c r="C15" s="9" t="s">
        <v>38</v>
      </c>
      <c r="D15" s="10" t="s">
        <v>13</v>
      </c>
      <c r="E15" s="10">
        <v>1158.1500000000001</v>
      </c>
      <c r="F15" s="11"/>
      <c r="G15" s="11">
        <f t="shared" si="0"/>
        <v>0</v>
      </c>
    </row>
    <row r="16" spans="1:7" ht="60">
      <c r="A16" s="9" t="s">
        <v>39</v>
      </c>
      <c r="B16" s="9" t="s">
        <v>40</v>
      </c>
      <c r="C16" s="9" t="s">
        <v>41</v>
      </c>
      <c r="D16" s="10" t="s">
        <v>13</v>
      </c>
      <c r="E16" s="10">
        <v>1158.1500000000001</v>
      </c>
      <c r="F16" s="11"/>
      <c r="G16" s="11">
        <f t="shared" si="0"/>
        <v>0</v>
      </c>
    </row>
    <row r="17" spans="1:7" ht="30">
      <c r="A17" s="9" t="s">
        <v>42</v>
      </c>
      <c r="B17" s="9" t="s">
        <v>43</v>
      </c>
      <c r="C17" s="9" t="s">
        <v>44</v>
      </c>
      <c r="D17" s="10" t="s">
        <v>13</v>
      </c>
      <c r="E17" s="10">
        <v>1103</v>
      </c>
      <c r="F17" s="11"/>
      <c r="G17" s="11">
        <f t="shared" si="0"/>
        <v>0</v>
      </c>
    </row>
    <row r="18" spans="1:7" ht="60">
      <c r="A18" s="9" t="s">
        <v>45</v>
      </c>
      <c r="B18" s="9" t="s">
        <v>46</v>
      </c>
      <c r="C18" s="9" t="s">
        <v>47</v>
      </c>
      <c r="D18" s="10" t="s">
        <v>13</v>
      </c>
      <c r="E18" s="10">
        <v>1103</v>
      </c>
      <c r="F18" s="11"/>
      <c r="G18" s="11">
        <f t="shared" si="0"/>
        <v>0</v>
      </c>
    </row>
    <row r="19" spans="1:7" ht="60">
      <c r="A19" s="9" t="s">
        <v>48</v>
      </c>
      <c r="B19" s="9" t="s">
        <v>49</v>
      </c>
      <c r="C19" s="9" t="s">
        <v>50</v>
      </c>
      <c r="D19" s="10" t="s">
        <v>13</v>
      </c>
      <c r="E19" s="10">
        <v>104</v>
      </c>
      <c r="F19" s="11"/>
      <c r="G19" s="11">
        <f t="shared" si="0"/>
        <v>0</v>
      </c>
    </row>
    <row r="20" spans="1:7" ht="45">
      <c r="A20" s="9" t="s">
        <v>51</v>
      </c>
      <c r="B20" s="9" t="s">
        <v>52</v>
      </c>
      <c r="C20" s="9" t="s">
        <v>53</v>
      </c>
      <c r="D20" s="10" t="s">
        <v>54</v>
      </c>
      <c r="E20" s="10">
        <v>50</v>
      </c>
      <c r="F20" s="11"/>
      <c r="G20" s="11">
        <f t="shared" si="0"/>
        <v>0</v>
      </c>
    </row>
    <row r="21" spans="1:7" ht="45">
      <c r="A21" s="9" t="s">
        <v>55</v>
      </c>
      <c r="B21" s="9" t="s">
        <v>56</v>
      </c>
      <c r="C21" s="9" t="s">
        <v>57</v>
      </c>
      <c r="D21" s="10" t="s">
        <v>17</v>
      </c>
      <c r="E21" s="10">
        <v>4</v>
      </c>
      <c r="F21" s="11"/>
      <c r="G21" s="11">
        <f t="shared" si="0"/>
        <v>0</v>
      </c>
    </row>
    <row r="22" spans="1:7" ht="45">
      <c r="A22" s="9" t="s">
        <v>58</v>
      </c>
      <c r="B22" s="9" t="s">
        <v>59</v>
      </c>
      <c r="C22" s="9" t="s">
        <v>60</v>
      </c>
      <c r="D22" s="10" t="s">
        <v>54</v>
      </c>
      <c r="E22" s="10">
        <v>50</v>
      </c>
      <c r="F22" s="11"/>
      <c r="G22" s="11">
        <f t="shared" si="0"/>
        <v>0</v>
      </c>
    </row>
    <row r="23" spans="1:7" ht="30">
      <c r="A23" s="9" t="s">
        <v>61</v>
      </c>
      <c r="B23" s="9" t="s">
        <v>56</v>
      </c>
      <c r="C23" s="9" t="s">
        <v>62</v>
      </c>
      <c r="D23" s="10" t="s">
        <v>17</v>
      </c>
      <c r="E23" s="10">
        <v>3.375</v>
      </c>
      <c r="F23" s="11"/>
      <c r="G23" s="11">
        <f t="shared" si="0"/>
        <v>0</v>
      </c>
    </row>
    <row r="24" spans="1:7" ht="60">
      <c r="A24" s="9" t="s">
        <v>63</v>
      </c>
      <c r="B24" s="9" t="s">
        <v>64</v>
      </c>
      <c r="C24" s="9" t="s">
        <v>65</v>
      </c>
      <c r="D24" s="10" t="s">
        <v>54</v>
      </c>
      <c r="E24" s="10">
        <v>75</v>
      </c>
      <c r="F24" s="11"/>
      <c r="G24" s="11">
        <f t="shared" si="0"/>
        <v>0</v>
      </c>
    </row>
    <row r="25" spans="1:7" ht="30">
      <c r="A25" s="9" t="s">
        <v>66</v>
      </c>
      <c r="B25" s="9" t="s">
        <v>56</v>
      </c>
      <c r="C25" s="9" t="s">
        <v>67</v>
      </c>
      <c r="D25" s="10" t="s">
        <v>17</v>
      </c>
      <c r="E25" s="10">
        <v>13.6</v>
      </c>
      <c r="F25" s="11"/>
      <c r="G25" s="11">
        <f t="shared" si="0"/>
        <v>0</v>
      </c>
    </row>
    <row r="26" spans="1:7" ht="45">
      <c r="A26" s="9" t="s">
        <v>68</v>
      </c>
      <c r="B26" s="9" t="s">
        <v>59</v>
      </c>
      <c r="C26" s="9" t="s">
        <v>69</v>
      </c>
      <c r="D26" s="10" t="s">
        <v>54</v>
      </c>
      <c r="E26" s="10">
        <v>170</v>
      </c>
      <c r="F26" s="11"/>
      <c r="G26" s="11">
        <f t="shared" si="0"/>
        <v>0</v>
      </c>
    </row>
    <row r="27" spans="1:7" ht="30">
      <c r="A27" s="9" t="s">
        <v>70</v>
      </c>
      <c r="B27" s="9" t="s">
        <v>71</v>
      </c>
      <c r="C27" s="9" t="s">
        <v>72</v>
      </c>
      <c r="D27" s="10" t="s">
        <v>73</v>
      </c>
      <c r="E27" s="10">
        <v>1</v>
      </c>
      <c r="F27" s="11"/>
      <c r="G27" s="11">
        <f t="shared" si="0"/>
        <v>0</v>
      </c>
    </row>
    <row r="28" spans="1:7" ht="30">
      <c r="A28" s="9" t="s">
        <v>74</v>
      </c>
      <c r="B28" s="9" t="s">
        <v>75</v>
      </c>
      <c r="C28" s="9" t="s">
        <v>76</v>
      </c>
      <c r="D28" s="10" t="s">
        <v>73</v>
      </c>
      <c r="E28" s="10">
        <v>1</v>
      </c>
      <c r="F28" s="11"/>
      <c r="G28" s="11">
        <f t="shared" si="0"/>
        <v>0</v>
      </c>
    </row>
    <row r="29" spans="1:7" ht="30.75" thickBot="1">
      <c r="A29" s="12" t="s">
        <v>77</v>
      </c>
      <c r="B29" s="12" t="s">
        <v>78</v>
      </c>
      <c r="C29" s="12" t="s">
        <v>79</v>
      </c>
      <c r="D29" s="13" t="s">
        <v>73</v>
      </c>
      <c r="E29" s="13">
        <v>4</v>
      </c>
      <c r="F29" s="14"/>
      <c r="G29" s="23">
        <f t="shared" si="0"/>
        <v>0</v>
      </c>
    </row>
    <row r="30" spans="1:7" ht="15.75" thickBot="1">
      <c r="A30" s="34" t="s">
        <v>118</v>
      </c>
      <c r="B30" s="35"/>
      <c r="C30" s="35"/>
      <c r="D30" s="35"/>
      <c r="E30" s="18"/>
      <c r="F30" s="19"/>
      <c r="G30" s="20">
        <f>SUM(G5:G29)</f>
        <v>0</v>
      </c>
    </row>
    <row r="31" spans="1:7" ht="15.75" thickBot="1">
      <c r="A31" s="21">
        <v>2</v>
      </c>
      <c r="B31" s="22"/>
      <c r="C31" s="22" t="s">
        <v>119</v>
      </c>
      <c r="D31" s="18"/>
      <c r="E31" s="18"/>
      <c r="F31" s="19"/>
      <c r="G31" s="20"/>
    </row>
    <row r="32" spans="1:7" ht="45">
      <c r="A32" s="15" t="s">
        <v>80</v>
      </c>
      <c r="B32" s="15" t="s">
        <v>7</v>
      </c>
      <c r="C32" s="15" t="s">
        <v>8</v>
      </c>
      <c r="D32" s="16" t="s">
        <v>9</v>
      </c>
      <c r="E32" s="16">
        <v>0.4</v>
      </c>
      <c r="F32" s="17"/>
      <c r="G32" s="11">
        <f t="shared" ref="G32:G56" si="1">ROUND(E32*F32,2)</f>
        <v>0</v>
      </c>
    </row>
    <row r="33" spans="1:7" ht="45">
      <c r="A33" s="9" t="s">
        <v>81</v>
      </c>
      <c r="B33" s="9" t="s">
        <v>11</v>
      </c>
      <c r="C33" s="9" t="s">
        <v>12</v>
      </c>
      <c r="D33" s="10" t="s">
        <v>13</v>
      </c>
      <c r="E33" s="10">
        <v>1600</v>
      </c>
      <c r="F33" s="11"/>
      <c r="G33" s="11">
        <f t="shared" si="1"/>
        <v>0</v>
      </c>
    </row>
    <row r="34" spans="1:7" ht="90">
      <c r="A34" s="9" t="s">
        <v>82</v>
      </c>
      <c r="B34" s="9" t="s">
        <v>15</v>
      </c>
      <c r="C34" s="9" t="s">
        <v>16</v>
      </c>
      <c r="D34" s="10" t="s">
        <v>17</v>
      </c>
      <c r="E34" s="10">
        <v>451.44</v>
      </c>
      <c r="F34" s="11"/>
      <c r="G34" s="11">
        <f t="shared" si="1"/>
        <v>0</v>
      </c>
    </row>
    <row r="35" spans="1:7" ht="90">
      <c r="A35" s="9" t="s">
        <v>83</v>
      </c>
      <c r="B35" s="9" t="s">
        <v>15</v>
      </c>
      <c r="C35" s="9" t="s">
        <v>16</v>
      </c>
      <c r="D35" s="10" t="s">
        <v>17</v>
      </c>
      <c r="E35" s="10">
        <v>41</v>
      </c>
      <c r="F35" s="11"/>
      <c r="G35" s="11">
        <f t="shared" si="1"/>
        <v>0</v>
      </c>
    </row>
    <row r="36" spans="1:7" ht="60">
      <c r="A36" s="9" t="s">
        <v>84</v>
      </c>
      <c r="B36" s="9" t="s">
        <v>22</v>
      </c>
      <c r="C36" s="9" t="s">
        <v>23</v>
      </c>
      <c r="D36" s="10" t="s">
        <v>13</v>
      </c>
      <c r="E36" s="10">
        <v>2206.8000000000002</v>
      </c>
      <c r="F36" s="11"/>
      <c r="G36" s="11">
        <f t="shared" si="1"/>
        <v>0</v>
      </c>
    </row>
    <row r="37" spans="1:7" ht="45">
      <c r="A37" s="9" t="s">
        <v>85</v>
      </c>
      <c r="B37" s="9" t="s">
        <v>25</v>
      </c>
      <c r="C37" s="9" t="s">
        <v>86</v>
      </c>
      <c r="D37" s="10" t="s">
        <v>13</v>
      </c>
      <c r="E37" s="10">
        <v>1586.8</v>
      </c>
      <c r="F37" s="11"/>
      <c r="G37" s="11">
        <f t="shared" si="1"/>
        <v>0</v>
      </c>
    </row>
    <row r="38" spans="1:7" ht="45">
      <c r="A38" s="9" t="s">
        <v>87</v>
      </c>
      <c r="B38" s="9" t="s">
        <v>28</v>
      </c>
      <c r="C38" s="9" t="s">
        <v>29</v>
      </c>
      <c r="D38" s="10" t="s">
        <v>13</v>
      </c>
      <c r="E38" s="10">
        <v>82</v>
      </c>
      <c r="F38" s="11"/>
      <c r="G38" s="11">
        <f t="shared" si="1"/>
        <v>0</v>
      </c>
    </row>
    <row r="39" spans="1:7" ht="105">
      <c r="A39" s="9" t="s">
        <v>88</v>
      </c>
      <c r="B39" s="9" t="s">
        <v>34</v>
      </c>
      <c r="C39" s="9" t="s">
        <v>35</v>
      </c>
      <c r="D39" s="10" t="s">
        <v>13</v>
      </c>
      <c r="E39" s="10">
        <v>620</v>
      </c>
      <c r="F39" s="11"/>
      <c r="G39" s="11">
        <f t="shared" si="1"/>
        <v>0</v>
      </c>
    </row>
    <row r="40" spans="1:7" ht="30">
      <c r="A40" s="9" t="s">
        <v>89</v>
      </c>
      <c r="B40" s="9" t="s">
        <v>37</v>
      </c>
      <c r="C40" s="9" t="s">
        <v>38</v>
      </c>
      <c r="D40" s="10" t="s">
        <v>13</v>
      </c>
      <c r="E40" s="10">
        <v>1331.4</v>
      </c>
      <c r="F40" s="11"/>
      <c r="G40" s="11">
        <f t="shared" si="1"/>
        <v>0</v>
      </c>
    </row>
    <row r="41" spans="1:7" ht="60">
      <c r="A41" s="9" t="s">
        <v>90</v>
      </c>
      <c r="B41" s="9" t="s">
        <v>40</v>
      </c>
      <c r="C41" s="9" t="s">
        <v>41</v>
      </c>
      <c r="D41" s="10" t="s">
        <v>13</v>
      </c>
      <c r="E41" s="10">
        <v>1441.4</v>
      </c>
      <c r="F41" s="11"/>
      <c r="G41" s="11">
        <f t="shared" si="1"/>
        <v>0</v>
      </c>
    </row>
    <row r="42" spans="1:7" ht="30">
      <c r="A42" s="9" t="s">
        <v>91</v>
      </c>
      <c r="B42" s="9" t="s">
        <v>43</v>
      </c>
      <c r="C42" s="9" t="s">
        <v>44</v>
      </c>
      <c r="D42" s="10" t="s">
        <v>13</v>
      </c>
      <c r="E42" s="10">
        <v>1378</v>
      </c>
      <c r="F42" s="11"/>
      <c r="G42" s="11">
        <f t="shared" si="1"/>
        <v>0</v>
      </c>
    </row>
    <row r="43" spans="1:7" ht="60">
      <c r="A43" s="9" t="s">
        <v>92</v>
      </c>
      <c r="B43" s="9" t="s">
        <v>46</v>
      </c>
      <c r="C43" s="9" t="s">
        <v>47</v>
      </c>
      <c r="D43" s="10" t="s">
        <v>13</v>
      </c>
      <c r="E43" s="10">
        <v>1378</v>
      </c>
      <c r="F43" s="11"/>
      <c r="G43" s="11">
        <f t="shared" si="1"/>
        <v>0</v>
      </c>
    </row>
    <row r="44" spans="1:7" ht="60">
      <c r="A44" s="9" t="s">
        <v>93</v>
      </c>
      <c r="B44" s="9" t="s">
        <v>49</v>
      </c>
      <c r="C44" s="9" t="s">
        <v>50</v>
      </c>
      <c r="D44" s="10" t="s">
        <v>13</v>
      </c>
      <c r="E44" s="10">
        <v>82</v>
      </c>
      <c r="F44" s="11"/>
      <c r="G44" s="11">
        <f t="shared" si="1"/>
        <v>0</v>
      </c>
    </row>
    <row r="45" spans="1:7" ht="45">
      <c r="A45" s="9" t="s">
        <v>94</v>
      </c>
      <c r="B45" s="9" t="s">
        <v>52</v>
      </c>
      <c r="C45" s="9" t="s">
        <v>53</v>
      </c>
      <c r="D45" s="10" t="s">
        <v>54</v>
      </c>
      <c r="E45" s="10">
        <v>285</v>
      </c>
      <c r="F45" s="11"/>
      <c r="G45" s="11">
        <f t="shared" si="1"/>
        <v>0</v>
      </c>
    </row>
    <row r="46" spans="1:7" ht="45">
      <c r="A46" s="9" t="s">
        <v>95</v>
      </c>
      <c r="B46" s="9" t="s">
        <v>56</v>
      </c>
      <c r="C46" s="9" t="s">
        <v>57</v>
      </c>
      <c r="D46" s="10" t="s">
        <v>17</v>
      </c>
      <c r="E46" s="10">
        <v>2.8</v>
      </c>
      <c r="F46" s="11"/>
      <c r="G46" s="11">
        <f t="shared" si="1"/>
        <v>0</v>
      </c>
    </row>
    <row r="47" spans="1:7" ht="45">
      <c r="A47" s="9" t="s">
        <v>96</v>
      </c>
      <c r="B47" s="9" t="s">
        <v>59</v>
      </c>
      <c r="C47" s="9" t="s">
        <v>60</v>
      </c>
      <c r="D47" s="10" t="s">
        <v>54</v>
      </c>
      <c r="E47" s="10">
        <v>35</v>
      </c>
      <c r="F47" s="11"/>
      <c r="G47" s="11">
        <f t="shared" si="1"/>
        <v>0</v>
      </c>
    </row>
    <row r="48" spans="1:7" ht="30">
      <c r="A48" s="9" t="s">
        <v>97</v>
      </c>
      <c r="B48" s="9" t="s">
        <v>56</v>
      </c>
      <c r="C48" s="9" t="s">
        <v>62</v>
      </c>
      <c r="D48" s="10" t="s">
        <v>17</v>
      </c>
      <c r="E48" s="10">
        <v>2.0249999999999999</v>
      </c>
      <c r="F48" s="11"/>
      <c r="G48" s="11">
        <f t="shared" si="1"/>
        <v>0</v>
      </c>
    </row>
    <row r="49" spans="1:7" ht="60">
      <c r="A49" s="9" t="s">
        <v>98</v>
      </c>
      <c r="B49" s="9" t="s">
        <v>64</v>
      </c>
      <c r="C49" s="9" t="s">
        <v>65</v>
      </c>
      <c r="D49" s="10" t="s">
        <v>54</v>
      </c>
      <c r="E49" s="10">
        <v>45</v>
      </c>
      <c r="F49" s="11"/>
      <c r="G49" s="11">
        <f t="shared" si="1"/>
        <v>0</v>
      </c>
    </row>
    <row r="50" spans="1:7" ht="30">
      <c r="A50" s="9" t="s">
        <v>99</v>
      </c>
      <c r="B50" s="9" t="s">
        <v>56</v>
      </c>
      <c r="C50" s="9" t="s">
        <v>67</v>
      </c>
      <c r="D50" s="10" t="s">
        <v>17</v>
      </c>
      <c r="E50" s="10">
        <v>20</v>
      </c>
      <c r="F50" s="11"/>
      <c r="G50" s="11">
        <f t="shared" si="1"/>
        <v>0</v>
      </c>
    </row>
    <row r="51" spans="1:7" ht="45">
      <c r="A51" s="9" t="s">
        <v>100</v>
      </c>
      <c r="B51" s="9" t="s">
        <v>59</v>
      </c>
      <c r="C51" s="9" t="s">
        <v>69</v>
      </c>
      <c r="D51" s="10" t="s">
        <v>54</v>
      </c>
      <c r="E51" s="10">
        <v>250</v>
      </c>
      <c r="F51" s="11"/>
      <c r="G51" s="11">
        <f t="shared" si="1"/>
        <v>0</v>
      </c>
    </row>
    <row r="52" spans="1:7" ht="30">
      <c r="A52" s="9" t="s">
        <v>101</v>
      </c>
      <c r="B52" s="9" t="s">
        <v>71</v>
      </c>
      <c r="C52" s="9" t="s">
        <v>72</v>
      </c>
      <c r="D52" s="10" t="s">
        <v>73</v>
      </c>
      <c r="E52" s="10">
        <v>2</v>
      </c>
      <c r="F52" s="11"/>
      <c r="G52" s="11">
        <f t="shared" si="1"/>
        <v>0</v>
      </c>
    </row>
    <row r="53" spans="1:7" ht="30">
      <c r="A53" s="9" t="s">
        <v>102</v>
      </c>
      <c r="B53" s="9" t="s">
        <v>75</v>
      </c>
      <c r="C53" s="9" t="s">
        <v>76</v>
      </c>
      <c r="D53" s="10" t="s">
        <v>73</v>
      </c>
      <c r="E53" s="10">
        <v>2</v>
      </c>
      <c r="F53" s="11"/>
      <c r="G53" s="11">
        <f t="shared" si="1"/>
        <v>0</v>
      </c>
    </row>
    <row r="54" spans="1:7" ht="30">
      <c r="A54" s="9" t="s">
        <v>103</v>
      </c>
      <c r="B54" s="9" t="s">
        <v>78</v>
      </c>
      <c r="C54" s="9" t="s">
        <v>79</v>
      </c>
      <c r="D54" s="10" t="s">
        <v>73</v>
      </c>
      <c r="E54" s="10">
        <v>4</v>
      </c>
      <c r="F54" s="11"/>
      <c r="G54" s="11">
        <f t="shared" si="1"/>
        <v>0</v>
      </c>
    </row>
    <row r="55" spans="1:7" ht="45">
      <c r="A55" s="9" t="s">
        <v>104</v>
      </c>
      <c r="B55" s="9" t="s">
        <v>105</v>
      </c>
      <c r="C55" s="9" t="s">
        <v>106</v>
      </c>
      <c r="D55" s="10" t="s">
        <v>107</v>
      </c>
      <c r="E55" s="10">
        <v>2</v>
      </c>
      <c r="F55" s="11"/>
      <c r="G55" s="11">
        <f t="shared" si="1"/>
        <v>0</v>
      </c>
    </row>
    <row r="56" spans="1:7" ht="60.75" thickBot="1">
      <c r="A56" s="12" t="s">
        <v>108</v>
      </c>
      <c r="B56" s="12" t="s">
        <v>109</v>
      </c>
      <c r="C56" s="12" t="s">
        <v>110</v>
      </c>
      <c r="D56" s="13" t="s">
        <v>54</v>
      </c>
      <c r="E56" s="13">
        <v>10</v>
      </c>
      <c r="F56" s="14"/>
      <c r="G56" s="14">
        <f t="shared" si="1"/>
        <v>0</v>
      </c>
    </row>
    <row r="57" spans="1:7" ht="15.75" thickBot="1">
      <c r="A57" s="42" t="s">
        <v>120</v>
      </c>
      <c r="B57" s="43"/>
      <c r="C57" s="43"/>
      <c r="D57" s="18"/>
      <c r="E57" s="18"/>
      <c r="F57" s="19"/>
      <c r="G57" s="20">
        <f>SUM(G32:G56)</f>
        <v>0</v>
      </c>
    </row>
    <row r="58" spans="1:7" ht="15.75">
      <c r="A58" s="44" t="s">
        <v>112</v>
      </c>
      <c r="B58" s="45"/>
      <c r="C58" s="45"/>
      <c r="D58" s="45"/>
      <c r="E58" s="45"/>
      <c r="F58" s="46"/>
      <c r="G58" s="28">
        <f>G30+G57</f>
        <v>0</v>
      </c>
    </row>
    <row r="59" spans="1:7" ht="15.75">
      <c r="A59" s="47" t="s">
        <v>113</v>
      </c>
      <c r="B59" s="48"/>
      <c r="C59" s="48"/>
      <c r="D59" s="48"/>
      <c r="E59" s="48"/>
      <c r="F59" s="49"/>
      <c r="G59" s="29">
        <f>ROUND(G58*0.23,2)</f>
        <v>0</v>
      </c>
    </row>
    <row r="60" spans="1:7" ht="16.5" thickBot="1">
      <c r="A60" s="31" t="s">
        <v>114</v>
      </c>
      <c r="B60" s="32"/>
      <c r="C60" s="32"/>
      <c r="D60" s="32"/>
      <c r="E60" s="32"/>
      <c r="F60" s="33"/>
      <c r="G60" s="30">
        <f>G58+G59</f>
        <v>0</v>
      </c>
    </row>
  </sheetData>
  <mergeCells count="7">
    <mergeCell ref="A60:F60"/>
    <mergeCell ref="A30:D30"/>
    <mergeCell ref="A1:G1"/>
    <mergeCell ref="A2:G2"/>
    <mergeCell ref="A57:C57"/>
    <mergeCell ref="A58:F58"/>
    <mergeCell ref="A59:F5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Droga w m. Ługi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 f</dc:creator>
  <cp:lastModifiedBy>User</cp:lastModifiedBy>
  <cp:lastPrinted>2024-05-23T18:27:08Z</cp:lastPrinted>
  <dcterms:created xsi:type="dcterms:W3CDTF">2024-05-22T11:10:30Z</dcterms:created>
  <dcterms:modified xsi:type="dcterms:W3CDTF">2024-05-23T19:04:42Z</dcterms:modified>
</cp:coreProperties>
</file>