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\Desktop\PROMOCJA_SPORTOWE\SWZ\"/>
    </mc:Choice>
  </mc:AlternateContent>
  <xr:revisionPtr revIDLastSave="0" documentId="13_ncr:1_{DE59DAFA-2BBE-444A-B699-673A9473DE71}" xr6:coauthVersionLast="36" xr6:coauthVersionMax="36" xr10:uidLastSave="{00000000-0000-0000-0000-000000000000}"/>
  <bookViews>
    <workbookView xWindow="0" yWindow="0" windowWidth="30720" windowHeight="12048" activeTab="1" xr2:uid="{00000000-000D-0000-FFFF-FFFF00000000}"/>
  </bookViews>
  <sheets>
    <sheet name="Formularz rzeczowo-cenowy cz. 1" sheetId="4" r:id="rId1"/>
    <sheet name="Formularz rzeczowo-cenowy cz. 2" sheetId="9" r:id="rId2"/>
    <sheet name="Arkusz3" sheetId="8" r:id="rId3"/>
    <sheet name="Arkusz2" sheetId="7" r:id="rId4"/>
  </sheets>
  <definedNames>
    <definedName name="_xlnm._FilterDatabase" localSheetId="0" hidden="1">'Formularz rzeczowo-cenowy cz. 1'!#REF!</definedName>
    <definedName name="_xlnm._FilterDatabase" localSheetId="1" hidden="1">'Formularz rzeczowo-cenowy cz. 2'!#REF!</definedName>
  </definedNames>
  <calcPr calcId="191029"/>
</workbook>
</file>

<file path=xl/calcChain.xml><?xml version="1.0" encoding="utf-8"?>
<calcChain xmlns="http://schemas.openxmlformats.org/spreadsheetml/2006/main">
  <c r="E21" i="9" l="1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4" i="9"/>
  <c r="G14" i="9" s="1"/>
  <c r="E13" i="9"/>
  <c r="G13" i="9" s="1"/>
  <c r="E12" i="9"/>
  <c r="G12" i="9" s="1"/>
  <c r="E11" i="9"/>
  <c r="G11" i="9" s="1"/>
  <c r="E10" i="9"/>
  <c r="G10" i="9" s="1"/>
  <c r="H15" i="9" l="1"/>
  <c r="I15" i="9" s="1"/>
  <c r="H14" i="9"/>
  <c r="I14" i="9" s="1"/>
  <c r="H17" i="9"/>
  <c r="I17" i="9" s="1"/>
  <c r="H16" i="9"/>
  <c r="I16" i="9" s="1"/>
  <c r="H10" i="9"/>
  <c r="I10" i="9" s="1"/>
  <c r="G22" i="9"/>
  <c r="H18" i="9"/>
  <c r="I18" i="9" s="1"/>
  <c r="H11" i="9"/>
  <c r="I11" i="9" s="1"/>
  <c r="H19" i="9"/>
  <c r="I19" i="9" s="1"/>
  <c r="H12" i="9"/>
  <c r="I12" i="9" s="1"/>
  <c r="H20" i="9"/>
  <c r="I20" i="9" s="1"/>
  <c r="H13" i="9"/>
  <c r="I13" i="9" s="1"/>
  <c r="H21" i="9"/>
  <c r="I21" i="9" s="1"/>
  <c r="E33" i="4"/>
  <c r="G33" i="4" s="1"/>
  <c r="E32" i="4"/>
  <c r="G32" i="4" s="1"/>
  <c r="E31" i="4"/>
  <c r="G31" i="4" s="1"/>
  <c r="E30" i="4"/>
  <c r="E34" i="4"/>
  <c r="E29" i="4"/>
  <c r="G29" i="4" s="1"/>
  <c r="H29" i="4" s="1"/>
  <c r="I29" i="4" s="1"/>
  <c r="E28" i="4"/>
  <c r="E27" i="4"/>
  <c r="E26" i="4"/>
  <c r="I22" i="9" l="1"/>
  <c r="H22" i="9"/>
  <c r="H32" i="4"/>
  <c r="I32" i="4" s="1"/>
  <c r="H33" i="4"/>
  <c r="I33" i="4" s="1"/>
  <c r="G34" i="4" l="1"/>
  <c r="G26" i="4"/>
  <c r="E25" i="4"/>
  <c r="E24" i="4"/>
  <c r="E23" i="4"/>
  <c r="E22" i="4"/>
  <c r="G30" i="4"/>
  <c r="G28" i="4"/>
  <c r="G27" i="4"/>
  <c r="E21" i="4"/>
  <c r="E20" i="4"/>
  <c r="E19" i="4"/>
  <c r="E18" i="4"/>
  <c r="E17" i="4"/>
  <c r="E16" i="4"/>
  <c r="E15" i="4"/>
  <c r="E14" i="4"/>
  <c r="E13" i="4"/>
  <c r="E12" i="4"/>
  <c r="E11" i="4"/>
  <c r="E10" i="4"/>
  <c r="H30" i="4" l="1"/>
  <c r="I30" i="4" s="1"/>
  <c r="H31" i="4"/>
  <c r="I31" i="4" s="1"/>
  <c r="H34" i="4"/>
  <c r="I34" i="4" s="1"/>
  <c r="H27" i="4"/>
  <c r="I27" i="4" s="1"/>
  <c r="H26" i="4"/>
  <c r="I26" i="4" s="1"/>
  <c r="H28" i="4"/>
  <c r="I28" i="4" s="1"/>
  <c r="G25" i="4"/>
  <c r="G24" i="4"/>
  <c r="G23" i="4"/>
  <c r="G22" i="4"/>
  <c r="H22" i="4" l="1"/>
  <c r="I22" i="4" s="1"/>
  <c r="H23" i="4"/>
  <c r="I23" i="4" s="1"/>
  <c r="H24" i="4"/>
  <c r="I24" i="4" s="1"/>
  <c r="H25" i="4"/>
  <c r="I25" i="4" s="1"/>
  <c r="G17" i="4"/>
  <c r="G16" i="4"/>
  <c r="G15" i="4"/>
  <c r="G14" i="4"/>
  <c r="G13" i="4"/>
  <c r="G12" i="4"/>
  <c r="G11" i="4"/>
  <c r="G10" i="4"/>
  <c r="H14" i="4" l="1"/>
  <c r="I14" i="4" s="1"/>
  <c r="H15" i="4"/>
  <c r="I15" i="4" s="1"/>
  <c r="H16" i="4"/>
  <c r="I16" i="4" s="1"/>
  <c r="H17" i="4"/>
  <c r="I17" i="4" s="1"/>
  <c r="H10" i="4"/>
  <c r="H11" i="4"/>
  <c r="I11" i="4" s="1"/>
  <c r="H12" i="4"/>
  <c r="I12" i="4" s="1"/>
  <c r="H13" i="4"/>
  <c r="I13" i="4" s="1"/>
  <c r="I10" i="4" l="1"/>
  <c r="G21" i="4"/>
  <c r="G20" i="4"/>
  <c r="G19" i="4"/>
  <c r="G18" i="4"/>
  <c r="G35" i="4" l="1"/>
  <c r="H18" i="4"/>
  <c r="H19" i="4"/>
  <c r="I19" i="4" s="1"/>
  <c r="H20" i="4"/>
  <c r="I20" i="4" s="1"/>
  <c r="H21" i="4"/>
  <c r="I21" i="4" s="1"/>
  <c r="H35" i="4" l="1"/>
  <c r="I18" i="4"/>
  <c r="I35" i="4" s="1"/>
</calcChain>
</file>

<file path=xl/sharedStrings.xml><?xml version="1.0" encoding="utf-8"?>
<sst xmlns="http://schemas.openxmlformats.org/spreadsheetml/2006/main" count="78" uniqueCount="40">
  <si>
    <t>L.p</t>
  </si>
  <si>
    <t>Nazwa asortymentu</t>
  </si>
  <si>
    <t>51-100</t>
  </si>
  <si>
    <t>26-50</t>
  </si>
  <si>
    <t>101-200</t>
  </si>
  <si>
    <t>10-25</t>
  </si>
  <si>
    <t>Szacunkowa liczba nakładów</t>
  </si>
  <si>
    <t xml:space="preserve">Nakład (liczba sztuk - przedział) 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</si>
  <si>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</si>
  <si>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</si>
  <si>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3</t>
  </si>
  <si>
    <t>5 [3x4]</t>
  </si>
  <si>
    <t>9 [7+8]</t>
  </si>
  <si>
    <t>Cena netto za 1 szt. dla nakładu w PLN</t>
  </si>
  <si>
    <t xml:space="preserve">Wartość netto za maksymalną liczbę szt. w nakładzie w PLN     </t>
  </si>
  <si>
    <t>7 [5x6]</t>
  </si>
  <si>
    <t xml:space="preserve">Podatek VAT 23% w PLN                    </t>
  </si>
  <si>
    <t xml:space="preserve">Maksymalna wartość zamówienia netto     w PLN                  </t>
  </si>
  <si>
    <t xml:space="preserve">Maksymalna wartość zamówienia brutto     w PLN </t>
  </si>
  <si>
    <t>Formularz rzeczowo-cenowy</t>
  </si>
  <si>
    <t>bluza typu baseball</t>
  </si>
  <si>
    <t>bluza typu crewneck</t>
  </si>
  <si>
    <t xml:space="preserve">bluza kangurka z logotypami wydziałów PG </t>
  </si>
  <si>
    <t>spodnie dresowe</t>
  </si>
  <si>
    <t>50</t>
  </si>
  <si>
    <t>koc polarowy</t>
  </si>
  <si>
    <t>ręcznik chłodzący w butelce</t>
  </si>
  <si>
    <t>koszulka biała z logo PG                      (damska lub/i męska)</t>
  </si>
  <si>
    <t>25-50</t>
  </si>
  <si>
    <t>201-500</t>
  </si>
  <si>
    <t>900-1000</t>
  </si>
  <si>
    <t>koszulka kolor z logo PG                      (damska lub/i męska)</t>
  </si>
  <si>
    <t>poduszka podróżna</t>
  </si>
  <si>
    <t>2. Nakłady będą dostarczane do jednostek organizacyjnych w ramach bieżących zamówień. Zamawiający zastrzega, że wyszczególnione nakłady nie muszą być zrealizowane.</t>
  </si>
  <si>
    <t>Nr postępowania: ZP/61/055/D/24</t>
  </si>
  <si>
    <t>Załącznik nr 3A do SWZ</t>
  </si>
  <si>
    <t>Załącznik nr 3B do SWZ</t>
  </si>
  <si>
    <t xml:space="preserve"> na sukcesywną dostawę odzieży sportowej oraz materiałów tekstylnych z logo PG
 dla jednostek organizacyjnych Politechniki Gdańskiej
</t>
  </si>
  <si>
    <t>Część II - dostawa materiałów tekstylnych</t>
  </si>
  <si>
    <t>Część I - dostawa odzież sportowa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</si>
</sst>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_ ;\-#,##0\ "/>
  </numFmts>
  <fonts count="9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4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/>
    </xf>
    <xf numFmtId="0" fontId="4" fillId="0" borderId="0" xfId="0" applyFont="1"/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vertical="center" wrapText="1"/>
    </xf>
    <xf numFmtId="44" fontId="4" fillId="0" borderId="9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 wrapText="1"/>
    </xf>
    <xf numFmtId="44" fontId="4" fillId="0" borderId="2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4" fillId="3" borderId="15" xfId="0" applyNumberFormat="1" applyFont="1" applyFill="1" applyBorder="1" applyAlignment="1">
      <alignment vertical="center" wrapText="1"/>
    </xf>
    <xf numFmtId="44" fontId="4" fillId="0" borderId="14" xfId="0" applyNumberFormat="1" applyFont="1" applyBorder="1" applyAlignment="1">
      <alignment vertical="center"/>
    </xf>
    <xf numFmtId="44" fontId="4" fillId="0" borderId="16" xfId="0" applyNumberFormat="1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44" fontId="4" fillId="3" borderId="3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Border="1" applyAlignment="1">
      <alignment vertical="center"/>
    </xf>
    <xf numFmtId="44" fontId="4" fillId="3" borderId="7" xfId="0" applyNumberFormat="1" applyFont="1" applyFill="1" applyBorder="1" applyAlignment="1">
      <alignment vertical="center" wrapText="1"/>
    </xf>
    <xf numFmtId="44" fontId="4" fillId="0" borderId="7" xfId="0" applyNumberFormat="1" applyFont="1" applyBorder="1" applyAlignment="1">
      <alignment vertical="center"/>
    </xf>
    <xf numFmtId="44" fontId="4" fillId="3" borderId="2" xfId="0" applyNumberFormat="1" applyFont="1" applyFill="1" applyBorder="1" applyAlignment="1">
      <alignment vertical="center" wrapText="1"/>
    </xf>
    <xf numFmtId="44" fontId="4" fillId="3" borderId="14" xfId="0" applyNumberFormat="1" applyFont="1" applyFill="1" applyBorder="1" applyAlignment="1">
      <alignment vertical="center" wrapText="1"/>
    </xf>
    <xf numFmtId="44" fontId="6" fillId="3" borderId="25" xfId="0" applyNumberFormat="1" applyFont="1" applyFill="1" applyBorder="1" applyAlignment="1">
      <alignment horizontal="center" vertical="center" wrapText="1"/>
    </xf>
    <xf numFmtId="44" fontId="6" fillId="0" borderId="21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2" borderId="23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opLeftCell="A37" zoomScaleNormal="100" workbookViewId="0">
      <selection activeCell="M9" sqref="M9"/>
    </sheetView>
  </sheetViews>
  <sheetFormatPr defaultColWidth="9" defaultRowHeight="13.8"/>
  <cols>
    <col min="1" max="1" width="3.19921875" style="1" customWidth="1"/>
    <col min="2" max="2" width="9.09765625" style="1" customWidth="1"/>
    <col min="3" max="3" width="8" style="1" customWidth="1"/>
    <col min="4" max="4" width="7.69921875" style="1" customWidth="1"/>
    <col min="5" max="5" width="12.3984375" style="1" customWidth="1"/>
    <col min="6" max="6" width="7.19921875" style="1" customWidth="1"/>
    <col min="7" max="7" width="12.69921875" style="1" customWidth="1"/>
    <col min="8" max="8" width="9.19921875" style="1" customWidth="1"/>
    <col min="9" max="9" width="9.3984375" style="1" customWidth="1"/>
    <col min="10" max="16384" width="9" style="1"/>
  </cols>
  <sheetData>
    <row r="1" spans="1:9" ht="22.8" customHeight="1"/>
    <row r="2" spans="1:9" ht="31.8" customHeight="1">
      <c r="A2" s="47"/>
      <c r="B2" s="47"/>
      <c r="C2" s="47"/>
      <c r="D2" s="47"/>
      <c r="E2" s="47"/>
      <c r="F2" s="47"/>
      <c r="G2" s="47"/>
      <c r="H2" s="50" t="s">
        <v>35</v>
      </c>
      <c r="I2" s="50"/>
    </row>
    <row r="3" spans="1:9" ht="22.2" customHeight="1">
      <c r="A3" s="49" t="s">
        <v>34</v>
      </c>
      <c r="B3" s="49"/>
      <c r="C3" s="49"/>
      <c r="D3" s="49"/>
      <c r="E3" s="49"/>
      <c r="F3" s="47"/>
      <c r="G3" s="47"/>
      <c r="H3" s="47"/>
      <c r="I3" s="48"/>
    </row>
    <row r="4" spans="1:9" ht="12.6" customHeight="1">
      <c r="A4" s="47"/>
      <c r="B4" s="47"/>
      <c r="C4" s="47"/>
      <c r="D4" s="47"/>
      <c r="E4" s="47"/>
      <c r="F4" s="47"/>
      <c r="G4" s="47"/>
      <c r="H4" s="47"/>
    </row>
    <row r="5" spans="1:9" ht="18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</row>
    <row r="6" spans="1:9" ht="37.799999999999997" customHeight="1">
      <c r="A6" s="57" t="s">
        <v>37</v>
      </c>
      <c r="B6" s="57"/>
      <c r="C6" s="57"/>
      <c r="D6" s="57"/>
      <c r="E6" s="57"/>
      <c r="F6" s="57"/>
      <c r="G6" s="57"/>
      <c r="H6" s="57"/>
      <c r="I6" s="57"/>
    </row>
    <row r="7" spans="1:9" ht="17.25" customHeight="1" thickBot="1">
      <c r="A7" s="73" t="s">
        <v>39</v>
      </c>
      <c r="B7" s="73"/>
      <c r="C7" s="73"/>
      <c r="D7" s="73"/>
      <c r="E7" s="73"/>
      <c r="F7" s="73"/>
      <c r="G7" s="73"/>
      <c r="H7" s="73"/>
      <c r="I7" s="73"/>
    </row>
    <row r="8" spans="1:9" ht="72" customHeight="1" thickBot="1">
      <c r="A8" s="7" t="s">
        <v>0</v>
      </c>
      <c r="B8" s="8" t="s">
        <v>1</v>
      </c>
      <c r="C8" s="9" t="s">
        <v>7</v>
      </c>
      <c r="D8" s="9" t="s">
        <v>13</v>
      </c>
      <c r="E8" s="9" t="s">
        <v>14</v>
      </c>
      <c r="F8" s="9" t="s">
        <v>6</v>
      </c>
      <c r="G8" s="9" t="s">
        <v>17</v>
      </c>
      <c r="H8" s="9" t="s">
        <v>16</v>
      </c>
      <c r="I8" s="10" t="s">
        <v>18</v>
      </c>
    </row>
    <row r="9" spans="1:9" s="2" customFormat="1" ht="19.5" customHeight="1" thickBot="1">
      <c r="A9" s="11">
        <v>1</v>
      </c>
      <c r="B9" s="9">
        <v>2</v>
      </c>
      <c r="C9" s="9">
        <v>3</v>
      </c>
      <c r="D9" s="9">
        <v>4</v>
      </c>
      <c r="E9" s="9" t="s">
        <v>11</v>
      </c>
      <c r="F9" s="9">
        <v>6</v>
      </c>
      <c r="G9" s="9" t="s">
        <v>15</v>
      </c>
      <c r="H9" s="9">
        <v>8</v>
      </c>
      <c r="I9" s="10" t="s">
        <v>12</v>
      </c>
    </row>
    <row r="10" spans="1:9" ht="33" customHeight="1">
      <c r="A10" s="58">
        <v>1</v>
      </c>
      <c r="B10" s="61" t="s">
        <v>20</v>
      </c>
      <c r="C10" s="13" t="s">
        <v>5</v>
      </c>
      <c r="D10" s="14"/>
      <c r="E10" s="14">
        <f>25*D10</f>
        <v>0</v>
      </c>
      <c r="F10" s="15">
        <v>4</v>
      </c>
      <c r="G10" s="16">
        <f t="shared" ref="G10:G17" si="0">E10*F10</f>
        <v>0</v>
      </c>
      <c r="H10" s="17">
        <f>G10*1.23-G10</f>
        <v>0</v>
      </c>
      <c r="I10" s="18">
        <f>G10+H10</f>
        <v>0</v>
      </c>
    </row>
    <row r="11" spans="1:9" ht="33" customHeight="1">
      <c r="A11" s="59"/>
      <c r="B11" s="62"/>
      <c r="C11" s="20" t="s">
        <v>3</v>
      </c>
      <c r="D11" s="21"/>
      <c r="E11" s="21">
        <f>50*D11</f>
        <v>0</v>
      </c>
      <c r="F11" s="22">
        <v>4</v>
      </c>
      <c r="G11" s="23">
        <f t="shared" si="0"/>
        <v>0</v>
      </c>
      <c r="H11" s="24">
        <f t="shared" ref="H11:H17" si="1">G11*1.23-G11</f>
        <v>0</v>
      </c>
      <c r="I11" s="25">
        <f t="shared" ref="I11:I17" si="2">G11+H11</f>
        <v>0</v>
      </c>
    </row>
    <row r="12" spans="1:9" ht="33" customHeight="1">
      <c r="A12" s="59"/>
      <c r="B12" s="62"/>
      <c r="C12" s="26" t="s">
        <v>2</v>
      </c>
      <c r="D12" s="23"/>
      <c r="E12" s="21">
        <f>100*D12</f>
        <v>0</v>
      </c>
      <c r="F12" s="22">
        <v>2</v>
      </c>
      <c r="G12" s="23">
        <f t="shared" si="0"/>
        <v>0</v>
      </c>
      <c r="H12" s="24">
        <f t="shared" si="1"/>
        <v>0</v>
      </c>
      <c r="I12" s="25">
        <f t="shared" si="2"/>
        <v>0</v>
      </c>
    </row>
    <row r="13" spans="1:9" ht="33" customHeight="1" thickBot="1">
      <c r="A13" s="60"/>
      <c r="B13" s="63"/>
      <c r="C13" s="27" t="s">
        <v>4</v>
      </c>
      <c r="D13" s="28"/>
      <c r="E13" s="28">
        <f>200*D13</f>
        <v>0</v>
      </c>
      <c r="F13" s="27">
        <v>2</v>
      </c>
      <c r="G13" s="28">
        <f t="shared" si="0"/>
        <v>0</v>
      </c>
      <c r="H13" s="29">
        <f t="shared" si="1"/>
        <v>0</v>
      </c>
      <c r="I13" s="30">
        <f t="shared" si="2"/>
        <v>0</v>
      </c>
    </row>
    <row r="14" spans="1:9" ht="33.75" customHeight="1">
      <c r="A14" s="67">
        <v>2</v>
      </c>
      <c r="B14" s="70" t="s">
        <v>21</v>
      </c>
      <c r="C14" s="13" t="s">
        <v>5</v>
      </c>
      <c r="D14" s="16"/>
      <c r="E14" s="14">
        <f>25*D14</f>
        <v>0</v>
      </c>
      <c r="F14" s="15">
        <v>4</v>
      </c>
      <c r="G14" s="16">
        <f t="shared" si="0"/>
        <v>0</v>
      </c>
      <c r="H14" s="17">
        <f t="shared" si="1"/>
        <v>0</v>
      </c>
      <c r="I14" s="18">
        <f t="shared" si="2"/>
        <v>0</v>
      </c>
    </row>
    <row r="15" spans="1:9" ht="33.75" customHeight="1">
      <c r="A15" s="68"/>
      <c r="B15" s="71"/>
      <c r="C15" s="20" t="s">
        <v>3</v>
      </c>
      <c r="D15" s="23"/>
      <c r="E15" s="21">
        <f>50*D15</f>
        <v>0</v>
      </c>
      <c r="F15" s="22">
        <v>4</v>
      </c>
      <c r="G15" s="23">
        <f t="shared" si="0"/>
        <v>0</v>
      </c>
      <c r="H15" s="24">
        <f t="shared" si="1"/>
        <v>0</v>
      </c>
      <c r="I15" s="25">
        <f t="shared" si="2"/>
        <v>0</v>
      </c>
    </row>
    <row r="16" spans="1:9" ht="33.75" customHeight="1">
      <c r="A16" s="68"/>
      <c r="B16" s="71"/>
      <c r="C16" s="26" t="s">
        <v>2</v>
      </c>
      <c r="D16" s="23"/>
      <c r="E16" s="21">
        <f>100*D16</f>
        <v>0</v>
      </c>
      <c r="F16" s="22">
        <v>2</v>
      </c>
      <c r="G16" s="23">
        <f t="shared" si="0"/>
        <v>0</v>
      </c>
      <c r="H16" s="24">
        <f t="shared" si="1"/>
        <v>0</v>
      </c>
      <c r="I16" s="25">
        <f t="shared" si="2"/>
        <v>0</v>
      </c>
    </row>
    <row r="17" spans="1:9" ht="33.75" customHeight="1" thickBot="1">
      <c r="A17" s="69"/>
      <c r="B17" s="72"/>
      <c r="C17" s="27" t="s">
        <v>4</v>
      </c>
      <c r="D17" s="28"/>
      <c r="E17" s="28">
        <f>200*D17</f>
        <v>0</v>
      </c>
      <c r="F17" s="27">
        <v>2</v>
      </c>
      <c r="G17" s="28">
        <f t="shared" si="0"/>
        <v>0</v>
      </c>
      <c r="H17" s="29">
        <f t="shared" si="1"/>
        <v>0</v>
      </c>
      <c r="I17" s="30">
        <f t="shared" si="2"/>
        <v>0</v>
      </c>
    </row>
    <row r="18" spans="1:9" ht="33.75" customHeight="1">
      <c r="A18" s="64" t="s">
        <v>10</v>
      </c>
      <c r="B18" s="61" t="s">
        <v>22</v>
      </c>
      <c r="C18" s="13" t="s">
        <v>5</v>
      </c>
      <c r="D18" s="16"/>
      <c r="E18" s="14">
        <f>25*D18</f>
        <v>0</v>
      </c>
      <c r="F18" s="31">
        <v>2</v>
      </c>
      <c r="G18" s="16">
        <f t="shared" ref="G18:G25" si="3">E18*F18</f>
        <v>0</v>
      </c>
      <c r="H18" s="17">
        <f>G18*1.23-G18</f>
        <v>0</v>
      </c>
      <c r="I18" s="18">
        <f>G18+H18</f>
        <v>0</v>
      </c>
    </row>
    <row r="19" spans="1:9" ht="33.75" customHeight="1">
      <c r="A19" s="65"/>
      <c r="B19" s="62"/>
      <c r="C19" s="20" t="s">
        <v>3</v>
      </c>
      <c r="D19" s="21"/>
      <c r="E19" s="21">
        <f>50*D19</f>
        <v>0</v>
      </c>
      <c r="F19" s="32">
        <v>2</v>
      </c>
      <c r="G19" s="23">
        <f t="shared" si="3"/>
        <v>0</v>
      </c>
      <c r="H19" s="33">
        <f t="shared" ref="H19:H21" si="4">G19*1.23-G19</f>
        <v>0</v>
      </c>
      <c r="I19" s="25">
        <f t="shared" ref="I19:I21" si="5">G19+H19</f>
        <v>0</v>
      </c>
    </row>
    <row r="20" spans="1:9" ht="33.75" customHeight="1">
      <c r="A20" s="65"/>
      <c r="B20" s="62"/>
      <c r="C20" s="26" t="s">
        <v>2</v>
      </c>
      <c r="D20" s="34"/>
      <c r="E20" s="21">
        <f>100*D20</f>
        <v>0</v>
      </c>
      <c r="F20" s="32">
        <v>1</v>
      </c>
      <c r="G20" s="23">
        <f t="shared" si="3"/>
        <v>0</v>
      </c>
      <c r="H20" s="33">
        <f t="shared" si="4"/>
        <v>0</v>
      </c>
      <c r="I20" s="25">
        <f t="shared" si="5"/>
        <v>0</v>
      </c>
    </row>
    <row r="21" spans="1:9" ht="33.75" customHeight="1" thickBot="1">
      <c r="A21" s="66"/>
      <c r="B21" s="63"/>
      <c r="C21" s="27" t="s">
        <v>4</v>
      </c>
      <c r="D21" s="28"/>
      <c r="E21" s="28">
        <f>200*D21</f>
        <v>0</v>
      </c>
      <c r="F21" s="35">
        <v>1</v>
      </c>
      <c r="G21" s="28">
        <f t="shared" si="3"/>
        <v>0</v>
      </c>
      <c r="H21" s="36">
        <f t="shared" si="4"/>
        <v>0</v>
      </c>
      <c r="I21" s="30">
        <f t="shared" si="5"/>
        <v>0</v>
      </c>
    </row>
    <row r="22" spans="1:9" ht="33" customHeight="1">
      <c r="A22" s="58">
        <v>4</v>
      </c>
      <c r="B22" s="61" t="s">
        <v>23</v>
      </c>
      <c r="C22" s="13" t="s">
        <v>5</v>
      </c>
      <c r="D22" s="16"/>
      <c r="E22" s="14">
        <f>25*D22</f>
        <v>0</v>
      </c>
      <c r="F22" s="15">
        <v>3</v>
      </c>
      <c r="G22" s="16">
        <f t="shared" si="3"/>
        <v>0</v>
      </c>
      <c r="H22" s="17">
        <f>G22*1.23-G22</f>
        <v>0</v>
      </c>
      <c r="I22" s="18">
        <f>G22+H22</f>
        <v>0</v>
      </c>
    </row>
    <row r="23" spans="1:9" ht="33" customHeight="1">
      <c r="A23" s="59"/>
      <c r="B23" s="62"/>
      <c r="C23" s="20" t="s">
        <v>3</v>
      </c>
      <c r="D23" s="21"/>
      <c r="E23" s="21">
        <f>50*D23</f>
        <v>0</v>
      </c>
      <c r="F23" s="22">
        <v>3</v>
      </c>
      <c r="G23" s="23">
        <f t="shared" si="3"/>
        <v>0</v>
      </c>
      <c r="H23" s="24">
        <f t="shared" ref="H23:H25" si="6">G23*1.23-G23</f>
        <v>0</v>
      </c>
      <c r="I23" s="25">
        <f t="shared" ref="I23:I25" si="7">G23+H23</f>
        <v>0</v>
      </c>
    </row>
    <row r="24" spans="1:9" ht="33" customHeight="1">
      <c r="A24" s="59"/>
      <c r="B24" s="62"/>
      <c r="C24" s="26" t="s">
        <v>2</v>
      </c>
      <c r="D24" s="23"/>
      <c r="E24" s="21">
        <f>100*D24</f>
        <v>0</v>
      </c>
      <c r="F24" s="22">
        <v>1</v>
      </c>
      <c r="G24" s="23">
        <f t="shared" si="3"/>
        <v>0</v>
      </c>
      <c r="H24" s="24">
        <f t="shared" si="6"/>
        <v>0</v>
      </c>
      <c r="I24" s="25">
        <f t="shared" si="7"/>
        <v>0</v>
      </c>
    </row>
    <row r="25" spans="1:9" ht="33" customHeight="1" thickBot="1">
      <c r="A25" s="60"/>
      <c r="B25" s="63"/>
      <c r="C25" s="27" t="s">
        <v>4</v>
      </c>
      <c r="D25" s="28"/>
      <c r="E25" s="28">
        <f>200*D25</f>
        <v>0</v>
      </c>
      <c r="F25" s="27">
        <v>1</v>
      </c>
      <c r="G25" s="28">
        <f t="shared" si="3"/>
        <v>0</v>
      </c>
      <c r="H25" s="29">
        <f t="shared" si="6"/>
        <v>0</v>
      </c>
      <c r="I25" s="30">
        <f t="shared" si="7"/>
        <v>0</v>
      </c>
    </row>
    <row r="26" spans="1:9" ht="33" customHeight="1">
      <c r="A26" s="58">
        <v>5</v>
      </c>
      <c r="B26" s="61" t="s">
        <v>27</v>
      </c>
      <c r="C26" s="13" t="s">
        <v>28</v>
      </c>
      <c r="D26" s="16"/>
      <c r="E26" s="37">
        <f>50*D26</f>
        <v>0</v>
      </c>
      <c r="F26" s="12">
        <v>1</v>
      </c>
      <c r="G26" s="37">
        <f t="shared" ref="G26:G29" si="8">E26*F26</f>
        <v>0</v>
      </c>
      <c r="H26" s="38">
        <f>G26*1.23-G26</f>
        <v>0</v>
      </c>
      <c r="I26" s="18">
        <f>G26+H26</f>
        <v>0</v>
      </c>
    </row>
    <row r="27" spans="1:9" ht="33" customHeight="1">
      <c r="A27" s="59"/>
      <c r="B27" s="62"/>
      <c r="C27" s="20" t="s">
        <v>2</v>
      </c>
      <c r="D27" s="21"/>
      <c r="E27" s="23">
        <f>100*D27</f>
        <v>0</v>
      </c>
      <c r="F27" s="22">
        <v>1</v>
      </c>
      <c r="G27" s="23">
        <f t="shared" si="8"/>
        <v>0</v>
      </c>
      <c r="H27" s="33">
        <f t="shared" ref="H27:H29" si="9">G27*1.23-G27</f>
        <v>0</v>
      </c>
      <c r="I27" s="25">
        <f t="shared" ref="I27:I29" si="10">G27+H27</f>
        <v>0</v>
      </c>
    </row>
    <row r="28" spans="1:9" ht="33" customHeight="1">
      <c r="A28" s="59"/>
      <c r="B28" s="62"/>
      <c r="C28" s="26" t="s">
        <v>4</v>
      </c>
      <c r="D28" s="23"/>
      <c r="E28" s="23">
        <f>200*D28</f>
        <v>0</v>
      </c>
      <c r="F28" s="22">
        <v>1</v>
      </c>
      <c r="G28" s="23">
        <f t="shared" si="8"/>
        <v>0</v>
      </c>
      <c r="H28" s="33">
        <f t="shared" si="9"/>
        <v>0</v>
      </c>
      <c r="I28" s="25">
        <f t="shared" si="10"/>
        <v>0</v>
      </c>
    </row>
    <row r="29" spans="1:9" ht="33" customHeight="1" thickBot="1">
      <c r="A29" s="59"/>
      <c r="B29" s="62"/>
      <c r="C29" s="26" t="s">
        <v>29</v>
      </c>
      <c r="D29" s="34"/>
      <c r="E29" s="23">
        <f>500*D29</f>
        <v>0</v>
      </c>
      <c r="F29" s="22">
        <v>1</v>
      </c>
      <c r="G29" s="23">
        <f t="shared" si="8"/>
        <v>0</v>
      </c>
      <c r="H29" s="33">
        <f t="shared" si="9"/>
        <v>0</v>
      </c>
      <c r="I29" s="25">
        <f t="shared" si="10"/>
        <v>0</v>
      </c>
    </row>
    <row r="30" spans="1:9" ht="33" customHeight="1">
      <c r="A30" s="58">
        <v>6</v>
      </c>
      <c r="B30" s="61" t="s">
        <v>31</v>
      </c>
      <c r="C30" s="13" t="s">
        <v>28</v>
      </c>
      <c r="D30" s="16"/>
      <c r="E30" s="37">
        <f>50*D30</f>
        <v>0</v>
      </c>
      <c r="F30" s="12">
        <v>2</v>
      </c>
      <c r="G30" s="37">
        <f t="shared" ref="G30:G34" si="11">E30*F30</f>
        <v>0</v>
      </c>
      <c r="H30" s="38">
        <f>G30*1.23-G30</f>
        <v>0</v>
      </c>
      <c r="I30" s="18">
        <f>G30+H30</f>
        <v>0</v>
      </c>
    </row>
    <row r="31" spans="1:9" ht="33" customHeight="1">
      <c r="A31" s="59"/>
      <c r="B31" s="62"/>
      <c r="C31" s="20" t="s">
        <v>2</v>
      </c>
      <c r="D31" s="21"/>
      <c r="E31" s="23">
        <f>100*D31</f>
        <v>0</v>
      </c>
      <c r="F31" s="22">
        <v>2</v>
      </c>
      <c r="G31" s="23">
        <f t="shared" si="11"/>
        <v>0</v>
      </c>
      <c r="H31" s="33">
        <f t="shared" ref="H31:H34" si="12">G31*1.23-G31</f>
        <v>0</v>
      </c>
      <c r="I31" s="25">
        <f t="shared" ref="I31:I34" si="13">G31+H31</f>
        <v>0</v>
      </c>
    </row>
    <row r="32" spans="1:9" ht="33" customHeight="1">
      <c r="A32" s="59"/>
      <c r="B32" s="62"/>
      <c r="C32" s="26" t="s">
        <v>4</v>
      </c>
      <c r="D32" s="34"/>
      <c r="E32" s="23">
        <f>200*D32</f>
        <v>0</v>
      </c>
      <c r="F32" s="22">
        <v>1</v>
      </c>
      <c r="G32" s="23">
        <f t="shared" si="11"/>
        <v>0</v>
      </c>
      <c r="H32" s="33">
        <f t="shared" si="12"/>
        <v>0</v>
      </c>
      <c r="I32" s="25">
        <f t="shared" si="13"/>
        <v>0</v>
      </c>
    </row>
    <row r="33" spans="1:9" ht="33" customHeight="1">
      <c r="A33" s="59"/>
      <c r="B33" s="62"/>
      <c r="C33" s="26" t="s">
        <v>29</v>
      </c>
      <c r="D33" s="23"/>
      <c r="E33" s="23">
        <f>500*D33</f>
        <v>0</v>
      </c>
      <c r="F33" s="22">
        <v>1</v>
      </c>
      <c r="G33" s="39">
        <f t="shared" si="11"/>
        <v>0</v>
      </c>
      <c r="H33" s="24">
        <f t="shared" si="12"/>
        <v>0</v>
      </c>
      <c r="I33" s="25">
        <f t="shared" si="13"/>
        <v>0</v>
      </c>
    </row>
    <row r="34" spans="1:9" ht="33" customHeight="1" thickBot="1">
      <c r="A34" s="60"/>
      <c r="B34" s="63"/>
      <c r="C34" s="27" t="s">
        <v>30</v>
      </c>
      <c r="D34" s="28"/>
      <c r="E34" s="40">
        <f t="shared" ref="E34" si="14">1000*D34</f>
        <v>0</v>
      </c>
      <c r="F34" s="19">
        <v>1</v>
      </c>
      <c r="G34" s="28">
        <f t="shared" si="11"/>
        <v>0</v>
      </c>
      <c r="H34" s="29">
        <f t="shared" si="12"/>
        <v>0</v>
      </c>
      <c r="I34" s="30">
        <f t="shared" si="13"/>
        <v>0</v>
      </c>
    </row>
    <row r="35" spans="1:9" ht="33.75" customHeight="1" thickBot="1">
      <c r="A35" s="51" t="s">
        <v>8</v>
      </c>
      <c r="B35" s="52"/>
      <c r="C35" s="52"/>
      <c r="D35" s="52"/>
      <c r="E35" s="52"/>
      <c r="F35" s="53"/>
      <c r="G35" s="41">
        <f>SUM(G10:G34)</f>
        <v>0</v>
      </c>
      <c r="H35" s="42">
        <f>SUM(H10:H34)</f>
        <v>0</v>
      </c>
      <c r="I35" s="43">
        <f>SUM(I10:I34)</f>
        <v>0</v>
      </c>
    </row>
    <row r="36" spans="1:9" ht="60.6" customHeight="1">
      <c r="A36" s="55" t="s">
        <v>9</v>
      </c>
      <c r="B36" s="55"/>
      <c r="C36" s="55"/>
      <c r="D36" s="55"/>
      <c r="E36" s="55"/>
      <c r="F36" s="55"/>
      <c r="G36" s="55"/>
      <c r="H36" s="55"/>
      <c r="I36" s="55"/>
    </row>
    <row r="37" spans="1:9" ht="33.75" customHeight="1">
      <c r="A37" s="55" t="s">
        <v>33</v>
      </c>
      <c r="B37" s="55"/>
      <c r="C37" s="55"/>
      <c r="D37" s="55"/>
      <c r="E37" s="55"/>
      <c r="F37" s="55"/>
      <c r="G37" s="55"/>
      <c r="H37" s="55"/>
      <c r="I37" s="55"/>
    </row>
    <row r="38" spans="1:9" ht="33.75" customHeight="1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33.75" customHeight="1">
      <c r="A39" s="4"/>
      <c r="B39" s="4"/>
      <c r="C39" s="4"/>
      <c r="D39" s="4"/>
      <c r="E39" s="4"/>
      <c r="F39" s="4"/>
      <c r="G39" s="3"/>
      <c r="H39" s="5"/>
      <c r="I39" s="5"/>
    </row>
    <row r="40" spans="1:9" ht="33.75" customHeight="1">
      <c r="A40" s="4"/>
      <c r="B40" s="4"/>
      <c r="C40" s="4"/>
      <c r="D40" s="4"/>
      <c r="E40" s="4"/>
      <c r="F40" s="4"/>
      <c r="G40" s="3"/>
      <c r="H40" s="5"/>
      <c r="I40" s="5"/>
    </row>
    <row r="41" spans="1:9" ht="33.75" customHeight="1">
      <c r="A41" s="4"/>
      <c r="B41" s="4"/>
      <c r="C41" s="4"/>
      <c r="D41" s="4"/>
      <c r="E41" s="4"/>
      <c r="F41" s="4"/>
      <c r="G41" s="3"/>
      <c r="H41" s="5"/>
      <c r="I41" s="5"/>
    </row>
    <row r="42" spans="1:9" ht="33.75" customHeight="1">
      <c r="A42" s="4"/>
      <c r="B42" s="4"/>
      <c r="C42" s="4"/>
      <c r="D42" s="4"/>
      <c r="E42" s="4"/>
      <c r="F42" s="4"/>
      <c r="G42" s="3"/>
      <c r="H42" s="5"/>
      <c r="I42" s="5"/>
    </row>
    <row r="43" spans="1:9" ht="33.75" customHeight="1">
      <c r="A43" s="4"/>
      <c r="B43" s="4"/>
      <c r="C43" s="4"/>
      <c r="D43" s="4"/>
      <c r="E43" s="4"/>
      <c r="F43" s="4"/>
      <c r="G43" s="3"/>
      <c r="H43" s="5"/>
      <c r="I43" s="5"/>
    </row>
    <row r="44" spans="1:9" ht="33.75" customHeight="1">
      <c r="A44" s="4"/>
      <c r="B44" s="4"/>
      <c r="C44" s="4"/>
      <c r="D44" s="4"/>
      <c r="E44" s="4"/>
      <c r="F44" s="4"/>
      <c r="G44" s="3"/>
      <c r="H44" s="5"/>
      <c r="I44" s="5"/>
    </row>
    <row r="45" spans="1:9" ht="33.75" customHeight="1">
      <c r="A45" s="4"/>
      <c r="B45" s="4"/>
      <c r="C45" s="4"/>
      <c r="D45" s="4"/>
      <c r="E45" s="4"/>
      <c r="F45" s="4"/>
      <c r="G45" s="3"/>
      <c r="H45" s="5"/>
      <c r="I45" s="5"/>
    </row>
    <row r="46" spans="1:9" ht="33.75" customHeight="1">
      <c r="A46" s="4"/>
      <c r="B46" s="4"/>
      <c r="C46" s="4"/>
      <c r="D46" s="4"/>
      <c r="E46" s="4"/>
      <c r="F46" s="4"/>
      <c r="G46" s="3"/>
      <c r="H46" s="5"/>
      <c r="I46" s="5"/>
    </row>
    <row r="47" spans="1:9" ht="33.75" customHeight="1">
      <c r="A47" s="4"/>
      <c r="B47" s="4"/>
      <c r="C47" s="4"/>
      <c r="D47" s="4"/>
      <c r="E47" s="4"/>
      <c r="F47" s="4"/>
      <c r="G47" s="3"/>
      <c r="H47" s="5"/>
      <c r="I47" s="5"/>
    </row>
    <row r="48" spans="1:9" ht="33.75" customHeight="1">
      <c r="A48" s="4"/>
      <c r="B48" s="4"/>
      <c r="C48" s="4"/>
      <c r="D48" s="4"/>
      <c r="E48" s="4"/>
      <c r="F48" s="4"/>
      <c r="G48" s="3"/>
      <c r="H48" s="5"/>
      <c r="I48" s="5"/>
    </row>
  </sheetData>
  <mergeCells count="21">
    <mergeCell ref="B30:B34"/>
    <mergeCell ref="A26:A29"/>
    <mergeCell ref="B26:B29"/>
    <mergeCell ref="A10:A13"/>
    <mergeCell ref="B10:B13"/>
    <mergeCell ref="A3:E3"/>
    <mergeCell ref="H2:I2"/>
    <mergeCell ref="A35:F35"/>
    <mergeCell ref="A38:I38"/>
    <mergeCell ref="A36:I36"/>
    <mergeCell ref="A37:I37"/>
    <mergeCell ref="A5:I5"/>
    <mergeCell ref="A6:I6"/>
    <mergeCell ref="A22:A25"/>
    <mergeCell ref="B22:B25"/>
    <mergeCell ref="A18:A21"/>
    <mergeCell ref="B18:B21"/>
    <mergeCell ref="A14:A17"/>
    <mergeCell ref="B14:B17"/>
    <mergeCell ref="A7:I7"/>
    <mergeCell ref="A30:A3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64D6-0A70-44FD-9BBF-8D96DB9801C1}">
  <dimension ref="A1:I24"/>
  <sheetViews>
    <sheetView tabSelected="1" topLeftCell="A18" zoomScaleNormal="100" workbookViewId="0">
      <selection activeCell="E29" sqref="E29"/>
    </sheetView>
  </sheetViews>
  <sheetFormatPr defaultColWidth="9" defaultRowHeight="13.8"/>
  <cols>
    <col min="1" max="1" width="3.19921875" style="1" customWidth="1"/>
    <col min="2" max="2" width="9.09765625" style="1" customWidth="1"/>
    <col min="3" max="3" width="8" style="1" customWidth="1"/>
    <col min="4" max="4" width="7.69921875" style="1" customWidth="1"/>
    <col min="5" max="5" width="12.3984375" style="1" customWidth="1"/>
    <col min="6" max="6" width="7.19921875" style="1" customWidth="1"/>
    <col min="7" max="7" width="12.69921875" style="1" customWidth="1"/>
    <col min="8" max="8" width="9.19921875" style="1" customWidth="1"/>
    <col min="9" max="9" width="9.3984375" style="1" customWidth="1"/>
    <col min="10" max="16384" width="9" style="1"/>
  </cols>
  <sheetData>
    <row r="1" spans="1:9" ht="32.4" customHeight="1"/>
    <row r="2" spans="1:9" ht="19.8" customHeight="1">
      <c r="H2" s="74" t="s">
        <v>36</v>
      </c>
      <c r="I2" s="74"/>
    </row>
    <row r="3" spans="1:9">
      <c r="A3" s="49" t="s">
        <v>34</v>
      </c>
      <c r="B3" s="49"/>
      <c r="C3" s="49"/>
      <c r="D3" s="49"/>
      <c r="E3" s="49"/>
    </row>
    <row r="4" spans="1:9" ht="12" customHeight="1">
      <c r="A4" s="6"/>
      <c r="B4" s="6"/>
      <c r="C4" s="6"/>
      <c r="D4" s="6"/>
      <c r="E4" s="75"/>
      <c r="F4" s="75"/>
      <c r="G4" s="75"/>
      <c r="H4" s="75"/>
      <c r="I4" s="75"/>
    </row>
    <row r="5" spans="1:9" ht="18" customHeight="1">
      <c r="A5" s="76" t="s">
        <v>19</v>
      </c>
      <c r="B5" s="76"/>
      <c r="C5" s="76"/>
      <c r="D5" s="76"/>
      <c r="E5" s="76"/>
      <c r="F5" s="76"/>
      <c r="G5" s="76"/>
      <c r="H5" s="76"/>
      <c r="I5" s="76"/>
    </row>
    <row r="6" spans="1:9" ht="36.6" customHeight="1">
      <c r="A6" s="77" t="s">
        <v>37</v>
      </c>
      <c r="B6" s="77"/>
      <c r="C6" s="77"/>
      <c r="D6" s="77"/>
      <c r="E6" s="77"/>
      <c r="F6" s="77"/>
      <c r="G6" s="77"/>
      <c r="H6" s="77"/>
      <c r="I6" s="77"/>
    </row>
    <row r="7" spans="1:9" ht="17.25" customHeight="1" thickBot="1">
      <c r="A7" s="73" t="s">
        <v>38</v>
      </c>
      <c r="B7" s="73"/>
      <c r="C7" s="73"/>
      <c r="D7" s="73"/>
      <c r="E7" s="73"/>
      <c r="F7" s="73"/>
      <c r="G7" s="73"/>
      <c r="H7" s="73"/>
      <c r="I7" s="73"/>
    </row>
    <row r="8" spans="1:9" ht="62.25" customHeight="1" thickBot="1">
      <c r="A8" s="7" t="s">
        <v>0</v>
      </c>
      <c r="B8" s="8" t="s">
        <v>1</v>
      </c>
      <c r="C8" s="9" t="s">
        <v>7</v>
      </c>
      <c r="D8" s="9" t="s">
        <v>13</v>
      </c>
      <c r="E8" s="9" t="s">
        <v>14</v>
      </c>
      <c r="F8" s="9" t="s">
        <v>6</v>
      </c>
      <c r="G8" s="9" t="s">
        <v>17</v>
      </c>
      <c r="H8" s="9" t="s">
        <v>16</v>
      </c>
      <c r="I8" s="10" t="s">
        <v>18</v>
      </c>
    </row>
    <row r="9" spans="1:9" s="2" customFormat="1" ht="19.5" customHeight="1" thickBot="1">
      <c r="A9" s="11">
        <v>1</v>
      </c>
      <c r="B9" s="9">
        <v>2</v>
      </c>
      <c r="C9" s="9">
        <v>3</v>
      </c>
      <c r="D9" s="9">
        <v>4</v>
      </c>
      <c r="E9" s="9" t="s">
        <v>11</v>
      </c>
      <c r="F9" s="9">
        <v>6</v>
      </c>
      <c r="G9" s="9" t="s">
        <v>15</v>
      </c>
      <c r="H9" s="9">
        <v>8</v>
      </c>
      <c r="I9" s="10" t="s">
        <v>12</v>
      </c>
    </row>
    <row r="10" spans="1:9" ht="33" customHeight="1">
      <c r="A10" s="58">
        <v>1</v>
      </c>
      <c r="B10" s="61" t="s">
        <v>25</v>
      </c>
      <c r="C10" s="13" t="s">
        <v>24</v>
      </c>
      <c r="D10" s="16"/>
      <c r="E10" s="14">
        <f>50*D10</f>
        <v>0</v>
      </c>
      <c r="F10" s="44">
        <v>3</v>
      </c>
      <c r="G10" s="16">
        <f t="shared" ref="G10:G21" si="0">E10*F10</f>
        <v>0</v>
      </c>
      <c r="H10" s="17">
        <f>G10*1.23-G10</f>
        <v>0</v>
      </c>
      <c r="I10" s="18">
        <f>G10+H10</f>
        <v>0</v>
      </c>
    </row>
    <row r="11" spans="1:9" ht="33" customHeight="1">
      <c r="A11" s="59"/>
      <c r="B11" s="62"/>
      <c r="C11" s="20">
        <v>100</v>
      </c>
      <c r="D11" s="21"/>
      <c r="E11" s="21">
        <f>100*D11</f>
        <v>0</v>
      </c>
      <c r="F11" s="45">
        <v>3</v>
      </c>
      <c r="G11" s="23">
        <f t="shared" si="0"/>
        <v>0</v>
      </c>
      <c r="H11" s="24">
        <f t="shared" ref="H11:H13" si="1">G11*1.23-G11</f>
        <v>0</v>
      </c>
      <c r="I11" s="25">
        <f t="shared" ref="I11:I13" si="2">G11+H11</f>
        <v>0</v>
      </c>
    </row>
    <row r="12" spans="1:9" ht="33" customHeight="1">
      <c r="A12" s="59"/>
      <c r="B12" s="62"/>
      <c r="C12" s="26">
        <v>250</v>
      </c>
      <c r="D12" s="23"/>
      <c r="E12" s="21">
        <f>250*D12</f>
        <v>0</v>
      </c>
      <c r="F12" s="45">
        <v>2</v>
      </c>
      <c r="G12" s="23">
        <f t="shared" si="0"/>
        <v>0</v>
      </c>
      <c r="H12" s="24">
        <f t="shared" si="1"/>
        <v>0</v>
      </c>
      <c r="I12" s="25">
        <f t="shared" si="2"/>
        <v>0</v>
      </c>
    </row>
    <row r="13" spans="1:9" ht="33" customHeight="1" thickBot="1">
      <c r="A13" s="60"/>
      <c r="B13" s="63"/>
      <c r="C13" s="46">
        <v>500</v>
      </c>
      <c r="D13" s="28"/>
      <c r="E13" s="28">
        <f>500*D13</f>
        <v>0</v>
      </c>
      <c r="F13" s="46">
        <v>1</v>
      </c>
      <c r="G13" s="28">
        <f t="shared" si="0"/>
        <v>0</v>
      </c>
      <c r="H13" s="29">
        <f t="shared" si="1"/>
        <v>0</v>
      </c>
      <c r="I13" s="30">
        <f t="shared" si="2"/>
        <v>0</v>
      </c>
    </row>
    <row r="14" spans="1:9" ht="33" customHeight="1">
      <c r="A14" s="58">
        <v>2</v>
      </c>
      <c r="B14" s="61" t="s">
        <v>26</v>
      </c>
      <c r="C14" s="13" t="s">
        <v>24</v>
      </c>
      <c r="D14" s="16"/>
      <c r="E14" s="14">
        <f>50*D14</f>
        <v>0</v>
      </c>
      <c r="F14" s="44">
        <v>3</v>
      </c>
      <c r="G14" s="16">
        <f t="shared" si="0"/>
        <v>0</v>
      </c>
      <c r="H14" s="17">
        <f>G14*1.23-G14</f>
        <v>0</v>
      </c>
      <c r="I14" s="18">
        <f>G14+H14</f>
        <v>0</v>
      </c>
    </row>
    <row r="15" spans="1:9" ht="33" customHeight="1">
      <c r="A15" s="59"/>
      <c r="B15" s="62"/>
      <c r="C15" s="20">
        <v>100</v>
      </c>
      <c r="D15" s="21"/>
      <c r="E15" s="21">
        <f>100*D15</f>
        <v>0</v>
      </c>
      <c r="F15" s="45">
        <v>3</v>
      </c>
      <c r="G15" s="23">
        <f t="shared" si="0"/>
        <v>0</v>
      </c>
      <c r="H15" s="24">
        <f t="shared" ref="H15:H21" si="3">G15*1.23-G15</f>
        <v>0</v>
      </c>
      <c r="I15" s="25">
        <f t="shared" ref="I15:I21" si="4">G15+H15</f>
        <v>0</v>
      </c>
    </row>
    <row r="16" spans="1:9" ht="33" customHeight="1">
      <c r="A16" s="59"/>
      <c r="B16" s="62"/>
      <c r="C16" s="26">
        <v>250</v>
      </c>
      <c r="D16" s="23"/>
      <c r="E16" s="21">
        <f>250*D16</f>
        <v>0</v>
      </c>
      <c r="F16" s="45">
        <v>2</v>
      </c>
      <c r="G16" s="23">
        <f t="shared" si="0"/>
        <v>0</v>
      </c>
      <c r="H16" s="24">
        <f t="shared" si="3"/>
        <v>0</v>
      </c>
      <c r="I16" s="25">
        <f t="shared" si="4"/>
        <v>0</v>
      </c>
    </row>
    <row r="17" spans="1:9" ht="33" customHeight="1" thickBot="1">
      <c r="A17" s="60"/>
      <c r="B17" s="63"/>
      <c r="C17" s="46">
        <v>500</v>
      </c>
      <c r="D17" s="28"/>
      <c r="E17" s="28">
        <f>500*D17</f>
        <v>0</v>
      </c>
      <c r="F17" s="46">
        <v>1</v>
      </c>
      <c r="G17" s="28">
        <f t="shared" si="0"/>
        <v>0</v>
      </c>
      <c r="H17" s="29">
        <f t="shared" si="3"/>
        <v>0</v>
      </c>
      <c r="I17" s="30">
        <f t="shared" si="4"/>
        <v>0</v>
      </c>
    </row>
    <row r="18" spans="1:9" ht="33.75" customHeight="1">
      <c r="A18" s="67">
        <v>3</v>
      </c>
      <c r="B18" s="70" t="s">
        <v>32</v>
      </c>
      <c r="C18" s="13" t="s">
        <v>24</v>
      </c>
      <c r="D18" s="16"/>
      <c r="E18" s="14">
        <f>50*D18</f>
        <v>0</v>
      </c>
      <c r="F18" s="44">
        <v>3</v>
      </c>
      <c r="G18" s="16">
        <f t="shared" si="0"/>
        <v>0</v>
      </c>
      <c r="H18" s="17">
        <f t="shared" si="3"/>
        <v>0</v>
      </c>
      <c r="I18" s="18">
        <f t="shared" si="4"/>
        <v>0</v>
      </c>
    </row>
    <row r="19" spans="1:9" ht="33.75" customHeight="1">
      <c r="A19" s="68"/>
      <c r="B19" s="71"/>
      <c r="C19" s="20">
        <v>100</v>
      </c>
      <c r="D19" s="23"/>
      <c r="E19" s="21">
        <f>100*D19</f>
        <v>0</v>
      </c>
      <c r="F19" s="45">
        <v>3</v>
      </c>
      <c r="G19" s="23">
        <f t="shared" si="0"/>
        <v>0</v>
      </c>
      <c r="H19" s="24">
        <f t="shared" si="3"/>
        <v>0</v>
      </c>
      <c r="I19" s="25">
        <f t="shared" si="4"/>
        <v>0</v>
      </c>
    </row>
    <row r="20" spans="1:9" ht="33.75" customHeight="1">
      <c r="A20" s="68"/>
      <c r="B20" s="71"/>
      <c r="C20" s="26">
        <v>250</v>
      </c>
      <c r="D20" s="23"/>
      <c r="E20" s="21">
        <f>250*D20</f>
        <v>0</v>
      </c>
      <c r="F20" s="45">
        <v>2</v>
      </c>
      <c r="G20" s="23">
        <f t="shared" si="0"/>
        <v>0</v>
      </c>
      <c r="H20" s="24">
        <f t="shared" si="3"/>
        <v>0</v>
      </c>
      <c r="I20" s="25">
        <f t="shared" si="4"/>
        <v>0</v>
      </c>
    </row>
    <row r="21" spans="1:9" ht="33.75" customHeight="1" thickBot="1">
      <c r="A21" s="69"/>
      <c r="B21" s="72"/>
      <c r="C21" s="46">
        <v>500</v>
      </c>
      <c r="D21" s="28"/>
      <c r="E21" s="28">
        <f>500*D21</f>
        <v>0</v>
      </c>
      <c r="F21" s="46">
        <v>1</v>
      </c>
      <c r="G21" s="28">
        <f t="shared" si="0"/>
        <v>0</v>
      </c>
      <c r="H21" s="29">
        <f t="shared" si="3"/>
        <v>0</v>
      </c>
      <c r="I21" s="30">
        <f t="shared" si="4"/>
        <v>0</v>
      </c>
    </row>
    <row r="22" spans="1:9" ht="33.75" customHeight="1" thickBot="1">
      <c r="A22" s="51" t="s">
        <v>8</v>
      </c>
      <c r="B22" s="52"/>
      <c r="C22" s="52"/>
      <c r="D22" s="52"/>
      <c r="E22" s="52"/>
      <c r="F22" s="53"/>
      <c r="G22" s="41">
        <f>SUM(G10:G21)</f>
        <v>0</v>
      </c>
      <c r="H22" s="42">
        <f>SUM(H10:H21)</f>
        <v>0</v>
      </c>
      <c r="I22" s="43">
        <f>SUM(I10:I21)</f>
        <v>0</v>
      </c>
    </row>
    <row r="23" spans="1:9" ht="51.75" customHeight="1">
      <c r="A23" s="55" t="s">
        <v>9</v>
      </c>
      <c r="B23" s="55"/>
      <c r="C23" s="55"/>
      <c r="D23" s="55"/>
      <c r="E23" s="55"/>
      <c r="F23" s="55"/>
      <c r="G23" s="55"/>
      <c r="H23" s="55"/>
      <c r="I23" s="55"/>
    </row>
    <row r="24" spans="1:9" ht="33.75" customHeight="1">
      <c r="A24" s="55" t="s">
        <v>33</v>
      </c>
      <c r="B24" s="55"/>
      <c r="C24" s="55"/>
      <c r="D24" s="55"/>
      <c r="E24" s="55"/>
      <c r="F24" s="55"/>
      <c r="G24" s="55"/>
      <c r="H24" s="55"/>
      <c r="I24" s="55"/>
    </row>
  </sheetData>
  <mergeCells count="15">
    <mergeCell ref="H2:I2"/>
    <mergeCell ref="A3:E3"/>
    <mergeCell ref="E4:I4"/>
    <mergeCell ref="A5:I5"/>
    <mergeCell ref="A6:I6"/>
    <mergeCell ref="A7:I7"/>
    <mergeCell ref="A10:A13"/>
    <mergeCell ref="B10:B13"/>
    <mergeCell ref="A14:A17"/>
    <mergeCell ref="B14:B17"/>
    <mergeCell ref="A18:A21"/>
    <mergeCell ref="B18:B21"/>
    <mergeCell ref="A22:F22"/>
    <mergeCell ref="A23:I23"/>
    <mergeCell ref="A24:I2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rzeczowo-cenowy cz. 1</vt:lpstr>
      <vt:lpstr>Formularz rzeczowo-cenowy cz. 2</vt:lpstr>
      <vt:lpstr>Arkusz3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Ewa</cp:lastModifiedBy>
  <cp:lastPrinted>2024-04-22T08:26:43Z</cp:lastPrinted>
  <dcterms:created xsi:type="dcterms:W3CDTF">2015-06-23T10:19:55Z</dcterms:created>
  <dcterms:modified xsi:type="dcterms:W3CDTF">2024-04-22T08:26:49Z</dcterms:modified>
</cp:coreProperties>
</file>