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Wartość szacunkowa" sheetId="1" r:id="rId1"/>
  </sheets>
  <definedNames/>
  <calcPr fullCalcOnLoad="1"/>
</workbook>
</file>

<file path=xl/sharedStrings.xml><?xml version="1.0" encoding="utf-8"?>
<sst xmlns="http://schemas.openxmlformats.org/spreadsheetml/2006/main" count="417" uniqueCount="113">
  <si>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</si>
  <si>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</si>
  <si>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</si>
  <si>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</si>
  <si>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</si>
  <si>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</si>
  <si>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</si>
  <si>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</si>
  <si>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</si>
  <si>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</si>
  <si>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</si>
  <si>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szt.</t>
  </si>
  <si>
    <t>Papier do EKG do Lifepacka   100 MM</t>
  </si>
  <si>
    <t>Papier do EKG  112x25/30</t>
  </si>
  <si>
    <t>Papier do KTG    143x150x200</t>
  </si>
  <si>
    <t>Papier do USG     110x20S</t>
  </si>
  <si>
    <t>Żel do USG       a 0,5 litr.</t>
  </si>
  <si>
    <t>Żel do EKG      a 0,5 litr.</t>
  </si>
  <si>
    <t>Elektrody do EKG</t>
  </si>
  <si>
    <t>Papier termoczuły do drukarek laboratoryjnych   57x30</t>
  </si>
  <si>
    <t>RAZEM</t>
  </si>
  <si>
    <t>1.</t>
  </si>
  <si>
    <t>2.</t>
  </si>
  <si>
    <t>3.</t>
  </si>
  <si>
    <t>4.</t>
  </si>
  <si>
    <t>7.</t>
  </si>
  <si>
    <t>8.</t>
  </si>
  <si>
    <t>Kaniula dożylna pediatryczna  0,6/0,7</t>
  </si>
  <si>
    <t>Kaniula dożylna    0,9x25mm</t>
  </si>
  <si>
    <t>Kaniula dożylna    1,1x33mm</t>
  </si>
  <si>
    <t>Kaniula dożylna    1,1x25mm</t>
  </si>
  <si>
    <t>Kaniula dożylna    1,3x45mm</t>
  </si>
  <si>
    <t>Kaniula dożylna    1,3x33mm</t>
  </si>
  <si>
    <t>Butle Redona wysokopróżniowe 150-200</t>
  </si>
  <si>
    <t>Butle Redona wysokopróżniowe 250-400</t>
  </si>
  <si>
    <t>Butle Redona wysokopróżniowe 500-650</t>
  </si>
  <si>
    <t>Kanister 3000ml</t>
  </si>
  <si>
    <t>Mocownik szynowy</t>
  </si>
  <si>
    <t>Wkład jednorazowy 3000ml</t>
  </si>
  <si>
    <t>Kaniula dożylna G16 x 50mm</t>
  </si>
  <si>
    <t>ZADANIE 1</t>
  </si>
  <si>
    <t>ZADANIE  2</t>
  </si>
  <si>
    <t>Endoproteza typ prosty do wewnętrznego drenażu dróg żółciowych rozmiar 5F, 7F, 8,5F, 10F, 12F, 15F</t>
  </si>
  <si>
    <t>Endoproteza typ PIGITAL do wewnętrznego drenażu dróg żółciowych rozmiar  7F, 10F</t>
  </si>
  <si>
    <t>Ustnik plastikowy do spirometru jednorazowy</t>
  </si>
  <si>
    <t>Pneumotachograf dPP jednorazowy</t>
  </si>
  <si>
    <t>ZADANIE 3</t>
  </si>
  <si>
    <t>ZADANIE  4</t>
  </si>
  <si>
    <t>ZADANIE  5 - akcesoria do spirometru PNEUMO (akcesoria muszą być kompatybilne z aparatem)</t>
  </si>
  <si>
    <t>ZADANIE  6</t>
  </si>
  <si>
    <t>ZADANIE  8   akcesoria do pracy aparatu do hemodiafiltracji - Multi Filtrate (akcesoria muszą być kompatybilne z aparatem)</t>
  </si>
  <si>
    <t>ZADANIE  9</t>
  </si>
  <si>
    <t>Dreny Redona od 6-10 do 18-24</t>
  </si>
  <si>
    <t>Kaniula dożylna  G17 x 45mm</t>
  </si>
  <si>
    <t>Papier do KTG     150x100x150</t>
  </si>
  <si>
    <t>Papier do EKG    60mmx30</t>
  </si>
  <si>
    <t>ZADANIE  7</t>
  </si>
  <si>
    <t>op/50szt</t>
  </si>
  <si>
    <t>Klipsy na nos</t>
  </si>
  <si>
    <t>Kit  CiCa</t>
  </si>
  <si>
    <t>ZADANIE  10</t>
  </si>
  <si>
    <t>ZADANIE  11</t>
  </si>
  <si>
    <t>Ostrza uniwersalne do strzygarki Mediclip/DYNDE 70880E</t>
  </si>
  <si>
    <t>szt</t>
  </si>
  <si>
    <t>ZADANIE  12</t>
  </si>
  <si>
    <t>Maski do tlenoterapii z drenem dla dorosłych</t>
  </si>
  <si>
    <t>Maski do tlenoterapii z drenem dla dzieci</t>
  </si>
  <si>
    <t>Nebulizator + maska z drenem dla dorosłych</t>
  </si>
  <si>
    <t>Nebulizator + maska z drenem dla dzieci</t>
  </si>
  <si>
    <t>Dren do tlenu  1,8-2,1 m (+/- 3cm)</t>
  </si>
  <si>
    <t>Dren do podawania tlenu przez nos</t>
  </si>
  <si>
    <t>Rurki ustno-gardłowe  1,2,3,4</t>
  </si>
  <si>
    <t>ZADANIE  13</t>
  </si>
  <si>
    <t>Nebulizator Micromist do układu oddechowego - łącznik typu T</t>
  </si>
  <si>
    <t>ZADANIE  14</t>
  </si>
  <si>
    <t>ZADANIE  15</t>
  </si>
  <si>
    <t>ostrza Shevera do konsoli Stryker w rozm 3,4,5</t>
  </si>
  <si>
    <t>Rura karbowana silikonowana do respiratora</t>
  </si>
  <si>
    <t>op/50m</t>
  </si>
  <si>
    <t>zestaw do gastroskopii PEG-24PUU</t>
  </si>
  <si>
    <t>Dren harmonijkowy typu Delbet do drenażu jamy otrzewnej</t>
  </si>
  <si>
    <t>RAZEM:</t>
  </si>
  <si>
    <t>Czujnik do pomiaru rzutu serca MHD6R</t>
  </si>
  <si>
    <t>Ostrza do piły oscylacyjnej 2108148000</t>
  </si>
  <si>
    <t>opk/25szt.</t>
  </si>
  <si>
    <t>Elektrody do EKG wysiłkowego Ambu Blu Sensor L;P;R</t>
  </si>
  <si>
    <t>Kanister 1000ml</t>
  </si>
  <si>
    <t>Wkład jednorazowy 1000ml</t>
  </si>
  <si>
    <t>Dreny z trokarem do drenażu jamy opłucnej roz. od 8 do 32 - trokary z końcówką typu trójgraniec ostry</t>
  </si>
  <si>
    <t>Mocownik mobilny na dwa kanistry 3000ml</t>
  </si>
  <si>
    <t>Papier do EKG 50x30</t>
  </si>
  <si>
    <t>Żel sterylny opk. 20gram</t>
  </si>
  <si>
    <t>opk./20g</t>
  </si>
  <si>
    <t>Papier do USG     216x20</t>
  </si>
  <si>
    <t>Dren silikonowy do jamy brzusznej z otworami bocznymi , rózne</t>
  </si>
  <si>
    <t>Maski do tlenoterapii dla dorosłych z rezerwuarem</t>
  </si>
  <si>
    <t>Ostrza do piły oscylacyjnej 2108103100</t>
  </si>
  <si>
    <t xml:space="preserve">Ostrza do piły oscylacyjnej 2108102100, </t>
  </si>
  <si>
    <t xml:space="preserve">Dren do pompy artroskopowej </t>
  </si>
  <si>
    <t>ZADANIE  16</t>
  </si>
  <si>
    <t>ZADANIE  17</t>
  </si>
  <si>
    <t>Zgłębnik żołądkowy typ Bengmark CH10/145</t>
  </si>
  <si>
    <t>ZADANIE  18</t>
  </si>
  <si>
    <t>Zamknięty system do odsysania wydzieliny z rurki intubacyjnej</t>
  </si>
  <si>
    <t>Łącznik martwa przestrzeń</t>
  </si>
  <si>
    <t>ZADANIE  19</t>
  </si>
  <si>
    <t>Balon wewnątrzżołądkowy do leczenia otyłości</t>
  </si>
  <si>
    <t>Zestaw do usuwania balonów do leczenia otyłości jednorazowy</t>
  </si>
  <si>
    <t>ZADANIE  20</t>
  </si>
  <si>
    <t>Zestaw do drenażu opłucnej z zaworem mechanicznym</t>
  </si>
  <si>
    <t>Kaniula donosowa Optiflow+ OPT944</t>
  </si>
  <si>
    <t>Zestaw zawierający rurę i komorę AirSpiral serii Airvo2</t>
  </si>
  <si>
    <t>ZADANIE  21 - akcesoria do pracy aparatu do Airvo2 set (akcesoria muszą być kompatybilne z aparatem)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</si>
</sst>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8"/>
      <name val="Arial CE"/>
      <family val="2"/>
    </font>
    <font>
      <b/>
      <sz val="12"/>
      <color indexed="8"/>
      <name val="Times New Roman CE"/>
      <family val="1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1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vertical="center" wrapText="1"/>
    </xf>
    <xf numFmtId="0" fontId="6" fillId="0" borderId="17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Border="1" applyAlignment="1">
      <alignment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2" fontId="4" fillId="0" borderId="15" xfId="0" applyNumberFormat="1" applyFont="1" applyBorder="1" applyAlignment="1">
      <alignment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25" xfId="0" applyNumberFormat="1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vertical="center" wrapText="1"/>
    </xf>
    <xf numFmtId="2" fontId="5" fillId="0" borderId="25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5" fillId="0" borderId="25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164" fontId="5" fillId="0" borderId="20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11" xfId="0" applyFont="1" applyFill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4" fillId="0" borderId="26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3" xfId="0" applyFont="1" applyBorder="1" applyAlignment="1">
      <alignment wrapText="1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14" fillId="0" borderId="30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Layout" workbookViewId="0" topLeftCell="A190">
      <selection activeCell="D168" sqref="D168"/>
    </sheetView>
  </sheetViews>
  <sheetFormatPr defaultColWidth="9.00390625" defaultRowHeight="12.75"/>
  <cols>
    <col min="1" max="1" width="4.75390625" style="1" customWidth="1"/>
    <col min="2" max="2" width="35.75390625" style="1" customWidth="1"/>
    <col min="3" max="3" width="10.625" style="2" customWidth="1"/>
    <col min="4" max="4" width="7.375" style="1" customWidth="1"/>
    <col min="5" max="5" width="9.75390625" style="0" customWidth="1"/>
    <col min="6" max="6" width="8.37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25390625" style="3" customWidth="1"/>
    <col min="12" max="16384" width="9.125" style="3" customWidth="1"/>
  </cols>
  <sheetData>
    <row r="1" spans="1:4" s="7" customFormat="1" ht="15" customHeight="1">
      <c r="A1" s="4"/>
      <c r="B1" s="4" t="s">
        <v>40</v>
      </c>
      <c r="C1" s="5"/>
      <c r="D1" s="6"/>
    </row>
    <row r="2" spans="1:11" s="14" customFormat="1" ht="51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2" t="s">
        <v>9</v>
      </c>
      <c r="K2" s="13" t="s">
        <v>10</v>
      </c>
    </row>
    <row r="3" spans="1:11" s="23" customFormat="1" ht="15.75" customHeight="1">
      <c r="A3" s="56">
        <v>1</v>
      </c>
      <c r="B3" s="16" t="s">
        <v>27</v>
      </c>
      <c r="C3" s="17" t="s">
        <v>11</v>
      </c>
      <c r="D3" s="18">
        <v>1200</v>
      </c>
      <c r="E3" s="19"/>
      <c r="F3" s="57">
        <v>8</v>
      </c>
      <c r="G3" s="87">
        <f>E3*1.08</f>
        <v>0</v>
      </c>
      <c r="H3" s="88">
        <f>D3*E3</f>
        <v>0</v>
      </c>
      <c r="I3" s="88">
        <f>D3*G3</f>
        <v>0</v>
      </c>
      <c r="J3" s="22"/>
      <c r="K3" s="21"/>
    </row>
    <row r="4" spans="1:11" s="23" customFormat="1" ht="15.75" customHeight="1">
      <c r="A4" s="15">
        <v>2</v>
      </c>
      <c r="B4" s="16" t="s">
        <v>28</v>
      </c>
      <c r="C4" s="17" t="s">
        <v>11</v>
      </c>
      <c r="D4" s="18">
        <v>7500</v>
      </c>
      <c r="E4" s="19"/>
      <c r="F4" s="57">
        <v>8</v>
      </c>
      <c r="G4" s="87">
        <f aca="true" t="shared" si="0" ref="G4:G10">E4*1.08</f>
        <v>0</v>
      </c>
      <c r="H4" s="88">
        <f aca="true" t="shared" si="1" ref="H4:H10">D4*E4</f>
        <v>0</v>
      </c>
      <c r="I4" s="88">
        <f aca="true" t="shared" si="2" ref="I4:I10">D4*G4</f>
        <v>0</v>
      </c>
      <c r="J4" s="22"/>
      <c r="K4" s="21"/>
    </row>
    <row r="5" spans="1:11" s="23" customFormat="1" ht="18" customHeight="1">
      <c r="A5" s="56">
        <v>3</v>
      </c>
      <c r="B5" s="16" t="s">
        <v>29</v>
      </c>
      <c r="C5" s="17" t="s">
        <v>11</v>
      </c>
      <c r="D5" s="18">
        <v>17000</v>
      </c>
      <c r="E5" s="19"/>
      <c r="F5" s="57">
        <v>8</v>
      </c>
      <c r="G5" s="87">
        <f t="shared" si="0"/>
        <v>0</v>
      </c>
      <c r="H5" s="88">
        <f t="shared" si="1"/>
        <v>0</v>
      </c>
      <c r="I5" s="88">
        <f t="shared" si="2"/>
        <v>0</v>
      </c>
      <c r="J5" s="22"/>
      <c r="K5" s="21"/>
    </row>
    <row r="6" spans="1:11" s="23" customFormat="1" ht="18" customHeight="1">
      <c r="A6" s="79">
        <v>4</v>
      </c>
      <c r="B6" s="16" t="s">
        <v>30</v>
      </c>
      <c r="C6" s="17" t="s">
        <v>11</v>
      </c>
      <c r="D6" s="18">
        <v>50</v>
      </c>
      <c r="E6" s="19"/>
      <c r="F6" s="57">
        <v>8</v>
      </c>
      <c r="G6" s="87">
        <f t="shared" si="0"/>
        <v>0</v>
      </c>
      <c r="H6" s="88">
        <f t="shared" si="1"/>
        <v>0</v>
      </c>
      <c r="I6" s="88">
        <f t="shared" si="2"/>
        <v>0</v>
      </c>
      <c r="J6" s="25"/>
      <c r="K6" s="21"/>
    </row>
    <row r="7" spans="1:11" s="23" customFormat="1" ht="18" customHeight="1">
      <c r="A7" s="80">
        <v>5</v>
      </c>
      <c r="B7" s="78" t="s">
        <v>31</v>
      </c>
      <c r="C7" s="17" t="s">
        <v>11</v>
      </c>
      <c r="D7" s="18">
        <v>2800</v>
      </c>
      <c r="E7" s="19"/>
      <c r="F7" s="57">
        <v>8</v>
      </c>
      <c r="G7" s="87">
        <f t="shared" si="0"/>
        <v>0</v>
      </c>
      <c r="H7" s="88">
        <f t="shared" si="1"/>
        <v>0</v>
      </c>
      <c r="I7" s="88">
        <f t="shared" si="2"/>
        <v>0</v>
      </c>
      <c r="J7" s="25"/>
      <c r="K7" s="21"/>
    </row>
    <row r="8" spans="1:11" s="23" customFormat="1" ht="18" customHeight="1">
      <c r="A8" s="80">
        <v>6</v>
      </c>
      <c r="B8" s="78" t="s">
        <v>32</v>
      </c>
      <c r="C8" s="17" t="s">
        <v>11</v>
      </c>
      <c r="D8" s="18">
        <v>50</v>
      </c>
      <c r="E8" s="19"/>
      <c r="F8" s="57">
        <v>8</v>
      </c>
      <c r="G8" s="87">
        <f t="shared" si="0"/>
        <v>0</v>
      </c>
      <c r="H8" s="88">
        <f t="shared" si="1"/>
        <v>0</v>
      </c>
      <c r="I8" s="88">
        <f t="shared" si="2"/>
        <v>0</v>
      </c>
      <c r="J8" s="25"/>
      <c r="K8" s="21"/>
    </row>
    <row r="9" spans="1:11" s="23" customFormat="1" ht="18" customHeight="1">
      <c r="A9" s="80" t="s">
        <v>25</v>
      </c>
      <c r="B9" s="78" t="s">
        <v>39</v>
      </c>
      <c r="C9" s="17" t="s">
        <v>11</v>
      </c>
      <c r="D9" s="18">
        <v>50</v>
      </c>
      <c r="E9" s="19"/>
      <c r="F9" s="57">
        <v>8</v>
      </c>
      <c r="G9" s="87">
        <f t="shared" si="0"/>
        <v>0</v>
      </c>
      <c r="H9" s="88">
        <f t="shared" si="1"/>
        <v>0</v>
      </c>
      <c r="I9" s="88">
        <f t="shared" si="2"/>
        <v>0</v>
      </c>
      <c r="J9" s="25"/>
      <c r="K9" s="21"/>
    </row>
    <row r="10" spans="1:11" s="23" customFormat="1" ht="18" customHeight="1" thickBot="1">
      <c r="A10" s="81" t="s">
        <v>26</v>
      </c>
      <c r="B10" s="16" t="s">
        <v>53</v>
      </c>
      <c r="C10" s="17" t="s">
        <v>11</v>
      </c>
      <c r="D10" s="18">
        <v>50</v>
      </c>
      <c r="E10" s="19"/>
      <c r="F10" s="57">
        <v>8</v>
      </c>
      <c r="G10" s="87">
        <f t="shared" si="0"/>
        <v>0</v>
      </c>
      <c r="H10" s="88">
        <f t="shared" si="1"/>
        <v>0</v>
      </c>
      <c r="I10" s="88">
        <f t="shared" si="2"/>
        <v>0</v>
      </c>
      <c r="J10" s="25"/>
      <c r="K10" s="21"/>
    </row>
    <row r="11" spans="1:11" s="7" customFormat="1" ht="16.5" customHeight="1" thickBot="1">
      <c r="A11" s="59"/>
      <c r="B11" s="27" t="s">
        <v>20</v>
      </c>
      <c r="C11" s="28"/>
      <c r="D11" s="29"/>
      <c r="E11" s="30"/>
      <c r="F11" s="31"/>
      <c r="G11" s="60"/>
      <c r="H11" s="61">
        <f>SUM(H3:H10)</f>
        <v>0</v>
      </c>
      <c r="I11" s="61">
        <f>SUM(I3:I10)</f>
        <v>0</v>
      </c>
      <c r="J11" s="35"/>
      <c r="K11" s="36"/>
    </row>
    <row r="13" spans="1:4" s="7" customFormat="1" ht="15.75">
      <c r="A13" s="37"/>
      <c r="B13" s="4" t="s">
        <v>41</v>
      </c>
      <c r="C13" s="42"/>
      <c r="D13" s="43"/>
    </row>
    <row r="14" spans="1:11" s="14" customFormat="1" ht="51">
      <c r="A14" s="8" t="s">
        <v>0</v>
      </c>
      <c r="B14" s="9" t="s">
        <v>1</v>
      </c>
      <c r="C14" s="9" t="s">
        <v>2</v>
      </c>
      <c r="D14" s="10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2" t="s">
        <v>9</v>
      </c>
      <c r="K14" s="13" t="s">
        <v>10</v>
      </c>
    </row>
    <row r="15" spans="1:11" s="23" customFormat="1" ht="28.5" customHeight="1">
      <c r="A15" s="44" t="s">
        <v>21</v>
      </c>
      <c r="B15" s="44" t="s">
        <v>33</v>
      </c>
      <c r="C15" s="45" t="s">
        <v>11</v>
      </c>
      <c r="D15" s="44">
        <v>30</v>
      </c>
      <c r="E15" s="46"/>
      <c r="F15" s="20">
        <v>8</v>
      </c>
      <c r="G15" s="87">
        <f>E15*1.08</f>
        <v>0</v>
      </c>
      <c r="H15" s="88">
        <f>D15*E15</f>
        <v>0</v>
      </c>
      <c r="I15" s="88">
        <f>D15*G15</f>
        <v>0</v>
      </c>
      <c r="J15" s="22"/>
      <c r="K15" s="21"/>
    </row>
    <row r="16" spans="1:11" s="23" customFormat="1" ht="35.25" customHeight="1">
      <c r="A16" s="44" t="s">
        <v>22</v>
      </c>
      <c r="B16" s="44" t="s">
        <v>34</v>
      </c>
      <c r="C16" s="45" t="s">
        <v>11</v>
      </c>
      <c r="D16" s="44">
        <v>500</v>
      </c>
      <c r="E16" s="46"/>
      <c r="F16" s="20">
        <v>8</v>
      </c>
      <c r="G16" s="87">
        <f>E16*1.08</f>
        <v>0</v>
      </c>
      <c r="H16" s="88">
        <f>D16*E16</f>
        <v>0</v>
      </c>
      <c r="I16" s="88">
        <f>D16*G16</f>
        <v>0</v>
      </c>
      <c r="J16" s="22"/>
      <c r="K16" s="21"/>
    </row>
    <row r="17" spans="1:11" s="23" customFormat="1" ht="33.75" customHeight="1">
      <c r="A17" s="44" t="s">
        <v>23</v>
      </c>
      <c r="B17" s="44" t="s">
        <v>35</v>
      </c>
      <c r="C17" s="45" t="s">
        <v>11</v>
      </c>
      <c r="D17" s="44">
        <v>600</v>
      </c>
      <c r="E17" s="46"/>
      <c r="F17" s="20">
        <v>8</v>
      </c>
      <c r="G17" s="87">
        <f>E17*1.08</f>
        <v>0</v>
      </c>
      <c r="H17" s="88">
        <f>D17*E17</f>
        <v>0</v>
      </c>
      <c r="I17" s="88">
        <f>D17*G17</f>
        <v>0</v>
      </c>
      <c r="J17" s="22"/>
      <c r="K17" s="21"/>
    </row>
    <row r="18" spans="1:11" s="47" customFormat="1" ht="20.25" customHeight="1" thickBot="1">
      <c r="A18" s="44" t="s">
        <v>24</v>
      </c>
      <c r="B18" s="44" t="s">
        <v>52</v>
      </c>
      <c r="C18" s="45" t="s">
        <v>11</v>
      </c>
      <c r="D18" s="44">
        <v>800</v>
      </c>
      <c r="E18" s="46"/>
      <c r="F18" s="20">
        <v>8</v>
      </c>
      <c r="G18" s="87">
        <f>E18*1.08</f>
        <v>0</v>
      </c>
      <c r="H18" s="88">
        <f>D18*E18</f>
        <v>0</v>
      </c>
      <c r="I18" s="88">
        <f>D18*G18</f>
        <v>0</v>
      </c>
      <c r="J18" s="22"/>
      <c r="K18" s="21"/>
    </row>
    <row r="19" spans="1:11" s="7" customFormat="1" ht="17.25" thickBot="1" thickTop="1">
      <c r="A19" s="48"/>
      <c r="B19" s="49" t="s">
        <v>20</v>
      </c>
      <c r="C19" s="50"/>
      <c r="D19" s="51"/>
      <c r="E19" s="52"/>
      <c r="F19" s="53"/>
      <c r="G19" s="54"/>
      <c r="H19" s="55">
        <f>SUM(H15:H18)</f>
        <v>0</v>
      </c>
      <c r="I19" s="55">
        <f>SUM(I15:I18)</f>
        <v>0</v>
      </c>
      <c r="J19" s="35"/>
      <c r="K19" s="36"/>
    </row>
    <row r="25" spans="1:4" s="7" customFormat="1" ht="15.75">
      <c r="A25" s="4"/>
      <c r="B25" s="4" t="s">
        <v>46</v>
      </c>
      <c r="C25" s="5"/>
      <c r="D25" s="6"/>
    </row>
    <row r="26" spans="1:11" s="14" customFormat="1" ht="51">
      <c r="A26" s="8" t="s">
        <v>0</v>
      </c>
      <c r="B26" s="9" t="s">
        <v>1</v>
      </c>
      <c r="C26" s="9" t="s">
        <v>2</v>
      </c>
      <c r="D26" s="10" t="s">
        <v>3</v>
      </c>
      <c r="E26" s="11" t="s">
        <v>4</v>
      </c>
      <c r="F26" s="11" t="s">
        <v>5</v>
      </c>
      <c r="G26" s="11" t="s">
        <v>6</v>
      </c>
      <c r="H26" s="11" t="s">
        <v>7</v>
      </c>
      <c r="I26" s="11" t="s">
        <v>8</v>
      </c>
      <c r="J26" s="12" t="s">
        <v>9</v>
      </c>
      <c r="K26" s="13" t="s">
        <v>10</v>
      </c>
    </row>
    <row r="27" spans="1:11" s="23" customFormat="1" ht="15">
      <c r="A27" s="15">
        <v>1</v>
      </c>
      <c r="B27" s="16" t="s">
        <v>55</v>
      </c>
      <c r="C27" s="17" t="s">
        <v>11</v>
      </c>
      <c r="D27" s="18">
        <v>10</v>
      </c>
      <c r="E27" s="19"/>
      <c r="F27" s="20">
        <v>8</v>
      </c>
      <c r="G27" s="87">
        <f>E27*1.08</f>
        <v>0</v>
      </c>
      <c r="H27" s="88">
        <f>D27*E27</f>
        <v>0</v>
      </c>
      <c r="I27" s="88">
        <f>D27*G27</f>
        <v>0</v>
      </c>
      <c r="J27" s="22"/>
      <c r="K27" s="21"/>
    </row>
    <row r="28" spans="1:11" s="23" customFormat="1" ht="17.25" customHeight="1">
      <c r="A28" s="15">
        <v>2</v>
      </c>
      <c r="B28" s="16" t="s">
        <v>12</v>
      </c>
      <c r="C28" s="17" t="s">
        <v>11</v>
      </c>
      <c r="D28" s="18">
        <v>30</v>
      </c>
      <c r="E28" s="19"/>
      <c r="F28" s="20">
        <v>8</v>
      </c>
      <c r="G28" s="87">
        <f aca="true" t="shared" si="3" ref="G28:G40">E28*1.08</f>
        <v>0</v>
      </c>
      <c r="H28" s="88">
        <f aca="true" t="shared" si="4" ref="H28:H40">D28*E28</f>
        <v>0</v>
      </c>
      <c r="I28" s="88">
        <f aca="true" t="shared" si="5" ref="I28:I40">D28*G28</f>
        <v>0</v>
      </c>
      <c r="J28" s="22"/>
      <c r="K28" s="21"/>
    </row>
    <row r="29" spans="1:11" s="23" customFormat="1" ht="15">
      <c r="A29" s="15">
        <v>3</v>
      </c>
      <c r="B29" s="16" t="s">
        <v>13</v>
      </c>
      <c r="C29" s="17" t="s">
        <v>11</v>
      </c>
      <c r="D29" s="18">
        <v>350</v>
      </c>
      <c r="E29" s="19"/>
      <c r="F29" s="20">
        <v>8</v>
      </c>
      <c r="G29" s="87">
        <f t="shared" si="3"/>
        <v>0</v>
      </c>
      <c r="H29" s="88">
        <f t="shared" si="4"/>
        <v>0</v>
      </c>
      <c r="I29" s="88">
        <f t="shared" si="5"/>
        <v>0</v>
      </c>
      <c r="J29" s="22"/>
      <c r="K29" s="21"/>
    </row>
    <row r="30" spans="1:11" s="23" customFormat="1" ht="15">
      <c r="A30" s="15">
        <v>4</v>
      </c>
      <c r="B30" s="16" t="s">
        <v>14</v>
      </c>
      <c r="C30" s="17" t="s">
        <v>11</v>
      </c>
      <c r="D30" s="18">
        <v>50</v>
      </c>
      <c r="E30" s="19"/>
      <c r="F30" s="20">
        <v>8</v>
      </c>
      <c r="G30" s="87">
        <f t="shared" si="3"/>
        <v>0</v>
      </c>
      <c r="H30" s="88">
        <f t="shared" si="4"/>
        <v>0</v>
      </c>
      <c r="I30" s="88">
        <f t="shared" si="5"/>
        <v>0</v>
      </c>
      <c r="J30" s="22"/>
      <c r="K30" s="21"/>
    </row>
    <row r="31" spans="1:11" s="23" customFormat="1" ht="15">
      <c r="A31" s="15">
        <v>5</v>
      </c>
      <c r="B31" s="16" t="s">
        <v>54</v>
      </c>
      <c r="C31" s="17" t="s">
        <v>11</v>
      </c>
      <c r="D31" s="18">
        <v>50</v>
      </c>
      <c r="E31" s="19"/>
      <c r="F31" s="20">
        <v>8</v>
      </c>
      <c r="G31" s="87">
        <f t="shared" si="3"/>
        <v>0</v>
      </c>
      <c r="H31" s="88">
        <f t="shared" si="4"/>
        <v>0</v>
      </c>
      <c r="I31" s="88">
        <f t="shared" si="5"/>
        <v>0</v>
      </c>
      <c r="J31" s="22"/>
      <c r="K31" s="21"/>
    </row>
    <row r="32" spans="1:11" s="23" customFormat="1" ht="15">
      <c r="A32" s="15">
        <v>6</v>
      </c>
      <c r="B32" s="16" t="s">
        <v>93</v>
      </c>
      <c r="C32" s="17" t="s">
        <v>11</v>
      </c>
      <c r="D32" s="18">
        <v>10</v>
      </c>
      <c r="E32" s="19"/>
      <c r="F32" s="20">
        <v>8</v>
      </c>
      <c r="G32" s="87">
        <f t="shared" si="3"/>
        <v>0</v>
      </c>
      <c r="H32" s="88">
        <f t="shared" si="4"/>
        <v>0</v>
      </c>
      <c r="I32" s="88">
        <f t="shared" si="5"/>
        <v>0</v>
      </c>
      <c r="J32" s="22"/>
      <c r="K32" s="21"/>
    </row>
    <row r="33" spans="1:11" s="23" customFormat="1" ht="15">
      <c r="A33" s="15">
        <v>7</v>
      </c>
      <c r="B33" s="16" t="s">
        <v>15</v>
      </c>
      <c r="C33" s="17" t="s">
        <v>11</v>
      </c>
      <c r="D33" s="18">
        <v>200</v>
      </c>
      <c r="E33" s="19"/>
      <c r="F33" s="20">
        <v>8</v>
      </c>
      <c r="G33" s="87">
        <f t="shared" si="3"/>
        <v>0</v>
      </c>
      <c r="H33" s="88">
        <f t="shared" si="4"/>
        <v>0</v>
      </c>
      <c r="I33" s="88">
        <f t="shared" si="5"/>
        <v>0</v>
      </c>
      <c r="J33" s="22"/>
      <c r="K33" s="21"/>
    </row>
    <row r="34" spans="1:11" s="23" customFormat="1" ht="15">
      <c r="A34" s="15">
        <v>8</v>
      </c>
      <c r="B34" s="16" t="s">
        <v>16</v>
      </c>
      <c r="C34" s="17" t="s">
        <v>11</v>
      </c>
      <c r="D34" s="21">
        <v>500</v>
      </c>
      <c r="E34" s="19"/>
      <c r="F34" s="20">
        <v>8</v>
      </c>
      <c r="G34" s="87">
        <f t="shared" si="3"/>
        <v>0</v>
      </c>
      <c r="H34" s="88">
        <f t="shared" si="4"/>
        <v>0</v>
      </c>
      <c r="I34" s="88">
        <f t="shared" si="5"/>
        <v>0</v>
      </c>
      <c r="J34" s="22"/>
      <c r="K34" s="21"/>
    </row>
    <row r="35" spans="1:11" s="23" customFormat="1" ht="15">
      <c r="A35" s="15">
        <v>9</v>
      </c>
      <c r="B35" s="16" t="s">
        <v>17</v>
      </c>
      <c r="C35" s="17" t="s">
        <v>11</v>
      </c>
      <c r="D35" s="21">
        <v>20</v>
      </c>
      <c r="E35" s="19"/>
      <c r="F35" s="20">
        <v>8</v>
      </c>
      <c r="G35" s="87">
        <f t="shared" si="3"/>
        <v>0</v>
      </c>
      <c r="H35" s="88">
        <f t="shared" si="4"/>
        <v>0</v>
      </c>
      <c r="I35" s="88">
        <f t="shared" si="5"/>
        <v>0</v>
      </c>
      <c r="J35" s="22"/>
      <c r="K35" s="21"/>
    </row>
    <row r="36" spans="1:11" s="23" customFormat="1" ht="15">
      <c r="A36" s="15">
        <v>10</v>
      </c>
      <c r="B36" s="16" t="s">
        <v>18</v>
      </c>
      <c r="C36" s="17" t="s">
        <v>57</v>
      </c>
      <c r="D36" s="21">
        <v>560</v>
      </c>
      <c r="E36" s="19"/>
      <c r="F36" s="20">
        <v>8</v>
      </c>
      <c r="G36" s="87">
        <f t="shared" si="3"/>
        <v>0</v>
      </c>
      <c r="H36" s="88">
        <f t="shared" si="4"/>
        <v>0</v>
      </c>
      <c r="I36" s="88">
        <f t="shared" si="5"/>
        <v>0</v>
      </c>
      <c r="J36" s="22"/>
      <c r="K36" s="21"/>
    </row>
    <row r="37" spans="1:11" s="23" customFormat="1" ht="32.25" customHeight="1">
      <c r="A37" s="15">
        <v>11</v>
      </c>
      <c r="B37" s="16" t="s">
        <v>19</v>
      </c>
      <c r="C37" s="17" t="s">
        <v>11</v>
      </c>
      <c r="D37" s="21">
        <v>70</v>
      </c>
      <c r="E37" s="19"/>
      <c r="F37" s="20">
        <v>8</v>
      </c>
      <c r="G37" s="87">
        <f t="shared" si="3"/>
        <v>0</v>
      </c>
      <c r="H37" s="88">
        <f t="shared" si="4"/>
        <v>0</v>
      </c>
      <c r="I37" s="88">
        <f t="shared" si="5"/>
        <v>0</v>
      </c>
      <c r="J37" s="25"/>
      <c r="K37" s="21"/>
    </row>
    <row r="38" spans="1:11" s="23" customFormat="1" ht="30">
      <c r="A38" s="15">
        <v>12</v>
      </c>
      <c r="B38" s="16" t="s">
        <v>85</v>
      </c>
      <c r="C38" s="17" t="s">
        <v>84</v>
      </c>
      <c r="D38" s="21">
        <v>70</v>
      </c>
      <c r="E38" s="19"/>
      <c r="F38" s="20">
        <v>8</v>
      </c>
      <c r="G38" s="87">
        <f t="shared" si="3"/>
        <v>0</v>
      </c>
      <c r="H38" s="88">
        <f t="shared" si="4"/>
        <v>0</v>
      </c>
      <c r="I38" s="88">
        <f t="shared" si="5"/>
        <v>0</v>
      </c>
      <c r="J38" s="22"/>
      <c r="K38" s="21"/>
    </row>
    <row r="39" spans="1:11" s="23" customFormat="1" ht="15">
      <c r="A39" s="15">
        <v>13</v>
      </c>
      <c r="B39" s="16" t="s">
        <v>90</v>
      </c>
      <c r="C39" s="17" t="s">
        <v>11</v>
      </c>
      <c r="D39" s="21">
        <v>30</v>
      </c>
      <c r="E39" s="19"/>
      <c r="F39" s="20">
        <v>8</v>
      </c>
      <c r="G39" s="87">
        <f t="shared" si="3"/>
        <v>0</v>
      </c>
      <c r="H39" s="88">
        <f t="shared" si="4"/>
        <v>0</v>
      </c>
      <c r="I39" s="88">
        <f t="shared" si="5"/>
        <v>0</v>
      </c>
      <c r="J39" s="25"/>
      <c r="K39" s="21"/>
    </row>
    <row r="40" spans="1:11" s="23" customFormat="1" ht="20.25" customHeight="1" thickBot="1">
      <c r="A40" s="15">
        <v>14</v>
      </c>
      <c r="B40" s="16" t="s">
        <v>91</v>
      </c>
      <c r="C40" s="17" t="s">
        <v>92</v>
      </c>
      <c r="D40" s="21">
        <v>50</v>
      </c>
      <c r="E40" s="19"/>
      <c r="F40" s="20">
        <v>8</v>
      </c>
      <c r="G40" s="87">
        <f t="shared" si="3"/>
        <v>0</v>
      </c>
      <c r="H40" s="88">
        <f t="shared" si="4"/>
        <v>0</v>
      </c>
      <c r="I40" s="88">
        <f t="shared" si="5"/>
        <v>0</v>
      </c>
      <c r="J40" s="25"/>
      <c r="K40" s="21"/>
    </row>
    <row r="41" spans="1:11" s="7" customFormat="1" ht="16.5" thickBot="1">
      <c r="A41" s="26"/>
      <c r="B41" s="27" t="s">
        <v>20</v>
      </c>
      <c r="C41" s="28"/>
      <c r="D41" s="29"/>
      <c r="E41" s="30"/>
      <c r="F41" s="31"/>
      <c r="G41" s="32"/>
      <c r="H41" s="33">
        <f>SUM(H27:H40)</f>
        <v>0</v>
      </c>
      <c r="I41" s="33">
        <f>SUM(I27:I40)</f>
        <v>0</v>
      </c>
      <c r="J41" s="35"/>
      <c r="K41" s="36"/>
    </row>
    <row r="42" spans="1:11" s="7" customFormat="1" ht="18" customHeight="1">
      <c r="A42" s="37"/>
      <c r="B42" s="38"/>
      <c r="C42" s="5"/>
      <c r="D42" s="6"/>
      <c r="E42" s="39"/>
      <c r="F42" s="40"/>
      <c r="G42" s="41"/>
      <c r="H42" s="40"/>
      <c r="I42" s="39"/>
      <c r="J42" s="39"/>
      <c r="K42" s="39"/>
    </row>
    <row r="43" spans="1:11" s="7" customFormat="1" ht="18" customHeight="1">
      <c r="A43" s="37"/>
      <c r="B43" s="38"/>
      <c r="C43" s="5"/>
      <c r="D43" s="6"/>
      <c r="E43" s="39"/>
      <c r="F43" s="40"/>
      <c r="G43" s="41"/>
      <c r="H43" s="40"/>
      <c r="I43" s="39"/>
      <c r="J43" s="39"/>
      <c r="K43" s="39"/>
    </row>
    <row r="44" spans="1:11" s="7" customFormat="1" ht="18" customHeight="1">
      <c r="A44" s="37"/>
      <c r="B44" s="38"/>
      <c r="C44" s="5"/>
      <c r="D44" s="6"/>
      <c r="E44" s="39"/>
      <c r="F44" s="40"/>
      <c r="G44" s="41"/>
      <c r="H44" s="40"/>
      <c r="I44" s="39"/>
      <c r="J44" s="39"/>
      <c r="K44" s="39"/>
    </row>
    <row r="45" spans="1:11" s="7" customFormat="1" ht="18" customHeight="1">
      <c r="A45" s="37"/>
      <c r="B45" s="38"/>
      <c r="C45" s="5"/>
      <c r="D45" s="6"/>
      <c r="E45" s="39"/>
      <c r="F45" s="40"/>
      <c r="G45" s="41"/>
      <c r="H45" s="40"/>
      <c r="I45" s="39"/>
      <c r="J45" s="39"/>
      <c r="K45" s="39"/>
    </row>
    <row r="46" spans="1:11" s="7" customFormat="1" ht="18" customHeight="1">
      <c r="A46" s="37"/>
      <c r="B46" s="38"/>
      <c r="C46" s="5"/>
      <c r="D46" s="6"/>
      <c r="E46" s="39"/>
      <c r="F46" s="40"/>
      <c r="G46" s="41"/>
      <c r="H46" s="40"/>
      <c r="I46" s="39"/>
      <c r="J46" s="39"/>
      <c r="K46" s="39"/>
    </row>
    <row r="47" spans="1:11" s="7" customFormat="1" ht="18" customHeight="1">
      <c r="A47" s="37"/>
      <c r="B47" s="38"/>
      <c r="C47" s="5"/>
      <c r="D47" s="6"/>
      <c r="E47" s="39"/>
      <c r="F47" s="40"/>
      <c r="G47" s="41"/>
      <c r="H47" s="40"/>
      <c r="I47" s="39"/>
      <c r="J47" s="39"/>
      <c r="K47" s="39"/>
    </row>
    <row r="48" spans="1:11" s="7" customFormat="1" ht="18" customHeight="1">
      <c r="A48" s="37"/>
      <c r="B48" s="38"/>
      <c r="C48" s="5"/>
      <c r="D48" s="6"/>
      <c r="E48" s="39"/>
      <c r="F48" s="40"/>
      <c r="G48" s="41"/>
      <c r="H48" s="40"/>
      <c r="I48" s="39"/>
      <c r="J48" s="39"/>
      <c r="K48" s="39"/>
    </row>
    <row r="49" spans="1:11" s="7" customFormat="1" ht="18" customHeight="1">
      <c r="A49" s="37"/>
      <c r="B49" s="38"/>
      <c r="C49" s="5"/>
      <c r="D49" s="6"/>
      <c r="E49" s="39"/>
      <c r="F49" s="40"/>
      <c r="G49" s="41"/>
      <c r="H49" s="40"/>
      <c r="I49" s="39"/>
      <c r="J49" s="39"/>
      <c r="K49" s="39"/>
    </row>
    <row r="50" spans="1:8" s="7" customFormat="1" ht="15.75" customHeight="1">
      <c r="A50" s="62"/>
      <c r="B50" s="63" t="s">
        <v>47</v>
      </c>
      <c r="C50" s="64"/>
      <c r="D50" s="65"/>
      <c r="E50" s="66"/>
      <c r="F50" s="67"/>
      <c r="G50" s="68"/>
      <c r="H50" s="66"/>
    </row>
    <row r="51" spans="1:11" s="14" customFormat="1" ht="51">
      <c r="A51" s="8" t="s">
        <v>0</v>
      </c>
      <c r="B51" s="9" t="s">
        <v>1</v>
      </c>
      <c r="C51" s="9" t="s">
        <v>2</v>
      </c>
      <c r="D51" s="10" t="s">
        <v>3</v>
      </c>
      <c r="E51" s="11" t="s">
        <v>4</v>
      </c>
      <c r="F51" s="11" t="s">
        <v>5</v>
      </c>
      <c r="G51" s="11" t="s">
        <v>6</v>
      </c>
      <c r="H51" s="11" t="s">
        <v>7</v>
      </c>
      <c r="I51" s="11" t="s">
        <v>8</v>
      </c>
      <c r="J51" s="12" t="s">
        <v>9</v>
      </c>
      <c r="K51" s="13" t="s">
        <v>10</v>
      </c>
    </row>
    <row r="52" spans="1:11" s="23" customFormat="1" ht="20.25" customHeight="1">
      <c r="A52" s="15">
        <v>1</v>
      </c>
      <c r="B52" s="16" t="s">
        <v>86</v>
      </c>
      <c r="C52" s="17" t="s">
        <v>11</v>
      </c>
      <c r="D52" s="18">
        <v>5</v>
      </c>
      <c r="E52" s="46"/>
      <c r="F52" s="17">
        <v>8</v>
      </c>
      <c r="G52" s="87">
        <f aca="true" t="shared" si="6" ref="G52:G57">E52*1.08</f>
        <v>0</v>
      </c>
      <c r="H52" s="88">
        <f aca="true" t="shared" si="7" ref="H52:H57">D52*E52</f>
        <v>0</v>
      </c>
      <c r="I52" s="88">
        <f aca="true" t="shared" si="8" ref="I52:I57">D52*G52</f>
        <v>0</v>
      </c>
      <c r="J52" s="22"/>
      <c r="K52" s="21"/>
    </row>
    <row r="53" spans="1:11" s="23" customFormat="1" ht="20.25" customHeight="1">
      <c r="A53" s="15">
        <v>2</v>
      </c>
      <c r="B53" s="16" t="s">
        <v>36</v>
      </c>
      <c r="C53" s="17" t="s">
        <v>11</v>
      </c>
      <c r="D53" s="18">
        <v>10</v>
      </c>
      <c r="E53" s="46"/>
      <c r="F53" s="17">
        <v>8</v>
      </c>
      <c r="G53" s="87">
        <f t="shared" si="6"/>
        <v>0</v>
      </c>
      <c r="H53" s="88">
        <f t="shared" si="7"/>
        <v>0</v>
      </c>
      <c r="I53" s="88">
        <f t="shared" si="8"/>
        <v>0</v>
      </c>
      <c r="J53" s="22"/>
      <c r="K53" s="21"/>
    </row>
    <row r="54" spans="1:11" s="23" customFormat="1" ht="24" customHeight="1">
      <c r="A54" s="15">
        <v>3</v>
      </c>
      <c r="B54" s="16" t="s">
        <v>37</v>
      </c>
      <c r="C54" s="17" t="s">
        <v>11</v>
      </c>
      <c r="D54" s="18">
        <v>8</v>
      </c>
      <c r="E54" s="46"/>
      <c r="F54" s="17">
        <v>8</v>
      </c>
      <c r="G54" s="87">
        <f t="shared" si="6"/>
        <v>0</v>
      </c>
      <c r="H54" s="88">
        <f t="shared" si="7"/>
        <v>0</v>
      </c>
      <c r="I54" s="88">
        <f t="shared" si="8"/>
        <v>0</v>
      </c>
      <c r="J54" s="22"/>
      <c r="K54" s="21"/>
    </row>
    <row r="55" spans="1:11" s="77" customFormat="1" ht="26.25" customHeight="1">
      <c r="A55" s="82">
        <v>4</v>
      </c>
      <c r="B55" s="74" t="s">
        <v>89</v>
      </c>
      <c r="C55" s="17" t="s">
        <v>11</v>
      </c>
      <c r="D55" s="18">
        <v>5</v>
      </c>
      <c r="E55" s="19"/>
      <c r="F55" s="57">
        <v>8</v>
      </c>
      <c r="G55" s="87">
        <f t="shared" si="6"/>
        <v>0</v>
      </c>
      <c r="H55" s="88">
        <f t="shared" si="7"/>
        <v>0</v>
      </c>
      <c r="I55" s="88">
        <f t="shared" si="8"/>
        <v>0</v>
      </c>
      <c r="J55" s="75"/>
      <c r="K55" s="76"/>
    </row>
    <row r="56" spans="1:11" s="23" customFormat="1" ht="24" customHeight="1">
      <c r="A56" s="56">
        <v>5</v>
      </c>
      <c r="B56" s="16" t="s">
        <v>38</v>
      </c>
      <c r="C56" s="17" t="s">
        <v>11</v>
      </c>
      <c r="D56" s="18">
        <v>1100</v>
      </c>
      <c r="E56" s="19"/>
      <c r="F56" s="57">
        <v>8</v>
      </c>
      <c r="G56" s="87">
        <f t="shared" si="6"/>
        <v>0</v>
      </c>
      <c r="H56" s="88">
        <f t="shared" si="7"/>
        <v>0</v>
      </c>
      <c r="I56" s="88">
        <f t="shared" si="8"/>
        <v>0</v>
      </c>
      <c r="J56" s="22"/>
      <c r="K56" s="21"/>
    </row>
    <row r="57" spans="1:11" s="23" customFormat="1" ht="20.25" customHeight="1" thickBot="1">
      <c r="A57" s="15">
        <v>6</v>
      </c>
      <c r="B57" s="16" t="s">
        <v>87</v>
      </c>
      <c r="C57" s="17" t="s">
        <v>11</v>
      </c>
      <c r="D57" s="18">
        <v>150</v>
      </c>
      <c r="E57" s="19"/>
      <c r="F57" s="57">
        <v>8</v>
      </c>
      <c r="G57" s="87">
        <f t="shared" si="6"/>
        <v>0</v>
      </c>
      <c r="H57" s="88">
        <f t="shared" si="7"/>
        <v>0</v>
      </c>
      <c r="I57" s="88">
        <f t="shared" si="8"/>
        <v>0</v>
      </c>
      <c r="J57" s="22"/>
      <c r="K57" s="21"/>
    </row>
    <row r="58" spans="1:11" s="7" customFormat="1" ht="22.5" customHeight="1" thickBot="1">
      <c r="A58" s="59"/>
      <c r="B58" s="69" t="s">
        <v>20</v>
      </c>
      <c r="C58" s="70"/>
      <c r="D58" s="71"/>
      <c r="E58" s="34"/>
      <c r="F58" s="72"/>
      <c r="G58" s="60"/>
      <c r="H58" s="72">
        <f>SUM(H52:H57)</f>
        <v>0</v>
      </c>
      <c r="I58" s="72">
        <f>SUM(I52:I57)</f>
        <v>0</v>
      </c>
      <c r="J58" s="35"/>
      <c r="K58" s="36"/>
    </row>
    <row r="61" spans="2:11" ht="15">
      <c r="B61" s="112" t="s">
        <v>48</v>
      </c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s="7" customFormat="1" ht="10.5" customHeight="1">
      <c r="A62" s="62"/>
      <c r="B62" s="113"/>
      <c r="C62" s="113"/>
      <c r="D62" s="113"/>
      <c r="E62" s="113"/>
      <c r="F62" s="113"/>
      <c r="G62" s="113"/>
      <c r="H62" s="113"/>
      <c r="I62" s="113"/>
      <c r="J62" s="113"/>
      <c r="K62" s="113"/>
    </row>
    <row r="63" spans="1:11" s="14" customFormat="1" ht="51">
      <c r="A63" s="8" t="s">
        <v>0</v>
      </c>
      <c r="B63" s="9" t="s">
        <v>1</v>
      </c>
      <c r="C63" s="9" t="s">
        <v>2</v>
      </c>
      <c r="D63" s="10" t="s">
        <v>3</v>
      </c>
      <c r="E63" s="11" t="s">
        <v>4</v>
      </c>
      <c r="F63" s="11" t="s">
        <v>5</v>
      </c>
      <c r="G63" s="11" t="s">
        <v>6</v>
      </c>
      <c r="H63" s="11" t="s">
        <v>7</v>
      </c>
      <c r="I63" s="11" t="s">
        <v>8</v>
      </c>
      <c r="J63" s="12" t="s">
        <v>9</v>
      </c>
      <c r="K63" s="13" t="s">
        <v>10</v>
      </c>
    </row>
    <row r="64" spans="1:11" s="23" customFormat="1" ht="26.25" customHeight="1">
      <c r="A64" s="15" t="s">
        <v>21</v>
      </c>
      <c r="B64" s="16" t="s">
        <v>44</v>
      </c>
      <c r="C64" s="17" t="s">
        <v>11</v>
      </c>
      <c r="D64" s="18">
        <v>1800</v>
      </c>
      <c r="E64" s="46"/>
      <c r="F64" s="17">
        <v>8</v>
      </c>
      <c r="G64" s="87">
        <f>E64*1.08</f>
        <v>0</v>
      </c>
      <c r="H64" s="88">
        <f>D64*E64</f>
        <v>0</v>
      </c>
      <c r="I64" s="88">
        <f>D64*G64</f>
        <v>0</v>
      </c>
      <c r="J64" s="22"/>
      <c r="K64" s="21"/>
    </row>
    <row r="65" spans="1:11" s="23" customFormat="1" ht="26.25" customHeight="1">
      <c r="A65" s="15" t="s">
        <v>22</v>
      </c>
      <c r="B65" s="16" t="s">
        <v>45</v>
      </c>
      <c r="C65" s="17" t="s">
        <v>11</v>
      </c>
      <c r="D65" s="18">
        <v>1800</v>
      </c>
      <c r="E65" s="46"/>
      <c r="F65" s="17">
        <v>8</v>
      </c>
      <c r="G65" s="87">
        <f>E65*1.08</f>
        <v>0</v>
      </c>
      <c r="H65" s="88">
        <f>D65*E65</f>
        <v>0</v>
      </c>
      <c r="I65" s="88">
        <f>D65*G65</f>
        <v>0</v>
      </c>
      <c r="J65" s="22"/>
      <c r="K65" s="21"/>
    </row>
    <row r="66" spans="1:11" s="23" customFormat="1" ht="24" customHeight="1" thickBot="1">
      <c r="A66" s="15" t="s">
        <v>23</v>
      </c>
      <c r="B66" s="16" t="s">
        <v>58</v>
      </c>
      <c r="C66" s="17" t="s">
        <v>11</v>
      </c>
      <c r="D66" s="18">
        <v>200</v>
      </c>
      <c r="E66" s="46"/>
      <c r="F66" s="17">
        <v>8</v>
      </c>
      <c r="G66" s="87">
        <f>E66*1.08</f>
        <v>0</v>
      </c>
      <c r="H66" s="88">
        <f>D66*E66</f>
        <v>0</v>
      </c>
      <c r="I66" s="88">
        <f>D66*G66</f>
        <v>0</v>
      </c>
      <c r="J66" s="22"/>
      <c r="K66" s="21"/>
    </row>
    <row r="67" spans="1:11" s="7" customFormat="1" ht="22.5" customHeight="1" thickBot="1">
      <c r="A67" s="59"/>
      <c r="B67" s="69" t="s">
        <v>20</v>
      </c>
      <c r="C67" s="70"/>
      <c r="D67" s="71"/>
      <c r="E67" s="34"/>
      <c r="F67" s="72"/>
      <c r="G67" s="60"/>
      <c r="H67" s="72">
        <f>SUM(H64:H66)</f>
        <v>0</v>
      </c>
      <c r="I67" s="72">
        <f>SUM(I64:I66)</f>
        <v>0</v>
      </c>
      <c r="J67" s="35"/>
      <c r="K67" s="36"/>
    </row>
    <row r="74" spans="1:8" s="7" customFormat="1" ht="15.75" customHeight="1">
      <c r="A74" s="62"/>
      <c r="B74" s="63" t="s">
        <v>49</v>
      </c>
      <c r="C74" s="64"/>
      <c r="D74" s="65"/>
      <c r="E74" s="66"/>
      <c r="F74" s="67"/>
      <c r="G74" s="68"/>
      <c r="H74" s="66"/>
    </row>
    <row r="75" spans="1:11" s="14" customFormat="1" ht="51">
      <c r="A75" s="8" t="s">
        <v>0</v>
      </c>
      <c r="B75" s="9" t="s">
        <v>1</v>
      </c>
      <c r="C75" s="9" t="s">
        <v>2</v>
      </c>
      <c r="D75" s="10" t="s">
        <v>3</v>
      </c>
      <c r="E75" s="11" t="s">
        <v>4</v>
      </c>
      <c r="F75" s="11" t="s">
        <v>5</v>
      </c>
      <c r="G75" s="11" t="s">
        <v>6</v>
      </c>
      <c r="H75" s="11" t="s">
        <v>7</v>
      </c>
      <c r="I75" s="11" t="s">
        <v>8</v>
      </c>
      <c r="J75" s="12" t="s">
        <v>9</v>
      </c>
      <c r="K75" s="13" t="s">
        <v>10</v>
      </c>
    </row>
    <row r="76" spans="1:11" s="77" customFormat="1" ht="43.5" customHeight="1">
      <c r="A76" s="73">
        <v>1</v>
      </c>
      <c r="B76" s="74" t="s">
        <v>42</v>
      </c>
      <c r="C76" s="17" t="s">
        <v>11</v>
      </c>
      <c r="D76" s="18">
        <v>20</v>
      </c>
      <c r="E76" s="19"/>
      <c r="F76" s="57">
        <v>8</v>
      </c>
      <c r="G76" s="87">
        <f>E76*1.08</f>
        <v>0</v>
      </c>
      <c r="H76" s="88">
        <f>D76*E76</f>
        <v>0</v>
      </c>
      <c r="I76" s="88">
        <f>D76*G76</f>
        <v>0</v>
      </c>
      <c r="J76" s="75"/>
      <c r="K76" s="76"/>
    </row>
    <row r="77" spans="1:11" s="23" customFormat="1" ht="46.5" customHeight="1" thickBot="1">
      <c r="A77" s="15">
        <v>2</v>
      </c>
      <c r="B77" s="74" t="s">
        <v>43</v>
      </c>
      <c r="C77" s="17" t="s">
        <v>11</v>
      </c>
      <c r="D77" s="18">
        <v>10</v>
      </c>
      <c r="E77" s="19"/>
      <c r="F77" s="57">
        <v>8</v>
      </c>
      <c r="G77" s="87">
        <f>E77*1.08</f>
        <v>0</v>
      </c>
      <c r="H77" s="88">
        <f>D77*E77</f>
        <v>0</v>
      </c>
      <c r="I77" s="88">
        <f>D77*G77</f>
        <v>0</v>
      </c>
      <c r="J77" s="22"/>
      <c r="K77" s="21"/>
    </row>
    <row r="78" spans="1:11" s="7" customFormat="1" ht="22.5" customHeight="1" thickBot="1">
      <c r="A78" s="59"/>
      <c r="B78" s="69" t="s">
        <v>20</v>
      </c>
      <c r="C78" s="70"/>
      <c r="D78" s="71"/>
      <c r="E78" s="34"/>
      <c r="F78" s="72"/>
      <c r="G78" s="60"/>
      <c r="H78" s="72">
        <f>SUM(H76:H77)</f>
        <v>0</v>
      </c>
      <c r="I78" s="72">
        <f>SUM(I76:I77)</f>
        <v>0</v>
      </c>
      <c r="J78" s="35"/>
      <c r="K78" s="36"/>
    </row>
    <row r="81" spans="1:8" s="7" customFormat="1" ht="15.75" customHeight="1">
      <c r="A81" s="62"/>
      <c r="B81" s="63" t="s">
        <v>56</v>
      </c>
      <c r="C81" s="64"/>
      <c r="D81" s="65"/>
      <c r="E81" s="66"/>
      <c r="F81" s="67"/>
      <c r="G81" s="68"/>
      <c r="H81" s="66"/>
    </row>
    <row r="82" spans="1:11" s="14" customFormat="1" ht="51">
      <c r="A82" s="8" t="s">
        <v>0</v>
      </c>
      <c r="B82" s="9" t="s">
        <v>1</v>
      </c>
      <c r="C82" s="9" t="s">
        <v>2</v>
      </c>
      <c r="D82" s="10" t="s">
        <v>3</v>
      </c>
      <c r="E82" s="11" t="s">
        <v>4</v>
      </c>
      <c r="F82" s="11" t="s">
        <v>5</v>
      </c>
      <c r="G82" s="11" t="s">
        <v>6</v>
      </c>
      <c r="H82" s="11" t="s">
        <v>7</v>
      </c>
      <c r="I82" s="11" t="s">
        <v>8</v>
      </c>
      <c r="J82" s="12" t="s">
        <v>9</v>
      </c>
      <c r="K82" s="13" t="s">
        <v>10</v>
      </c>
    </row>
    <row r="83" spans="1:11" s="23" customFormat="1" ht="47.25" customHeight="1" thickBot="1">
      <c r="A83" s="56">
        <v>1</v>
      </c>
      <c r="B83" s="86" t="s">
        <v>88</v>
      </c>
      <c r="C83" s="17" t="s">
        <v>11</v>
      </c>
      <c r="D83" s="18">
        <v>80</v>
      </c>
      <c r="E83" s="19"/>
      <c r="F83" s="57">
        <v>8</v>
      </c>
      <c r="G83" s="87">
        <f>E83*1.08</f>
        <v>0</v>
      </c>
      <c r="H83" s="88">
        <f>D83*E83</f>
        <v>0</v>
      </c>
      <c r="I83" s="88">
        <f>D83*G83</f>
        <v>0</v>
      </c>
      <c r="J83" s="22"/>
      <c r="K83" s="21"/>
    </row>
    <row r="84" spans="1:11" s="7" customFormat="1" ht="22.5" customHeight="1" thickBot="1">
      <c r="A84" s="59"/>
      <c r="B84" s="69" t="s">
        <v>20</v>
      </c>
      <c r="C84" s="70"/>
      <c r="D84" s="71"/>
      <c r="E84" s="34"/>
      <c r="F84" s="72"/>
      <c r="G84" s="60"/>
      <c r="H84" s="72">
        <f>SUM(H83)</f>
        <v>0</v>
      </c>
      <c r="I84" s="72">
        <f>SUM(I83)</f>
        <v>0</v>
      </c>
      <c r="J84" s="35"/>
      <c r="K84" s="36"/>
    </row>
    <row r="95" spans="1:11" s="7" customFormat="1" ht="15.75" customHeight="1">
      <c r="A95" s="62"/>
      <c r="B95" s="113" t="s">
        <v>50</v>
      </c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11" s="14" customFormat="1" ht="51">
      <c r="A96" s="8" t="s">
        <v>0</v>
      </c>
      <c r="B96" s="9" t="s">
        <v>1</v>
      </c>
      <c r="C96" s="9" t="s">
        <v>2</v>
      </c>
      <c r="D96" s="10" t="s">
        <v>3</v>
      </c>
      <c r="E96" s="11" t="s">
        <v>4</v>
      </c>
      <c r="F96" s="11" t="s">
        <v>5</v>
      </c>
      <c r="G96" s="11" t="s">
        <v>6</v>
      </c>
      <c r="H96" s="11" t="s">
        <v>7</v>
      </c>
      <c r="I96" s="11" t="s">
        <v>8</v>
      </c>
      <c r="J96" s="12" t="s">
        <v>9</v>
      </c>
      <c r="K96" s="13" t="s">
        <v>10</v>
      </c>
    </row>
    <row r="97" spans="1:11" s="23" customFormat="1" ht="20.25" customHeight="1" thickBot="1">
      <c r="A97" s="15" t="s">
        <v>21</v>
      </c>
      <c r="B97" s="16" t="s">
        <v>59</v>
      </c>
      <c r="C97" s="17" t="s">
        <v>11</v>
      </c>
      <c r="D97" s="18">
        <v>30</v>
      </c>
      <c r="E97" s="46"/>
      <c r="F97" s="17">
        <v>8</v>
      </c>
      <c r="G97" s="87">
        <f>E97*1.08</f>
        <v>0</v>
      </c>
      <c r="H97" s="88">
        <f>D97*E97</f>
        <v>0</v>
      </c>
      <c r="I97" s="88">
        <f>D97*G97</f>
        <v>0</v>
      </c>
      <c r="J97" s="22"/>
      <c r="K97" s="21"/>
    </row>
    <row r="98" spans="1:11" s="7" customFormat="1" ht="22.5" customHeight="1" thickBot="1">
      <c r="A98" s="59"/>
      <c r="B98" s="69" t="s">
        <v>20</v>
      </c>
      <c r="C98" s="70"/>
      <c r="D98" s="71"/>
      <c r="E98" s="34"/>
      <c r="F98" s="72"/>
      <c r="G98" s="60"/>
      <c r="H98" s="72">
        <f>SUM(H97)</f>
        <v>0</v>
      </c>
      <c r="I98" s="72">
        <f>SUM(I97)</f>
        <v>0</v>
      </c>
      <c r="J98" s="35"/>
      <c r="K98" s="36"/>
    </row>
    <row r="102" spans="1:8" s="7" customFormat="1" ht="15.75" customHeight="1">
      <c r="A102" s="62"/>
      <c r="B102" s="63" t="s">
        <v>51</v>
      </c>
      <c r="C102" s="64"/>
      <c r="D102" s="65"/>
      <c r="E102" s="66"/>
      <c r="F102" s="67"/>
      <c r="G102" s="68"/>
      <c r="H102" s="66"/>
    </row>
    <row r="103" spans="1:11" s="14" customFormat="1" ht="51">
      <c r="A103" s="8" t="s">
        <v>0</v>
      </c>
      <c r="B103" s="9" t="s">
        <v>1</v>
      </c>
      <c r="C103" s="9" t="s">
        <v>2</v>
      </c>
      <c r="D103" s="10" t="s">
        <v>3</v>
      </c>
      <c r="E103" s="11" t="s">
        <v>4</v>
      </c>
      <c r="F103" s="11" t="s">
        <v>5</v>
      </c>
      <c r="G103" s="11" t="s">
        <v>6</v>
      </c>
      <c r="H103" s="11" t="s">
        <v>7</v>
      </c>
      <c r="I103" s="11" t="s">
        <v>8</v>
      </c>
      <c r="J103" s="12" t="s">
        <v>9</v>
      </c>
      <c r="K103" s="13" t="s">
        <v>10</v>
      </c>
    </row>
    <row r="104" spans="1:11" s="23" customFormat="1" ht="24" customHeight="1" thickBot="1">
      <c r="A104" s="15">
        <v>1</v>
      </c>
      <c r="B104" s="16" t="s">
        <v>82</v>
      </c>
      <c r="C104" s="17" t="s">
        <v>11</v>
      </c>
      <c r="D104" s="18">
        <v>10</v>
      </c>
      <c r="E104" s="46"/>
      <c r="F104" s="17">
        <v>8</v>
      </c>
      <c r="G104" s="87">
        <f>E104*1.08</f>
        <v>0</v>
      </c>
      <c r="H104" s="88">
        <f>D104*E104</f>
        <v>0</v>
      </c>
      <c r="I104" s="88">
        <f>D104*G104</f>
        <v>0</v>
      </c>
      <c r="J104" s="22"/>
      <c r="K104" s="21"/>
    </row>
    <row r="105" spans="1:11" s="7" customFormat="1" ht="22.5" customHeight="1" thickBot="1">
      <c r="A105" s="59"/>
      <c r="B105" s="69" t="s">
        <v>20</v>
      </c>
      <c r="C105" s="70"/>
      <c r="D105" s="71"/>
      <c r="E105" s="34"/>
      <c r="F105" s="72"/>
      <c r="G105" s="60"/>
      <c r="H105" s="72">
        <f>SUM(H104)</f>
        <v>0</v>
      </c>
      <c r="I105" s="72">
        <f>SUM(I104)</f>
        <v>0</v>
      </c>
      <c r="J105" s="35"/>
      <c r="K105" s="36"/>
    </row>
    <row r="108" spans="1:8" s="7" customFormat="1" ht="15.75" customHeight="1">
      <c r="A108" s="62"/>
      <c r="B108" s="63" t="s">
        <v>60</v>
      </c>
      <c r="C108" s="64"/>
      <c r="D108" s="65"/>
      <c r="E108" s="66"/>
      <c r="F108" s="67"/>
      <c r="G108" s="68"/>
      <c r="H108" s="66"/>
    </row>
    <row r="109" spans="1:11" s="14" customFormat="1" ht="51">
      <c r="A109" s="8" t="s">
        <v>0</v>
      </c>
      <c r="B109" s="9" t="s">
        <v>1</v>
      </c>
      <c r="C109" s="9" t="s">
        <v>2</v>
      </c>
      <c r="D109" s="10" t="s">
        <v>3</v>
      </c>
      <c r="E109" s="11" t="s">
        <v>4</v>
      </c>
      <c r="F109" s="11" t="s">
        <v>5</v>
      </c>
      <c r="G109" s="11" t="s">
        <v>6</v>
      </c>
      <c r="H109" s="11" t="s">
        <v>7</v>
      </c>
      <c r="I109" s="11" t="s">
        <v>8</v>
      </c>
      <c r="J109" s="12" t="s">
        <v>9</v>
      </c>
      <c r="K109" s="13" t="s">
        <v>10</v>
      </c>
    </row>
    <row r="110" spans="1:11" s="23" customFormat="1" ht="39" customHeight="1" thickBot="1">
      <c r="A110" s="15">
        <v>1</v>
      </c>
      <c r="B110" s="16" t="s">
        <v>94</v>
      </c>
      <c r="C110" s="17" t="s">
        <v>11</v>
      </c>
      <c r="D110" s="18">
        <v>250</v>
      </c>
      <c r="E110" s="46"/>
      <c r="F110" s="17">
        <v>8</v>
      </c>
      <c r="G110" s="87">
        <f>E110*1.08</f>
        <v>0</v>
      </c>
      <c r="H110" s="88">
        <f>D110*E110</f>
        <v>0</v>
      </c>
      <c r="I110" s="88">
        <f>D110*G110</f>
        <v>0</v>
      </c>
      <c r="J110" s="22"/>
      <c r="K110" s="21"/>
    </row>
    <row r="111" spans="1:11" s="7" customFormat="1" ht="22.5" customHeight="1" thickBot="1">
      <c r="A111" s="59"/>
      <c r="B111" s="69" t="s">
        <v>20</v>
      </c>
      <c r="C111" s="70"/>
      <c r="D111" s="71"/>
      <c r="E111" s="34"/>
      <c r="F111" s="72"/>
      <c r="G111" s="60"/>
      <c r="H111" s="72">
        <f>SUM(H110)</f>
        <v>0</v>
      </c>
      <c r="I111" s="72">
        <f>SUM(I110)</f>
        <v>0</v>
      </c>
      <c r="J111" s="35"/>
      <c r="K111" s="36"/>
    </row>
    <row r="115" spans="1:8" s="7" customFormat="1" ht="15.75" customHeight="1">
      <c r="A115" s="62"/>
      <c r="B115" s="63" t="s">
        <v>61</v>
      </c>
      <c r="C115" s="64"/>
      <c r="D115" s="65"/>
      <c r="E115" s="66"/>
      <c r="F115" s="67"/>
      <c r="G115" s="68"/>
      <c r="H115" s="66"/>
    </row>
    <row r="116" spans="1:11" s="14" customFormat="1" ht="51">
      <c r="A116" s="8" t="s">
        <v>0</v>
      </c>
      <c r="B116" s="9" t="s">
        <v>1</v>
      </c>
      <c r="C116" s="9" t="s">
        <v>2</v>
      </c>
      <c r="D116" s="10" t="s">
        <v>3</v>
      </c>
      <c r="E116" s="11" t="s">
        <v>4</v>
      </c>
      <c r="F116" s="11" t="s">
        <v>5</v>
      </c>
      <c r="G116" s="11" t="s">
        <v>6</v>
      </c>
      <c r="H116" s="11" t="s">
        <v>7</v>
      </c>
      <c r="I116" s="11" t="s">
        <v>8</v>
      </c>
      <c r="J116" s="12" t="s">
        <v>9</v>
      </c>
      <c r="K116" s="13" t="s">
        <v>10</v>
      </c>
    </row>
    <row r="117" spans="1:11" s="23" customFormat="1" ht="30" customHeight="1" thickBot="1">
      <c r="A117" s="15">
        <v>1</v>
      </c>
      <c r="B117" s="16" t="s">
        <v>62</v>
      </c>
      <c r="C117" s="17" t="s">
        <v>11</v>
      </c>
      <c r="D117" s="18">
        <v>550</v>
      </c>
      <c r="E117" s="46"/>
      <c r="F117" s="17">
        <v>8</v>
      </c>
      <c r="G117" s="87">
        <f>E117*1.08</f>
        <v>0</v>
      </c>
      <c r="H117" s="88">
        <f>D117*E117</f>
        <v>0</v>
      </c>
      <c r="I117" s="88">
        <f>D117*G117</f>
        <v>0</v>
      </c>
      <c r="J117" s="22"/>
      <c r="K117" s="21"/>
    </row>
    <row r="118" spans="1:11" s="7" customFormat="1" ht="22.5" customHeight="1" thickBot="1">
      <c r="A118" s="59"/>
      <c r="B118" s="69" t="s">
        <v>20</v>
      </c>
      <c r="C118" s="70"/>
      <c r="D118" s="71"/>
      <c r="E118" s="34"/>
      <c r="F118" s="72"/>
      <c r="G118" s="60"/>
      <c r="H118" s="72">
        <f>SUM(H117:H117)</f>
        <v>0</v>
      </c>
      <c r="I118" s="72">
        <f>SUM(I117:I117)</f>
        <v>0</v>
      </c>
      <c r="J118" s="35"/>
      <c r="K118" s="36"/>
    </row>
    <row r="121" spans="1:10" s="7" customFormat="1" ht="18" customHeight="1">
      <c r="A121" s="37"/>
      <c r="B121" s="38" t="s">
        <v>64</v>
      </c>
      <c r="C121" s="5"/>
      <c r="D121" s="6"/>
      <c r="E121" s="39"/>
      <c r="F121" s="40"/>
      <c r="G121" s="41"/>
      <c r="H121" s="40"/>
      <c r="I121" s="39"/>
      <c r="J121" s="39"/>
    </row>
    <row r="122" spans="1:11" s="14" customFormat="1" ht="51">
      <c r="A122" s="8" t="s">
        <v>0</v>
      </c>
      <c r="B122" s="9" t="s">
        <v>1</v>
      </c>
      <c r="C122" s="9" t="s">
        <v>2</v>
      </c>
      <c r="D122" s="10" t="s">
        <v>3</v>
      </c>
      <c r="E122" s="11" t="s">
        <v>4</v>
      </c>
      <c r="F122" s="11" t="s">
        <v>5</v>
      </c>
      <c r="G122" s="11" t="s">
        <v>6</v>
      </c>
      <c r="H122" s="11" t="s">
        <v>7</v>
      </c>
      <c r="I122" s="11" t="s">
        <v>8</v>
      </c>
      <c r="J122" s="11" t="s">
        <v>9</v>
      </c>
      <c r="K122" s="13" t="s">
        <v>10</v>
      </c>
    </row>
    <row r="123" spans="1:11" s="23" customFormat="1" ht="27.75" customHeight="1">
      <c r="A123" s="15">
        <v>1</v>
      </c>
      <c r="B123" s="93" t="s">
        <v>65</v>
      </c>
      <c r="C123" s="17" t="s">
        <v>11</v>
      </c>
      <c r="D123" s="18">
        <v>3000</v>
      </c>
      <c r="E123" s="19"/>
      <c r="F123" s="57">
        <v>8</v>
      </c>
      <c r="G123" s="89">
        <f aca="true" t="shared" si="9" ref="G123:G131">E123*1.08</f>
        <v>0</v>
      </c>
      <c r="H123" s="58">
        <f aca="true" t="shared" si="10" ref="H123:H131">D123*E123</f>
        <v>0</v>
      </c>
      <c r="I123" s="19">
        <f aca="true" t="shared" si="11" ref="I123:I131">D123*G123</f>
        <v>0</v>
      </c>
      <c r="J123" s="22"/>
      <c r="K123" s="21"/>
    </row>
    <row r="124" spans="1:11" s="23" customFormat="1" ht="27.75" customHeight="1">
      <c r="A124" s="15">
        <v>2</v>
      </c>
      <c r="B124" s="93" t="s">
        <v>95</v>
      </c>
      <c r="C124" s="17" t="s">
        <v>11</v>
      </c>
      <c r="D124" s="18">
        <v>1200</v>
      </c>
      <c r="E124" s="19"/>
      <c r="F124" s="57">
        <v>8</v>
      </c>
      <c r="G124" s="89">
        <f t="shared" si="9"/>
        <v>0</v>
      </c>
      <c r="H124" s="58">
        <f t="shared" si="10"/>
        <v>0</v>
      </c>
      <c r="I124" s="19">
        <f t="shared" si="11"/>
        <v>0</v>
      </c>
      <c r="J124" s="22"/>
      <c r="K124" s="21"/>
    </row>
    <row r="125" spans="1:11" s="23" customFormat="1" ht="14.25" customHeight="1">
      <c r="A125" s="15">
        <v>3</v>
      </c>
      <c r="B125" s="93" t="s">
        <v>66</v>
      </c>
      <c r="C125" s="17" t="s">
        <v>11</v>
      </c>
      <c r="D125" s="18">
        <v>100</v>
      </c>
      <c r="E125" s="19"/>
      <c r="F125" s="57">
        <v>8</v>
      </c>
      <c r="G125" s="89">
        <f t="shared" si="9"/>
        <v>0</v>
      </c>
      <c r="H125" s="58">
        <f t="shared" si="10"/>
        <v>0</v>
      </c>
      <c r="I125" s="19">
        <f t="shared" si="11"/>
        <v>0</v>
      </c>
      <c r="J125" s="22"/>
      <c r="K125" s="21"/>
    </row>
    <row r="126" spans="1:11" s="23" customFormat="1" ht="27" customHeight="1">
      <c r="A126" s="15">
        <v>4</v>
      </c>
      <c r="B126" s="86" t="s">
        <v>67</v>
      </c>
      <c r="C126" s="17" t="s">
        <v>11</v>
      </c>
      <c r="D126" s="18">
        <v>2500</v>
      </c>
      <c r="E126" s="19"/>
      <c r="F126" s="57">
        <v>8</v>
      </c>
      <c r="G126" s="89">
        <f t="shared" si="9"/>
        <v>0</v>
      </c>
      <c r="H126" s="58">
        <f t="shared" si="10"/>
        <v>0</v>
      </c>
      <c r="I126" s="19">
        <f t="shared" si="11"/>
        <v>0</v>
      </c>
      <c r="J126" s="22"/>
      <c r="K126" s="21"/>
    </row>
    <row r="127" spans="1:11" s="23" customFormat="1" ht="19.5" customHeight="1">
      <c r="A127" s="15">
        <v>5</v>
      </c>
      <c r="B127" s="86" t="s">
        <v>68</v>
      </c>
      <c r="C127" s="17" t="s">
        <v>11</v>
      </c>
      <c r="D127" s="18">
        <v>600</v>
      </c>
      <c r="E127" s="19"/>
      <c r="F127" s="57">
        <v>8</v>
      </c>
      <c r="G127" s="89">
        <f t="shared" si="9"/>
        <v>0</v>
      </c>
      <c r="H127" s="58">
        <f t="shared" si="10"/>
        <v>0</v>
      </c>
      <c r="I127" s="19">
        <f t="shared" si="11"/>
        <v>0</v>
      </c>
      <c r="J127" s="22"/>
      <c r="K127" s="21"/>
    </row>
    <row r="128" spans="1:11" s="23" customFormat="1" ht="29.25" customHeight="1">
      <c r="A128" s="15">
        <v>6</v>
      </c>
      <c r="B128" s="86" t="s">
        <v>73</v>
      </c>
      <c r="C128" s="17" t="s">
        <v>11</v>
      </c>
      <c r="D128" s="18">
        <v>60</v>
      </c>
      <c r="E128" s="19"/>
      <c r="F128" s="57">
        <v>8</v>
      </c>
      <c r="G128" s="89">
        <f t="shared" si="9"/>
        <v>0</v>
      </c>
      <c r="H128" s="58">
        <f t="shared" si="10"/>
        <v>0</v>
      </c>
      <c r="I128" s="19">
        <f t="shared" si="11"/>
        <v>0</v>
      </c>
      <c r="J128" s="22"/>
      <c r="K128" s="21"/>
    </row>
    <row r="129" spans="1:11" s="23" customFormat="1" ht="19.5" customHeight="1">
      <c r="A129" s="15">
        <v>7</v>
      </c>
      <c r="B129" s="86" t="s">
        <v>69</v>
      </c>
      <c r="C129" s="17" t="s">
        <v>11</v>
      </c>
      <c r="D129" s="18">
        <v>150</v>
      </c>
      <c r="E129" s="19"/>
      <c r="F129" s="57"/>
      <c r="G129" s="89">
        <f t="shared" si="9"/>
        <v>0</v>
      </c>
      <c r="H129" s="58">
        <f t="shared" si="10"/>
        <v>0</v>
      </c>
      <c r="I129" s="19">
        <f t="shared" si="11"/>
        <v>0</v>
      </c>
      <c r="J129" s="22"/>
      <c r="K129" s="21"/>
    </row>
    <row r="130" spans="1:11" s="23" customFormat="1" ht="17.25" customHeight="1">
      <c r="A130" s="15">
        <v>8</v>
      </c>
      <c r="B130" s="86" t="s">
        <v>70</v>
      </c>
      <c r="C130" s="17" t="s">
        <v>11</v>
      </c>
      <c r="D130" s="18">
        <v>2000</v>
      </c>
      <c r="E130" s="19"/>
      <c r="F130" s="57">
        <v>8</v>
      </c>
      <c r="G130" s="89">
        <f t="shared" si="9"/>
        <v>0</v>
      </c>
      <c r="H130" s="58">
        <f t="shared" si="10"/>
        <v>0</v>
      </c>
      <c r="I130" s="19">
        <f t="shared" si="11"/>
        <v>0</v>
      </c>
      <c r="J130" s="22"/>
      <c r="K130" s="21"/>
    </row>
    <row r="131" spans="1:11" s="23" customFormat="1" ht="23.25" customHeight="1" thickBot="1">
      <c r="A131" s="15">
        <v>9</v>
      </c>
      <c r="B131" s="86" t="s">
        <v>71</v>
      </c>
      <c r="C131" s="17" t="s">
        <v>11</v>
      </c>
      <c r="D131" s="18">
        <v>1200</v>
      </c>
      <c r="E131" s="19"/>
      <c r="F131" s="94">
        <v>8</v>
      </c>
      <c r="G131" s="95">
        <f t="shared" si="9"/>
        <v>0</v>
      </c>
      <c r="H131" s="58">
        <f t="shared" si="10"/>
        <v>0</v>
      </c>
      <c r="I131" s="96">
        <f t="shared" si="11"/>
        <v>0</v>
      </c>
      <c r="J131" s="25"/>
      <c r="K131" s="21"/>
    </row>
    <row r="132" spans="1:11" s="7" customFormat="1" ht="15.75" customHeight="1" thickBot="1">
      <c r="A132" s="26"/>
      <c r="B132" s="27" t="s">
        <v>20</v>
      </c>
      <c r="C132" s="28"/>
      <c r="D132" s="29"/>
      <c r="E132" s="30"/>
      <c r="F132" s="31"/>
      <c r="G132" s="97"/>
      <c r="H132" s="92">
        <f>H123+H124+H125+H126+H127+H128+H129+H130+H131</f>
        <v>0</v>
      </c>
      <c r="I132" s="92">
        <f>I123+I124+I125+I126+I127+I128+I129+I130+I131</f>
        <v>0</v>
      </c>
      <c r="J132" s="35"/>
      <c r="K132" s="36"/>
    </row>
    <row r="137" spans="1:8" s="7" customFormat="1" ht="16.5" customHeight="1">
      <c r="A137" s="62"/>
      <c r="B137" s="63" t="s">
        <v>72</v>
      </c>
      <c r="C137" s="64"/>
      <c r="D137" s="65"/>
      <c r="E137" s="66"/>
      <c r="F137" s="67"/>
      <c r="G137" s="68"/>
      <c r="H137" s="66"/>
    </row>
    <row r="138" spans="1:11" s="14" customFormat="1" ht="51">
      <c r="A138" s="8" t="s">
        <v>0</v>
      </c>
      <c r="B138" s="9" t="s">
        <v>1</v>
      </c>
      <c r="C138" s="9" t="s">
        <v>2</v>
      </c>
      <c r="D138" s="10" t="s">
        <v>3</v>
      </c>
      <c r="E138" s="11" t="s">
        <v>4</v>
      </c>
      <c r="F138" s="11" t="s">
        <v>5</v>
      </c>
      <c r="G138" s="11" t="s">
        <v>6</v>
      </c>
      <c r="H138" s="11" t="s">
        <v>7</v>
      </c>
      <c r="I138" s="11" t="s">
        <v>8</v>
      </c>
      <c r="J138" s="12" t="s">
        <v>9</v>
      </c>
      <c r="K138" s="13" t="s">
        <v>10</v>
      </c>
    </row>
    <row r="139" spans="1:11" s="85" customFormat="1" ht="30.75" thickBot="1">
      <c r="A139" s="82">
        <v>1</v>
      </c>
      <c r="B139" s="99" t="s">
        <v>76</v>
      </c>
      <c r="C139" s="17" t="s">
        <v>63</v>
      </c>
      <c r="D139" s="18">
        <v>150</v>
      </c>
      <c r="E139" s="19"/>
      <c r="F139" s="57">
        <v>8</v>
      </c>
      <c r="G139" s="88">
        <f>E139*1.08</f>
        <v>0</v>
      </c>
      <c r="H139" s="88">
        <f>D139*E139</f>
        <v>0</v>
      </c>
      <c r="I139" s="88">
        <f>D139*G139</f>
        <v>0</v>
      </c>
      <c r="J139" s="83"/>
      <c r="K139" s="84"/>
    </row>
    <row r="140" spans="1:11" s="85" customFormat="1" ht="15.75" thickBot="1">
      <c r="A140" s="82">
        <v>2</v>
      </c>
      <c r="B140" s="109" t="s">
        <v>96</v>
      </c>
      <c r="C140" s="17" t="s">
        <v>63</v>
      </c>
      <c r="D140" s="18">
        <v>26</v>
      </c>
      <c r="E140" s="19"/>
      <c r="F140" s="57">
        <v>8</v>
      </c>
      <c r="G140" s="88">
        <f>E140*1.08</f>
        <v>0</v>
      </c>
      <c r="H140" s="88">
        <f>D140*E140</f>
        <v>0</v>
      </c>
      <c r="I140" s="88">
        <f>D140*G140</f>
        <v>0</v>
      </c>
      <c r="J140" s="83"/>
      <c r="K140" s="84"/>
    </row>
    <row r="141" spans="1:11" s="85" customFormat="1" ht="15.75" thickBot="1">
      <c r="A141" s="82">
        <v>3</v>
      </c>
      <c r="B141" s="110" t="s">
        <v>83</v>
      </c>
      <c r="C141" s="17" t="s">
        <v>63</v>
      </c>
      <c r="D141" s="18">
        <v>10</v>
      </c>
      <c r="E141" s="19"/>
      <c r="F141" s="57">
        <v>8</v>
      </c>
      <c r="G141" s="88">
        <f>E141*1.08</f>
        <v>0</v>
      </c>
      <c r="H141" s="88">
        <f>D141*E141</f>
        <v>0</v>
      </c>
      <c r="I141" s="88">
        <f>D141*G141</f>
        <v>0</v>
      </c>
      <c r="J141" s="83"/>
      <c r="K141" s="84"/>
    </row>
    <row r="142" spans="1:11" s="85" customFormat="1" ht="15.75" thickBot="1">
      <c r="A142" s="82">
        <v>4</v>
      </c>
      <c r="B142" s="110" t="s">
        <v>97</v>
      </c>
      <c r="C142" s="17" t="s">
        <v>63</v>
      </c>
      <c r="D142" s="18">
        <v>10</v>
      </c>
      <c r="E142" s="19"/>
      <c r="F142" s="57">
        <v>8</v>
      </c>
      <c r="G142" s="88">
        <f>E142*1.08</f>
        <v>0</v>
      </c>
      <c r="H142" s="88">
        <f>D142*E142</f>
        <v>0</v>
      </c>
      <c r="I142" s="88">
        <f>D142*G142</f>
        <v>0</v>
      </c>
      <c r="J142" s="83"/>
      <c r="K142" s="84"/>
    </row>
    <row r="143" spans="1:11" s="14" customFormat="1" ht="15.75" thickBot="1">
      <c r="A143" s="15">
        <v>5</v>
      </c>
      <c r="B143" s="99" t="s">
        <v>98</v>
      </c>
      <c r="C143" s="17" t="s">
        <v>63</v>
      </c>
      <c r="D143" s="18">
        <v>90</v>
      </c>
      <c r="E143" s="19"/>
      <c r="F143" s="57">
        <v>8</v>
      </c>
      <c r="G143" s="88">
        <f>E143*1.08</f>
        <v>0</v>
      </c>
      <c r="H143" s="88">
        <f>D143*E143</f>
        <v>0</v>
      </c>
      <c r="I143" s="100">
        <f>D143*G143</f>
        <v>0</v>
      </c>
      <c r="J143" s="102"/>
      <c r="K143" s="103"/>
    </row>
    <row r="144" spans="1:11" s="7" customFormat="1" ht="15.75" customHeight="1" thickBot="1">
      <c r="A144" s="26"/>
      <c r="B144" s="27" t="s">
        <v>20</v>
      </c>
      <c r="C144" s="28"/>
      <c r="D144" s="29"/>
      <c r="E144" s="30"/>
      <c r="F144" s="31"/>
      <c r="G144" s="98"/>
      <c r="H144" s="92">
        <f>SUM(H139:H143)</f>
        <v>0</v>
      </c>
      <c r="I144" s="101">
        <f>SUM(I139:I143)</f>
        <v>0</v>
      </c>
      <c r="J144" s="90"/>
      <c r="K144" s="36"/>
    </row>
    <row r="147" spans="1:8" s="7" customFormat="1" ht="13.5" customHeight="1">
      <c r="A147" s="62"/>
      <c r="B147" s="63" t="s">
        <v>74</v>
      </c>
      <c r="C147" s="64"/>
      <c r="D147" s="65"/>
      <c r="E147" s="66"/>
      <c r="F147" s="67"/>
      <c r="G147" s="68"/>
      <c r="H147" s="66"/>
    </row>
    <row r="148" spans="1:11" s="14" customFormat="1" ht="51">
      <c r="A148" s="8" t="s">
        <v>0</v>
      </c>
      <c r="B148" s="9" t="s">
        <v>1</v>
      </c>
      <c r="C148" s="9" t="s">
        <v>2</v>
      </c>
      <c r="D148" s="10" t="s">
        <v>3</v>
      </c>
      <c r="E148" s="11" t="s">
        <v>4</v>
      </c>
      <c r="F148" s="11" t="s">
        <v>5</v>
      </c>
      <c r="G148" s="11" t="s">
        <v>6</v>
      </c>
      <c r="H148" s="11" t="s">
        <v>7</v>
      </c>
      <c r="I148" s="11" t="s">
        <v>8</v>
      </c>
      <c r="J148" s="12" t="s">
        <v>9</v>
      </c>
      <c r="K148" s="13" t="s">
        <v>10</v>
      </c>
    </row>
    <row r="149" spans="1:11" s="14" customFormat="1" ht="27.75" customHeight="1" thickBot="1">
      <c r="A149" s="15">
        <v>1</v>
      </c>
      <c r="B149" s="99" t="s">
        <v>77</v>
      </c>
      <c r="C149" s="17" t="s">
        <v>78</v>
      </c>
      <c r="D149" s="18">
        <v>20</v>
      </c>
      <c r="E149" s="19"/>
      <c r="F149" s="57">
        <v>8</v>
      </c>
      <c r="G149" s="88">
        <f>E149*1.08</f>
        <v>0</v>
      </c>
      <c r="H149" s="88">
        <f>D149*E149</f>
        <v>0</v>
      </c>
      <c r="I149" s="88">
        <f>D149*G149</f>
        <v>0</v>
      </c>
      <c r="J149" s="102"/>
      <c r="K149" s="103"/>
    </row>
    <row r="150" spans="1:11" s="7" customFormat="1" ht="15.75" customHeight="1" thickBot="1">
      <c r="A150" s="26"/>
      <c r="B150" s="27" t="s">
        <v>20</v>
      </c>
      <c r="C150" s="28"/>
      <c r="D150" s="29"/>
      <c r="E150" s="30"/>
      <c r="F150" s="31"/>
      <c r="G150" s="98"/>
      <c r="H150" s="92">
        <f>H149</f>
        <v>0</v>
      </c>
      <c r="I150" s="91">
        <f>I149</f>
        <v>0</v>
      </c>
      <c r="J150" s="35"/>
      <c r="K150" s="36"/>
    </row>
    <row r="153" spans="1:8" s="7" customFormat="1" ht="13.5" customHeight="1">
      <c r="A153" s="62"/>
      <c r="B153" s="63" t="s">
        <v>75</v>
      </c>
      <c r="C153" s="64"/>
      <c r="D153" s="65"/>
      <c r="E153" s="66"/>
      <c r="F153" s="67"/>
      <c r="G153" s="68"/>
      <c r="H153" s="66"/>
    </row>
    <row r="154" spans="1:11" s="14" customFormat="1" ht="51">
      <c r="A154" s="8" t="s">
        <v>0</v>
      </c>
      <c r="B154" s="9" t="s">
        <v>1</v>
      </c>
      <c r="C154" s="9" t="s">
        <v>2</v>
      </c>
      <c r="D154" s="10" t="s">
        <v>3</v>
      </c>
      <c r="E154" s="11" t="s">
        <v>4</v>
      </c>
      <c r="F154" s="11" t="s">
        <v>5</v>
      </c>
      <c r="G154" s="11" t="s">
        <v>6</v>
      </c>
      <c r="H154" s="11" t="s">
        <v>7</v>
      </c>
      <c r="I154" s="11" t="s">
        <v>8</v>
      </c>
      <c r="J154" s="12" t="s">
        <v>9</v>
      </c>
      <c r="K154" s="13" t="s">
        <v>10</v>
      </c>
    </row>
    <row r="155" spans="1:11" s="14" customFormat="1" ht="27.75" customHeight="1" thickBot="1">
      <c r="A155" s="15">
        <v>1</v>
      </c>
      <c r="B155" s="99" t="s">
        <v>79</v>
      </c>
      <c r="C155" s="17" t="s">
        <v>63</v>
      </c>
      <c r="D155" s="18">
        <v>15</v>
      </c>
      <c r="E155" s="19"/>
      <c r="F155" s="57">
        <v>8</v>
      </c>
      <c r="G155" s="88">
        <f>E155*1.08</f>
        <v>0</v>
      </c>
      <c r="H155" s="88">
        <f>D155*E155</f>
        <v>0</v>
      </c>
      <c r="I155" s="88">
        <f>D155*G155</f>
        <v>0</v>
      </c>
      <c r="J155" s="102"/>
      <c r="K155" s="103"/>
    </row>
    <row r="156" spans="1:11" s="7" customFormat="1" ht="15.75" customHeight="1" thickBot="1">
      <c r="A156" s="26"/>
      <c r="B156" s="27" t="s">
        <v>20</v>
      </c>
      <c r="C156" s="28"/>
      <c r="D156" s="29"/>
      <c r="E156" s="30"/>
      <c r="F156" s="31"/>
      <c r="G156" s="98"/>
      <c r="H156" s="92">
        <f>H155</f>
        <v>0</v>
      </c>
      <c r="I156" s="91">
        <f>I155</f>
        <v>0</v>
      </c>
      <c r="J156" s="35"/>
      <c r="K156" s="36"/>
    </row>
    <row r="160" spans="1:4" s="7" customFormat="1" ht="15.75">
      <c r="A160" s="43"/>
      <c r="B160" s="104" t="s">
        <v>99</v>
      </c>
      <c r="C160" s="42"/>
      <c r="D160" s="43"/>
    </row>
    <row r="161" spans="1:11" s="7" customFormat="1" ht="51">
      <c r="A161" s="8" t="s">
        <v>0</v>
      </c>
      <c r="B161" s="9" t="s">
        <v>1</v>
      </c>
      <c r="C161" s="9" t="s">
        <v>2</v>
      </c>
      <c r="D161" s="10" t="s">
        <v>3</v>
      </c>
      <c r="E161" s="11" t="s">
        <v>4</v>
      </c>
      <c r="F161" s="11" t="s">
        <v>5</v>
      </c>
      <c r="G161" s="11" t="s">
        <v>6</v>
      </c>
      <c r="H161" s="11" t="s">
        <v>7</v>
      </c>
      <c r="I161" s="11" t="s">
        <v>8</v>
      </c>
      <c r="J161" s="12" t="s">
        <v>9</v>
      </c>
      <c r="K161" s="13" t="s">
        <v>10</v>
      </c>
    </row>
    <row r="162" spans="1:11" s="23" customFormat="1" ht="29.25" customHeight="1" thickBot="1">
      <c r="A162" s="20">
        <v>1</v>
      </c>
      <c r="B162" s="105" t="s">
        <v>80</v>
      </c>
      <c r="C162" s="20" t="s">
        <v>11</v>
      </c>
      <c r="D162" s="24">
        <v>70</v>
      </c>
      <c r="E162" s="96"/>
      <c r="F162" s="24">
        <v>8</v>
      </c>
      <c r="G162" s="24">
        <f>E162*1.08</f>
        <v>0</v>
      </c>
      <c r="H162" s="96">
        <f>D162*E162</f>
        <v>0</v>
      </c>
      <c r="I162" s="96">
        <f>D162*G162</f>
        <v>0</v>
      </c>
      <c r="J162" s="25"/>
      <c r="K162" s="21"/>
    </row>
    <row r="163" spans="1:11" s="7" customFormat="1" ht="16.5" thickBot="1">
      <c r="A163" s="106"/>
      <c r="B163" s="107" t="s">
        <v>81</v>
      </c>
      <c r="C163" s="108"/>
      <c r="D163" s="60"/>
      <c r="E163" s="90"/>
      <c r="F163" s="34"/>
      <c r="G163" s="90"/>
      <c r="H163" s="91">
        <f>H162</f>
        <v>0</v>
      </c>
      <c r="I163" s="91">
        <f>I162</f>
        <v>0</v>
      </c>
      <c r="J163" s="90"/>
      <c r="K163" s="36"/>
    </row>
    <row r="166" spans="1:4" s="7" customFormat="1" ht="15.75">
      <c r="A166" s="43"/>
      <c r="B166" s="104" t="s">
        <v>100</v>
      </c>
      <c r="C166" s="42"/>
      <c r="D166" s="43"/>
    </row>
    <row r="167" spans="1:11" s="7" customFormat="1" ht="51">
      <c r="A167" s="8" t="s">
        <v>0</v>
      </c>
      <c r="B167" s="9" t="s">
        <v>1</v>
      </c>
      <c r="C167" s="9" t="s">
        <v>2</v>
      </c>
      <c r="D167" s="10" t="s">
        <v>3</v>
      </c>
      <c r="E167" s="11" t="s">
        <v>4</v>
      </c>
      <c r="F167" s="11" t="s">
        <v>5</v>
      </c>
      <c r="G167" s="11" t="s">
        <v>6</v>
      </c>
      <c r="H167" s="11" t="s">
        <v>7</v>
      </c>
      <c r="I167" s="11" t="s">
        <v>8</v>
      </c>
      <c r="J167" s="12" t="s">
        <v>9</v>
      </c>
      <c r="K167" s="13" t="s">
        <v>10</v>
      </c>
    </row>
    <row r="168" spans="1:11" s="23" customFormat="1" ht="29.25" customHeight="1" thickBot="1">
      <c r="A168" s="20">
        <v>1</v>
      </c>
      <c r="B168" s="105" t="s">
        <v>101</v>
      </c>
      <c r="C168" s="20" t="s">
        <v>11</v>
      </c>
      <c r="D168" s="24">
        <v>30</v>
      </c>
      <c r="E168" s="96"/>
      <c r="F168" s="24">
        <v>8</v>
      </c>
      <c r="G168" s="24">
        <f>E168*1.08</f>
        <v>0</v>
      </c>
      <c r="H168" s="96">
        <f>D168*E168</f>
        <v>0</v>
      </c>
      <c r="I168" s="96">
        <f>D168*G168</f>
        <v>0</v>
      </c>
      <c r="J168" s="25"/>
      <c r="K168" s="21"/>
    </row>
    <row r="169" spans="1:11" s="7" customFormat="1" ht="16.5" thickBot="1">
      <c r="A169" s="106"/>
      <c r="B169" s="107" t="s">
        <v>81</v>
      </c>
      <c r="C169" s="108"/>
      <c r="D169" s="60"/>
      <c r="E169" s="90"/>
      <c r="F169" s="34"/>
      <c r="G169" s="90"/>
      <c r="H169" s="91">
        <f>H168</f>
        <v>0</v>
      </c>
      <c r="I169" s="91">
        <f>I168</f>
        <v>0</v>
      </c>
      <c r="J169" s="90"/>
      <c r="K169" s="36"/>
    </row>
    <row r="172" spans="1:8" s="7" customFormat="1" ht="15.75" customHeight="1">
      <c r="A172" s="62"/>
      <c r="B172" s="63" t="s">
        <v>102</v>
      </c>
      <c r="C172" s="64"/>
      <c r="D172" s="65"/>
      <c r="E172" s="66"/>
      <c r="F172" s="67"/>
      <c r="G172" s="68"/>
      <c r="H172" s="66"/>
    </row>
    <row r="173" spans="1:11" s="14" customFormat="1" ht="51">
      <c r="A173" s="8" t="s">
        <v>0</v>
      </c>
      <c r="B173" s="9" t="s">
        <v>1</v>
      </c>
      <c r="C173" s="9" t="s">
        <v>2</v>
      </c>
      <c r="D173" s="10" t="s">
        <v>3</v>
      </c>
      <c r="E173" s="11" t="s">
        <v>4</v>
      </c>
      <c r="F173" s="11" t="s">
        <v>5</v>
      </c>
      <c r="G173" s="11" t="s">
        <v>6</v>
      </c>
      <c r="H173" s="11" t="s">
        <v>7</v>
      </c>
      <c r="I173" s="11" t="s">
        <v>8</v>
      </c>
      <c r="J173" s="12" t="s">
        <v>9</v>
      </c>
      <c r="K173" s="13" t="s">
        <v>10</v>
      </c>
    </row>
    <row r="174" spans="1:11" s="77" customFormat="1" ht="35.25" customHeight="1">
      <c r="A174" s="73">
        <v>1</v>
      </c>
      <c r="B174" s="74" t="s">
        <v>103</v>
      </c>
      <c r="C174" s="17" t="s">
        <v>11</v>
      </c>
      <c r="D174" s="18">
        <v>80</v>
      </c>
      <c r="E174" s="19"/>
      <c r="F174" s="57">
        <v>8</v>
      </c>
      <c r="G174" s="87">
        <f>E174*1.08</f>
        <v>0</v>
      </c>
      <c r="H174" s="88">
        <f>D174*E174</f>
        <v>0</v>
      </c>
      <c r="I174" s="88">
        <f>D174*G174</f>
        <v>0</v>
      </c>
      <c r="J174" s="75"/>
      <c r="K174" s="76"/>
    </row>
    <row r="175" spans="1:11" s="23" customFormat="1" ht="28.5" customHeight="1" thickBot="1">
      <c r="A175" s="15">
        <v>2</v>
      </c>
      <c r="B175" s="74" t="s">
        <v>104</v>
      </c>
      <c r="C175" s="17" t="s">
        <v>11</v>
      </c>
      <c r="D175" s="18">
        <v>80</v>
      </c>
      <c r="E175" s="19"/>
      <c r="F175" s="57">
        <v>8</v>
      </c>
      <c r="G175" s="87">
        <f>E175*1.08</f>
        <v>0</v>
      </c>
      <c r="H175" s="88">
        <f>D175*E175</f>
        <v>0</v>
      </c>
      <c r="I175" s="88">
        <f>D175*G175</f>
        <v>0</v>
      </c>
      <c r="J175" s="22"/>
      <c r="K175" s="21"/>
    </row>
    <row r="176" spans="1:11" s="7" customFormat="1" ht="22.5" customHeight="1" thickBot="1">
      <c r="A176" s="59"/>
      <c r="B176" s="69" t="s">
        <v>20</v>
      </c>
      <c r="C176" s="70"/>
      <c r="D176" s="71"/>
      <c r="E176" s="34"/>
      <c r="F176" s="72"/>
      <c r="G176" s="60"/>
      <c r="H176" s="72">
        <f>SUM(H174:H175)</f>
        <v>0</v>
      </c>
      <c r="I176" s="72">
        <f>SUM(I174:I175)</f>
        <v>0</v>
      </c>
      <c r="J176" s="35"/>
      <c r="K176" s="36"/>
    </row>
    <row r="177" spans="1:11" s="7" customFormat="1" ht="22.5" customHeight="1">
      <c r="A177" s="37"/>
      <c r="B177" s="38"/>
      <c r="C177" s="5"/>
      <c r="D177" s="6"/>
      <c r="E177" s="39"/>
      <c r="F177" s="40"/>
      <c r="G177" s="111"/>
      <c r="H177" s="40"/>
      <c r="I177" s="40"/>
      <c r="J177" s="39"/>
      <c r="K177" s="39"/>
    </row>
    <row r="178" spans="1:11" s="7" customFormat="1" ht="22.5" customHeight="1">
      <c r="A178" s="37"/>
      <c r="B178" s="38"/>
      <c r="C178" s="5"/>
      <c r="D178" s="6"/>
      <c r="E178" s="39"/>
      <c r="F178" s="40"/>
      <c r="G178" s="111"/>
      <c r="H178" s="40"/>
      <c r="I178" s="40"/>
      <c r="J178" s="39"/>
      <c r="K178" s="39"/>
    </row>
    <row r="180" spans="1:8" s="7" customFormat="1" ht="15.75" customHeight="1">
      <c r="A180" s="62"/>
      <c r="B180" s="63" t="s">
        <v>105</v>
      </c>
      <c r="C180" s="64"/>
      <c r="D180" s="65"/>
      <c r="E180" s="66"/>
      <c r="F180" s="67"/>
      <c r="G180" s="68"/>
      <c r="H180" s="66"/>
    </row>
    <row r="181" spans="1:11" s="14" customFormat="1" ht="51">
      <c r="A181" s="8" t="s">
        <v>0</v>
      </c>
      <c r="B181" s="9" t="s">
        <v>1</v>
      </c>
      <c r="C181" s="9" t="s">
        <v>2</v>
      </c>
      <c r="D181" s="10" t="s">
        <v>3</v>
      </c>
      <c r="E181" s="11" t="s">
        <v>4</v>
      </c>
      <c r="F181" s="11" t="s">
        <v>5</v>
      </c>
      <c r="G181" s="11" t="s">
        <v>6</v>
      </c>
      <c r="H181" s="11" t="s">
        <v>7</v>
      </c>
      <c r="I181" s="11" t="s">
        <v>8</v>
      </c>
      <c r="J181" s="12" t="s">
        <v>9</v>
      </c>
      <c r="K181" s="13" t="s">
        <v>10</v>
      </c>
    </row>
    <row r="182" spans="1:11" s="77" customFormat="1" ht="34.5" customHeight="1">
      <c r="A182" s="73">
        <v>1</v>
      </c>
      <c r="B182" s="74" t="s">
        <v>106</v>
      </c>
      <c r="C182" s="17" t="s">
        <v>11</v>
      </c>
      <c r="D182" s="18">
        <v>10</v>
      </c>
      <c r="E182" s="19"/>
      <c r="F182" s="57">
        <v>8</v>
      </c>
      <c r="G182" s="87">
        <f>E182*1.08</f>
        <v>0</v>
      </c>
      <c r="H182" s="88">
        <f>D182*E182</f>
        <v>0</v>
      </c>
      <c r="I182" s="88">
        <f>D182*G182</f>
        <v>0</v>
      </c>
      <c r="J182" s="75"/>
      <c r="K182" s="76"/>
    </row>
    <row r="183" spans="1:11" s="23" customFormat="1" ht="33" customHeight="1" thickBot="1">
      <c r="A183" s="15">
        <v>2</v>
      </c>
      <c r="B183" s="74" t="s">
        <v>107</v>
      </c>
      <c r="C183" s="17" t="s">
        <v>11</v>
      </c>
      <c r="D183" s="18">
        <v>10</v>
      </c>
      <c r="E183" s="19"/>
      <c r="F183" s="57">
        <v>8</v>
      </c>
      <c r="G183" s="87">
        <f>E183*1.08</f>
        <v>0</v>
      </c>
      <c r="H183" s="88">
        <f>D183*E183</f>
        <v>0</v>
      </c>
      <c r="I183" s="88">
        <f>D183*G183</f>
        <v>0</v>
      </c>
      <c r="J183" s="22"/>
      <c r="K183" s="21"/>
    </row>
    <row r="184" spans="1:11" s="7" customFormat="1" ht="22.5" customHeight="1" thickBot="1">
      <c r="A184" s="59"/>
      <c r="B184" s="69" t="s">
        <v>20</v>
      </c>
      <c r="C184" s="70"/>
      <c r="D184" s="71"/>
      <c r="E184" s="34"/>
      <c r="F184" s="72"/>
      <c r="G184" s="60"/>
      <c r="H184" s="72">
        <f>SUM(H182:H183)</f>
        <v>0</v>
      </c>
      <c r="I184" s="72">
        <f>SUM(I182:I183)</f>
        <v>0</v>
      </c>
      <c r="J184" s="35"/>
      <c r="K184" s="36"/>
    </row>
    <row r="186" spans="1:8" s="7" customFormat="1" ht="15.75" customHeight="1">
      <c r="A186" s="62"/>
      <c r="B186" s="63" t="s">
        <v>108</v>
      </c>
      <c r="C186" s="64"/>
      <c r="D186" s="65"/>
      <c r="E186" s="66"/>
      <c r="F186" s="67"/>
      <c r="G186" s="68"/>
      <c r="H186" s="66"/>
    </row>
    <row r="187" spans="1:11" s="14" customFormat="1" ht="51">
      <c r="A187" s="8" t="s">
        <v>0</v>
      </c>
      <c r="B187" s="9" t="s">
        <v>1</v>
      </c>
      <c r="C187" s="9" t="s">
        <v>2</v>
      </c>
      <c r="D187" s="10" t="s">
        <v>3</v>
      </c>
      <c r="E187" s="11" t="s">
        <v>4</v>
      </c>
      <c r="F187" s="11" t="s">
        <v>5</v>
      </c>
      <c r="G187" s="11" t="s">
        <v>6</v>
      </c>
      <c r="H187" s="11" t="s">
        <v>7</v>
      </c>
      <c r="I187" s="11" t="s">
        <v>8</v>
      </c>
      <c r="J187" s="12" t="s">
        <v>9</v>
      </c>
      <c r="K187" s="13" t="s">
        <v>10</v>
      </c>
    </row>
    <row r="188" spans="1:11" s="77" customFormat="1" ht="43.5" customHeight="1" thickBot="1">
      <c r="A188" s="73">
        <v>1</v>
      </c>
      <c r="B188" s="74" t="s">
        <v>109</v>
      </c>
      <c r="C188" s="17" t="s">
        <v>11</v>
      </c>
      <c r="D188" s="18">
        <v>40</v>
      </c>
      <c r="E188" s="19"/>
      <c r="F188" s="57">
        <v>8</v>
      </c>
      <c r="G188" s="87">
        <f>E188*1.08</f>
        <v>0</v>
      </c>
      <c r="H188" s="88">
        <f>D188*E188</f>
        <v>0</v>
      </c>
      <c r="I188" s="88">
        <f>D188*G188</f>
        <v>0</v>
      </c>
      <c r="J188" s="75"/>
      <c r="K188" s="76"/>
    </row>
    <row r="189" spans="1:11" s="7" customFormat="1" ht="22.5" customHeight="1" thickBot="1">
      <c r="A189" s="59"/>
      <c r="B189" s="69" t="s">
        <v>20</v>
      </c>
      <c r="C189" s="70"/>
      <c r="D189" s="71"/>
      <c r="E189" s="34"/>
      <c r="F189" s="72"/>
      <c r="G189" s="60"/>
      <c r="H189" s="72">
        <f>SUM(H188:H188)</f>
        <v>0</v>
      </c>
      <c r="I189" s="72">
        <f>SUM(I188:I188)</f>
        <v>0</v>
      </c>
      <c r="J189" s="35"/>
      <c r="K189" s="36"/>
    </row>
    <row r="191" spans="1:11" s="7" customFormat="1" ht="15.75" customHeight="1">
      <c r="A191" s="62"/>
      <c r="B191" s="113" t="s">
        <v>112</v>
      </c>
      <c r="C191" s="113"/>
      <c r="D191" s="113"/>
      <c r="E191" s="113"/>
      <c r="F191" s="113"/>
      <c r="G191" s="113"/>
      <c r="H191" s="113"/>
      <c r="I191" s="113"/>
      <c r="J191" s="113"/>
      <c r="K191" s="113"/>
    </row>
    <row r="192" spans="1:11" s="14" customFormat="1" ht="51">
      <c r="A192" s="8" t="s">
        <v>0</v>
      </c>
      <c r="B192" s="9" t="s">
        <v>1</v>
      </c>
      <c r="C192" s="9" t="s">
        <v>2</v>
      </c>
      <c r="D192" s="10" t="s">
        <v>3</v>
      </c>
      <c r="E192" s="11" t="s">
        <v>4</v>
      </c>
      <c r="F192" s="11" t="s">
        <v>5</v>
      </c>
      <c r="G192" s="11" t="s">
        <v>6</v>
      </c>
      <c r="H192" s="11" t="s">
        <v>7</v>
      </c>
      <c r="I192" s="11" t="s">
        <v>8</v>
      </c>
      <c r="J192" s="12" t="s">
        <v>9</v>
      </c>
      <c r="K192" s="13" t="s">
        <v>10</v>
      </c>
    </row>
    <row r="193" spans="1:11" s="77" customFormat="1" ht="25.5" customHeight="1">
      <c r="A193" s="73">
        <v>1</v>
      </c>
      <c r="B193" s="74" t="s">
        <v>110</v>
      </c>
      <c r="C193" s="17" t="s">
        <v>11</v>
      </c>
      <c r="D193" s="18">
        <v>120</v>
      </c>
      <c r="E193" s="19"/>
      <c r="F193" s="57">
        <v>8</v>
      </c>
      <c r="G193" s="87">
        <f>E193*1.08</f>
        <v>0</v>
      </c>
      <c r="H193" s="88">
        <f>D193*E193</f>
        <v>0</v>
      </c>
      <c r="I193" s="88">
        <f>D193*G193</f>
        <v>0</v>
      </c>
      <c r="J193" s="75"/>
      <c r="K193" s="76"/>
    </row>
    <row r="194" spans="1:11" s="23" customFormat="1" ht="46.5" customHeight="1" thickBot="1">
      <c r="A194" s="15">
        <v>2</v>
      </c>
      <c r="B194" s="74" t="s">
        <v>111</v>
      </c>
      <c r="C194" s="17" t="s">
        <v>11</v>
      </c>
      <c r="D194" s="18">
        <v>120</v>
      </c>
      <c r="E194" s="19"/>
      <c r="F194" s="57">
        <v>8</v>
      </c>
      <c r="G194" s="87">
        <f>E194*1.08</f>
        <v>0</v>
      </c>
      <c r="H194" s="88">
        <f>D194*E194</f>
        <v>0</v>
      </c>
      <c r="I194" s="88">
        <f>D194*G194</f>
        <v>0</v>
      </c>
      <c r="J194" s="22"/>
      <c r="K194" s="21"/>
    </row>
    <row r="195" spans="1:11" s="7" customFormat="1" ht="22.5" customHeight="1" thickBot="1">
      <c r="A195" s="59"/>
      <c r="B195" s="69" t="s">
        <v>20</v>
      </c>
      <c r="C195" s="70"/>
      <c r="D195" s="71"/>
      <c r="E195" s="34"/>
      <c r="F195" s="72"/>
      <c r="G195" s="60"/>
      <c r="H195" s="72">
        <f>SUM(H193:H194)</f>
        <v>0</v>
      </c>
      <c r="I195" s="72">
        <f>SUM(I193:I194)</f>
        <v>0</v>
      </c>
      <c r="J195" s="35"/>
      <c r="K195" s="36"/>
    </row>
  </sheetData>
  <sheetProtection/>
  <mergeCells count="3">
    <mergeCell ref="B61:K62"/>
    <mergeCell ref="B95:K95"/>
    <mergeCell ref="B191:K191"/>
  </mergeCells>
  <printOptions/>
  <pageMargins left="0.19652777777777777" right="0.19652777777777777" top="0.4340277777777778" bottom="1.2986111111111112" header="0.15763888888888888" footer="0.7083333333333334"/>
  <pageSetup firstPageNumber="1" useFirstPageNumber="1" horizontalDpi="300" verticalDpi="300" orientation="landscape" r:id="rId1"/>
  <headerFooter alignWithMargins="0">
    <oddHeader xml:space="preserve">&amp;CZałącznik nr 1 do oferty - dostawa sprzętu medycznego jednorazowego użytku  EK-ZZ/ZP.261.29.D.2021 </oddHeader>
    <oddFooter>&amp;L....................................
miejscowość i data&amp;CStrona &amp;P
......................................
podpis osoby upoważnionej&amp;R........................................
pieczęć  firmy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Nawłatyna Joanna</cp:lastModifiedBy>
  <cp:lastPrinted>2015-02-10T12:07:39Z</cp:lastPrinted>
  <dcterms:created xsi:type="dcterms:W3CDTF">2013-01-21T10:45:04Z</dcterms:created>
  <dcterms:modified xsi:type="dcterms:W3CDTF">2021-04-28T11:05:58Z</dcterms:modified>
  <cp:category/>
  <cp:version/>
  <cp:contentType/>
  <cp:contentStatus/>
</cp:coreProperties>
</file>