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05\duo\AKTUALNI PRACOWNICY\AGNIESZKACH\2023\ZP-23-041UN ODCZYNNIKI 2\"/>
    </mc:Choice>
  </mc:AlternateContent>
  <bookViews>
    <workbookView xWindow="0" yWindow="0" windowWidth="28800" windowHeight="12300"/>
  </bookViews>
  <sheets>
    <sheet name="Zadanie 1a" sheetId="1" r:id="rId1"/>
    <sheet name="Zadanie 1b" sheetId="3" r:id="rId2"/>
    <sheet name="Zadanie 2" sheetId="7" r:id="rId3"/>
    <sheet name="Zadanie 3" sheetId="8" r:id="rId4"/>
    <sheet name="Zadanie 4" sheetId="9" r:id="rId5"/>
    <sheet name="Zadanie 5" sheetId="10" r:id="rId6"/>
    <sheet name="Zadanie 6" sheetId="11" r:id="rId7"/>
    <sheet name="Zadanie 7" sheetId="1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7" l="1"/>
  <c r="I11" i="7"/>
  <c r="K11" i="8"/>
  <c r="I11" i="8"/>
  <c r="K12" i="9"/>
  <c r="I12" i="9"/>
  <c r="I10" i="12"/>
  <c r="I9" i="12" l="1"/>
  <c r="K9" i="12" s="1"/>
  <c r="I8" i="12"/>
  <c r="K8" i="12" s="1"/>
  <c r="I7" i="12"/>
  <c r="K7" i="12" s="1"/>
  <c r="I6" i="12"/>
  <c r="K6" i="12" s="1"/>
  <c r="I5" i="12"/>
  <c r="K5" i="12" s="1"/>
  <c r="K10" i="12" s="1"/>
  <c r="I21" i="11" l="1"/>
  <c r="K21" i="11"/>
  <c r="I20" i="11"/>
  <c r="K20" i="11" s="1"/>
  <c r="I19" i="11"/>
  <c r="K19" i="11" s="1"/>
  <c r="I18" i="11"/>
  <c r="K18" i="11" s="1"/>
  <c r="I17" i="11"/>
  <c r="K17" i="11" s="1"/>
  <c r="I16" i="11"/>
  <c r="K16" i="11" s="1"/>
  <c r="I15" i="11"/>
  <c r="K15" i="11" s="1"/>
  <c r="I14" i="11"/>
  <c r="K14" i="11" s="1"/>
  <c r="I13" i="11"/>
  <c r="K13" i="11" s="1"/>
  <c r="I12" i="11"/>
  <c r="K12" i="11" s="1"/>
  <c r="I11" i="11"/>
  <c r="K11" i="11" s="1"/>
  <c r="I10" i="11"/>
  <c r="K10" i="11" s="1"/>
  <c r="I9" i="11"/>
  <c r="K9" i="11" s="1"/>
  <c r="I8" i="11"/>
  <c r="K8" i="11" s="1"/>
  <c r="I7" i="11"/>
  <c r="K7" i="11" s="1"/>
  <c r="I6" i="11"/>
  <c r="K6" i="11" s="1"/>
  <c r="I5" i="11"/>
  <c r="K5" i="11" s="1"/>
  <c r="I4" i="11"/>
  <c r="K4" i="11" s="1"/>
  <c r="K22" i="10"/>
  <c r="I22" i="10"/>
  <c r="I5" i="10"/>
  <c r="K5" i="10" s="1"/>
  <c r="I6" i="10"/>
  <c r="K6" i="10" s="1"/>
  <c r="I7" i="10"/>
  <c r="K7" i="10" s="1"/>
  <c r="I8" i="10"/>
  <c r="K8" i="10" s="1"/>
  <c r="I9" i="10"/>
  <c r="K9" i="10" s="1"/>
  <c r="I10" i="10"/>
  <c r="K10" i="10" s="1"/>
  <c r="I11" i="10"/>
  <c r="K11" i="10" s="1"/>
  <c r="I12" i="10"/>
  <c r="K12" i="10" s="1"/>
  <c r="I13" i="10"/>
  <c r="K13" i="10" s="1"/>
  <c r="I14" i="10"/>
  <c r="K14" i="10" s="1"/>
  <c r="I15" i="10"/>
  <c r="K15" i="10" s="1"/>
  <c r="I16" i="10"/>
  <c r="K16" i="10" s="1"/>
  <c r="I17" i="10"/>
  <c r="K17" i="10" s="1"/>
  <c r="I18" i="10"/>
  <c r="K18" i="10" s="1"/>
  <c r="I19" i="10"/>
  <c r="K19" i="10" s="1"/>
  <c r="I20" i="10"/>
  <c r="K20" i="10" s="1"/>
  <c r="I21" i="10"/>
  <c r="K21" i="10" s="1"/>
  <c r="I4" i="10"/>
  <c r="K4" i="10" s="1"/>
  <c r="K11" i="9" l="1"/>
  <c r="I11" i="9"/>
  <c r="K10" i="9"/>
  <c r="I10" i="9"/>
  <c r="K9" i="9"/>
  <c r="I9" i="9"/>
  <c r="K8" i="9"/>
  <c r="I8" i="9"/>
  <c r="K7" i="9"/>
  <c r="I7" i="9"/>
  <c r="K6" i="9"/>
  <c r="I6" i="9"/>
  <c r="K5" i="9"/>
  <c r="I5" i="9"/>
  <c r="K4" i="9"/>
  <c r="I4" i="9"/>
  <c r="K10" i="8"/>
  <c r="I10" i="8"/>
  <c r="K9" i="8"/>
  <c r="I9" i="8"/>
  <c r="K8" i="8"/>
  <c r="I8" i="8"/>
  <c r="K7" i="8"/>
  <c r="I7" i="8"/>
  <c r="K6" i="8"/>
  <c r="I6" i="8"/>
  <c r="K5" i="8"/>
  <c r="I5" i="8"/>
  <c r="K4" i="8"/>
  <c r="I4" i="8"/>
  <c r="K10" i="7"/>
  <c r="I10" i="7"/>
  <c r="K9" i="7"/>
  <c r="I9" i="7"/>
  <c r="K8" i="7"/>
  <c r="I8" i="7"/>
  <c r="K7" i="7"/>
  <c r="I7" i="7"/>
  <c r="K6" i="7"/>
  <c r="I6" i="7"/>
  <c r="K5" i="7"/>
  <c r="I5" i="7"/>
  <c r="K4" i="7"/>
  <c r="I4" i="7"/>
  <c r="G24" i="1"/>
  <c r="D31" i="1" s="1"/>
  <c r="F24" i="1"/>
  <c r="I12" i="1"/>
  <c r="K12" i="1" s="1"/>
  <c r="K11" i="1"/>
  <c r="I11" i="1"/>
  <c r="I10" i="1"/>
  <c r="K10" i="1" s="1"/>
  <c r="K9" i="1"/>
  <c r="I9" i="1"/>
  <c r="I8" i="1"/>
  <c r="K8" i="1" s="1"/>
  <c r="I7" i="1"/>
  <c r="K7" i="1" s="1"/>
  <c r="K13" i="1" l="1"/>
  <c r="D30" i="1" s="1"/>
  <c r="D32" i="1" s="1"/>
  <c r="I13" i="1"/>
</calcChain>
</file>

<file path=xl/sharedStrings.xml><?xml version="1.0" encoding="utf-8"?>
<sst xmlns="http://schemas.openxmlformats.org/spreadsheetml/2006/main" count="307" uniqueCount="211">
  <si>
    <t>wartość brutto</t>
  </si>
  <si>
    <t>Lp.</t>
  </si>
  <si>
    <t>ASORTYMENT</t>
  </si>
  <si>
    <t xml:space="preserve">      </t>
  </si>
  <si>
    <t>SUMA</t>
  </si>
  <si>
    <t>oferowana wielkość opakowania jednostkowego</t>
  </si>
  <si>
    <t>ilość opakowań</t>
  </si>
  <si>
    <t xml:space="preserve">producent nazwa asortymentu </t>
  </si>
  <si>
    <t>nume katalogowy</t>
  </si>
  <si>
    <t xml:space="preserve">       PARAMETR/WARUNEK</t>
  </si>
  <si>
    <t>TAK/OPIS</t>
  </si>
  <si>
    <t>PRODUCENT ……….. MODEL/TYP …………………… ROK PRODUKCJI ………………………</t>
  </si>
  <si>
    <t>OPIS</t>
  </si>
  <si>
    <t xml:space="preserve">       PARAMETR</t>
  </si>
  <si>
    <t xml:space="preserve">   TAK/NIE</t>
  </si>
  <si>
    <t>OPIS/KOMENTARZ</t>
  </si>
  <si>
    <t>ILOŚĆ PUNKTÓW</t>
  </si>
  <si>
    <t>FORMULARZ CENOWY</t>
  </si>
  <si>
    <t>LP.</t>
  </si>
  <si>
    <t>NAZWA</t>
  </si>
  <si>
    <t>WARTOŚĆ BRUTTO</t>
  </si>
  <si>
    <t xml:space="preserve">DODATKOWE PUNKTY ZA W/W PARAMETRY ZOSTANA PRZYZNANE NA PODSTAWIE DOKUMENTOW DOŁĄCZONYCH DO OFERTY, Z TREŚCI  KTÓRYCH JEDNOZNACZNIE BĘDZIE WYNIKAĆ, ŻE OFEROWANY PRZEDMIOT ZAMÓWIENIA SPEŁNIA WARUNEK. </t>
  </si>
  <si>
    <t>zamawiana ilość</t>
  </si>
  <si>
    <t>2400 t</t>
  </si>
  <si>
    <t>1152 t</t>
  </si>
  <si>
    <t>576 t</t>
  </si>
  <si>
    <t>1920 t</t>
  </si>
  <si>
    <t>960 t</t>
  </si>
  <si>
    <t>8000 szt</t>
  </si>
  <si>
    <t>wartość netto</t>
  </si>
  <si>
    <t>Dzierżawa aparatu PCR Real Time</t>
  </si>
  <si>
    <t>CENA NETTO ZA MIESIĄC</t>
  </si>
  <si>
    <t>VAT%</t>
  </si>
  <si>
    <t>WARTOŚĆ BRUTTO ZA 18 MIESIECY</t>
  </si>
  <si>
    <t>Dzierżawa aparatu</t>
  </si>
  <si>
    <t>Odczynniki</t>
  </si>
  <si>
    <t xml:space="preserve">cena jedn. netto za opakowanie </t>
  </si>
  <si>
    <t>vat %</t>
  </si>
  <si>
    <t>9 [7*8]</t>
  </si>
  <si>
    <t>11 [9*10+9]</t>
  </si>
  <si>
    <t>suma</t>
  </si>
  <si>
    <r>
      <rPr>
        <b/>
        <sz val="9"/>
        <rFont val="Ubuntu Light"/>
        <family val="2"/>
        <charset val="238"/>
      </rPr>
      <t xml:space="preserve">CMV ilościowy </t>
    </r>
    <r>
      <rPr>
        <sz val="9"/>
        <rFont val="Ubuntu Light"/>
        <family val="2"/>
        <charset val="238"/>
      </rPr>
      <t xml:space="preserve">1. Kompletny zestaw przeznaczony do ilościowej detekcji fragmentu DNA wirusa CMV o długości 105 bp.
2. Zawierający wszystkie odczynniki i enzymy niezbędne do ilościowego oznaczania CMV metodą qPCR; 
3. Zestaw zawierający drugi heterologiczny system amplifikacji służący do detekcji potencjalnej inhibicji reakcji PCR (wewnętrzna kontrola IC).
4. Zestaw zawierający 4 standardy umożliwiające określenie ilości wirusowego DNA w kopiach/mikrolitr.
5. Zawarta w zestawie polimeraza typu Hot Start z zablokowanym miejscem aktywnym przez chemiczną modyfikację.
6. Czułość analityczna zestawu wynosząca 0,36 kopii/ul (p = 0,05).
7. Zestaw przeznaczony do diagnostyki in vitro.
8. Zestaw wystarczający na przeprowadzenie 96 reakcji. Wymagana wielkość opakowania 96 t
9. Zestaw kompatybilny z aparatem PCR Real Time </t>
    </r>
  </si>
  <si>
    <r>
      <rPr>
        <b/>
        <sz val="9"/>
        <rFont val="Ubuntu Light"/>
        <family val="2"/>
        <charset val="238"/>
      </rPr>
      <t>EBV ilościowy</t>
    </r>
    <r>
      <rPr>
        <sz val="9"/>
        <rFont val="Ubuntu Light"/>
        <family val="2"/>
        <charset val="238"/>
      </rPr>
      <t xml:space="preserve"> 1. Zestaw zawierający wszystkie odczynniki niezbędne do ilościowego oznaczania wirusa EBV metodą qPCR 
2. Mastermiks zawierający wszystkie odczynniki i enzymy potrzebne do specyficznej amplifikacji fragmentu wirusa EBV o długości 97 bp i do bezpośredniej detekcji amplikonu w kanale zielonym aparatu 
3. Zestaw zawierający drugi heterologiczny system amplifikacji służący do detekcji potencjalnej inhibicji reakcji PCR (wewnętrzna kontrola IC) w kanale żółtym.
4. Polimeraza typu Hot Start z zablokowanym miejscem aktywnym poprzez modyfikację chemiczną.
5. Zestaw zawierający 4 standardy do sporządzenia krzywej standardowej umożliwiające określenie ilości wirusowego DNA w kopiach/mikrolitr.
6. Czułość analityczna zestawu wynosząca 1,02 kopii/µl (p = 0,05).
7. Zestaw przeznaczony do diagnostyki in vitro.
8. Zestaw wystarczający na przeprowadzenie 96 reakcji. Wymagana wielkośc opakowania 96 t
9. Zestaw kompatybilny z aparatem PCR Real Time </t>
    </r>
  </si>
  <si>
    <r>
      <rPr>
        <b/>
        <sz val="9"/>
        <rFont val="Ubuntu Light"/>
        <family val="2"/>
        <charset val="238"/>
      </rPr>
      <t>HBV ilościowy</t>
    </r>
    <r>
      <rPr>
        <sz val="9"/>
        <rFont val="Ubuntu Light"/>
        <family val="2"/>
        <charset val="238"/>
      </rPr>
      <t xml:space="preserve"> 1. Zestaw do ilościowego oznaczania DNA wirusa HBV metodą qPCR.
2. Wykrywający genotypy 1,2,3,4,5 i 6 wirusa HBV.
3. Mastermiks zawierający wszystkie odczynniki i enzymy potrzebne do specyficznej amplifikacji fragmentu wirusa HBV o długości 134 bp  
4. Zestaw zawierający także drugi heterologiczny system amplifikacji służący do detekcji potencjalnej inhibicji reakcji PCR (wewnętrzna kontrola IC) w kanale żółtym.
5. Polimeraza typu Hot Start z zablokowanym miejscem aktywnym poprzez modyfikację chemiczną.
6. Zestaw zawierający 5 standardów do sporządzenia krzywej standardowej umożliwiających określenie ilości wirusowego DNA w kopiach/mikrolitr.
7. Czułość analityczna zestawu nie może być gorsza niż 0,02 IU/µl (p = 0,05).
8. Zestaw przeznaczony do diagnostyki in vitro.
9. Zestaw wystarczający na przeprowadzenie 96 reakcji. Wymagana wielkość opakowania 96 t
10. Zestaw kompatybilny z aparatem PCR Real Time </t>
    </r>
  </si>
  <si>
    <r>
      <rPr>
        <b/>
        <sz val="9"/>
        <rFont val="Ubuntu Light"/>
        <family val="2"/>
        <charset val="238"/>
      </rPr>
      <t>BKV ilościowy</t>
    </r>
    <r>
      <rPr>
        <sz val="9"/>
        <rFont val="Ubuntu Light"/>
        <family val="2"/>
        <charset val="238"/>
      </rPr>
      <t xml:space="preserve"> 1. Zestaw przeznaczony do wykonania ilościowej reakcji oznaczenia DNA wirusa BK w próbkach ludzkiego osocza lub moczu.
2. Zawierający wszystkie odczynniki niezbędne do ilościowego oznaczania BKV metodą qPCR.
3. W skład zestawu wchodzą odczynniki i enzymy do amplifikacji określonego obszaru genomu BKV o długości 274 bp 
4. Zestaw zawierający także drugi, heterologiczny system amplifikacji, służący do detekcji potencjalnej inhibicji reakcji PCR, którą wykrywa się jako kontrolę wewnętrzną (IC) 
5. Zestaw zawierający 4 zewnętrzne kontrole dodatnie umożliwiające określenie ilości wirusowego DNA w kopiach/mikrolitr.
6. Próg detekcji dla aparatu  wynosi 0,195 kopii/mikrolitr (p = 0,05). 
7. Zawarta w zestawie polimeraza typu Hot Start z zablokowanym miejscem aktywnym poprzez modyfikację chemiczną.
8. Zestaw wystarczający na przeprowadzenie 96 reakcji. Wymagana wielkość opakowania 96 t
9. Zestaw przeznaczony do diagnostyki in vitro.
10. Zestaw kompatybilny z aparatem PCR Real Time </t>
    </r>
  </si>
  <si>
    <r>
      <rPr>
        <b/>
        <sz val="9"/>
        <rFont val="Ubuntu Light"/>
        <family val="2"/>
        <charset val="238"/>
      </rPr>
      <t xml:space="preserve">Materiały zużywalne </t>
    </r>
    <r>
      <rPr>
        <sz val="9"/>
        <rFont val="Ubuntu Light"/>
        <family val="2"/>
        <charset val="238"/>
      </rPr>
      <t>1. Probówki PCR o objętości 0,2 ml. Wymagana wielkość opakowania 1000 szt.</t>
    </r>
  </si>
  <si>
    <r>
      <t xml:space="preserve">OFEROWANY TERMIN WAŻNOŚCI WYNOSI MINIMUM 70% TERMINU WAŻNOŚCI PODANEGO PRZEZ PRODUCENTA CO ODPOWIADA </t>
    </r>
    <r>
      <rPr>
        <sz val="9"/>
        <color rgb="FFC00000"/>
        <rFont val="Ubuntu"/>
        <family val="2"/>
        <charset val="238"/>
      </rPr>
      <t>….</t>
    </r>
    <r>
      <rPr>
        <sz val="9"/>
        <rFont val="Ubuntu"/>
        <family val="2"/>
        <charset val="238"/>
      </rPr>
      <t xml:space="preserve"> MIESIĄCOM </t>
    </r>
    <r>
      <rPr>
        <sz val="9"/>
        <color rgb="FFC00000"/>
        <rFont val="Ubuntu"/>
        <family val="2"/>
        <charset val="238"/>
      </rPr>
      <t>( UZUPEŁNIĆ LICZBĘ MIESIĘCY)!</t>
    </r>
  </si>
  <si>
    <t>NAZWA, PRODUCENT MODEL/TYP</t>
  </si>
  <si>
    <t>WARTOŚĆ NETTO ZA 18 MIESIĘCY</t>
  </si>
  <si>
    <t xml:space="preserve"> rok produkcji  nie starszy niż  2018</t>
  </si>
  <si>
    <t>zgodność z Dyrektywą 98/79/EC dot. wyrobów medycznych, urządzenie posiada oznakowanie CE IVD – załączyć odpowiedni certyfikat producenta</t>
  </si>
  <si>
    <t>termocykler przeznaczony do ilościowej analizy  DNA i RNA, oznaczania ładunku wirusów i umożliwiający analizę profilu metylacji</t>
  </si>
  <si>
    <t xml:space="preserve">urządzenie multipleksowe, minimum 5-kanałowe </t>
  </si>
  <si>
    <t>nie wymagające stosowania barwnika referencyjnego</t>
  </si>
  <si>
    <t>system ze stałą wielkością drogi optycznej między źródłem światła i detektorem</t>
  </si>
  <si>
    <t>zakres temperatur od 35°C do 99°C</t>
  </si>
  <si>
    <t>jednorodność temperatury między poszczególnymi próbkami nie gorsza niż ±0,02°C</t>
  </si>
  <si>
    <t>dokładność nastaw temperatury nie gorsza niż ±0,5°C</t>
  </si>
  <si>
    <t>rozdzielczość pomiaru nie gorsza niż ±0,02°C</t>
  </si>
  <si>
    <t>szybkość chłodzenia  ≥ 20°C/s</t>
  </si>
  <si>
    <t>szybkość grzania  ≥ 15°C/s</t>
  </si>
  <si>
    <t>stacja sterująca w postaci komputera przenośnego</t>
  </si>
  <si>
    <t>oprogramowanie do projektowania reakcji, detekcji i analizy amplifikacji DNA w czasie rzeczywistym umożliwiające kontrolę systemu, zbieranie i przechowywanie danych oraz analizę wyników</t>
  </si>
  <si>
    <t>gwarancja przez cały okres trwania umowy</t>
  </si>
  <si>
    <t>masa urządzenia poniżej 13 kg</t>
  </si>
  <si>
    <t>autoryzowany serwis na oferowane urządzenia (załączyć stosowną autoryzację producenta), podać dane teleadresowe autoryzowanego serwisu</t>
  </si>
  <si>
    <t>autoryzację dystrybucji i serwisu dla wykonawcy, jeśli nie jest on producentem</t>
  </si>
  <si>
    <t>źródło wzbudzenia: diody LED, laser lub lampa halogenowa</t>
  </si>
  <si>
    <t>probówki z próbkami umieszczane w rotorze lub bloku typu FAST (lub równoważny) lub standardowy blok grzejny</t>
  </si>
  <si>
    <t>system chłodzenia oparty na cyrkulującym powietrzu lub system Peltiera lub inny</t>
  </si>
  <si>
    <t>możliwość analizy danych przed ukończeniem reakcji</t>
  </si>
  <si>
    <t>diody LED - 10pkt
laser – 5pkt
lampa halogenowa – 0 pkt</t>
  </si>
  <si>
    <t>rotor – 10 pkt
blok typu FAST – 5 pkt
standardowy blok grzejny – 0 pkt</t>
  </si>
  <si>
    <t>cyrkulujące powietrze – 10 pkt
system Peltiera –5 pkt
inny – 0 pkt</t>
  </si>
  <si>
    <t>tak – 10 pkt
nie – 0 pkt</t>
  </si>
  <si>
    <t>lp.</t>
  </si>
  <si>
    <t xml:space="preserve">wartość netto </t>
  </si>
  <si>
    <t>asortyment</t>
  </si>
  <si>
    <t>wymagana wielkość opakowania</t>
  </si>
  <si>
    <t>nazwa asortymentu/ producent</t>
  </si>
  <si>
    <t>oferowana ilość opakowań</t>
  </si>
  <si>
    <t>zamawiana ilość opakowań</t>
  </si>
  <si>
    <t>cena jednostkowa netto za op.</t>
  </si>
  <si>
    <t>Zestaw do izolacji z krwi pelnej na EDTA, heparynę lub cytrynian. Ekstrakcja kwasów nukleinowych z krwi pełnej o objętości od 50-300µl. Technika izolacji oparta o kulki magnetyczne ze złożem celulozowym zamknięte w gotowych do użycia kartridżach. Zawiera proteinazę K do wstępnego trawienia próbki. Zestaw kompatybilny z urządzeniem Maxwell RSC do automatycznej izolacji kwasów nukleinowych.Produkt identyczny lub równoważny z produktem Maxwell RSC Blood DNA . Opakowanie 48 szt.</t>
  </si>
  <si>
    <t>Zestaw do izolacji z krwi pełnej pobieranej na EDTA, heparynę lub cytrynian.Ekstrakcja z kwasów nukleinowych z krwi pełnej o objętości od 50-500 µl. Technika izolacji oparta o kulki magnetyczne ze złożem celulozowym zamknięte w gotowych do użycia kartridżach. Zestaw kompatybilny z urządzeniem Maxwell RSC do automatycznej izolacji kwasów nukleinowych.Produkt identyczny lub równoważny z produktem Maxwell RSC Whole Blood DNA. Opakowanie 48 szt.</t>
  </si>
  <si>
    <t>Probówki cienkościenne  0,5 ml do pomiaru fluorymetrycznego kwasów nukleinowych kompatybilnych z urządzeniem Quantus Fluometer, pakowane po 200 szt</t>
  </si>
  <si>
    <t>System fluorescencyjnego sekwencjonowania Sangera, zawierajacy termostabilną polimerazę DNA w master mixie. Kompatybilny z różnymi szablonami DNA. Używany z aparatami genetycznymi Applied Biosystems 3130, 3130xl, 3500, 3500xL, 3730, 3730xl i SeqStudio Genetic Analyzers. System sekwencjonowania zawiera barwniki terminatora dTMR, dCXR, dRSixG, i dROneTen, które znajdują sie w zestawie do sekwencjonowania cyklu BigDye Terminator V3.1.Produkt identyczny lub równoważny z produktem ProDye Terminator Sequencing System. opakowaniw 24 reakcje.</t>
  </si>
  <si>
    <t>System zawierający fluorescencyjny barwnik wiążacy RNA, umożliwiajacy ilościowy pomiar wyizolowanego kwasu nukleinowego. System umożliwiajacy  pomiar niewielkich ilosci RNA. Ilość pomiarow adekwatna do ilości wyizolowanych próbek.Zestaw kompatybilny z urządzeniem Quantus Fluorometer. Produkt identyczny lub  równoważny z produktem QuantiFluor RNA System.Opakowanie 1 ml ( 2000 rxn ).</t>
  </si>
  <si>
    <t>System zawierający barwnik wiążacy ( 504nmEx/531nmEx) umożliwiajacy ilościowy pomiar wyizolowanego kwasu nukleinowego. System umożliwiajacy  pomiar niewielkich ilosci dsDNA. Ilość pomiarow adekwatna do ilości wyizolowanych próbek.Zestaw kompatybilny z urządzeniem Quantus Fluorometer. Produkt identyczny lub  równoważny z produktem QuantiFluor ONE ds.DNA.Opakowanie 500 reakcji.</t>
  </si>
  <si>
    <t>Zestaw do izolacji wirusowych kwasów nukleinowych z surowicy, osocza o objętości 100-300 µl technika izolacji oparta o kulki magnetyczne ze złożem celulozowym zamknięte w gotowych do uzycia kartridżach. Zawiera proteinazę K do wstępnego trawienia probki. Zestaw kompatybilny z urzadzeniem Maxwell RSC do automatycznej izolacji kwasów nukleinowych.Produkt identyczny lub równoważny z produktem Maxwell RSC Viral Total Nucleic Acid Purification. Opakowanie 48 szt</t>
  </si>
  <si>
    <t>48szt.</t>
  </si>
  <si>
    <t>48 szt.</t>
  </si>
  <si>
    <t>500 reakcji</t>
  </si>
  <si>
    <t>1 ml ( 2000 rxn )</t>
  </si>
  <si>
    <t>24 reakcje</t>
  </si>
  <si>
    <t>200 szt.</t>
  </si>
  <si>
    <t>96 izolacji</t>
  </si>
  <si>
    <t>350 szt</t>
  </si>
  <si>
    <t>1 szt</t>
  </si>
  <si>
    <t>48 szt</t>
  </si>
  <si>
    <t>48/50 szt</t>
  </si>
  <si>
    <t>40x96 szt</t>
  </si>
  <si>
    <t>100 szt</t>
  </si>
  <si>
    <r>
      <t xml:space="preserve"> </t>
    </r>
    <r>
      <rPr>
        <b/>
        <sz val="9"/>
        <rFont val="Ubuntu Light"/>
        <family val="2"/>
        <charset val="238"/>
      </rPr>
      <t>MagNA Pure 24 Total NA Isolation Kit</t>
    </r>
    <r>
      <rPr>
        <sz val="9"/>
        <rFont val="Ubuntu Light"/>
        <family val="2"/>
        <charset val="238"/>
      </rPr>
      <t xml:space="preserve">
- kit dedykowany do izolacji kwasów nukleinowych z różnego materiału biologicznego i różnej objętości próbki wyjściowej 
- możliwość izolacji z krwi pełnej, szpiku, osocza, surowicy, moczu, tkanek stałych świeżych lub mrożonych (10 rodzajów ludzkiego materiału biologicznego)
- uzyskiwanie wyizolowanego RNA/DNA wysokiej jakości do reakcji RT-PCR i sekwencjonowania nowej generacji NGS
- możliwość wykonania jednocześnie 96 izolacji; każdy kit zawiera 3 kasetki a każda kasetka umożliwia 32 lub 24 izolacje (w zależności od objętości próbki wyjściowej)
- możliwość użycia jednej kasetki z odczynnikami aż 6 razy w przeciągu 28 dni
- obecność w zestawie kuleczek magnetycznych MGP - kuleczki magnetyczne niezbędne do izolacji kwasów nukleinowych przy użyciu zestawu  MagNA Pure 24 Total NA Isolation Kit, znacznie zwiększają wydajność izolacji DNA  
- kompatybilny z aparatem MagNA Pure 24 Roche</t>
    </r>
  </si>
  <si>
    <r>
      <rPr>
        <b/>
        <sz val="9"/>
        <rFont val="Ubuntu Light"/>
        <family val="2"/>
        <charset val="238"/>
      </rPr>
      <t xml:space="preserve"> MagNA Pure Tube 2,0 mL</t>
    </r>
    <r>
      <rPr>
        <sz val="9"/>
        <rFont val="Ubuntu Light"/>
        <family val="2"/>
        <charset val="238"/>
      </rPr>
      <t xml:space="preserve">
- objętość probówki 2.0 mL
- możliwość przetrzymywania probówek w niskiej temperaturze (-20 -80 °C)
- niezbędne w trakcie izolacji na aparacie, służą do załadowania materiału biologicznego oraz „zbierają” końcowy produkt izolacji tzn. eluat zawierający wyizolowany kwas nukleinowy
- kompatybilny z aparatem MagNA Pure 24 Roche</t>
    </r>
  </si>
  <si>
    <r>
      <t xml:space="preserve"> </t>
    </r>
    <r>
      <rPr>
        <b/>
        <sz val="8"/>
        <rFont val="Ubuntu Light"/>
        <family val="2"/>
        <charset val="238"/>
      </rPr>
      <t>MagNA Pure Tip Waste Tray</t>
    </r>
    <r>
      <rPr>
        <sz val="8"/>
        <rFont val="Ubuntu Light"/>
        <family val="2"/>
        <charset val="238"/>
      </rPr>
      <t xml:space="preserve">
- niezbędny na pokładzie aparatu pojemnik służący do „zbierania” zużytych w trakcie izolacji końcówek 
- kompatybilny z aparatem MagNA Pure 24 Roche</t>
    </r>
  </si>
  <si>
    <r>
      <t xml:space="preserve"> </t>
    </r>
    <r>
      <rPr>
        <b/>
        <sz val="8"/>
        <rFont val="Ubuntu Light"/>
        <family val="2"/>
        <charset val="238"/>
      </rPr>
      <t>MagNA Pure 24 Processing Cartridge</t>
    </r>
    <r>
      <rPr>
        <sz val="8"/>
        <rFont val="Ubuntu Light"/>
        <family val="2"/>
        <charset val="238"/>
      </rPr>
      <t xml:space="preserve">
- kartridż, który umożliwia jednoczesne przetwarzanie co najmniej 8 próbek równolegle
- umożliwia pipetowanie/mieszanie odczynników i próbek w trakcie procesu izolacji
- każdy kartridż zawiera 24 dołki dla przetwarzanych próbek i 8 lejkowatych dołków na odpady
-  kompatybilny z aparatem MagNA Pure 24 Roche </t>
    </r>
  </si>
  <si>
    <r>
      <t xml:space="preserve"> </t>
    </r>
    <r>
      <rPr>
        <b/>
        <sz val="8"/>
        <rFont val="Ubuntu Light"/>
        <family val="2"/>
        <charset val="238"/>
      </rPr>
      <t>MagNA Pure 24 Tip Park/Piercing Tool</t>
    </r>
    <r>
      <rPr>
        <sz val="8"/>
        <rFont val="Ubuntu Light"/>
        <family val="2"/>
        <charset val="238"/>
      </rPr>
      <t xml:space="preserve">
- element przytrzymujący końcówki (tipsy) w trakcie pracy aparatu
- kompatybilny z aparatem MagNA Pure 24 Roche </t>
    </r>
  </si>
  <si>
    <r>
      <rPr>
        <b/>
        <sz val="9"/>
        <rFont val="Ubuntu Light"/>
        <family val="2"/>
        <charset val="238"/>
      </rPr>
      <t xml:space="preserve"> MagNA Pure 96 Sealing Foil</t>
    </r>
    <r>
      <rPr>
        <sz val="9"/>
        <rFont val="Ubuntu Light"/>
        <family val="2"/>
        <charset val="238"/>
      </rPr>
      <t xml:space="preserve">
- folia do zabezpieczania kasetki z odczynnikami
-  kompatybilny z aparatem MagNA Pure 24 Roche </t>
    </r>
  </si>
  <si>
    <r>
      <rPr>
        <b/>
        <sz val="9"/>
        <rFont val="Ubuntu Light"/>
        <family val="2"/>
        <charset val="238"/>
      </rPr>
      <t>MagNA Pure 96 Filter Tips</t>
    </r>
    <r>
      <rPr>
        <sz val="9"/>
        <rFont val="Ubuntu Light"/>
        <family val="2"/>
        <charset val="238"/>
      </rPr>
      <t xml:space="preserve">
- jednorazowe, wolne od nukleaz końcówki (tipsy), z filtrem, który zapobiega kontaminacji
- wykonane z materiału, który jest obojętny na ługowanie przy szerokim spektrum temperaturowym</t>
    </r>
  </si>
  <si>
    <t xml:space="preserve">Odczynnik do ilościowego oznaczania in vitro funkcji plytek krwi po stymulacji plytkowych receptorów difosforanu adenozyny ADP Test </t>
  </si>
  <si>
    <t>Odczynnik do ilościowego oznaczania in vitro funkcji plytek krwi aktywowanych TRAP-6 TRAP Test</t>
  </si>
  <si>
    <t xml:space="preserve">Odczynnik do ilościowego oznaczania in vitro funkcji plytek krwi aktywowanych  kwasem arachidonowym ASPI Test </t>
  </si>
  <si>
    <t>Kuwety pomiarowe kompatybilne z aparatem Multiplate</t>
  </si>
  <si>
    <t>Koncowki do pipety automatycznej aparatu Multiplate</t>
  </si>
  <si>
    <t>Probówki z hirudyną  o objętości 1,6-2 ml</t>
  </si>
  <si>
    <t>Materiał kontrolny Liquid Control</t>
  </si>
  <si>
    <t>Filtry do pipety automatycznej</t>
  </si>
  <si>
    <t>3 x 1 ml</t>
  </si>
  <si>
    <t>6 x 10 szt</t>
  </si>
  <si>
    <t>1000 szt</t>
  </si>
  <si>
    <t>50 szt</t>
  </si>
  <si>
    <t>2x4ml     1x2ml</t>
  </si>
  <si>
    <t>50 PC</t>
  </si>
  <si>
    <t>Zadanie 4 - Odczynniki i materiały zużywalne do analizatora Multiplate</t>
  </si>
  <si>
    <t>Zadanie 3 - Odczynniki i materiały zużywalne do analizatora MagNa Pure 24 Roche</t>
  </si>
  <si>
    <t>Zadanie 2 - Zestawy odczynnikowe do izolacji kwasów nukleinowych do aparatu Maxwell firmy Promega</t>
  </si>
  <si>
    <r>
      <rPr>
        <b/>
        <sz val="9"/>
        <rFont val="Ubuntu Light"/>
        <family val="2"/>
        <charset val="238"/>
      </rPr>
      <t>Standard wielkości Gene Scan 500 LIZ</t>
    </r>
    <r>
      <rPr>
        <sz val="9"/>
        <rFont val="Ubuntu Light"/>
        <family val="2"/>
        <charset val="238"/>
      </rPr>
      <t xml:space="preserve">                              GS LIZ - Standard wielkości:GeneScan™ 500 LIZ™ dye Size Standard 800rxn. Standard wielkości wykorzystywany do określania wielkości fragmentów DNA podczas ich analizy (kompatybilny z urządzeniem Genetic Analyzer 3500). Zawiera 16 jednoniciowych fragmentów o długości: 35, 50, 75, 100, 139, 150, 160, 200, 250, 300, 340, 350, 400, 450, 490 i 500, z których każdy znakowany jest barwnikiem fluorescencyjnym LIZ®. Pozwala na precyzyjne określenie wielkości fragmentów DNA w zakresie 35-500pz. Zestaw jest kompatybilny z zestawem do identyfikacji osobniczej AmpFLSTR™ NGM™ PCR Amplification Kit i pozwala na wykonanie minimum 800 analiz fragmentów DNA.</t>
    </r>
  </si>
  <si>
    <r>
      <rPr>
        <b/>
        <sz val="9"/>
        <rFont val="Ubuntu Light"/>
        <family val="2"/>
        <charset val="238"/>
      </rPr>
      <t xml:space="preserve">Zestaw do identyfikacji osobniczej NGM    </t>
    </r>
    <r>
      <rPr>
        <sz val="9"/>
        <rFont val="Ubuntu Light"/>
        <family val="2"/>
        <charset val="238"/>
      </rPr>
      <t xml:space="preserve">                  NGM - Zestaw odczynników gotowy do identyfikacji osobniczej: AmpFLSTR™ NGM™ PCR Amplification Kit. Zestaw do jednoczesnej, multipleksowej amplifikacji oraz fluorescencyjnej detekcji fragmentów ludzkiego DNA kompatybilny z aparatem Genetic Analyzer 3500. Zestaw pozwala na analizę w przynajmniej następujących loci:- znakowane barwnikiem 6FAM: D10S1248, vWA, D16S539, D2S1338, - znakowane barwnikiem VIC: amelogenina, D8S1179, D21S11, D18S51, - znakowane barwnikiem NED: D22S1045,D19S433, TH01, FGA, - znakowane barwnikiem PET: D2S1358,D1S1656, D12S391, Ponadto zawiera wszystkie niezbędne odczynniki do wykonywania reakcji PCR to jest:  mieszaninę reakcyjną z enzymem, mieszaninę znakowanych primerów, kontrolę ludzkiego DNA o zdefiniowanym genotypie w zakresie analizowanych loci, kompatybilną drabinę alleli oraz pozwala na wykonanie przynajmniej 200 analiz (jednoczesna, multipleksowa amplifikacja).</t>
    </r>
  </si>
  <si>
    <r>
      <rPr>
        <b/>
        <sz val="9"/>
        <rFont val="Ubuntu Light"/>
        <family val="2"/>
        <charset val="238"/>
      </rPr>
      <t xml:space="preserve">Formamid (HCONH2) </t>
    </r>
    <r>
      <rPr>
        <sz val="9"/>
        <rFont val="Ubuntu Light"/>
        <family val="2"/>
        <charset val="238"/>
      </rPr>
      <t xml:space="preserve">                                                   Formamid Hi-Di (wysoko dejonizowany):
- o przewodnictwie poniżej 30 μS,  - stosowany w biologii molekularnej, w procesie elektroforetycznego rozdziału fragmentów DNA w warunkach denaturujących,
- gwarantujący prawidłowość rozdziału zdenaturowanych fragmentów DNA 
- optycznie neutralny, konfekcjonowany fabrycznie</t>
    </r>
  </si>
  <si>
    <r>
      <rPr>
        <b/>
        <sz val="9"/>
        <rFont val="Ubuntu Light"/>
        <family val="2"/>
        <charset val="238"/>
      </rPr>
      <t xml:space="preserve">Środowisko reakcji Master Mix </t>
    </r>
    <r>
      <rPr>
        <sz val="9"/>
        <rFont val="Ubuntu Light"/>
        <family val="2"/>
        <charset val="238"/>
      </rPr>
      <t xml:space="preserve">                                    Bufor do reakcji PCR
- zoptymalizowany mix do prowadzenia reakcji PCR składający się z polimerazy Ampli Taq Gold DNA, Amp Erase UNG, dNTPs z dUTP, pasywnej kontroli wewnętrznej i buforu.
- 2 x stężony
- konfekcjonowany fabrycznie 
- wystarczający na 200 reakcji (testów) po 50µl każda</t>
    </r>
  </si>
  <si>
    <r>
      <rPr>
        <b/>
        <sz val="9"/>
        <rFont val="Ubuntu Light"/>
        <family val="2"/>
        <charset val="238"/>
      </rPr>
      <t>Primery</t>
    </r>
    <r>
      <rPr>
        <sz val="9"/>
        <rFont val="Ubuntu Light"/>
        <family val="2"/>
        <charset val="238"/>
      </rPr>
      <t xml:space="preserve">
- nieznakowane 
- oczyszczone
- możliwość syntezy do 45 par zasad
- dostępne w stężeniu 80nmol</t>
    </r>
  </si>
  <si>
    <r>
      <rPr>
        <b/>
        <sz val="9"/>
        <rFont val="Ubuntu Light"/>
        <family val="2"/>
        <charset val="238"/>
      </rPr>
      <t xml:space="preserve">Sondy    </t>
    </r>
    <r>
      <rPr>
        <sz val="9"/>
        <rFont val="Ubuntu Light"/>
        <family val="2"/>
        <charset val="238"/>
      </rPr>
      <t xml:space="preserve">                                                                              Sondy MGB
- znakowane na 5’ końcu barwnikami FAM, VIC, NED lub TET
- na 3’ końcu - niefluoryzujący wygaszacz
- oczyszczane metodą HPLC
- dostępne w stężeniu 20nmol</t>
    </r>
  </si>
  <si>
    <r>
      <rPr>
        <b/>
        <sz val="9"/>
        <rFont val="Ubuntu Light"/>
        <family val="2"/>
        <charset val="238"/>
      </rPr>
      <t xml:space="preserve">Mikropłytki reakcyjne 96-dołkowe  </t>
    </r>
    <r>
      <rPr>
        <sz val="9"/>
        <rFont val="Ubuntu Light"/>
        <family val="2"/>
        <charset val="238"/>
      </rPr>
      <t xml:space="preserve">                   Mikropłytki reakcyjne MicroAmp Optical 96-Well Reaction Plate lub równoważne:
- z 96 dołkami o pojemności 0,2 ml,
- optycznie (fluorescencyjnie) neutralne,
- kompatybilne pod względem ścisłego dopasowania do 96-dołkowgo bloku posiadanych termocyklerów GeneAmp 9700 i  automatycznego podajnika próbek posiadanego sekwenatora Genetic Analyzer 3500
- spełniające kryteria czystości wymagane w analizach DNA techniką PCR, konfekcjonowane fabrycznie</t>
    </r>
  </si>
  <si>
    <r>
      <rPr>
        <b/>
        <sz val="9"/>
        <rFont val="Ubuntu Light"/>
        <family val="2"/>
        <charset val="238"/>
      </rPr>
      <t>Nakładki gumowe (septy) na mikropłytki reakcyjne 96- dołkowe</t>
    </r>
    <r>
      <rPr>
        <sz val="9"/>
        <rFont val="Ubuntu Light"/>
        <family val="2"/>
        <charset val="238"/>
      </rPr>
      <t xml:space="preserve">                                                                          Nakładki Septa 96-Well  lub równoważne, 
- kompatybilne rozmiarowo i pod względem ścisłego dopasowania do będących na wyposażeniu mikropłytek MicroAmp Optical 96-Well Reaction Plate,
- szczelnie zamykające dołki mikropłytki,
- wyposażone w system 96 szczelin umożliwiających  kapilarom swobodne i bezawaryjne pobranie próbek z dołków mikropłytki, konfekcjonowane fabrycznie</t>
    </r>
  </si>
  <si>
    <r>
      <rPr>
        <b/>
        <sz val="9"/>
        <rFont val="Ubuntu Light"/>
        <family val="2"/>
        <charset val="238"/>
      </rPr>
      <t>Zestaw do sekwencjonowania  V.3.1</t>
    </r>
    <r>
      <rPr>
        <sz val="9"/>
        <rFont val="Ubuntu Light"/>
        <family val="2"/>
        <charset val="238"/>
      </rPr>
      <t xml:space="preserve">
-  zestaw o własnościach spełniających wymagania elektroforezy kapilarnej fragmentów DNA 
- zestaw pozwalający na przeprowadzenie reakcji sekwencjonowania w końcowej objętości próbki 20ul
- zestaw umożliwiający reakcję sekwencjonowania długich fragmentów
- zestaw zawiera: 10x80ul gotowego do użycia miksu reakcyjnego, starter kontrolny M13, pGEM dwuniciowy kontrolny DNA, 5x stężony bufor do sekwencjonowania konfekcjonowany fabrycznie, wystarczający na przyprowadzenie 100 reakcji sekwencjonowania w objętości 20ul </t>
    </r>
  </si>
  <si>
    <r>
      <rPr>
        <b/>
        <sz val="9"/>
        <rFont val="Ubuntu Light"/>
        <family val="2"/>
        <charset val="238"/>
      </rPr>
      <t>Polimeraza DNA w zestawie z buforem 10xPCR i roztworem 25 mM MgCl2</t>
    </r>
    <r>
      <rPr>
        <sz val="9"/>
        <rFont val="Ubuntu Light"/>
        <family val="2"/>
        <charset val="238"/>
      </rPr>
      <t xml:space="preserve">                                    Termostabilna polimeraza DNA AmpliTaq Gold Polymerase (+10xPCR Gold Buffer + 25 mM MgCl2) lub równoważna:
- o własnościach Hot Start i o aktywności 5u/μl,
- z pełną kompatybilnością współdziałania z zestawami odczynników do identyfikacji osobniczej
konfekcjonowana fabrycznie w zestawie wraz z buforem do PCR i roztworem MgCl</t>
    </r>
    <r>
      <rPr>
        <vertAlign val="subscript"/>
        <sz val="9"/>
        <rFont val="Ubuntu Light"/>
        <family val="2"/>
        <charset val="238"/>
      </rPr>
      <t>2</t>
    </r>
    <r>
      <rPr>
        <sz val="9"/>
        <rFont val="Ubuntu Light"/>
        <family val="2"/>
        <charset val="238"/>
      </rPr>
      <t xml:space="preserve">, w opakowaniu (po 1000u w każdej fiolce) </t>
    </r>
  </si>
  <si>
    <r>
      <rPr>
        <b/>
        <sz val="9"/>
        <rFont val="Ubuntu Light"/>
        <family val="2"/>
        <charset val="238"/>
      </rPr>
      <t xml:space="preserve">Odczynnik do oczyszczania           </t>
    </r>
    <r>
      <rPr>
        <sz val="9"/>
        <rFont val="Ubuntu Light"/>
        <family val="2"/>
        <charset val="238"/>
      </rPr>
      <t xml:space="preserve">                                          - odczynnik przeznaczony do oczyszczania po PCR sekwencyjnym
- usuwa niewłączone barwniki
- proces oczyszczania jest zakończony po 40 minutach</t>
    </r>
  </si>
  <si>
    <r>
      <rPr>
        <b/>
        <sz val="9"/>
        <rFont val="Ubuntu Light"/>
        <family val="2"/>
        <charset val="238"/>
      </rPr>
      <t xml:space="preserve">Kit do mutacji pojedynczego nukleotydu /SNP/ </t>
    </r>
    <r>
      <rPr>
        <sz val="9"/>
        <rFont val="Ubuntu Light"/>
        <family val="2"/>
        <charset val="238"/>
      </rPr>
      <t>zaprojektowany do wyszukiwania do 10 mutacji pojedynczego nukleotydu o znanej lokalizacji przy wykorzystaniu od jednej do 10 matryc w jednej probówce składający się z polimerazy Ampli Taq DNA znakowanych fluorescencyjnie ddNTPs, buforu reakcyjnego, matrycy kontrolnych DNA oraz mixu kontrolnych primerów</t>
    </r>
  </si>
  <si>
    <r>
      <rPr>
        <b/>
        <sz val="9"/>
        <rFont val="Ubuntu Light"/>
        <family val="2"/>
        <charset val="238"/>
      </rPr>
      <t>Nakrywki optyczne do mikropłytek reakcyjnych
96 dołkowych MicroAmpOptical Adhesive Film lub równoważne</t>
    </r>
    <r>
      <rPr>
        <sz val="9"/>
        <rFont val="Ubuntu Light"/>
        <family val="2"/>
        <charset val="238"/>
      </rPr>
      <t xml:space="preserve">
kompatybilne rozmiarowo do optycznych 96-dolkowych mikropłytek reakcyjnych
wykonane z cienkiej, przeroczystej i przylegajacej folii, zapewniającej optyczne i szczelne nakrycie  mikroplytek reakcyjnych</t>
    </r>
  </si>
  <si>
    <r>
      <rPr>
        <b/>
        <sz val="9"/>
        <rFont val="Ubuntu Light"/>
        <family val="2"/>
        <charset val="238"/>
      </rPr>
      <t>Sondy TaqMan</t>
    </r>
    <r>
      <rPr>
        <sz val="9"/>
        <rFont val="Ubuntu Light"/>
        <family val="2"/>
        <charset val="238"/>
      </rPr>
      <t xml:space="preserve">
- znakowane na 5’ końcu barwnikami FAM, VIC, NED lub TET
- na 3’ końcu cząsteczką wygaszającą fluorescencję - TAMRA
- oczyszczane metodą HPLC
- dostępne w stężeniu 20nmol</t>
    </r>
  </si>
  <si>
    <r>
      <rPr>
        <b/>
        <sz val="9"/>
        <rFont val="Ubuntu Light"/>
        <family val="2"/>
        <charset val="238"/>
      </rPr>
      <t xml:space="preserve">Odczynnik do jednoczesnej izolacji totalnego RNA, DNA i białek                                                                        </t>
    </r>
    <r>
      <rPr>
        <sz val="9"/>
        <rFont val="Ubuntu Light"/>
        <family val="2"/>
        <charset val="238"/>
      </rPr>
      <t>1.Gotowy do użycia, czystość nie gorsza niż A260/280 :1,7:2,0
2.Gotowy do użycia odczynnik  zawierający jednofazowy roztwór fenolu oraz guanidyno tiocyjanianu.
3. Odczynnik stabilny przez co najmniej 24 miesiące od daty produkcji dostarczany w temperaturze pokojowej w polipropylenowej butelce. 
4.Odczynnik pozwala na izolację DNA, RNA oraz białek w jednej próbce.</t>
    </r>
  </si>
  <si>
    <r>
      <rPr>
        <b/>
        <sz val="9"/>
        <rFont val="Ubuntu Light"/>
        <family val="2"/>
        <charset val="238"/>
      </rPr>
      <t>Stężony bufor do elektroforezy kapilarnej</t>
    </r>
    <r>
      <rPr>
        <sz val="9"/>
        <rFont val="Ubuntu Light"/>
        <family val="2"/>
        <charset val="238"/>
      </rPr>
      <t>, używany w analizatorach DNA Applied Biosystem 3730 -             3730  Running Buffer (10x ) stężony</t>
    </r>
  </si>
  <si>
    <r>
      <rPr>
        <b/>
        <sz val="9"/>
        <rFont val="Ubuntu Light"/>
        <family val="2"/>
        <charset val="238"/>
      </rPr>
      <t>Odczynnik oczyszczjący produkt PCR  ExoSAP-IT PCRProduct cleanup</t>
    </r>
    <r>
      <rPr>
        <sz val="9"/>
        <rFont val="Ubuntu Light"/>
        <family val="2"/>
        <charset val="238"/>
      </rPr>
      <t xml:space="preserve">                                                      Oczyszcza z enzymów zamplifikowany produkt PCR
W  jednoetapowym procesie hydrolizuje nadmiaru starterów i nukleotydów
Zachowuje produkt z  PCR z odzyskiem do 100%, minimalizując straty w czasie oczyszczania
Próbki po oczyszczeniu są gotowe do sekwencjonowania i analizy polimorfizmu pojedynczego nukleotydu (SNP)</t>
    </r>
  </si>
  <si>
    <r>
      <rPr>
        <b/>
        <sz val="9"/>
        <rFont val="Ubuntu Light"/>
        <family val="2"/>
        <charset val="238"/>
      </rPr>
      <t xml:space="preserve">Marker długosci DNA </t>
    </r>
    <r>
      <rPr>
        <sz val="9"/>
        <rFont val="Ubuntu Light"/>
        <family val="2"/>
        <charset val="238"/>
      </rPr>
      <t xml:space="preserve">
1. Mieszanina fragmentów przygotowana poprzez rozszczepienie specjalnie skonstruowanego plazmidu z endonukleazami restrykcyjnymi.
2 Mieszanina zawiera 15 fragmentów podwójnie splecionego DNA z następującymi długościami par zasad: 50, 100, 150, 200, 250, 300, 350, 400, 450, 500, 550, 600, 650, 700, 750 i jedno pasmo dodatkowe 2642 bp. 
3.Wzór pasmowy 250 bp i 500 bp ma być  dwa do trzech razy jaśniejszy.  
4.Mieszanina fragmentów DNA ma wykazywać  drabinę z 15 pasmami i jednym pasmem dodatkowych 2642 bp 
5. Roztwór w 10mM Tris-HCL , 0,1 mM EDTA , pH 8,0</t>
    </r>
  </si>
  <si>
    <t>400µl/8nM</t>
  </si>
  <si>
    <t>200 t</t>
  </si>
  <si>
    <t>25 ml</t>
  </si>
  <si>
    <t>80 nmol</t>
  </si>
  <si>
    <t>20 nmol</t>
  </si>
  <si>
    <t>10 szt</t>
  </si>
  <si>
    <t>20 szt</t>
  </si>
  <si>
    <t>100 t</t>
  </si>
  <si>
    <t>1000 u</t>
  </si>
  <si>
    <t>2 ml</t>
  </si>
  <si>
    <t>100 reakcji</t>
  </si>
  <si>
    <t>100 ml</t>
  </si>
  <si>
    <t>50µg/ml</t>
  </si>
  <si>
    <t>500 ml</t>
  </si>
  <si>
    <t>Zadanie 5 - Odczynniki i materiały zużywalne do sekwenatora</t>
  </si>
  <si>
    <t xml:space="preserve">Polimer do elektroforezy POP-7 Performance Optimized Polimer 3500 Series lub równoważny:                                             
 gotowy do użycia, o własnościach spełniających wymagania elektroforezy kapilarnej w aparacie Genetic Analyzer 3500 
 uniwersalny, optymalizowany do użycia w analizach fragmentów  jak i sekwencjonowania krótkich i długich fragmentów na analizatorze Genetic Analyzer 3500,
 konfekcjonowany fabrycz-nie, w opakowaniu rozpo-znawalnym przez system monitorowania czasu pra-cy i daty ważności od-czynników (RFID - Radio Frequency Identification) pozwalający na przepro-wadzenie do 384 analiz po zainstalowaniu 
</t>
  </si>
  <si>
    <t>Woda wolna od nukleaz (nie traktowana DEPC) o pojemności 1000 ml</t>
  </si>
  <si>
    <t>Zestaw do kalibracji aparatu 3500  DS.-32(Dye set F) Matrix Standard  Kit</t>
  </si>
  <si>
    <t>Zabezpieczenie gumowe do płytek reakcyjnych 96 well, jednokrotnego użytku do aparatu genetycznego i3500 Applied  Biosystems</t>
  </si>
  <si>
    <t>Zabezpieczenie gumowe do buforów reakcyjnych i do wody, jednokrotnego użytku do aparatu genetycznego 3500 Applied Biosystems</t>
  </si>
  <si>
    <t>4 szt</t>
  </si>
  <si>
    <t>384 analizy</t>
  </si>
  <si>
    <t>4x5ml</t>
  </si>
  <si>
    <t>8 szt</t>
  </si>
  <si>
    <t>10x500ml</t>
  </si>
  <si>
    <t>4x100ml</t>
  </si>
  <si>
    <t>1000ml</t>
  </si>
  <si>
    <t>szt</t>
  </si>
  <si>
    <t>10szt</t>
  </si>
  <si>
    <t>zestaw</t>
  </si>
  <si>
    <t>2000U</t>
  </si>
  <si>
    <t>Cathode Buffer Container 3500 Series lub równoważny
- bufor katodowy, rekomendowany przez producenta aparatu Genetic Analyzer 3500 do prawidłowego przeprowadzenia procesu elektroforezy kapilarnej
- w kontenerze składającym sie w dwóch oddzielnych pojemników; lewego przewidzianego na katodowy bufor do elektroforezy, prawego umożliwiającego przemycie kapilar i usuwanie zużytego polimeru pomiędzy nastrzykami
-konfekcjonowany fabrycznie w opakowaniu 4 szt. w opakowaniu ;
-w opakowaniu rozpoznawalnym przez system monitorowania czasu pracy i daty ważności odczynników (RFID - Radio Frequency Identification)</t>
  </si>
  <si>
    <t>Anode Buffer Container 3500 Series lub równoważny
- bufor anodowy rekomendowany prze producenta aparatu Genetic Analyzer 3500 do prawidłowego przeprowadzenia procesu elektroforezy kapilarnej
- w opakowaniu przygotowanym do bezpośredniego zainstalowania na aparacie po uprzednim usunięciu zabezpieczającej folii
-konfekcjonowany fabrycznie w opakowaniu 4 szt. w opakowaniu ;
-w opakowaniu rozpoznawalnym przez system monitorowania czasu pracy i daty ważności odczynników (RFID - Radio Frequency Identification)</t>
  </si>
  <si>
    <t>Conditioning Reagent 3500 Series lub równoważny:
- gotowy do użycia odczynnik stosowany do przygotowania i przemywania pompy polimeru w aparacie Genetic Analyzer 3500
- stosowany w pompie przy zmianie polimeru 
-w opakowaniu rozpoznawalnym przez system monitorowania czasu pracy i daty ważności odczynników (RFID - Radio Frequency Identification)</t>
  </si>
  <si>
    <t>Formamid Hi-Di (wysoko dejonizowany):
- o przewodnictwie poniżej 30 μS, 
- stosowany w biologii mo-lekularnej, w procesie elek-troforetycznego rozdziału fragmentów DNA w warun-kach denaturujących, gwarantujący prawidłowość rozdziału  zdenaturowanych fragmentów DNA w posiadanym aparacie Genetic Analyzer 3500,
- optycznie neutralny,                                                               - konfekcjonowany fabrycznie w 4 tubkach po 5ml każda</t>
  </si>
  <si>
    <t>Zestaw kapilar 3500 Instrument Capillary Array, 8 x 50 cm lub równoważny, stanowiący integralną, zużywalną część wyposażenia posiadanego  aparatu Genetic Analyzer 3500
- scalony zestaw 8 kapilar  wewnętrznie niepowleka-nych, z jednym oknem od-czytu,
- o długości 50 cm,
- gwarantujący prawidło-wość elektroforetycznych rozdziałów fragmentów DNA 
-  konfekcjonowany fabrycznie, 1 sztuka (zestaw) w opakowaniu</t>
  </si>
  <si>
    <t xml:space="preserve">Woda  ultra czysta wolna od RNase, DNase,do zastosowania w biologii molekularnej </t>
  </si>
  <si>
    <t xml:space="preserve">Woda  ultra czysta wolna od RNase,DNase, do zastosowania w biologii molekularnej </t>
  </si>
  <si>
    <t xml:space="preserve">POP-4 (384) Performance Optimized Polimer 3500 Se-ries  - Polimer do elektroforezy POP-4 (384) Performance Optimized Polimer 3500 Se-ries lub równoważny:                                             
-gotowy do użycia, o wła-snościach spełniających wymagania elektroforezy kapilarnej w aparacie Genetic Analyzer 3500 
- optymalizowany do użycia w analizach STR, jako me-dium separacyjne fragmen-tów w warunkach denaturują-cych, Genetic Analyzer 3500,
- o własnościach i usiecio-wieniu umożliwiającym prawi-dłowy rozdział i analizę frag-mentów STR o długości 35-500 bp,
- o rozdzielczości umożliwia-jącej precyzyjne zwymiaro-wanie fragmentów (z maksy-malnie dopuszczalnym błę-dem +/-0,5 bp),konfekcjonowany fa-brycznie, w opakowaniu roz-poznawalnym przez system monitorowania czasu pracy i daty ważności odczynników (RFID - Radio Frequency Identification) pozwalajacy na przeprawadzenie do 384 ana-liz po zainstalowaniu </t>
  </si>
  <si>
    <t>DS-33 (Dye set G5) Matrix Standard Kit  -    kompatybil-ny z posiadanym aparatem ABI PRISM 3500
- wymagany do przeprowa-dzenia kalibracji spektralnej przed zastosowaniem od-czynników do sekwencjonowania</t>
  </si>
  <si>
    <t>3500 Instrument Capillary Array, 8 x 36 cm    -  Zestaw kapilar 3500 Instrument Capil-lary Array, 8 x 36 cm
lub równoważny, stanowiący integralną, zużywalną część wyposażenia posiadanego  aparatu Genetic Analyzer 3500
- scalony zestaw 8 kapilar  wewnętrznie niepowlekanych, z jednym oknem odczytu,
- o długości 36 cm,
- gwarantujący prawidło-wość elektroforetycznych rozdziałów fragmentów DNA 
-  konfekcjonowany fabrycz-nie, 1 sztuka (zestaw) w opakowaniu</t>
  </si>
  <si>
    <t xml:space="preserve">
- enzym restrykcyjny o charakterze endonukleazy
- rozpoznaje miejsce GAT^ATC: 
5'     G   A   T ↓ A   T   C     3'  
3'     C   T   A ↑ T   A   G     5'  
- zawiera unikalny bufor (10x Buffer R) i bufor Tango dla podwójnego trawienia
- optymalna temp reakcji (trawienia DNA) 37 °C
- 2000 U</t>
  </si>
  <si>
    <t>HID 5-DYE Installation Stan-dard                                             5-cio kolorowy standard do instalacji aplikacji HID lub równoważny:                                             
- gotowy do użycia 5-cio kolorowy standard, o wła-snościach spełniających wymagania elektroforezy kapilarnej w aparacie Genetic Analyzer 3500 
- kompatybilny z posiada-nym aparatem ABI 3500
- Umożliwia prace z aplikacjami analizy fragmentów/HID</t>
  </si>
  <si>
    <t>Kwasu 5-hydroksyindolooctowego</t>
  </si>
  <si>
    <t>40 oznaczeń</t>
  </si>
  <si>
    <t>17- ketosterydów</t>
  </si>
  <si>
    <t>17- hydroksysterydów</t>
  </si>
  <si>
    <t>Kwasu wanilinomigdałowego/ metoksyhydroksymigdałowego /</t>
  </si>
  <si>
    <t>20 oznaczeń</t>
  </si>
  <si>
    <t>Mocz kontrolny</t>
  </si>
  <si>
    <t>10x20 ml</t>
  </si>
  <si>
    <r>
      <t xml:space="preserve">Uwaga : </t>
    </r>
    <r>
      <rPr>
        <sz val="10"/>
        <color theme="1"/>
        <rFont val="Ubuntu"/>
        <family val="2"/>
        <charset val="238"/>
      </rPr>
      <t>Wymaga się zestawów bez konieczności kalibracji w etapie chromatograficznym oraz przechowywania wszystkich składnikow zestawów w temperaturze pokojowej. Wymaga się udziału w kontroli międzynarodowej dla oferowanych zestawów odczynnikowych 2-3 razy w roku. Opis przedmiotu zamówienia zawiera standardy jakościowe odnoszące się do wszystkich istotnych cech tego przedmiotu</t>
    </r>
  </si>
  <si>
    <t>Zestawy odczynnikowe do oznaczania:</t>
  </si>
  <si>
    <t>I</t>
  </si>
  <si>
    <t>Zadanie 7 - Zestawy odczynnikowe do chromatografii mikrokolumnowej</t>
  </si>
  <si>
    <t>Zadanie 1 - Dostawa odczynników do badań diagnostycznych wraz z dzierżawą aparatu PCR Real Time.</t>
  </si>
  <si>
    <t>Zadanie 6 - Odczynniki i materiały zużywalne do sekwenatora Genetic Analyzer 3500</t>
  </si>
  <si>
    <t>11[9*10+9]</t>
  </si>
  <si>
    <r>
      <rPr>
        <sz val="9"/>
        <color rgb="FFC00000"/>
        <rFont val="Ubuntu Light"/>
        <family val="2"/>
        <charset val="238"/>
      </rPr>
      <t>*</t>
    </r>
    <r>
      <rPr>
        <sz val="9"/>
        <color theme="1"/>
        <rFont val="Ubuntu Light"/>
        <family val="2"/>
        <charset val="238"/>
      </rPr>
      <t xml:space="preserve"> termin ważności w % i miesiącach</t>
    </r>
  </si>
  <si>
    <r>
      <t xml:space="preserve">*OFEROWANY TERMIN WAŻNOŚCI WYNOSI MINIMUM 70% TERMINU WAŻNOŚCI PODANEGO PRZEZ PRODUCENTA. Jeżeli wykonawca wydłuży termin ważności uzyska dodatkowe punkty  za kryterium termin ważności. Należy wskazać liczbę miesięcy, którym odpowiada podany termin w %, </t>
    </r>
    <r>
      <rPr>
        <i/>
        <sz val="9"/>
        <color rgb="FFC00000"/>
        <rFont val="Ubuntu"/>
        <family val="2"/>
        <charset val="238"/>
      </rPr>
      <t>np (75% - 9 mies)</t>
    </r>
  </si>
  <si>
    <t>Zadanie 1 - Zestawienie wymaganych parametrów granicznych techniczno-eksploatacyjnych dla aparatu Real Time PCR</t>
  </si>
  <si>
    <t>Zadanie 1 - FORMULARZ OCENY JAKOŚCI DLA APARATU PCR REAL TIME</t>
  </si>
  <si>
    <r>
      <t xml:space="preserve">*OFEROWANY TERMIN WAŻNOŚCI WYNOSI MINIMUM 70% TERMINU WAŻNOŚCI PODANEGO PRZEZ PRODUCENTA. Jeżeli wykonawca wydłuży termin ważności uzyska dodatkowe punkty  za kryterium termin ważności. Należy podać liczbę miesięcy, którym odpowiada podany termin w %, </t>
    </r>
    <r>
      <rPr>
        <i/>
        <sz val="9"/>
        <color rgb="FFC00000"/>
        <rFont val="Ubuntu"/>
        <family val="2"/>
        <charset val="238"/>
      </rPr>
      <t>np (75% - 9 mies)</t>
    </r>
  </si>
  <si>
    <t xml:space="preserve">HCV ilościowy 1. Zestaw przeznaczony do ilościowego oznaczania RNA wirusa HCV metodą RT-PCR.
2. Wykrywający genotypy 1,2,3,4,5 i 6 wirusa HCV.
3. Zawierający mastermiks gotowy do użycia, polimerazę typu HotStart, odwrotną transkryptazę, dNTP, zoptymalizowany bufor, primery i sondy.
4. Amplifikacja fragmentu wirusa HCV o długości 240 bp  
5. Zakres liniowy: 65 do 1 x 10 IU/ml.
6. Zestaw zawierający wewnętrzną kontrolę dodawaną do izolacji lub reakcji oraz 4 standardy o znanym stężeniu do sporządzania krzywej standardowej.
7. Zestaw zawierajacy odwrotną transkryptazę o czułości pozwalającej na wykrywanie bardzo małych ilości materiału wirusa.
8. Czułość analityczna zestawu nie może być gorsza niż 0,19 IU/ul z p=0,05.
9. Zestaw przeznaczony do diagnostyki in vitro.
10. Zestaw wystarczający na przeprowadzenie 96 reakcji. wymagana wielkość opakowania 96 t
9. Zestaw kompatybilny z aparatem PCR Real Time </t>
  </si>
  <si>
    <t>wykorzystanie wszystkich optycznych możliwości aparatu bez konieczności kalibracji przed wykonaniem oznaczenia</t>
  </si>
  <si>
    <t>24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</si>
</sst>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_z_ł_-;\-* #,##0.00\ _z_ł_-;_-* &quot;-&quot;??\ _z_ł_-;_-@_-"/>
  </numFmts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Ubuntu Light"/>
      <family val="2"/>
      <charset val="238"/>
    </font>
    <font>
      <sz val="9"/>
      <name val="Ubuntu Light"/>
      <family val="2"/>
      <charset val="238"/>
    </font>
    <font>
      <sz val="9"/>
      <color theme="1"/>
      <name val="Ubuntu"/>
      <family val="2"/>
      <charset val="238"/>
    </font>
    <font>
      <b/>
      <sz val="9"/>
      <name val="Ubuntu Light"/>
      <family val="2"/>
      <charset val="238"/>
    </font>
    <font>
      <b/>
      <sz val="9"/>
      <color theme="1"/>
      <name val="Ubuntu Light"/>
      <family val="2"/>
      <charset val="238"/>
    </font>
    <font>
      <b/>
      <sz val="9"/>
      <name val="Ubuntu"/>
      <family val="2"/>
      <charset val="238"/>
    </font>
    <font>
      <sz val="9"/>
      <name val="Ubuntu"/>
      <family val="2"/>
      <charset val="238"/>
    </font>
    <font>
      <sz val="9"/>
      <color rgb="FFC00000"/>
      <name val="Ubuntu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9"/>
      <color rgb="FF000000"/>
      <name val="Ubuntu Light"/>
      <family val="2"/>
      <charset val="238"/>
    </font>
    <font>
      <sz val="8"/>
      <name val="Arial CE"/>
      <charset val="238"/>
    </font>
    <font>
      <sz val="8"/>
      <name val="Ubuntu Light"/>
      <family val="2"/>
      <charset val="238"/>
    </font>
    <font>
      <b/>
      <sz val="8"/>
      <name val="Ubuntu Light"/>
      <family val="2"/>
      <charset val="238"/>
    </font>
    <font>
      <vertAlign val="subscript"/>
      <sz val="9"/>
      <name val="Ubuntu Light"/>
      <family val="2"/>
      <charset val="238"/>
    </font>
    <font>
      <sz val="10"/>
      <color theme="1"/>
      <name val="Ubuntu"/>
      <family val="2"/>
      <charset val="238"/>
    </font>
    <font>
      <sz val="10"/>
      <name val="Ubuntu"/>
      <family val="2"/>
      <charset val="238"/>
    </font>
    <font>
      <sz val="9"/>
      <color rgb="FFC00000"/>
      <name val="Ubuntu Light"/>
      <family val="2"/>
      <charset val="238"/>
    </font>
    <font>
      <i/>
      <sz val="9"/>
      <color rgb="FFC00000"/>
      <name val="Ubuntu"/>
      <family val="2"/>
      <charset val="238"/>
    </font>
    <font>
      <b/>
      <sz val="9"/>
      <color rgb="FFFF0000"/>
      <name val="Ubuntu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164" fontId="11" fillId="0" borderId="0"/>
  </cellStyleXfs>
  <cellXfs count="10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44" fontId="2" fillId="0" borderId="0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0" fillId="0" borderId="0" xfId="0" applyFont="1"/>
    <xf numFmtId="0" fontId="3" fillId="0" borderId="1" xfId="0" applyNumberFormat="1" applyFont="1" applyBorder="1"/>
    <xf numFmtId="0" fontId="5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/>
    <xf numFmtId="0" fontId="2" fillId="0" borderId="1" xfId="0" applyNumberFormat="1" applyFont="1" applyBorder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164" fontId="12" fillId="0" borderId="1" xfId="2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164" fontId="12" fillId="0" borderId="1" xfId="2" applyFont="1" applyBorder="1" applyAlignment="1" applyProtection="1">
      <alignment wrapText="1"/>
    </xf>
    <xf numFmtId="164" fontId="12" fillId="0" borderId="1" xfId="2" applyFont="1" applyBorder="1" applyAlignment="1" applyProtection="1">
      <alignment horizontal="right" wrapText="1"/>
    </xf>
    <xf numFmtId="1" fontId="12" fillId="0" borderId="1" xfId="2" applyNumberFormat="1" applyFont="1" applyBorder="1" applyAlignment="1" applyProtection="1">
      <alignment horizontal="center" wrapText="1"/>
      <protection locked="0"/>
    </xf>
    <xf numFmtId="44" fontId="2" fillId="0" borderId="1" xfId="0" applyNumberFormat="1" applyFont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</xf>
    <xf numFmtId="0" fontId="2" fillId="0" borderId="1" xfId="0" applyFont="1" applyBorder="1" applyProtection="1"/>
    <xf numFmtId="0" fontId="2" fillId="0" borderId="1" xfId="0" applyFont="1" applyBorder="1"/>
    <xf numFmtId="165" fontId="2" fillId="0" borderId="1" xfId="0" applyNumberFormat="1" applyFont="1" applyBorder="1" applyAlignment="1" applyProtection="1">
      <alignment wrapText="1"/>
      <protection locked="0"/>
    </xf>
    <xf numFmtId="165" fontId="2" fillId="0" borderId="1" xfId="0" applyNumberFormat="1" applyFont="1" applyBorder="1"/>
    <xf numFmtId="44" fontId="2" fillId="0" borderId="1" xfId="0" applyNumberFormat="1" applyFont="1" applyBorder="1"/>
    <xf numFmtId="9" fontId="2" fillId="0" borderId="1" xfId="0" applyNumberFormat="1" applyFont="1" applyBorder="1"/>
    <xf numFmtId="0" fontId="2" fillId="2" borderId="1" xfId="0" applyFont="1" applyFill="1" applyBorder="1"/>
    <xf numFmtId="0" fontId="14" fillId="0" borderId="1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2" fillId="0" borderId="5" xfId="0" applyFont="1" applyBorder="1" applyProtection="1"/>
    <xf numFmtId="0" fontId="2" fillId="0" borderId="5" xfId="0" applyFont="1" applyBorder="1"/>
    <xf numFmtId="165" fontId="2" fillId="0" borderId="5" xfId="0" applyNumberFormat="1" applyFont="1" applyBorder="1"/>
    <xf numFmtId="0" fontId="3" fillId="0" borderId="1" xfId="0" applyFont="1" applyBorder="1"/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164" fontId="12" fillId="0" borderId="1" xfId="2" applyFont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6" fillId="0" borderId="9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6" fillId="0" borderId="9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1" fillId="0" borderId="1" xfId="0" applyFont="1" applyFill="1" applyBorder="1" applyAlignment="1" applyProtection="1">
      <alignment wrapText="1"/>
    </xf>
  </cellXfs>
  <cellStyles count="3">
    <cellStyle name="Excel Built-in Normal 1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workbookViewId="0">
      <selection activeCell="B8" sqref="B8"/>
    </sheetView>
  </sheetViews>
  <sheetFormatPr defaultRowHeight="13.5"/>
  <cols>
    <col min="1" max="1" width="3.85546875" style="2" bestFit="1" customWidth="1"/>
    <col min="2" max="2" width="61.42578125" style="2" customWidth="1"/>
    <col min="3" max="3" width="11.28515625" style="2" customWidth="1"/>
    <col min="4" max="4" width="14" style="2" customWidth="1"/>
    <col min="5" max="5" width="13.28515625" style="2" customWidth="1"/>
    <col min="6" max="6" width="14.140625" style="2" customWidth="1"/>
    <col min="7" max="7" width="11" style="2" customWidth="1"/>
    <col min="8" max="8" width="13.42578125" style="2" customWidth="1"/>
    <col min="9" max="9" width="13.5703125" style="2" customWidth="1"/>
    <col min="10" max="10" width="5.85546875" style="2" customWidth="1"/>
    <col min="11" max="11" width="17" style="2" customWidth="1"/>
    <col min="12" max="12" width="9.140625" style="2"/>
    <col min="13" max="13" width="6.5703125" style="2" customWidth="1"/>
    <col min="14" max="16" width="9.140625" style="2"/>
    <col min="17" max="17" width="10.85546875" style="2" customWidth="1"/>
    <col min="18" max="20" width="9.140625" style="2"/>
    <col min="21" max="21" width="23.42578125" style="2" customWidth="1"/>
    <col min="22" max="16384" width="9.140625" style="2"/>
  </cols>
  <sheetData>
    <row r="1" spans="1:11" ht="28.5" customHeight="1">
      <c r="A1" s="67" t="s">
        <v>200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4.25">
      <c r="A2" s="68" t="s">
        <v>1</v>
      </c>
      <c r="B2" s="68" t="s">
        <v>2</v>
      </c>
      <c r="C2" s="3"/>
      <c r="D2" s="68" t="s">
        <v>7</v>
      </c>
      <c r="E2" s="68" t="s">
        <v>8</v>
      </c>
      <c r="F2" s="68" t="s">
        <v>5</v>
      </c>
      <c r="G2" s="68" t="s">
        <v>6</v>
      </c>
      <c r="H2" s="68" t="s">
        <v>36</v>
      </c>
      <c r="I2" s="71" t="s">
        <v>29</v>
      </c>
      <c r="J2" s="72" t="s">
        <v>37</v>
      </c>
      <c r="K2" s="72" t="s">
        <v>0</v>
      </c>
    </row>
    <row r="3" spans="1:11" ht="15.75" customHeight="1">
      <c r="A3" s="69"/>
      <c r="B3" s="69"/>
      <c r="C3" s="69" t="s">
        <v>22</v>
      </c>
      <c r="D3" s="69"/>
      <c r="E3" s="69"/>
      <c r="F3" s="69"/>
      <c r="G3" s="69"/>
      <c r="H3" s="69"/>
      <c r="I3" s="71"/>
      <c r="J3" s="72"/>
      <c r="K3" s="72"/>
    </row>
    <row r="4" spans="1:11" ht="16.5" customHeight="1">
      <c r="A4" s="69"/>
      <c r="B4" s="69"/>
      <c r="C4" s="69"/>
      <c r="D4" s="69"/>
      <c r="E4" s="69"/>
      <c r="F4" s="69"/>
      <c r="G4" s="69"/>
      <c r="H4" s="69"/>
      <c r="I4" s="71"/>
      <c r="J4" s="72"/>
      <c r="K4" s="72"/>
    </row>
    <row r="5" spans="1:11" ht="16.5" customHeight="1">
      <c r="A5" s="70"/>
      <c r="B5" s="70"/>
      <c r="C5" s="70"/>
      <c r="D5" s="70"/>
      <c r="E5" s="70"/>
      <c r="F5" s="70"/>
      <c r="G5" s="70"/>
      <c r="H5" s="70"/>
      <c r="I5" s="71"/>
      <c r="J5" s="72"/>
      <c r="K5" s="72"/>
    </row>
    <row r="6" spans="1:11" ht="15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 t="s">
        <v>38</v>
      </c>
      <c r="J6" s="4">
        <v>10</v>
      </c>
      <c r="K6" s="4" t="s">
        <v>39</v>
      </c>
    </row>
    <row r="7" spans="1:11" ht="203.25">
      <c r="A7" s="5">
        <v>1</v>
      </c>
      <c r="B7" s="5" t="s">
        <v>41</v>
      </c>
      <c r="C7" s="6" t="s">
        <v>23</v>
      </c>
      <c r="D7" s="7"/>
      <c r="E7" s="7"/>
      <c r="F7" s="7"/>
      <c r="G7" s="8"/>
      <c r="H7" s="9"/>
      <c r="I7" s="9">
        <f t="shared" ref="I7:I12" si="0">ROUND(G7*H7,2)</f>
        <v>0</v>
      </c>
      <c r="J7" s="10"/>
      <c r="K7" s="9">
        <f t="shared" ref="K7:K12" si="1">ROUND(I7*J7+I7,2)</f>
        <v>0</v>
      </c>
    </row>
    <row r="8" spans="1:11" ht="230.25">
      <c r="A8" s="5">
        <v>2</v>
      </c>
      <c r="B8" s="5" t="s">
        <v>42</v>
      </c>
      <c r="C8" s="6" t="s">
        <v>24</v>
      </c>
      <c r="D8" s="7"/>
      <c r="E8" s="7"/>
      <c r="F8" s="7"/>
      <c r="G8" s="8"/>
      <c r="H8" s="9"/>
      <c r="I8" s="9">
        <f t="shared" si="0"/>
        <v>0</v>
      </c>
      <c r="J8" s="10"/>
      <c r="K8" s="9">
        <f t="shared" si="1"/>
        <v>0</v>
      </c>
    </row>
    <row r="9" spans="1:11" ht="229.5">
      <c r="A9" s="5">
        <v>3</v>
      </c>
      <c r="B9" s="11" t="s">
        <v>208</v>
      </c>
      <c r="C9" s="12" t="s">
        <v>25</v>
      </c>
      <c r="D9" s="7"/>
      <c r="E9" s="7"/>
      <c r="F9" s="7"/>
      <c r="G9" s="8"/>
      <c r="H9" s="9"/>
      <c r="I9" s="9">
        <f t="shared" si="0"/>
        <v>0</v>
      </c>
      <c r="J9" s="10"/>
      <c r="K9" s="9">
        <f t="shared" si="1"/>
        <v>0</v>
      </c>
    </row>
    <row r="10" spans="1:11" ht="257.25">
      <c r="A10" s="5">
        <v>4</v>
      </c>
      <c r="B10" s="5" t="s">
        <v>43</v>
      </c>
      <c r="C10" s="6" t="s">
        <v>26</v>
      </c>
      <c r="D10" s="7"/>
      <c r="E10" s="7"/>
      <c r="F10" s="7"/>
      <c r="G10" s="8"/>
      <c r="H10" s="9"/>
      <c r="I10" s="9">
        <f t="shared" si="0"/>
        <v>0</v>
      </c>
      <c r="J10" s="10"/>
      <c r="K10" s="9">
        <f t="shared" si="1"/>
        <v>0</v>
      </c>
    </row>
    <row r="11" spans="1:11" ht="243.75">
      <c r="A11" s="5">
        <v>5</v>
      </c>
      <c r="B11" s="5" t="s">
        <v>44</v>
      </c>
      <c r="C11" s="6" t="s">
        <v>27</v>
      </c>
      <c r="D11" s="7"/>
      <c r="E11" s="7"/>
      <c r="F11" s="7"/>
      <c r="G11" s="8"/>
      <c r="H11" s="9"/>
      <c r="I11" s="9">
        <f t="shared" si="0"/>
        <v>0</v>
      </c>
      <c r="J11" s="10"/>
      <c r="K11" s="9">
        <f t="shared" si="1"/>
        <v>0</v>
      </c>
    </row>
    <row r="12" spans="1:11" ht="27.75">
      <c r="A12" s="5">
        <v>6</v>
      </c>
      <c r="B12" s="5" t="s">
        <v>45</v>
      </c>
      <c r="C12" s="6" t="s">
        <v>28</v>
      </c>
      <c r="D12" s="7"/>
      <c r="E12" s="7"/>
      <c r="F12" s="7"/>
      <c r="G12" s="8"/>
      <c r="H12" s="9"/>
      <c r="I12" s="9">
        <f t="shared" si="0"/>
        <v>0</v>
      </c>
      <c r="J12" s="10"/>
      <c r="K12" s="9">
        <f t="shared" si="1"/>
        <v>0</v>
      </c>
    </row>
    <row r="13" spans="1:11" ht="14.25">
      <c r="A13" s="73" t="s">
        <v>40</v>
      </c>
      <c r="B13" s="74"/>
      <c r="C13" s="74"/>
      <c r="D13" s="74"/>
      <c r="E13" s="74"/>
      <c r="F13" s="74"/>
      <c r="G13" s="74"/>
      <c r="H13" s="75"/>
      <c r="I13" s="9">
        <f>SUM(I7:I12)</f>
        <v>0</v>
      </c>
      <c r="J13" s="13"/>
      <c r="K13" s="14">
        <f>SUM(K7:K12)</f>
        <v>0</v>
      </c>
    </row>
    <row r="14" spans="1:11" ht="45.75" customHeight="1">
      <c r="A14" s="15"/>
      <c r="B14" s="77" t="s">
        <v>46</v>
      </c>
      <c r="C14" s="77"/>
      <c r="D14" s="77"/>
      <c r="E14" s="77"/>
      <c r="F14" s="77"/>
      <c r="I14" s="16"/>
      <c r="J14" s="16"/>
      <c r="K14" s="16"/>
    </row>
    <row r="15" spans="1:11">
      <c r="I15" s="16"/>
      <c r="J15" s="16"/>
      <c r="K15" s="16"/>
    </row>
    <row r="16" spans="1:11">
      <c r="B16" s="2" t="s">
        <v>3</v>
      </c>
      <c r="I16" s="16"/>
      <c r="J16" s="16"/>
      <c r="K16" s="16"/>
    </row>
    <row r="17" spans="1:11">
      <c r="I17" s="16"/>
      <c r="J17" s="16"/>
      <c r="K17" s="16"/>
    </row>
    <row r="18" spans="1:11" ht="14.25">
      <c r="A18" s="78" t="s">
        <v>30</v>
      </c>
      <c r="B18" s="78"/>
      <c r="C18" s="78"/>
      <c r="D18" s="78"/>
      <c r="E18" s="78"/>
      <c r="F18" s="78"/>
      <c r="G18" s="78"/>
      <c r="H18" s="78"/>
      <c r="I18" s="16"/>
      <c r="J18" s="16"/>
      <c r="K18" s="16"/>
    </row>
    <row r="19" spans="1:11" ht="16.5" customHeight="1">
      <c r="A19" s="68" t="s">
        <v>1</v>
      </c>
      <c r="B19" s="68" t="s">
        <v>12</v>
      </c>
      <c r="C19" s="68" t="s">
        <v>47</v>
      </c>
      <c r="D19" s="68" t="s">
        <v>31</v>
      </c>
      <c r="E19" s="68" t="s">
        <v>32</v>
      </c>
      <c r="F19" s="71" t="s">
        <v>48</v>
      </c>
      <c r="G19" s="72" t="s">
        <v>33</v>
      </c>
      <c r="H19" s="79"/>
    </row>
    <row r="20" spans="1:11" ht="16.5" customHeight="1">
      <c r="A20" s="69"/>
      <c r="B20" s="69"/>
      <c r="C20" s="69"/>
      <c r="D20" s="69"/>
      <c r="E20" s="69"/>
      <c r="F20" s="71"/>
      <c r="G20" s="72"/>
      <c r="H20" s="79"/>
    </row>
    <row r="21" spans="1:11" ht="16.5" customHeight="1">
      <c r="A21" s="69"/>
      <c r="B21" s="69"/>
      <c r="C21" s="69"/>
      <c r="D21" s="69"/>
      <c r="E21" s="69"/>
      <c r="F21" s="71"/>
      <c r="G21" s="72"/>
      <c r="H21" s="79"/>
    </row>
    <row r="22" spans="1:11">
      <c r="A22" s="70"/>
      <c r="B22" s="70"/>
      <c r="C22" s="70"/>
      <c r="D22" s="70"/>
      <c r="E22" s="70"/>
      <c r="F22" s="71"/>
      <c r="G22" s="72"/>
      <c r="H22" s="79"/>
    </row>
    <row r="23" spans="1:11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8"/>
    </row>
    <row r="24" spans="1:11">
      <c r="A24" s="5">
        <v>1</v>
      </c>
      <c r="B24" s="5" t="s">
        <v>30</v>
      </c>
      <c r="C24" s="5"/>
      <c r="D24" s="9"/>
      <c r="E24" s="10"/>
      <c r="F24" s="9">
        <f>ROUND(D24*18,2)</f>
        <v>0</v>
      </c>
      <c r="G24" s="9">
        <f>ROUND(F24*E24+F24,2)</f>
        <v>0</v>
      </c>
      <c r="H24" s="19"/>
    </row>
    <row r="25" spans="1:11" ht="14.25">
      <c r="A25" s="20"/>
      <c r="B25" s="20"/>
      <c r="C25" s="20"/>
      <c r="D25" s="20"/>
      <c r="E25" s="20"/>
      <c r="F25" s="20"/>
      <c r="G25" s="21"/>
      <c r="H25" s="22"/>
    </row>
    <row r="28" spans="1:11" ht="17.25" customHeight="1">
      <c r="A28" s="76" t="s">
        <v>17</v>
      </c>
      <c r="B28" s="76"/>
      <c r="C28" s="76"/>
      <c r="D28" s="76"/>
    </row>
    <row r="29" spans="1:11" ht="28.5">
      <c r="A29" s="64" t="s">
        <v>18</v>
      </c>
      <c r="B29" s="65" t="s">
        <v>19</v>
      </c>
      <c r="C29" s="66"/>
      <c r="D29" s="13" t="s">
        <v>20</v>
      </c>
    </row>
    <row r="30" spans="1:11">
      <c r="A30" s="23">
        <v>1</v>
      </c>
      <c r="B30" s="25" t="s">
        <v>35</v>
      </c>
      <c r="C30" s="26"/>
      <c r="D30" s="14">
        <f>K13</f>
        <v>0</v>
      </c>
    </row>
    <row r="31" spans="1:11">
      <c r="A31" s="23">
        <v>2</v>
      </c>
      <c r="B31" s="25" t="s">
        <v>34</v>
      </c>
      <c r="C31" s="26"/>
      <c r="D31" s="14">
        <f>G24</f>
        <v>0</v>
      </c>
    </row>
    <row r="32" spans="1:11">
      <c r="A32" s="1"/>
      <c r="B32" s="24" t="s">
        <v>4</v>
      </c>
      <c r="C32" s="24"/>
      <c r="D32" s="14">
        <f>SUM(D30:D31)</f>
        <v>0</v>
      </c>
    </row>
  </sheetData>
  <mergeCells count="24">
    <mergeCell ref="C19:C22"/>
    <mergeCell ref="A13:H13"/>
    <mergeCell ref="A28:D28"/>
    <mergeCell ref="B14:F14"/>
    <mergeCell ref="A18:H18"/>
    <mergeCell ref="A19:A22"/>
    <mergeCell ref="B19:B22"/>
    <mergeCell ref="D19:D22"/>
    <mergeCell ref="E19:E22"/>
    <mergeCell ref="F19:F22"/>
    <mergeCell ref="G19:G22"/>
    <mergeCell ref="H19:H22"/>
    <mergeCell ref="A1:K1"/>
    <mergeCell ref="A2:A5"/>
    <mergeCell ref="D2:D5"/>
    <mergeCell ref="E2:E5"/>
    <mergeCell ref="F2:F5"/>
    <mergeCell ref="G2:G5"/>
    <mergeCell ref="H2:H5"/>
    <mergeCell ref="I2:I5"/>
    <mergeCell ref="J2:J5"/>
    <mergeCell ref="K2:K5"/>
    <mergeCell ref="C3:C5"/>
    <mergeCell ref="B2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GridLines="0" workbookViewId="0">
      <selection activeCell="S23" sqref="S23"/>
    </sheetView>
  </sheetViews>
  <sheetFormatPr defaultRowHeight="12"/>
  <cols>
    <col min="1" max="1" width="6.28515625" style="27" customWidth="1"/>
    <col min="2" max="4" width="9.140625" style="27"/>
    <col min="5" max="5" width="35.5703125" style="27" customWidth="1"/>
    <col min="6" max="11" width="9.140625" style="27"/>
    <col min="12" max="12" width="4" style="27" customWidth="1"/>
    <col min="13" max="15" width="9.140625" style="27"/>
    <col min="16" max="16" width="29.85546875" style="27" customWidth="1"/>
    <col min="17" max="17" width="13" style="27" customWidth="1"/>
    <col min="18" max="19" width="9.140625" style="27"/>
    <col min="20" max="20" width="29.7109375" style="27" customWidth="1"/>
    <col min="21" max="16384" width="9.140625" style="27"/>
  </cols>
  <sheetData>
    <row r="1" spans="1:21" ht="16.5" customHeight="1">
      <c r="A1" s="76" t="s">
        <v>205</v>
      </c>
      <c r="B1" s="76"/>
      <c r="C1" s="76"/>
      <c r="D1" s="76"/>
      <c r="E1" s="76"/>
      <c r="F1" s="76"/>
      <c r="G1" s="76"/>
      <c r="H1" s="76"/>
      <c r="I1" s="76"/>
      <c r="L1" s="78" t="s">
        <v>206</v>
      </c>
      <c r="M1" s="78"/>
      <c r="N1" s="78"/>
      <c r="O1" s="78"/>
      <c r="P1" s="78"/>
      <c r="Q1" s="78"/>
      <c r="R1" s="78"/>
      <c r="S1" s="78"/>
      <c r="T1" s="78"/>
      <c r="U1" s="78"/>
    </row>
    <row r="2" spans="1:21" ht="14.25">
      <c r="A2" s="62" t="s">
        <v>1</v>
      </c>
      <c r="B2" s="71" t="s">
        <v>9</v>
      </c>
      <c r="C2" s="71"/>
      <c r="D2" s="71"/>
      <c r="E2" s="71"/>
      <c r="F2" s="71" t="s">
        <v>10</v>
      </c>
      <c r="G2" s="71"/>
      <c r="H2" s="71"/>
      <c r="I2" s="71"/>
      <c r="L2" s="63" t="s">
        <v>1</v>
      </c>
      <c r="M2" s="90" t="s">
        <v>13</v>
      </c>
      <c r="N2" s="91"/>
      <c r="O2" s="91"/>
      <c r="P2" s="92"/>
      <c r="Q2" s="63" t="s">
        <v>14</v>
      </c>
      <c r="R2" s="90" t="s">
        <v>15</v>
      </c>
      <c r="S2" s="92"/>
      <c r="T2" s="63" t="s">
        <v>16</v>
      </c>
      <c r="U2" s="20"/>
    </row>
    <row r="3" spans="1:21" ht="40.5">
      <c r="A3" s="62"/>
      <c r="B3" s="85" t="s">
        <v>11</v>
      </c>
      <c r="C3" s="86"/>
      <c r="D3" s="86"/>
      <c r="E3" s="86"/>
      <c r="F3" s="86"/>
      <c r="G3" s="86"/>
      <c r="H3" s="86"/>
      <c r="I3" s="87"/>
      <c r="L3" s="28">
        <v>1</v>
      </c>
      <c r="M3" s="93" t="s">
        <v>67</v>
      </c>
      <c r="N3" s="94"/>
      <c r="O3" s="94"/>
      <c r="P3" s="95"/>
      <c r="Q3" s="29"/>
      <c r="R3" s="96"/>
      <c r="S3" s="97"/>
      <c r="T3" s="30" t="s">
        <v>71</v>
      </c>
      <c r="U3" s="20"/>
    </row>
    <row r="4" spans="1:21" ht="40.5">
      <c r="A4" s="31">
        <v>1</v>
      </c>
      <c r="B4" s="81" t="s">
        <v>49</v>
      </c>
      <c r="C4" s="81"/>
      <c r="D4" s="81"/>
      <c r="E4" s="81"/>
      <c r="F4" s="82"/>
      <c r="G4" s="82"/>
      <c r="H4" s="82"/>
      <c r="I4" s="82"/>
      <c r="L4" s="28">
        <v>2</v>
      </c>
      <c r="M4" s="93" t="s">
        <v>68</v>
      </c>
      <c r="N4" s="94"/>
      <c r="O4" s="94"/>
      <c r="P4" s="95"/>
      <c r="Q4" s="29"/>
      <c r="R4" s="98"/>
      <c r="S4" s="99"/>
      <c r="T4" s="30" t="s">
        <v>72</v>
      </c>
      <c r="U4" s="20"/>
    </row>
    <row r="5" spans="1:21" ht="40.5">
      <c r="A5" s="31">
        <v>2</v>
      </c>
      <c r="B5" s="83" t="s">
        <v>50</v>
      </c>
      <c r="C5" s="83"/>
      <c r="D5" s="83"/>
      <c r="E5" s="83"/>
      <c r="F5" s="84"/>
      <c r="G5" s="84"/>
      <c r="H5" s="84"/>
      <c r="I5" s="84"/>
      <c r="L5" s="32">
        <v>3</v>
      </c>
      <c r="M5" s="93" t="s">
        <v>69</v>
      </c>
      <c r="N5" s="94"/>
      <c r="O5" s="94"/>
      <c r="P5" s="95"/>
      <c r="Q5" s="29"/>
      <c r="R5" s="96"/>
      <c r="S5" s="97"/>
      <c r="T5" s="30" t="s">
        <v>73</v>
      </c>
      <c r="U5" s="20"/>
    </row>
    <row r="6" spans="1:21" ht="27">
      <c r="A6" s="31">
        <v>3</v>
      </c>
      <c r="B6" s="83" t="s">
        <v>51</v>
      </c>
      <c r="C6" s="83"/>
      <c r="D6" s="83"/>
      <c r="E6" s="83"/>
      <c r="F6" s="82"/>
      <c r="G6" s="82"/>
      <c r="H6" s="82"/>
      <c r="I6" s="82"/>
      <c r="L6" s="33">
        <v>4</v>
      </c>
      <c r="M6" s="93" t="s">
        <v>70</v>
      </c>
      <c r="N6" s="94"/>
      <c r="O6" s="94"/>
      <c r="P6" s="95"/>
      <c r="Q6" s="29"/>
      <c r="R6" s="98"/>
      <c r="S6" s="99"/>
      <c r="T6" s="30" t="s">
        <v>74</v>
      </c>
      <c r="U6" s="20"/>
    </row>
    <row r="7" spans="1:21" ht="16.5" customHeight="1">
      <c r="A7" s="31">
        <v>4</v>
      </c>
      <c r="B7" s="80" t="s">
        <v>52</v>
      </c>
      <c r="C7" s="81"/>
      <c r="D7" s="81"/>
      <c r="E7" s="81"/>
      <c r="F7" s="82"/>
      <c r="G7" s="82"/>
      <c r="H7" s="82"/>
      <c r="I7" s="82"/>
      <c r="L7" s="88" t="s">
        <v>21</v>
      </c>
      <c r="M7" s="88"/>
      <c r="N7" s="88"/>
      <c r="O7" s="88"/>
      <c r="P7" s="88"/>
      <c r="Q7" s="88"/>
      <c r="R7" s="88"/>
      <c r="S7" s="88"/>
      <c r="T7" s="88"/>
    </row>
    <row r="8" spans="1:21" ht="13.5">
      <c r="A8" s="31">
        <v>5</v>
      </c>
      <c r="B8" s="80" t="s">
        <v>53</v>
      </c>
      <c r="C8" s="81"/>
      <c r="D8" s="81"/>
      <c r="E8" s="81"/>
      <c r="F8" s="82"/>
      <c r="G8" s="82"/>
      <c r="H8" s="82"/>
      <c r="I8" s="82"/>
      <c r="L8" s="89"/>
      <c r="M8" s="89"/>
      <c r="N8" s="89"/>
      <c r="O8" s="89"/>
      <c r="P8" s="89"/>
      <c r="Q8" s="89"/>
      <c r="R8" s="89"/>
      <c r="S8" s="89"/>
      <c r="T8" s="89"/>
    </row>
    <row r="9" spans="1:21" ht="28.5" customHeight="1">
      <c r="A9" s="31">
        <v>6</v>
      </c>
      <c r="B9" s="80" t="s">
        <v>54</v>
      </c>
      <c r="C9" s="81"/>
      <c r="D9" s="81"/>
      <c r="E9" s="81"/>
      <c r="F9" s="82"/>
      <c r="G9" s="82"/>
      <c r="H9" s="82"/>
      <c r="I9" s="82"/>
      <c r="L9" s="89"/>
      <c r="M9" s="89"/>
      <c r="N9" s="89"/>
      <c r="O9" s="89"/>
      <c r="P9" s="89"/>
      <c r="Q9" s="89"/>
      <c r="R9" s="89"/>
      <c r="S9" s="89"/>
      <c r="T9" s="89"/>
    </row>
    <row r="10" spans="1:21" ht="18.75" customHeight="1">
      <c r="A10" s="31">
        <v>7</v>
      </c>
      <c r="B10" s="80" t="s">
        <v>55</v>
      </c>
      <c r="C10" s="81"/>
      <c r="D10" s="81"/>
      <c r="E10" s="81"/>
      <c r="F10" s="82"/>
      <c r="G10" s="82"/>
      <c r="H10" s="82"/>
      <c r="I10" s="82"/>
    </row>
    <row r="11" spans="1:21" ht="27" customHeight="1">
      <c r="A11" s="31">
        <v>8</v>
      </c>
      <c r="B11" s="80" t="s">
        <v>56</v>
      </c>
      <c r="C11" s="81"/>
      <c r="D11" s="81"/>
      <c r="E11" s="81"/>
      <c r="F11" s="82"/>
      <c r="G11" s="82"/>
      <c r="H11" s="82"/>
      <c r="I11" s="82"/>
    </row>
    <row r="12" spans="1:21" ht="13.5">
      <c r="A12" s="31">
        <v>9</v>
      </c>
      <c r="B12" s="80" t="s">
        <v>57</v>
      </c>
      <c r="C12" s="81"/>
      <c r="D12" s="81"/>
      <c r="E12" s="81"/>
      <c r="F12" s="82"/>
      <c r="G12" s="82"/>
      <c r="H12" s="82"/>
      <c r="I12" s="82"/>
    </row>
    <row r="13" spans="1:21" ht="13.5">
      <c r="A13" s="31">
        <v>10</v>
      </c>
      <c r="B13" s="80" t="s">
        <v>58</v>
      </c>
      <c r="C13" s="81"/>
      <c r="D13" s="81"/>
      <c r="E13" s="81"/>
      <c r="F13" s="82"/>
      <c r="G13" s="82"/>
      <c r="H13" s="82"/>
      <c r="I13" s="82"/>
    </row>
    <row r="14" spans="1:21" ht="13.5">
      <c r="A14" s="31">
        <v>11</v>
      </c>
      <c r="B14" s="80" t="s">
        <v>59</v>
      </c>
      <c r="C14" s="81"/>
      <c r="D14" s="81"/>
      <c r="E14" s="81"/>
      <c r="F14" s="82"/>
      <c r="G14" s="82"/>
      <c r="H14" s="82"/>
      <c r="I14" s="82"/>
    </row>
    <row r="15" spans="1:21" ht="13.5">
      <c r="A15" s="31">
        <v>12</v>
      </c>
      <c r="B15" s="80" t="s">
        <v>60</v>
      </c>
      <c r="C15" s="81"/>
      <c r="D15" s="81"/>
      <c r="E15" s="81"/>
      <c r="F15" s="82"/>
      <c r="G15" s="82"/>
      <c r="H15" s="82"/>
      <c r="I15" s="82"/>
    </row>
    <row r="16" spans="1:21" ht="29.25" customHeight="1">
      <c r="A16" s="31">
        <v>13</v>
      </c>
      <c r="B16" s="80" t="s">
        <v>209</v>
      </c>
      <c r="C16" s="81"/>
      <c r="D16" s="81"/>
      <c r="E16" s="81"/>
      <c r="F16" s="82"/>
      <c r="G16" s="82"/>
      <c r="H16" s="82"/>
      <c r="I16" s="82"/>
    </row>
    <row r="17" spans="1:9" ht="13.5">
      <c r="A17" s="31">
        <v>14</v>
      </c>
      <c r="B17" s="80" t="s">
        <v>61</v>
      </c>
      <c r="C17" s="81"/>
      <c r="D17" s="81"/>
      <c r="E17" s="81"/>
      <c r="F17" s="82"/>
      <c r="G17" s="82"/>
      <c r="H17" s="82"/>
      <c r="I17" s="82"/>
    </row>
    <row r="18" spans="1:9" ht="44.25" customHeight="1">
      <c r="A18" s="31">
        <v>15</v>
      </c>
      <c r="B18" s="80" t="s">
        <v>62</v>
      </c>
      <c r="C18" s="81"/>
      <c r="D18" s="81"/>
      <c r="E18" s="81"/>
      <c r="F18" s="82"/>
      <c r="G18" s="82"/>
      <c r="H18" s="82"/>
      <c r="I18" s="82"/>
    </row>
    <row r="19" spans="1:9" ht="13.5">
      <c r="A19" s="31">
        <v>16</v>
      </c>
      <c r="B19" s="80" t="s">
        <v>63</v>
      </c>
      <c r="C19" s="81"/>
      <c r="D19" s="81"/>
      <c r="E19" s="81"/>
      <c r="F19" s="82"/>
      <c r="G19" s="82"/>
      <c r="H19" s="82"/>
      <c r="I19" s="82"/>
    </row>
    <row r="20" spans="1:9" ht="13.5">
      <c r="A20" s="31">
        <v>17</v>
      </c>
      <c r="B20" s="80" t="s">
        <v>64</v>
      </c>
      <c r="C20" s="81"/>
      <c r="D20" s="81"/>
      <c r="E20" s="81"/>
      <c r="F20" s="82"/>
      <c r="G20" s="82"/>
      <c r="H20" s="82"/>
      <c r="I20" s="82"/>
    </row>
    <row r="21" spans="1:9" ht="30.75" customHeight="1">
      <c r="A21" s="31">
        <v>18</v>
      </c>
      <c r="B21" s="80" t="s">
        <v>65</v>
      </c>
      <c r="C21" s="81"/>
      <c r="D21" s="81"/>
      <c r="E21" s="81"/>
      <c r="F21" s="82"/>
      <c r="G21" s="82"/>
      <c r="H21" s="82"/>
      <c r="I21" s="82"/>
    </row>
    <row r="22" spans="1:9" ht="29.25" customHeight="1">
      <c r="A22" s="31">
        <v>19</v>
      </c>
      <c r="B22" s="80" t="s">
        <v>66</v>
      </c>
      <c r="C22" s="81"/>
      <c r="D22" s="81"/>
      <c r="E22" s="81"/>
      <c r="F22" s="82"/>
      <c r="G22" s="82"/>
      <c r="H22" s="82"/>
      <c r="I22" s="82"/>
    </row>
    <row r="23" spans="1:9" ht="37.5" customHeight="1"/>
  </sheetData>
  <mergeCells count="54">
    <mergeCell ref="A1:I1"/>
    <mergeCell ref="L7:T9"/>
    <mergeCell ref="L1:U1"/>
    <mergeCell ref="M2:P2"/>
    <mergeCell ref="R2:S2"/>
    <mergeCell ref="M3:P3"/>
    <mergeCell ref="R3:S3"/>
    <mergeCell ref="M4:P4"/>
    <mergeCell ref="M5:P5"/>
    <mergeCell ref="R5:S5"/>
    <mergeCell ref="M6:P6"/>
    <mergeCell ref="R6:S6"/>
    <mergeCell ref="R4:S4"/>
    <mergeCell ref="B4:E4"/>
    <mergeCell ref="F4:I4"/>
    <mergeCell ref="B5:E5"/>
    <mergeCell ref="B2:E2"/>
    <mergeCell ref="F2:I2"/>
    <mergeCell ref="F5:I5"/>
    <mergeCell ref="B3:I3"/>
    <mergeCell ref="B21:E21"/>
    <mergeCell ref="F21:I21"/>
    <mergeCell ref="B15:E15"/>
    <mergeCell ref="F15:I15"/>
    <mergeCell ref="B16:E16"/>
    <mergeCell ref="F16:I16"/>
    <mergeCell ref="B17:E17"/>
    <mergeCell ref="F17:I17"/>
    <mergeCell ref="B13:E13"/>
    <mergeCell ref="F13:I13"/>
    <mergeCell ref="B14:E14"/>
    <mergeCell ref="F14:I14"/>
    <mergeCell ref="B22:E22"/>
    <mergeCell ref="F22:I22"/>
    <mergeCell ref="B18:E18"/>
    <mergeCell ref="F18:I18"/>
    <mergeCell ref="B19:E19"/>
    <mergeCell ref="F19:I19"/>
    <mergeCell ref="B20:E20"/>
    <mergeCell ref="F20:I20"/>
    <mergeCell ref="B11:E11"/>
    <mergeCell ref="F11:I11"/>
    <mergeCell ref="B12:E12"/>
    <mergeCell ref="F12:I12"/>
    <mergeCell ref="B6:E6"/>
    <mergeCell ref="F6:I6"/>
    <mergeCell ref="B9:E9"/>
    <mergeCell ref="F9:I9"/>
    <mergeCell ref="B10:E10"/>
    <mergeCell ref="F10:I10"/>
    <mergeCell ref="B7:E7"/>
    <mergeCell ref="F7:I7"/>
    <mergeCell ref="B8:E8"/>
    <mergeCell ref="F8:I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>
      <selection activeCell="B4" sqref="B4"/>
    </sheetView>
  </sheetViews>
  <sheetFormatPr defaultRowHeight="13.5"/>
  <cols>
    <col min="1" max="1" width="3" style="20" customWidth="1"/>
    <col min="2" max="2" width="44.42578125" style="20" customWidth="1"/>
    <col min="3" max="3" width="14.85546875" style="20" bestFit="1" customWidth="1"/>
    <col min="4" max="5" width="12.42578125" style="20" customWidth="1"/>
    <col min="6" max="6" width="14" style="20" customWidth="1"/>
    <col min="7" max="7" width="11.42578125" style="20" customWidth="1"/>
    <col min="8" max="8" width="14.42578125" style="20" customWidth="1"/>
    <col min="9" max="9" width="15.7109375" style="20" customWidth="1"/>
    <col min="10" max="10" width="5.140625" style="20" customWidth="1"/>
    <col min="11" max="11" width="15" style="20" customWidth="1"/>
    <col min="12" max="16384" width="9.140625" style="20"/>
  </cols>
  <sheetData>
    <row r="1" spans="1:11" ht="14.25">
      <c r="A1" s="100" t="s">
        <v>126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0.5">
      <c r="A2" s="34" t="s">
        <v>75</v>
      </c>
      <c r="B2" s="34" t="s">
        <v>77</v>
      </c>
      <c r="C2" s="34" t="s">
        <v>78</v>
      </c>
      <c r="D2" s="34" t="s">
        <v>81</v>
      </c>
      <c r="E2" s="34" t="s">
        <v>203</v>
      </c>
      <c r="F2" s="34" t="s">
        <v>79</v>
      </c>
      <c r="G2" s="34" t="s">
        <v>80</v>
      </c>
      <c r="H2" s="34" t="s">
        <v>82</v>
      </c>
      <c r="I2" s="34" t="s">
        <v>76</v>
      </c>
      <c r="J2" s="34" t="s">
        <v>37</v>
      </c>
      <c r="K2" s="34" t="s">
        <v>0</v>
      </c>
    </row>
    <row r="3" spans="1:11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 t="s">
        <v>38</v>
      </c>
      <c r="J3" s="35">
        <v>10</v>
      </c>
      <c r="K3" s="35" t="s">
        <v>202</v>
      </c>
    </row>
    <row r="4" spans="1:11" ht="148.5">
      <c r="A4" s="36">
        <v>1</v>
      </c>
      <c r="B4" s="37" t="s">
        <v>83</v>
      </c>
      <c r="C4" s="38" t="s">
        <v>91</v>
      </c>
      <c r="D4" s="39">
        <v>150</v>
      </c>
      <c r="E4" s="60"/>
      <c r="F4" s="40"/>
      <c r="G4" s="41"/>
      <c r="H4" s="46"/>
      <c r="I4" s="42">
        <f>ROUND(G4*H4,2)</f>
        <v>0</v>
      </c>
      <c r="J4" s="43"/>
      <c r="K4" s="42">
        <f>ROUND(I4*J4+I4,2)</f>
        <v>0</v>
      </c>
    </row>
    <row r="5" spans="1:11" ht="135">
      <c r="A5" s="44">
        <v>2</v>
      </c>
      <c r="B5" s="36" t="s">
        <v>84</v>
      </c>
      <c r="C5" s="38" t="s">
        <v>90</v>
      </c>
      <c r="D5" s="44">
        <v>80</v>
      </c>
      <c r="E5" s="44"/>
      <c r="F5" s="44"/>
      <c r="G5" s="41"/>
      <c r="H5" s="46"/>
      <c r="I5" s="42">
        <f t="shared" ref="I5:I10" si="0">ROUND(G5*H5,2)</f>
        <v>0</v>
      </c>
      <c r="J5" s="43"/>
      <c r="K5" s="42">
        <f t="shared" ref="K5:K10" si="1">ROUND(I5*J5+I5,2)</f>
        <v>0</v>
      </c>
    </row>
    <row r="6" spans="1:11" ht="135">
      <c r="A6" s="44">
        <v>3</v>
      </c>
      <c r="B6" s="36" t="s">
        <v>89</v>
      </c>
      <c r="C6" s="38" t="s">
        <v>91</v>
      </c>
      <c r="D6" s="44">
        <v>12</v>
      </c>
      <c r="E6" s="44"/>
      <c r="F6" s="44"/>
      <c r="G6" s="41"/>
      <c r="H6" s="46"/>
      <c r="I6" s="42">
        <f t="shared" si="0"/>
        <v>0</v>
      </c>
      <c r="J6" s="43"/>
      <c r="K6" s="42">
        <f t="shared" si="1"/>
        <v>0</v>
      </c>
    </row>
    <row r="7" spans="1:11" ht="121.5">
      <c r="A7" s="44">
        <v>4</v>
      </c>
      <c r="B7" s="36" t="s">
        <v>88</v>
      </c>
      <c r="C7" s="44" t="s">
        <v>92</v>
      </c>
      <c r="D7" s="44">
        <v>14</v>
      </c>
      <c r="E7" s="44"/>
      <c r="F7" s="44"/>
      <c r="G7" s="41"/>
      <c r="H7" s="46"/>
      <c r="I7" s="42">
        <f t="shared" si="0"/>
        <v>0</v>
      </c>
      <c r="J7" s="43"/>
      <c r="K7" s="42">
        <f t="shared" si="1"/>
        <v>0</v>
      </c>
    </row>
    <row r="8" spans="1:11" ht="121.5">
      <c r="A8" s="44">
        <v>5</v>
      </c>
      <c r="B8" s="23" t="s">
        <v>87</v>
      </c>
      <c r="C8" s="45" t="s">
        <v>93</v>
      </c>
      <c r="D8" s="45">
        <v>4</v>
      </c>
      <c r="E8" s="45"/>
      <c r="F8" s="45"/>
      <c r="G8" s="45"/>
      <c r="H8" s="47"/>
      <c r="I8" s="42">
        <f t="shared" si="0"/>
        <v>0</v>
      </c>
      <c r="J8" s="49"/>
      <c r="K8" s="42">
        <f t="shared" si="1"/>
        <v>0</v>
      </c>
    </row>
    <row r="9" spans="1:11" ht="162">
      <c r="A9" s="44">
        <v>6</v>
      </c>
      <c r="B9" s="23" t="s">
        <v>86</v>
      </c>
      <c r="C9" s="45" t="s">
        <v>94</v>
      </c>
      <c r="D9" s="45">
        <v>12</v>
      </c>
      <c r="E9" s="45"/>
      <c r="F9" s="45"/>
      <c r="G9" s="45"/>
      <c r="H9" s="47"/>
      <c r="I9" s="42">
        <f t="shared" si="0"/>
        <v>0</v>
      </c>
      <c r="J9" s="49"/>
      <c r="K9" s="42">
        <f t="shared" si="1"/>
        <v>0</v>
      </c>
    </row>
    <row r="10" spans="1:11" ht="54">
      <c r="A10" s="44">
        <v>7</v>
      </c>
      <c r="B10" s="23" t="s">
        <v>85</v>
      </c>
      <c r="C10" s="45" t="s">
        <v>95</v>
      </c>
      <c r="D10" s="45">
        <v>37</v>
      </c>
      <c r="E10" s="45"/>
      <c r="F10" s="45"/>
      <c r="G10" s="45"/>
      <c r="H10" s="47"/>
      <c r="I10" s="42">
        <f t="shared" si="0"/>
        <v>0</v>
      </c>
      <c r="J10" s="49"/>
      <c r="K10" s="42">
        <f t="shared" si="1"/>
        <v>0</v>
      </c>
    </row>
    <row r="11" spans="1:11" ht="15" customHeight="1">
      <c r="A11" s="101" t="s">
        <v>40</v>
      </c>
      <c r="B11" s="101"/>
      <c r="C11" s="101"/>
      <c r="D11" s="101"/>
      <c r="E11" s="101"/>
      <c r="F11" s="101"/>
      <c r="G11" s="101"/>
      <c r="H11" s="102"/>
      <c r="I11" s="48">
        <f>SUM(I4:I10)</f>
        <v>0</v>
      </c>
      <c r="J11" s="50"/>
      <c r="K11" s="48">
        <f>SUM(K4:K10)</f>
        <v>0</v>
      </c>
    </row>
    <row r="12" spans="1:11" ht="13.5" customHeight="1">
      <c r="B12" s="103" t="s">
        <v>204</v>
      </c>
      <c r="C12" s="103"/>
      <c r="D12" s="103"/>
      <c r="E12" s="103"/>
      <c r="F12" s="103"/>
    </row>
    <row r="13" spans="1:11">
      <c r="B13" s="103"/>
      <c r="C13" s="103"/>
      <c r="D13" s="103"/>
      <c r="E13" s="103"/>
      <c r="F13" s="103"/>
    </row>
    <row r="14" spans="1:11">
      <c r="B14" s="103"/>
      <c r="C14" s="103"/>
      <c r="D14" s="103"/>
      <c r="E14" s="103"/>
      <c r="F14" s="103"/>
    </row>
  </sheetData>
  <mergeCells count="3">
    <mergeCell ref="A1:K1"/>
    <mergeCell ref="A11:H11"/>
    <mergeCell ref="B12:F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workbookViewId="0">
      <selection activeCell="C6" sqref="C6"/>
    </sheetView>
  </sheetViews>
  <sheetFormatPr defaultRowHeight="13.5"/>
  <cols>
    <col min="1" max="1" width="3" style="20" customWidth="1"/>
    <col min="2" max="2" width="44.42578125" style="20" customWidth="1"/>
    <col min="3" max="3" width="14.85546875" style="20" bestFit="1" customWidth="1"/>
    <col min="4" max="5" width="12.42578125" style="20" customWidth="1"/>
    <col min="6" max="6" width="14" style="20" customWidth="1"/>
    <col min="7" max="7" width="11.42578125" style="20" customWidth="1"/>
    <col min="8" max="8" width="14.42578125" style="20" customWidth="1"/>
    <col min="9" max="9" width="15.7109375" style="20" customWidth="1"/>
    <col min="10" max="10" width="5.140625" style="20" customWidth="1"/>
    <col min="11" max="11" width="15" style="20" customWidth="1"/>
    <col min="12" max="16384" width="9.140625" style="20"/>
  </cols>
  <sheetData>
    <row r="1" spans="1:19" ht="14.25">
      <c r="A1" s="100" t="s">
        <v>125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9" ht="40.5">
      <c r="A2" s="34" t="s">
        <v>75</v>
      </c>
      <c r="B2" s="34" t="s">
        <v>77</v>
      </c>
      <c r="C2" s="34" t="s">
        <v>78</v>
      </c>
      <c r="D2" s="34" t="s">
        <v>81</v>
      </c>
      <c r="E2" s="34" t="s">
        <v>203</v>
      </c>
      <c r="F2" s="34" t="s">
        <v>79</v>
      </c>
      <c r="G2" s="34" t="s">
        <v>80</v>
      </c>
      <c r="H2" s="34" t="s">
        <v>82</v>
      </c>
      <c r="I2" s="34" t="s">
        <v>76</v>
      </c>
      <c r="J2" s="34" t="s">
        <v>37</v>
      </c>
      <c r="K2" s="34" t="s">
        <v>0</v>
      </c>
    </row>
    <row r="3" spans="1:19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 t="s">
        <v>38</v>
      </c>
      <c r="J3" s="35">
        <v>10</v>
      </c>
      <c r="K3" s="35" t="s">
        <v>202</v>
      </c>
    </row>
    <row r="4" spans="1:19" ht="311.25">
      <c r="A4" s="36">
        <v>1</v>
      </c>
      <c r="B4" s="5" t="s">
        <v>103</v>
      </c>
      <c r="C4" s="38" t="s">
        <v>96</v>
      </c>
      <c r="D4" s="39">
        <v>70</v>
      </c>
      <c r="E4" s="39"/>
      <c r="F4" s="40"/>
      <c r="G4" s="41"/>
      <c r="H4" s="46"/>
      <c r="I4" s="42">
        <f>ROUND(G4*H4,2)</f>
        <v>0</v>
      </c>
      <c r="J4" s="43"/>
      <c r="K4" s="42">
        <f>ROUND(I4*J4+I4,2)</f>
        <v>0</v>
      </c>
      <c r="S4" s="45"/>
    </row>
    <row r="5" spans="1:19" ht="122.25">
      <c r="A5" s="44">
        <v>2</v>
      </c>
      <c r="B5" s="5" t="s">
        <v>104</v>
      </c>
      <c r="C5" s="38" t="s">
        <v>97</v>
      </c>
      <c r="D5" s="44">
        <v>36</v>
      </c>
      <c r="E5" s="44"/>
      <c r="F5" s="44"/>
      <c r="G5" s="41"/>
      <c r="H5" s="46"/>
      <c r="I5" s="42">
        <f t="shared" ref="I5:I10" si="0">ROUND(G5*H5,2)</f>
        <v>0</v>
      </c>
      <c r="J5" s="43"/>
      <c r="K5" s="42">
        <f t="shared" ref="K5:K10" si="1">ROUND(I5*J5+I5,2)</f>
        <v>0</v>
      </c>
    </row>
    <row r="6" spans="1:19" ht="57.75">
      <c r="A6" s="44">
        <v>3</v>
      </c>
      <c r="B6" s="52" t="s">
        <v>105</v>
      </c>
      <c r="C6" s="108" t="s">
        <v>210</v>
      </c>
      <c r="D6" s="44">
        <v>4</v>
      </c>
      <c r="E6" s="44"/>
      <c r="F6" s="44"/>
      <c r="G6" s="41"/>
      <c r="H6" s="46"/>
      <c r="I6" s="42">
        <f t="shared" si="0"/>
        <v>0</v>
      </c>
      <c r="J6" s="43"/>
      <c r="K6" s="42">
        <f t="shared" si="1"/>
        <v>0</v>
      </c>
    </row>
    <row r="7" spans="1:19" ht="114.75">
      <c r="A7" s="44">
        <v>4</v>
      </c>
      <c r="B7" s="51" t="s">
        <v>106</v>
      </c>
      <c r="C7" s="44" t="s">
        <v>99</v>
      </c>
      <c r="D7" s="44">
        <v>15</v>
      </c>
      <c r="E7" s="44"/>
      <c r="F7" s="44"/>
      <c r="G7" s="41"/>
      <c r="H7" s="46"/>
      <c r="I7" s="42">
        <f t="shared" si="0"/>
        <v>0</v>
      </c>
      <c r="J7" s="43"/>
      <c r="K7" s="42">
        <f t="shared" si="1"/>
        <v>0</v>
      </c>
    </row>
    <row r="8" spans="1:19" ht="57.75">
      <c r="A8" s="44">
        <v>5</v>
      </c>
      <c r="B8" s="52" t="s">
        <v>107</v>
      </c>
      <c r="C8" s="45" t="s">
        <v>100</v>
      </c>
      <c r="D8" s="45">
        <v>15</v>
      </c>
      <c r="E8" s="45"/>
      <c r="F8" s="45"/>
      <c r="G8" s="45"/>
      <c r="H8" s="47"/>
      <c r="I8" s="42">
        <f t="shared" si="0"/>
        <v>0</v>
      </c>
      <c r="J8" s="49"/>
      <c r="K8" s="42">
        <f t="shared" si="1"/>
        <v>0</v>
      </c>
    </row>
    <row r="9" spans="1:19" ht="81.75">
      <c r="A9" s="44">
        <v>6</v>
      </c>
      <c r="B9" s="5" t="s">
        <v>109</v>
      </c>
      <c r="C9" s="45" t="s">
        <v>101</v>
      </c>
      <c r="D9" s="45">
        <v>10</v>
      </c>
      <c r="E9" s="45"/>
      <c r="F9" s="45"/>
      <c r="G9" s="45"/>
      <c r="H9" s="47"/>
      <c r="I9" s="42">
        <f t="shared" si="0"/>
        <v>0</v>
      </c>
      <c r="J9" s="49"/>
      <c r="K9" s="42">
        <f t="shared" si="1"/>
        <v>0</v>
      </c>
    </row>
    <row r="10" spans="1:19" ht="41.25">
      <c r="A10" s="44">
        <v>7</v>
      </c>
      <c r="B10" s="5" t="s">
        <v>108</v>
      </c>
      <c r="C10" s="45" t="s">
        <v>102</v>
      </c>
      <c r="D10" s="45">
        <v>6</v>
      </c>
      <c r="E10" s="45"/>
      <c r="F10" s="45"/>
      <c r="G10" s="45"/>
      <c r="H10" s="47"/>
      <c r="I10" s="42">
        <f t="shared" si="0"/>
        <v>0</v>
      </c>
      <c r="J10" s="49"/>
      <c r="K10" s="42">
        <f t="shared" si="1"/>
        <v>0</v>
      </c>
    </row>
    <row r="11" spans="1:19" ht="15" customHeight="1">
      <c r="A11" s="101" t="s">
        <v>40</v>
      </c>
      <c r="B11" s="101"/>
      <c r="C11" s="101"/>
      <c r="D11" s="101"/>
      <c r="E11" s="101"/>
      <c r="F11" s="101"/>
      <c r="G11" s="101"/>
      <c r="H11" s="102"/>
      <c r="I11" s="48">
        <f>SUM(I4:I10)</f>
        <v>0</v>
      </c>
      <c r="J11" s="50"/>
      <c r="K11" s="48">
        <f>SUM(K4:K10)</f>
        <v>0</v>
      </c>
    </row>
    <row r="12" spans="1:19">
      <c r="B12" s="103" t="s">
        <v>204</v>
      </c>
      <c r="C12" s="103"/>
      <c r="D12" s="103"/>
      <c r="E12" s="103"/>
      <c r="F12" s="103"/>
    </row>
    <row r="13" spans="1:19">
      <c r="B13" s="103"/>
      <c r="C13" s="103"/>
      <c r="D13" s="103"/>
      <c r="E13" s="103"/>
      <c r="F13" s="103"/>
    </row>
    <row r="14" spans="1:19">
      <c r="B14" s="103"/>
      <c r="C14" s="103"/>
      <c r="D14" s="103"/>
      <c r="E14" s="103"/>
      <c r="F14" s="103"/>
    </row>
  </sheetData>
  <mergeCells count="3">
    <mergeCell ref="A1:K1"/>
    <mergeCell ref="A11:H11"/>
    <mergeCell ref="B12:F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B18" sqref="B18"/>
    </sheetView>
  </sheetViews>
  <sheetFormatPr defaultRowHeight="13.5"/>
  <cols>
    <col min="1" max="1" width="3" style="20" customWidth="1"/>
    <col min="2" max="2" width="47.5703125" style="20" bestFit="1" customWidth="1"/>
    <col min="3" max="3" width="14.85546875" style="20" bestFit="1" customWidth="1"/>
    <col min="4" max="5" width="12.42578125" style="20" customWidth="1"/>
    <col min="6" max="6" width="14" style="20" customWidth="1"/>
    <col min="7" max="7" width="11.42578125" style="20" customWidth="1"/>
    <col min="8" max="8" width="14.42578125" style="20" customWidth="1"/>
    <col min="9" max="9" width="15.7109375" style="20" customWidth="1"/>
    <col min="10" max="10" width="5.140625" style="20" customWidth="1"/>
    <col min="11" max="11" width="15" style="20" customWidth="1"/>
    <col min="12" max="16384" width="9.140625" style="20"/>
  </cols>
  <sheetData>
    <row r="1" spans="1:11" ht="14.25">
      <c r="A1" s="100" t="s">
        <v>124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0.5">
      <c r="A2" s="34" t="s">
        <v>75</v>
      </c>
      <c r="B2" s="34" t="s">
        <v>77</v>
      </c>
      <c r="C2" s="34" t="s">
        <v>78</v>
      </c>
      <c r="D2" s="34" t="s">
        <v>81</v>
      </c>
      <c r="E2" s="34" t="s">
        <v>203</v>
      </c>
      <c r="F2" s="34" t="s">
        <v>79</v>
      </c>
      <c r="G2" s="34" t="s">
        <v>80</v>
      </c>
      <c r="H2" s="34" t="s">
        <v>82</v>
      </c>
      <c r="I2" s="34" t="s">
        <v>76</v>
      </c>
      <c r="J2" s="34" t="s">
        <v>37</v>
      </c>
      <c r="K2" s="34" t="s">
        <v>0</v>
      </c>
    </row>
    <row r="3" spans="1:11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 t="s">
        <v>38</v>
      </c>
      <c r="J3" s="35">
        <v>10</v>
      </c>
      <c r="K3" s="35" t="s">
        <v>202</v>
      </c>
    </row>
    <row r="4" spans="1:11" ht="40.5">
      <c r="A4" s="36">
        <v>1</v>
      </c>
      <c r="B4" s="5" t="s">
        <v>110</v>
      </c>
      <c r="C4" s="57" t="s">
        <v>118</v>
      </c>
      <c r="D4" s="39">
        <v>3</v>
      </c>
      <c r="E4" s="39"/>
      <c r="F4" s="40"/>
      <c r="G4" s="41"/>
      <c r="H4" s="46"/>
      <c r="I4" s="42">
        <f>ROUND(G4*H4,2)</f>
        <v>0</v>
      </c>
      <c r="J4" s="43"/>
      <c r="K4" s="42">
        <f>ROUND(I4*J4+I4,2)</f>
        <v>0</v>
      </c>
    </row>
    <row r="5" spans="1:11" ht="27">
      <c r="A5" s="44">
        <v>2</v>
      </c>
      <c r="B5" s="5" t="s">
        <v>111</v>
      </c>
      <c r="C5" s="57" t="s">
        <v>118</v>
      </c>
      <c r="D5" s="44">
        <v>3</v>
      </c>
      <c r="E5" s="44"/>
      <c r="F5" s="44"/>
      <c r="G5" s="41"/>
      <c r="H5" s="46"/>
      <c r="I5" s="42">
        <f t="shared" ref="I5:I10" si="0">ROUND(G5*H5,2)</f>
        <v>0</v>
      </c>
      <c r="J5" s="43"/>
      <c r="K5" s="42">
        <f t="shared" ref="K5:K10" si="1">ROUND(I5*J5+I5,2)</f>
        <v>0</v>
      </c>
    </row>
    <row r="6" spans="1:11" ht="40.5">
      <c r="A6" s="44">
        <v>3</v>
      </c>
      <c r="B6" s="5" t="s">
        <v>112</v>
      </c>
      <c r="C6" s="57" t="s">
        <v>118</v>
      </c>
      <c r="D6" s="44">
        <v>3</v>
      </c>
      <c r="E6" s="44"/>
      <c r="F6" s="44"/>
      <c r="G6" s="41"/>
      <c r="H6" s="46"/>
      <c r="I6" s="42">
        <f t="shared" si="0"/>
        <v>0</v>
      </c>
      <c r="J6" s="43"/>
      <c r="K6" s="42">
        <f t="shared" si="1"/>
        <v>0</v>
      </c>
    </row>
    <row r="7" spans="1:11">
      <c r="A7" s="44">
        <v>4</v>
      </c>
      <c r="B7" s="56" t="s">
        <v>113</v>
      </c>
      <c r="C7" s="57" t="s">
        <v>119</v>
      </c>
      <c r="D7" s="44">
        <v>10</v>
      </c>
      <c r="E7" s="44"/>
      <c r="F7" s="44"/>
      <c r="G7" s="41"/>
      <c r="H7" s="46"/>
      <c r="I7" s="42">
        <f t="shared" si="0"/>
        <v>0</v>
      </c>
      <c r="J7" s="43"/>
      <c r="K7" s="42">
        <f t="shared" si="1"/>
        <v>0</v>
      </c>
    </row>
    <row r="8" spans="1:11">
      <c r="A8" s="44">
        <v>5</v>
      </c>
      <c r="B8" s="56" t="s">
        <v>114</v>
      </c>
      <c r="C8" s="57" t="s">
        <v>120</v>
      </c>
      <c r="D8" s="45">
        <v>2</v>
      </c>
      <c r="E8" s="45"/>
      <c r="F8" s="45"/>
      <c r="G8" s="45"/>
      <c r="H8" s="47"/>
      <c r="I8" s="42">
        <f t="shared" si="0"/>
        <v>0</v>
      </c>
      <c r="J8" s="49"/>
      <c r="K8" s="42">
        <f t="shared" si="1"/>
        <v>0</v>
      </c>
    </row>
    <row r="9" spans="1:11">
      <c r="A9" s="44">
        <v>6</v>
      </c>
      <c r="B9" s="56" t="s">
        <v>115</v>
      </c>
      <c r="C9" s="57" t="s">
        <v>121</v>
      </c>
      <c r="D9" s="45">
        <v>10</v>
      </c>
      <c r="E9" s="45"/>
      <c r="F9" s="45"/>
      <c r="G9" s="45"/>
      <c r="H9" s="47"/>
      <c r="I9" s="42">
        <f t="shared" si="0"/>
        <v>0</v>
      </c>
      <c r="J9" s="49"/>
      <c r="K9" s="42">
        <f t="shared" si="1"/>
        <v>0</v>
      </c>
    </row>
    <row r="10" spans="1:11">
      <c r="A10" s="53">
        <v>7</v>
      </c>
      <c r="B10" s="56" t="s">
        <v>116</v>
      </c>
      <c r="C10" s="57" t="s">
        <v>122</v>
      </c>
      <c r="D10" s="54">
        <v>2</v>
      </c>
      <c r="E10" s="54"/>
      <c r="F10" s="54"/>
      <c r="G10" s="54"/>
      <c r="H10" s="55"/>
      <c r="I10" s="42">
        <f t="shared" si="0"/>
        <v>0</v>
      </c>
      <c r="J10" s="49"/>
      <c r="K10" s="42">
        <f t="shared" si="1"/>
        <v>0</v>
      </c>
    </row>
    <row r="11" spans="1:11">
      <c r="A11" s="44">
        <v>8</v>
      </c>
      <c r="B11" s="56" t="s">
        <v>117</v>
      </c>
      <c r="C11" s="57" t="s">
        <v>123</v>
      </c>
      <c r="D11" s="45">
        <v>2</v>
      </c>
      <c r="E11" s="45"/>
      <c r="F11" s="45"/>
      <c r="G11" s="45"/>
      <c r="H11" s="47"/>
      <c r="I11" s="42">
        <f>ROUND(G11*H11,2)</f>
        <v>0</v>
      </c>
      <c r="J11" s="49"/>
      <c r="K11" s="42">
        <f>ROUND(I11*J11+I11,2)</f>
        <v>0</v>
      </c>
    </row>
    <row r="12" spans="1:11" ht="15" customHeight="1">
      <c r="A12" s="101" t="s">
        <v>40</v>
      </c>
      <c r="B12" s="101"/>
      <c r="C12" s="101"/>
      <c r="D12" s="101"/>
      <c r="E12" s="101"/>
      <c r="F12" s="101"/>
      <c r="G12" s="101"/>
      <c r="H12" s="102"/>
      <c r="I12" s="48">
        <f>SUM(I4:I11)</f>
        <v>0</v>
      </c>
      <c r="J12" s="50"/>
      <c r="K12" s="48">
        <f>SUM(K4:K11)</f>
        <v>0</v>
      </c>
    </row>
    <row r="13" spans="1:11">
      <c r="B13" s="103" t="s">
        <v>204</v>
      </c>
      <c r="C13" s="103"/>
      <c r="D13" s="103"/>
      <c r="E13" s="103"/>
      <c r="F13" s="103"/>
      <c r="G13" s="103"/>
    </row>
    <row r="14" spans="1:11">
      <c r="B14" s="103"/>
      <c r="C14" s="103"/>
      <c r="D14" s="103"/>
      <c r="E14" s="103"/>
      <c r="F14" s="103"/>
      <c r="G14" s="103"/>
    </row>
    <row r="15" spans="1:11">
      <c r="B15" s="103"/>
      <c r="C15" s="103"/>
      <c r="D15" s="103"/>
      <c r="E15" s="103"/>
      <c r="F15" s="103"/>
      <c r="G15" s="103"/>
    </row>
  </sheetData>
  <mergeCells count="3">
    <mergeCell ref="A1:K1"/>
    <mergeCell ref="A12:H12"/>
    <mergeCell ref="B13:G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E5" sqref="E5"/>
    </sheetView>
  </sheetViews>
  <sheetFormatPr defaultRowHeight="13.5"/>
  <cols>
    <col min="1" max="1" width="3" style="20" customWidth="1"/>
    <col min="2" max="2" width="44.42578125" style="20" customWidth="1"/>
    <col min="3" max="3" width="14.85546875" style="20" bestFit="1" customWidth="1"/>
    <col min="4" max="5" width="12.42578125" style="20" customWidth="1"/>
    <col min="6" max="6" width="14" style="20" customWidth="1"/>
    <col min="7" max="7" width="11.42578125" style="20" customWidth="1"/>
    <col min="8" max="8" width="14.42578125" style="20" customWidth="1"/>
    <col min="9" max="9" width="15.7109375" style="20" customWidth="1"/>
    <col min="10" max="10" width="5.140625" style="20" customWidth="1"/>
    <col min="11" max="11" width="15" style="20" customWidth="1"/>
    <col min="12" max="16384" width="9.140625" style="20"/>
  </cols>
  <sheetData>
    <row r="1" spans="1:11" ht="14.25">
      <c r="A1" s="100" t="s">
        <v>159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0.5">
      <c r="A2" s="34" t="s">
        <v>75</v>
      </c>
      <c r="B2" s="34" t="s">
        <v>77</v>
      </c>
      <c r="C2" s="34" t="s">
        <v>78</v>
      </c>
      <c r="D2" s="34" t="s">
        <v>81</v>
      </c>
      <c r="E2" s="34" t="s">
        <v>203</v>
      </c>
      <c r="F2" s="34" t="s">
        <v>79</v>
      </c>
      <c r="G2" s="34" t="s">
        <v>80</v>
      </c>
      <c r="H2" s="34" t="s">
        <v>82</v>
      </c>
      <c r="I2" s="34" t="s">
        <v>76</v>
      </c>
      <c r="J2" s="34" t="s">
        <v>37</v>
      </c>
      <c r="K2" s="34" t="s">
        <v>0</v>
      </c>
    </row>
    <row r="3" spans="1:11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 t="s">
        <v>38</v>
      </c>
      <c r="J3" s="35">
        <v>10</v>
      </c>
      <c r="K3" s="35" t="s">
        <v>202</v>
      </c>
    </row>
    <row r="4" spans="1:11" ht="203.25">
      <c r="A4" s="36">
        <v>1</v>
      </c>
      <c r="B4" s="58" t="s">
        <v>127</v>
      </c>
      <c r="C4" s="38" t="s">
        <v>145</v>
      </c>
      <c r="D4" s="39">
        <v>13</v>
      </c>
      <c r="E4" s="39"/>
      <c r="F4" s="40"/>
      <c r="G4" s="41"/>
      <c r="H4" s="46"/>
      <c r="I4" s="42">
        <f>ROUND(G4*H4,2)</f>
        <v>0</v>
      </c>
      <c r="J4" s="43"/>
      <c r="K4" s="42">
        <f>ROUND(I4*J4+I4,2)</f>
        <v>0</v>
      </c>
    </row>
    <row r="5" spans="1:11" ht="284.25">
      <c r="A5" s="44">
        <v>2</v>
      </c>
      <c r="B5" s="58" t="s">
        <v>128</v>
      </c>
      <c r="C5" s="38" t="s">
        <v>146</v>
      </c>
      <c r="D5" s="44">
        <v>24</v>
      </c>
      <c r="E5" s="44"/>
      <c r="F5" s="44"/>
      <c r="G5" s="41"/>
      <c r="H5" s="46"/>
      <c r="I5" s="42">
        <f t="shared" ref="I5:I21" si="0">ROUND(G5*H5,2)</f>
        <v>0</v>
      </c>
      <c r="J5" s="43"/>
      <c r="K5" s="42">
        <f t="shared" ref="K5:K21" si="1">ROUND(I5*J5+I5,2)</f>
        <v>0</v>
      </c>
    </row>
    <row r="6" spans="1:11" ht="122.25">
      <c r="A6" s="44">
        <v>3</v>
      </c>
      <c r="B6" s="58" t="s">
        <v>129</v>
      </c>
      <c r="C6" s="38" t="s">
        <v>147</v>
      </c>
      <c r="D6" s="44">
        <v>5</v>
      </c>
      <c r="E6" s="44"/>
      <c r="F6" s="44"/>
      <c r="G6" s="41"/>
      <c r="H6" s="46"/>
      <c r="I6" s="42">
        <f t="shared" si="0"/>
        <v>0</v>
      </c>
      <c r="J6" s="43"/>
      <c r="K6" s="42">
        <f t="shared" si="1"/>
        <v>0</v>
      </c>
    </row>
    <row r="7" spans="1:11" ht="122.25">
      <c r="A7" s="44">
        <v>4</v>
      </c>
      <c r="B7" s="58" t="s">
        <v>130</v>
      </c>
      <c r="C7" s="44" t="s">
        <v>146</v>
      </c>
      <c r="D7" s="44">
        <v>80</v>
      </c>
      <c r="E7" s="44"/>
      <c r="F7" s="44"/>
      <c r="G7" s="41"/>
      <c r="H7" s="46"/>
      <c r="I7" s="42">
        <f t="shared" si="0"/>
        <v>0</v>
      </c>
      <c r="J7" s="43"/>
      <c r="K7" s="42">
        <f t="shared" si="1"/>
        <v>0</v>
      </c>
    </row>
    <row r="8" spans="1:11" ht="68.25">
      <c r="A8" s="44">
        <v>5</v>
      </c>
      <c r="B8" s="58" t="s">
        <v>131</v>
      </c>
      <c r="C8" s="45" t="s">
        <v>148</v>
      </c>
      <c r="D8" s="45">
        <v>20</v>
      </c>
      <c r="E8" s="45"/>
      <c r="F8" s="45"/>
      <c r="G8" s="45"/>
      <c r="H8" s="47"/>
      <c r="I8" s="42">
        <f t="shared" si="0"/>
        <v>0</v>
      </c>
      <c r="J8" s="43"/>
      <c r="K8" s="42">
        <f t="shared" si="1"/>
        <v>0</v>
      </c>
    </row>
    <row r="9" spans="1:11" ht="95.25">
      <c r="A9" s="44">
        <v>6</v>
      </c>
      <c r="B9" s="58" t="s">
        <v>132</v>
      </c>
      <c r="C9" s="59" t="s">
        <v>149</v>
      </c>
      <c r="D9" s="45">
        <v>3</v>
      </c>
      <c r="E9" s="45"/>
      <c r="F9" s="45"/>
      <c r="G9" s="45"/>
      <c r="H9" s="47"/>
      <c r="I9" s="42">
        <f t="shared" si="0"/>
        <v>0</v>
      </c>
      <c r="J9" s="43"/>
      <c r="K9" s="42">
        <f t="shared" si="1"/>
        <v>0</v>
      </c>
    </row>
    <row r="10" spans="1:11" ht="162.75">
      <c r="A10" s="44">
        <v>7</v>
      </c>
      <c r="B10" s="58" t="s">
        <v>133</v>
      </c>
      <c r="C10" s="45" t="s">
        <v>150</v>
      </c>
      <c r="D10" s="45">
        <v>25</v>
      </c>
      <c r="E10" s="45"/>
      <c r="F10" s="45"/>
      <c r="G10" s="45"/>
      <c r="H10" s="47"/>
      <c r="I10" s="42">
        <f t="shared" si="0"/>
        <v>0</v>
      </c>
      <c r="J10" s="43"/>
      <c r="K10" s="42">
        <f t="shared" si="1"/>
        <v>0</v>
      </c>
    </row>
    <row r="11" spans="1:11" ht="150">
      <c r="A11" s="44">
        <v>8</v>
      </c>
      <c r="B11" s="58" t="s">
        <v>134</v>
      </c>
      <c r="C11" s="45" t="s">
        <v>151</v>
      </c>
      <c r="D11" s="45">
        <v>5</v>
      </c>
      <c r="E11" s="45"/>
      <c r="F11" s="45"/>
      <c r="G11" s="45"/>
      <c r="H11" s="47"/>
      <c r="I11" s="42">
        <f t="shared" si="0"/>
        <v>0</v>
      </c>
      <c r="J11" s="43"/>
      <c r="K11" s="42">
        <f t="shared" si="1"/>
        <v>0</v>
      </c>
    </row>
    <row r="12" spans="1:11" ht="176.25">
      <c r="A12" s="44">
        <v>9</v>
      </c>
      <c r="B12" s="58" t="s">
        <v>135</v>
      </c>
      <c r="C12" s="45" t="s">
        <v>152</v>
      </c>
      <c r="D12" s="45">
        <v>10</v>
      </c>
      <c r="E12" s="45"/>
      <c r="F12" s="45"/>
      <c r="G12" s="45"/>
      <c r="H12" s="47"/>
      <c r="I12" s="42">
        <f t="shared" si="0"/>
        <v>0</v>
      </c>
      <c r="J12" s="43"/>
      <c r="K12" s="42">
        <f t="shared" si="1"/>
        <v>0</v>
      </c>
    </row>
    <row r="13" spans="1:11" ht="151.5">
      <c r="A13" s="44">
        <v>10</v>
      </c>
      <c r="B13" s="58" t="s">
        <v>136</v>
      </c>
      <c r="C13" s="45" t="s">
        <v>153</v>
      </c>
      <c r="D13" s="45">
        <v>12</v>
      </c>
      <c r="E13" s="45"/>
      <c r="F13" s="45"/>
      <c r="G13" s="45"/>
      <c r="H13" s="47"/>
      <c r="I13" s="42">
        <f t="shared" si="0"/>
        <v>0</v>
      </c>
      <c r="J13" s="43"/>
      <c r="K13" s="42">
        <f t="shared" si="1"/>
        <v>0</v>
      </c>
    </row>
    <row r="14" spans="1:11" ht="68.25">
      <c r="A14" s="44">
        <v>11</v>
      </c>
      <c r="B14" s="58" t="s">
        <v>137</v>
      </c>
      <c r="C14" s="45" t="s">
        <v>154</v>
      </c>
      <c r="D14" s="45">
        <v>10</v>
      </c>
      <c r="E14" s="45"/>
      <c r="F14" s="45"/>
      <c r="G14" s="45"/>
      <c r="H14" s="47"/>
      <c r="I14" s="42">
        <f t="shared" si="0"/>
        <v>0</v>
      </c>
      <c r="J14" s="43"/>
      <c r="K14" s="42">
        <f t="shared" si="1"/>
        <v>0</v>
      </c>
    </row>
    <row r="15" spans="1:11" ht="108.75">
      <c r="A15" s="44">
        <v>12</v>
      </c>
      <c r="B15" s="58" t="s">
        <v>138</v>
      </c>
      <c r="C15" s="45" t="s">
        <v>152</v>
      </c>
      <c r="D15" s="45">
        <v>1</v>
      </c>
      <c r="E15" s="45"/>
      <c r="F15" s="45"/>
      <c r="G15" s="45"/>
      <c r="H15" s="47"/>
      <c r="I15" s="42">
        <f t="shared" si="0"/>
        <v>0</v>
      </c>
      <c r="J15" s="43"/>
      <c r="K15" s="42">
        <f t="shared" si="1"/>
        <v>0</v>
      </c>
    </row>
    <row r="16" spans="1:11" ht="110.25">
      <c r="A16" s="44">
        <v>13</v>
      </c>
      <c r="B16" s="58" t="s">
        <v>139</v>
      </c>
      <c r="C16" s="45" t="s">
        <v>102</v>
      </c>
      <c r="D16" s="45">
        <v>6</v>
      </c>
      <c r="E16" s="45"/>
      <c r="F16" s="45"/>
      <c r="G16" s="45"/>
      <c r="H16" s="47"/>
      <c r="I16" s="42">
        <f t="shared" si="0"/>
        <v>0</v>
      </c>
      <c r="J16" s="43"/>
      <c r="K16" s="42">
        <f t="shared" si="1"/>
        <v>0</v>
      </c>
    </row>
    <row r="17" spans="1:11" ht="95.25">
      <c r="A17" s="44">
        <v>14</v>
      </c>
      <c r="B17" s="58" t="s">
        <v>140</v>
      </c>
      <c r="C17" s="45" t="s">
        <v>149</v>
      </c>
      <c r="D17" s="45">
        <v>15</v>
      </c>
      <c r="E17" s="45"/>
      <c r="F17" s="45"/>
      <c r="G17" s="45"/>
      <c r="H17" s="47"/>
      <c r="I17" s="42">
        <f t="shared" si="0"/>
        <v>0</v>
      </c>
      <c r="J17" s="43"/>
      <c r="K17" s="42">
        <f t="shared" si="1"/>
        <v>0</v>
      </c>
    </row>
    <row r="18" spans="1:11" ht="136.5">
      <c r="A18" s="44">
        <v>15</v>
      </c>
      <c r="B18" s="5" t="s">
        <v>143</v>
      </c>
      <c r="C18" s="45" t="s">
        <v>155</v>
      </c>
      <c r="D18" s="45">
        <v>8</v>
      </c>
      <c r="E18" s="45"/>
      <c r="F18" s="45"/>
      <c r="G18" s="45"/>
      <c r="H18" s="47"/>
      <c r="I18" s="42">
        <f t="shared" si="0"/>
        <v>0</v>
      </c>
      <c r="J18" s="43"/>
      <c r="K18" s="42">
        <f t="shared" si="1"/>
        <v>0</v>
      </c>
    </row>
    <row r="19" spans="1:11" ht="163.5">
      <c r="A19" s="44">
        <v>16</v>
      </c>
      <c r="B19" s="5" t="s">
        <v>141</v>
      </c>
      <c r="C19" s="45" t="s">
        <v>156</v>
      </c>
      <c r="D19" s="45">
        <v>100</v>
      </c>
      <c r="E19" s="45"/>
      <c r="F19" s="45"/>
      <c r="G19" s="45"/>
      <c r="H19" s="47"/>
      <c r="I19" s="42">
        <f t="shared" si="0"/>
        <v>0</v>
      </c>
      <c r="J19" s="43"/>
      <c r="K19" s="42">
        <f t="shared" si="1"/>
        <v>0</v>
      </c>
    </row>
    <row r="20" spans="1:11" ht="203.25">
      <c r="A20" s="44">
        <v>17</v>
      </c>
      <c r="B20" s="5" t="s">
        <v>144</v>
      </c>
      <c r="C20" s="45" t="s">
        <v>157</v>
      </c>
      <c r="D20" s="45">
        <v>10</v>
      </c>
      <c r="E20" s="45"/>
      <c r="F20" s="45"/>
      <c r="G20" s="45"/>
      <c r="H20" s="47"/>
      <c r="I20" s="42">
        <f t="shared" si="0"/>
        <v>0</v>
      </c>
      <c r="J20" s="43"/>
      <c r="K20" s="42">
        <f t="shared" si="1"/>
        <v>0</v>
      </c>
    </row>
    <row r="21" spans="1:11" ht="41.25">
      <c r="A21" s="44">
        <v>18</v>
      </c>
      <c r="B21" s="58" t="s">
        <v>142</v>
      </c>
      <c r="C21" s="45" t="s">
        <v>158</v>
      </c>
      <c r="D21" s="45">
        <v>2</v>
      </c>
      <c r="E21" s="45"/>
      <c r="F21" s="45"/>
      <c r="G21" s="45"/>
      <c r="H21" s="47"/>
      <c r="I21" s="42">
        <f t="shared" si="0"/>
        <v>0</v>
      </c>
      <c r="J21" s="43"/>
      <c r="K21" s="42">
        <f t="shared" si="1"/>
        <v>0</v>
      </c>
    </row>
    <row r="22" spans="1:11" ht="15" customHeight="1">
      <c r="A22" s="101" t="s">
        <v>40</v>
      </c>
      <c r="B22" s="101"/>
      <c r="C22" s="101"/>
      <c r="D22" s="101"/>
      <c r="E22" s="101"/>
      <c r="F22" s="101"/>
      <c r="G22" s="101"/>
      <c r="H22" s="102"/>
      <c r="I22" s="48">
        <f>SUM(I4:I21)</f>
        <v>0</v>
      </c>
      <c r="J22" s="50"/>
      <c r="K22" s="48">
        <f>SUM(K4:K21)</f>
        <v>0</v>
      </c>
    </row>
    <row r="23" spans="1:11">
      <c r="B23" s="103" t="s">
        <v>204</v>
      </c>
      <c r="C23" s="103"/>
      <c r="D23" s="103"/>
      <c r="E23" s="103"/>
      <c r="F23" s="103"/>
      <c r="G23" s="103"/>
    </row>
    <row r="24" spans="1:11">
      <c r="B24" s="103"/>
      <c r="C24" s="103"/>
      <c r="D24" s="103"/>
      <c r="E24" s="103"/>
      <c r="F24" s="103"/>
      <c r="G24" s="103"/>
    </row>
    <row r="25" spans="1:11">
      <c r="B25" s="103"/>
      <c r="C25" s="103"/>
      <c r="D25" s="103"/>
      <c r="E25" s="103"/>
      <c r="F25" s="103"/>
      <c r="G25" s="103"/>
    </row>
  </sheetData>
  <mergeCells count="3">
    <mergeCell ref="A1:K1"/>
    <mergeCell ref="A22:H22"/>
    <mergeCell ref="B23:G2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B4" sqref="B4"/>
    </sheetView>
  </sheetViews>
  <sheetFormatPr defaultRowHeight="13.5"/>
  <cols>
    <col min="1" max="1" width="3" style="20" customWidth="1"/>
    <col min="2" max="2" width="44.42578125" style="20" customWidth="1"/>
    <col min="3" max="3" width="14.85546875" style="20" bestFit="1" customWidth="1"/>
    <col min="4" max="5" width="12.42578125" style="20" customWidth="1"/>
    <col min="6" max="6" width="14" style="20" customWidth="1"/>
    <col min="7" max="7" width="11.42578125" style="20" customWidth="1"/>
    <col min="8" max="8" width="14.42578125" style="20" customWidth="1"/>
    <col min="9" max="9" width="15.7109375" style="20" customWidth="1"/>
    <col min="10" max="10" width="5.140625" style="20" customWidth="1"/>
    <col min="11" max="11" width="15" style="20" customWidth="1"/>
    <col min="12" max="16384" width="9.140625" style="20"/>
  </cols>
  <sheetData>
    <row r="1" spans="1:11" ht="14.25">
      <c r="A1" s="100" t="s">
        <v>201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0.5">
      <c r="A2" s="34" t="s">
        <v>75</v>
      </c>
      <c r="B2" s="34" t="s">
        <v>77</v>
      </c>
      <c r="C2" s="34" t="s">
        <v>78</v>
      </c>
      <c r="D2" s="34" t="s">
        <v>81</v>
      </c>
      <c r="E2" s="34" t="s">
        <v>203</v>
      </c>
      <c r="F2" s="34" t="s">
        <v>79</v>
      </c>
      <c r="G2" s="34" t="s">
        <v>80</v>
      </c>
      <c r="H2" s="34" t="s">
        <v>82</v>
      </c>
      <c r="I2" s="34" t="s">
        <v>76</v>
      </c>
      <c r="J2" s="34" t="s">
        <v>37</v>
      </c>
      <c r="K2" s="34" t="s">
        <v>0</v>
      </c>
    </row>
    <row r="3" spans="1:11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 t="s">
        <v>38</v>
      </c>
      <c r="J3" s="35">
        <v>10</v>
      </c>
      <c r="K3" s="35" t="s">
        <v>202</v>
      </c>
    </row>
    <row r="4" spans="1:11" ht="216">
      <c r="A4" s="36">
        <v>1</v>
      </c>
      <c r="B4" s="58" t="s">
        <v>176</v>
      </c>
      <c r="C4" s="38" t="s">
        <v>165</v>
      </c>
      <c r="D4" s="39">
        <v>15</v>
      </c>
      <c r="E4" s="39"/>
      <c r="F4" s="40"/>
      <c r="G4" s="41"/>
      <c r="H4" s="46"/>
      <c r="I4" s="42">
        <f>ROUND(G4*H4,2)</f>
        <v>0</v>
      </c>
      <c r="J4" s="43"/>
      <c r="K4" s="42">
        <f>ROUND(I4*J4+I4,2)</f>
        <v>0</v>
      </c>
    </row>
    <row r="5" spans="1:11" ht="162">
      <c r="A5" s="44">
        <v>2</v>
      </c>
      <c r="B5" s="58" t="s">
        <v>177</v>
      </c>
      <c r="C5" s="38" t="s">
        <v>165</v>
      </c>
      <c r="D5" s="39">
        <v>15</v>
      </c>
      <c r="E5" s="39"/>
      <c r="F5" s="44"/>
      <c r="G5" s="41"/>
      <c r="H5" s="46"/>
      <c r="I5" s="42">
        <f t="shared" ref="I5:I20" si="0">ROUND(G5*H5,2)</f>
        <v>0</v>
      </c>
      <c r="J5" s="43"/>
      <c r="K5" s="42">
        <f t="shared" ref="K5:K20" si="1">ROUND(I5*J5+I5,2)</f>
        <v>0</v>
      </c>
    </row>
    <row r="6" spans="1:11" ht="108">
      <c r="A6" s="44">
        <v>3</v>
      </c>
      <c r="B6" s="58" t="s">
        <v>178</v>
      </c>
      <c r="C6" s="38" t="s">
        <v>98</v>
      </c>
      <c r="D6" s="44">
        <v>20</v>
      </c>
      <c r="E6" s="44"/>
      <c r="F6" s="44"/>
      <c r="G6" s="41"/>
      <c r="H6" s="46"/>
      <c r="I6" s="42">
        <f t="shared" si="0"/>
        <v>0</v>
      </c>
      <c r="J6" s="43"/>
      <c r="K6" s="42">
        <f t="shared" si="1"/>
        <v>0</v>
      </c>
    </row>
    <row r="7" spans="1:11" ht="202.5">
      <c r="A7" s="44">
        <v>4</v>
      </c>
      <c r="B7" s="58" t="s">
        <v>160</v>
      </c>
      <c r="C7" s="44" t="s">
        <v>166</v>
      </c>
      <c r="D7" s="44">
        <v>26</v>
      </c>
      <c r="E7" s="44"/>
      <c r="F7" s="44"/>
      <c r="G7" s="41"/>
      <c r="H7" s="46"/>
      <c r="I7" s="42">
        <f t="shared" si="0"/>
        <v>0</v>
      </c>
      <c r="J7" s="43"/>
      <c r="K7" s="42">
        <f t="shared" si="1"/>
        <v>0</v>
      </c>
    </row>
    <row r="8" spans="1:11" ht="148.5">
      <c r="A8" s="44">
        <v>5</v>
      </c>
      <c r="B8" s="58" t="s">
        <v>179</v>
      </c>
      <c r="C8" s="45" t="s">
        <v>167</v>
      </c>
      <c r="D8" s="45">
        <v>4</v>
      </c>
      <c r="E8" s="45"/>
      <c r="F8" s="45"/>
      <c r="G8" s="45"/>
      <c r="H8" s="47"/>
      <c r="I8" s="42">
        <f t="shared" si="0"/>
        <v>0</v>
      </c>
      <c r="J8" s="43"/>
      <c r="K8" s="42">
        <f t="shared" si="1"/>
        <v>0</v>
      </c>
    </row>
    <row r="9" spans="1:11" ht="148.5">
      <c r="A9" s="44">
        <v>6</v>
      </c>
      <c r="B9" s="58" t="s">
        <v>180</v>
      </c>
      <c r="C9" s="59" t="s">
        <v>168</v>
      </c>
      <c r="D9" s="45">
        <v>5</v>
      </c>
      <c r="E9" s="45"/>
      <c r="F9" s="45"/>
      <c r="G9" s="45"/>
      <c r="H9" s="47"/>
      <c r="I9" s="42">
        <f t="shared" si="0"/>
        <v>0</v>
      </c>
      <c r="J9" s="43"/>
      <c r="K9" s="42">
        <f t="shared" si="1"/>
        <v>0</v>
      </c>
    </row>
    <row r="10" spans="1:11" ht="27">
      <c r="A10" s="44">
        <v>7</v>
      </c>
      <c r="B10" s="58" t="s">
        <v>181</v>
      </c>
      <c r="C10" s="45" t="s">
        <v>169</v>
      </c>
      <c r="D10" s="45">
        <v>2</v>
      </c>
      <c r="E10" s="45"/>
      <c r="F10" s="45"/>
      <c r="G10" s="45"/>
      <c r="H10" s="47"/>
      <c r="I10" s="42">
        <f t="shared" si="0"/>
        <v>0</v>
      </c>
      <c r="J10" s="43"/>
      <c r="K10" s="42">
        <f t="shared" si="1"/>
        <v>0</v>
      </c>
    </row>
    <row r="11" spans="1:11" ht="27">
      <c r="A11" s="44">
        <v>8</v>
      </c>
      <c r="B11" s="58" t="s">
        <v>182</v>
      </c>
      <c r="C11" s="45" t="s">
        <v>170</v>
      </c>
      <c r="D11" s="45">
        <v>4</v>
      </c>
      <c r="E11" s="45"/>
      <c r="F11" s="45"/>
      <c r="G11" s="45"/>
      <c r="H11" s="47"/>
      <c r="I11" s="42">
        <f t="shared" si="0"/>
        <v>0</v>
      </c>
      <c r="J11" s="43"/>
      <c r="K11" s="42">
        <f t="shared" si="1"/>
        <v>0</v>
      </c>
    </row>
    <row r="12" spans="1:11" ht="27">
      <c r="A12" s="44">
        <v>9</v>
      </c>
      <c r="B12" s="58" t="s">
        <v>161</v>
      </c>
      <c r="C12" s="45" t="s">
        <v>171</v>
      </c>
      <c r="D12" s="45">
        <v>5</v>
      </c>
      <c r="E12" s="45"/>
      <c r="F12" s="45"/>
      <c r="G12" s="45"/>
      <c r="H12" s="47"/>
      <c r="I12" s="42">
        <f t="shared" si="0"/>
        <v>0</v>
      </c>
      <c r="J12" s="43"/>
      <c r="K12" s="42">
        <f t="shared" si="1"/>
        <v>0</v>
      </c>
    </row>
    <row r="13" spans="1:11" ht="27">
      <c r="A13" s="44">
        <v>10</v>
      </c>
      <c r="B13" s="58" t="s">
        <v>162</v>
      </c>
      <c r="C13" s="45" t="s">
        <v>172</v>
      </c>
      <c r="D13" s="45">
        <v>1</v>
      </c>
      <c r="E13" s="45"/>
      <c r="F13" s="45"/>
      <c r="G13" s="45"/>
      <c r="H13" s="47"/>
      <c r="I13" s="42">
        <f t="shared" si="0"/>
        <v>0</v>
      </c>
      <c r="J13" s="43"/>
      <c r="K13" s="42">
        <f t="shared" si="1"/>
        <v>0</v>
      </c>
    </row>
    <row r="14" spans="1:11" ht="40.5">
      <c r="A14" s="44">
        <v>11</v>
      </c>
      <c r="B14" s="58" t="s">
        <v>163</v>
      </c>
      <c r="C14" s="45" t="s">
        <v>151</v>
      </c>
      <c r="D14" s="45">
        <v>10</v>
      </c>
      <c r="E14" s="45"/>
      <c r="F14" s="45"/>
      <c r="G14" s="45"/>
      <c r="H14" s="47"/>
      <c r="I14" s="42">
        <f t="shared" si="0"/>
        <v>0</v>
      </c>
      <c r="J14" s="43"/>
      <c r="K14" s="42">
        <f t="shared" si="1"/>
        <v>0</v>
      </c>
    </row>
    <row r="15" spans="1:11" ht="40.5">
      <c r="A15" s="44">
        <v>12</v>
      </c>
      <c r="B15" s="58" t="s">
        <v>164</v>
      </c>
      <c r="C15" s="45" t="s">
        <v>173</v>
      </c>
      <c r="D15" s="45">
        <v>6</v>
      </c>
      <c r="E15" s="45"/>
      <c r="F15" s="45"/>
      <c r="G15" s="45"/>
      <c r="H15" s="47"/>
      <c r="I15" s="42">
        <f t="shared" si="0"/>
        <v>0</v>
      </c>
      <c r="J15" s="43"/>
      <c r="K15" s="42">
        <f t="shared" si="1"/>
        <v>0</v>
      </c>
    </row>
    <row r="16" spans="1:11" ht="283.5">
      <c r="A16" s="44">
        <v>13</v>
      </c>
      <c r="B16" s="58" t="s">
        <v>183</v>
      </c>
      <c r="C16" s="45" t="s">
        <v>166</v>
      </c>
      <c r="D16" s="45">
        <v>6</v>
      </c>
      <c r="E16" s="45"/>
      <c r="F16" s="45"/>
      <c r="G16" s="45"/>
      <c r="H16" s="47"/>
      <c r="I16" s="42">
        <f t="shared" si="0"/>
        <v>0</v>
      </c>
      <c r="J16" s="43"/>
      <c r="K16" s="42">
        <f>ROUND(I16*J16+I16,2)</f>
        <v>0</v>
      </c>
    </row>
    <row r="17" spans="1:11" ht="81">
      <c r="A17" s="44">
        <v>14</v>
      </c>
      <c r="B17" s="58" t="s">
        <v>184</v>
      </c>
      <c r="C17" s="45" t="s">
        <v>172</v>
      </c>
      <c r="D17" s="45">
        <v>2</v>
      </c>
      <c r="E17" s="45"/>
      <c r="F17" s="45"/>
      <c r="G17" s="45"/>
      <c r="H17" s="47"/>
      <c r="I17" s="42">
        <f t="shared" si="0"/>
        <v>0</v>
      </c>
      <c r="J17" s="43"/>
      <c r="K17" s="42">
        <f t="shared" si="1"/>
        <v>0</v>
      </c>
    </row>
    <row r="18" spans="1:11" ht="175.5">
      <c r="A18" s="44">
        <v>15</v>
      </c>
      <c r="B18" s="5" t="s">
        <v>185</v>
      </c>
      <c r="C18" s="45" t="s">
        <v>174</v>
      </c>
      <c r="D18" s="45">
        <v>2</v>
      </c>
      <c r="E18" s="45"/>
      <c r="F18" s="45"/>
      <c r="G18" s="45"/>
      <c r="H18" s="47"/>
      <c r="I18" s="42">
        <f t="shared" si="0"/>
        <v>0</v>
      </c>
      <c r="J18" s="43"/>
      <c r="K18" s="42">
        <f t="shared" si="1"/>
        <v>0</v>
      </c>
    </row>
    <row r="19" spans="1:11" ht="135">
      <c r="A19" s="44">
        <v>16</v>
      </c>
      <c r="B19" s="5" t="s">
        <v>186</v>
      </c>
      <c r="C19" s="45" t="s">
        <v>175</v>
      </c>
      <c r="D19" s="45">
        <v>10</v>
      </c>
      <c r="E19" s="45"/>
      <c r="F19" s="45"/>
      <c r="G19" s="45"/>
      <c r="H19" s="47"/>
      <c r="I19" s="42">
        <f t="shared" si="0"/>
        <v>0</v>
      </c>
      <c r="J19" s="43"/>
      <c r="K19" s="42">
        <f t="shared" si="1"/>
        <v>0</v>
      </c>
    </row>
    <row r="20" spans="1:11" ht="121.5">
      <c r="A20" s="44">
        <v>17</v>
      </c>
      <c r="B20" s="5" t="s">
        <v>187</v>
      </c>
      <c r="C20" s="45" t="s">
        <v>172</v>
      </c>
      <c r="D20" s="45">
        <v>2</v>
      </c>
      <c r="E20" s="45"/>
      <c r="F20" s="45"/>
      <c r="G20" s="45"/>
      <c r="H20" s="47"/>
      <c r="I20" s="42">
        <f t="shared" si="0"/>
        <v>0</v>
      </c>
      <c r="J20" s="43"/>
      <c r="K20" s="42">
        <f t="shared" si="1"/>
        <v>0</v>
      </c>
    </row>
    <row r="21" spans="1:11" ht="15" customHeight="1">
      <c r="A21" s="101" t="s">
        <v>40</v>
      </c>
      <c r="B21" s="101"/>
      <c r="C21" s="101"/>
      <c r="D21" s="101"/>
      <c r="E21" s="101"/>
      <c r="F21" s="101"/>
      <c r="G21" s="101"/>
      <c r="H21" s="102"/>
      <c r="I21" s="48">
        <f>SUM(I4:I20)</f>
        <v>0</v>
      </c>
      <c r="J21" s="50"/>
      <c r="K21" s="48">
        <f>SUM(K4:K20)</f>
        <v>0</v>
      </c>
    </row>
    <row r="22" spans="1:11">
      <c r="B22" s="103" t="s">
        <v>204</v>
      </c>
      <c r="C22" s="103"/>
      <c r="D22" s="103"/>
      <c r="E22" s="103"/>
      <c r="F22" s="103"/>
      <c r="G22" s="103"/>
    </row>
    <row r="23" spans="1:11">
      <c r="B23" s="103"/>
      <c r="C23" s="103"/>
      <c r="D23" s="103"/>
      <c r="E23" s="103"/>
      <c r="F23" s="103"/>
      <c r="G23" s="103"/>
    </row>
    <row r="24" spans="1:11">
      <c r="B24" s="103"/>
      <c r="C24" s="103"/>
      <c r="D24" s="103"/>
      <c r="E24" s="103"/>
      <c r="F24" s="103"/>
      <c r="G24" s="103"/>
    </row>
  </sheetData>
  <mergeCells count="3">
    <mergeCell ref="A1:K1"/>
    <mergeCell ref="A21:H21"/>
    <mergeCell ref="B22:G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>
      <selection activeCell="B37" sqref="B37"/>
    </sheetView>
  </sheetViews>
  <sheetFormatPr defaultRowHeight="15"/>
  <cols>
    <col min="1" max="1" width="2.7109375" customWidth="1"/>
    <col min="2" max="2" width="51.28515625" customWidth="1"/>
    <col min="3" max="3" width="12.5703125" customWidth="1"/>
    <col min="4" max="5" width="13.140625" customWidth="1"/>
    <col min="6" max="6" width="12.5703125" customWidth="1"/>
    <col min="7" max="7" width="11.5703125" customWidth="1"/>
    <col min="8" max="8" width="12.85546875" customWidth="1"/>
    <col min="9" max="9" width="16.42578125" customWidth="1"/>
    <col min="10" max="10" width="4" customWidth="1"/>
    <col min="11" max="11" width="18.5703125" customWidth="1"/>
  </cols>
  <sheetData>
    <row r="1" spans="1:11" ht="15.75">
      <c r="A1" s="100" t="s">
        <v>199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40.5">
      <c r="A2" s="34" t="s">
        <v>75</v>
      </c>
      <c r="B2" s="34" t="s">
        <v>77</v>
      </c>
      <c r="C2" s="34" t="s">
        <v>78</v>
      </c>
      <c r="D2" s="34" t="s">
        <v>81</v>
      </c>
      <c r="E2" s="34" t="s">
        <v>203</v>
      </c>
      <c r="F2" s="34" t="s">
        <v>79</v>
      </c>
      <c r="G2" s="34" t="s">
        <v>80</v>
      </c>
      <c r="H2" s="34" t="s">
        <v>82</v>
      </c>
      <c r="I2" s="34" t="s">
        <v>76</v>
      </c>
      <c r="J2" s="34" t="s">
        <v>37</v>
      </c>
      <c r="K2" s="34" t="s">
        <v>0</v>
      </c>
    </row>
    <row r="3" spans="1:11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 t="s">
        <v>38</v>
      </c>
      <c r="J3" s="35">
        <v>10</v>
      </c>
      <c r="K3" s="35" t="s">
        <v>202</v>
      </c>
    </row>
    <row r="4" spans="1:11" ht="15.75">
      <c r="A4" s="36" t="s">
        <v>198</v>
      </c>
      <c r="B4" s="104" t="s">
        <v>197</v>
      </c>
      <c r="C4" s="105"/>
      <c r="D4" s="105"/>
      <c r="E4" s="105"/>
      <c r="F4" s="105"/>
      <c r="G4" s="105"/>
      <c r="H4" s="105"/>
      <c r="I4" s="105"/>
      <c r="J4" s="105"/>
      <c r="K4" s="106"/>
    </row>
    <row r="5" spans="1:11">
      <c r="A5" s="44">
        <v>1</v>
      </c>
      <c r="B5" s="5" t="s">
        <v>188</v>
      </c>
      <c r="C5" s="7" t="s">
        <v>189</v>
      </c>
      <c r="D5" s="44">
        <v>3</v>
      </c>
      <c r="E5" s="44"/>
      <c r="F5" s="44"/>
      <c r="G5" s="41"/>
      <c r="H5" s="46"/>
      <c r="I5" s="42">
        <f t="shared" ref="I5:I9" si="0">ROUND(G5*H5,2)</f>
        <v>0</v>
      </c>
      <c r="J5" s="43"/>
      <c r="K5" s="42">
        <f t="shared" ref="K5:K9" si="1">ROUND(I5*J5+I5,2)</f>
        <v>0</v>
      </c>
    </row>
    <row r="6" spans="1:11">
      <c r="A6" s="44">
        <v>2</v>
      </c>
      <c r="B6" s="5" t="s">
        <v>190</v>
      </c>
      <c r="C6" s="7" t="s">
        <v>189</v>
      </c>
      <c r="D6" s="44">
        <v>8</v>
      </c>
      <c r="E6" s="44"/>
      <c r="F6" s="44"/>
      <c r="G6" s="41"/>
      <c r="H6" s="46"/>
      <c r="I6" s="42">
        <f t="shared" si="0"/>
        <v>0</v>
      </c>
      <c r="J6" s="43"/>
      <c r="K6" s="42">
        <f t="shared" si="1"/>
        <v>0</v>
      </c>
    </row>
    <row r="7" spans="1:11">
      <c r="A7" s="44">
        <v>3</v>
      </c>
      <c r="B7" s="56" t="s">
        <v>191</v>
      </c>
      <c r="C7" s="7" t="s">
        <v>189</v>
      </c>
      <c r="D7" s="44">
        <v>8</v>
      </c>
      <c r="E7" s="44"/>
      <c r="F7" s="44"/>
      <c r="G7" s="41"/>
      <c r="H7" s="46"/>
      <c r="I7" s="42">
        <f t="shared" si="0"/>
        <v>0</v>
      </c>
      <c r="J7" s="43"/>
      <c r="K7" s="42">
        <f t="shared" si="1"/>
        <v>0</v>
      </c>
    </row>
    <row r="8" spans="1:11">
      <c r="A8" s="44">
        <v>4</v>
      </c>
      <c r="B8" s="56" t="s">
        <v>192</v>
      </c>
      <c r="C8" s="7" t="s">
        <v>193</v>
      </c>
      <c r="D8" s="45">
        <v>20</v>
      </c>
      <c r="E8" s="45"/>
      <c r="F8" s="45"/>
      <c r="G8" s="45"/>
      <c r="H8" s="47"/>
      <c r="I8" s="42">
        <f t="shared" si="0"/>
        <v>0</v>
      </c>
      <c r="J8" s="49"/>
      <c r="K8" s="42">
        <f t="shared" si="1"/>
        <v>0</v>
      </c>
    </row>
    <row r="9" spans="1:11">
      <c r="A9" s="44">
        <v>5</v>
      </c>
      <c r="B9" s="56" t="s">
        <v>194</v>
      </c>
      <c r="C9" s="61" t="s">
        <v>195</v>
      </c>
      <c r="D9" s="45">
        <v>2</v>
      </c>
      <c r="E9" s="45"/>
      <c r="F9" s="45"/>
      <c r="G9" s="45"/>
      <c r="H9" s="47"/>
      <c r="I9" s="42">
        <f t="shared" si="0"/>
        <v>0</v>
      </c>
      <c r="J9" s="49"/>
      <c r="K9" s="42">
        <f t="shared" si="1"/>
        <v>0</v>
      </c>
    </row>
    <row r="10" spans="1:11">
      <c r="A10" s="101" t="s">
        <v>40</v>
      </c>
      <c r="B10" s="101"/>
      <c r="C10" s="101"/>
      <c r="D10" s="101"/>
      <c r="E10" s="101"/>
      <c r="F10" s="101"/>
      <c r="G10" s="101"/>
      <c r="H10" s="102"/>
      <c r="I10" s="48">
        <f>SUM(I5:I9)</f>
        <v>0</v>
      </c>
      <c r="J10" s="50"/>
      <c r="K10" s="48">
        <f>SUM(K5:K9)</f>
        <v>0</v>
      </c>
    </row>
    <row r="12" spans="1:11" ht="15" customHeight="1">
      <c r="B12" s="107" t="s">
        <v>196</v>
      </c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>
      <c r="B15" s="103" t="s">
        <v>207</v>
      </c>
      <c r="C15" s="103"/>
      <c r="D15" s="103"/>
      <c r="E15" s="103"/>
      <c r="F15" s="103"/>
      <c r="G15" s="103"/>
    </row>
    <row r="16" spans="1:11">
      <c r="B16" s="103"/>
      <c r="C16" s="103"/>
      <c r="D16" s="103"/>
      <c r="E16" s="103"/>
      <c r="F16" s="103"/>
      <c r="G16" s="103"/>
    </row>
    <row r="17" spans="2:7">
      <c r="B17" s="103"/>
      <c r="C17" s="103"/>
      <c r="D17" s="103"/>
      <c r="E17" s="103"/>
      <c r="F17" s="103"/>
      <c r="G17" s="103"/>
    </row>
  </sheetData>
  <mergeCells count="5">
    <mergeCell ref="A1:K1"/>
    <mergeCell ref="A10:H10"/>
    <mergeCell ref="B4:K4"/>
    <mergeCell ref="B12:K14"/>
    <mergeCell ref="B15:G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Zadanie 1a</vt:lpstr>
      <vt:lpstr>Zadanie 1b</vt:lpstr>
      <vt:lpstr>Zadanie 2</vt:lpstr>
      <vt:lpstr>Zadanie 3</vt:lpstr>
      <vt:lpstr>Zadanie 4</vt:lpstr>
      <vt:lpstr>Zadanie 5</vt:lpstr>
      <vt:lpstr>Zadanie 6</vt:lpstr>
      <vt:lpstr>Zadanie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2023-03-28T10:20:45Z</dcterms:modified>
</cp:coreProperties>
</file>