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40" windowHeight="8304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Szkody" sheetId="7" r:id="rId7"/>
    <sheet name="lokalizacje" sheetId="8" r:id="rId8"/>
  </sheets>
  <definedNames>
    <definedName name="_xlnm.Print_Area" localSheetId="1">'budynki'!$A$1:$J$115</definedName>
    <definedName name="_xlnm.Print_Area" localSheetId="2">'elektronika '!$A$1:$D$374</definedName>
  </definedNames>
  <calcPr fullCalcOnLoad="1"/>
</workbook>
</file>

<file path=xl/sharedStrings.xml><?xml version="1.0" encoding="utf-8"?>
<sst xmlns="http://schemas.openxmlformats.org/spreadsheetml/2006/main" count="2224" uniqueCount="1016">
  <si>
    <t>Tabela nr 1 - Informacje ogólne do oceny ryzyka w Gminie Cekcyn</t>
  </si>
  <si>
    <t>L.p.</t>
  </si>
  <si>
    <t>Nazwa jednostki</t>
  </si>
  <si>
    <t>NIP</t>
  </si>
  <si>
    <t>REGON</t>
  </si>
  <si>
    <t>PKD</t>
  </si>
  <si>
    <t>Rodzaj prowadzonej działalności (opisowo)</t>
  </si>
  <si>
    <t>Urząd Gminy Cekcyn</t>
  </si>
  <si>
    <t>000531571</t>
  </si>
  <si>
    <t>8411Z</t>
  </si>
  <si>
    <t>kierowanie podstawowymi rodzajami działalności publicznej</t>
  </si>
  <si>
    <t>Gminna Biblioteka Publiczna w Cekcynie</t>
  </si>
  <si>
    <t>092984683</t>
  </si>
  <si>
    <t>9101A</t>
  </si>
  <si>
    <t>działalność bibliotek, instytucja kultury</t>
  </si>
  <si>
    <t>Gminny Ośrodek Pomocy Społecznej w Cekcynie</t>
  </si>
  <si>
    <t>340370541</t>
  </si>
  <si>
    <t>8899Z</t>
  </si>
  <si>
    <t>pomoc społeczna</t>
  </si>
  <si>
    <t>Gminny Ośrodek Kultury w Cekcynie</t>
  </si>
  <si>
    <t>090349818</t>
  </si>
  <si>
    <t>9004Z</t>
  </si>
  <si>
    <t>działalność obiektów kulturalnych</t>
  </si>
  <si>
    <t>Gminny Zespół Oświatowy w Cekcynie</t>
  </si>
  <si>
    <t>001113284</t>
  </si>
  <si>
    <t>6920Z</t>
  </si>
  <si>
    <t>Przedszkole Gminne w Cekcynie</t>
  </si>
  <si>
    <t>090128572</t>
  </si>
  <si>
    <t>Szkoła Podstawowa w Cekcynie</t>
  </si>
  <si>
    <t>000266229</t>
  </si>
  <si>
    <t>8520Z</t>
  </si>
  <si>
    <t>szkoły podstawowe</t>
  </si>
  <si>
    <t>Szkoła Podstawowa w Zielonce</t>
  </si>
  <si>
    <t>092469225</t>
  </si>
  <si>
    <t>Szkoła Podstawowa w Iwcu</t>
  </si>
  <si>
    <t>001199222</t>
  </si>
  <si>
    <t>Samodzielny Publiczny Zakład Opieki Zdrowotnej</t>
  </si>
  <si>
    <t>092352032</t>
  </si>
  <si>
    <t>8621Z</t>
  </si>
  <si>
    <t>działalność lecznicza</t>
  </si>
  <si>
    <t>Tabela nr 2 - Wykaz budynków i budowli w Gminie Cekcyn</t>
  </si>
  <si>
    <t>lp.</t>
  </si>
  <si>
    <t>nazwa budynku/ budowli</t>
  </si>
  <si>
    <t>przeznaczenie budynku/ budowli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</si>
  <si>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</si>
  <si>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</si>
  <si>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</si>
  <si>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</si>
  <si>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zabezpieczenia
(znane zabiezpieczenia p-poż i przeciw kradzieżowe) (2)</t>
  </si>
  <si>
    <t>lokalizacja (adres)</t>
  </si>
  <si>
    <t>Rodzaj materiałów budowlanych, z jakich wykonano budynek</t>
  </si>
  <si>
    <t>opis stanu technicznego budynku wg poniższych elementów budynku</t>
  </si>
  <si>
    <t>powierzchnia zabudowy (w m²)*</t>
  </si>
  <si>
    <t>powierzchnia użytkowa (w m²)**</t>
  </si>
  <si>
    <t>kubatura (w m³)***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</si>
  <si>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</si>
  <si>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</si>
  <si>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</si>
  <si>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</si>
  <si>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</si>
  <si>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</si>
  <si>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</si>
  <si>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</si>
  <si>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</si>
  <si>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</si>
  <si>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</si>
  <si>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</si>
  <si>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</si>
  <si>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Gminy Cekcyn</t>
  </si>
  <si>
    <t>budynek Urzędu Gminy</t>
  </si>
  <si>
    <t>biura</t>
  </si>
  <si>
    <t>tak</t>
  </si>
  <si>
    <t>nie</t>
  </si>
  <si>
    <t>O*</t>
  </si>
  <si>
    <t>gaśnice</t>
  </si>
  <si>
    <t>Cekcyn</t>
  </si>
  <si>
    <t>gazobeton, ścianki cegła</t>
  </si>
  <si>
    <t>gęstożebrowe betonowe</t>
  </si>
  <si>
    <t>stropodach wentylowany papa termozgrzewalna</t>
  </si>
  <si>
    <t>dobry</t>
  </si>
  <si>
    <t>3 kond.,piwnica</t>
  </si>
  <si>
    <t>świetlica</t>
  </si>
  <si>
    <t>świetlica, mieszkanie</t>
  </si>
  <si>
    <t>O</t>
  </si>
  <si>
    <t>1 gaśnica alarm</t>
  </si>
  <si>
    <t>Brzozie</t>
  </si>
  <si>
    <t>czerwona cegła</t>
  </si>
  <si>
    <t>beton</t>
  </si>
  <si>
    <t>dwuspadowy, dachówka</t>
  </si>
  <si>
    <t>nie dotyczy</t>
  </si>
  <si>
    <t>1 kond.</t>
  </si>
  <si>
    <t>częściowo</t>
  </si>
  <si>
    <t>budynek gospodarczy</t>
  </si>
  <si>
    <t>na opał</t>
  </si>
  <si>
    <t>KB</t>
  </si>
  <si>
    <t>drewniany</t>
  </si>
  <si>
    <t>dwuspadowy, dachówka ceramiczna</t>
  </si>
  <si>
    <t>dopuszczający</t>
  </si>
  <si>
    <t>brak</t>
  </si>
  <si>
    <t>1kond.</t>
  </si>
  <si>
    <t>remiza OSP</t>
  </si>
  <si>
    <t>remiza</t>
  </si>
  <si>
    <t>pustak</t>
  </si>
  <si>
    <t>jednospadowy, papa</t>
  </si>
  <si>
    <t>1kond</t>
  </si>
  <si>
    <t>budynek gosp.przy UG</t>
  </si>
  <si>
    <t>gospodarczy</t>
  </si>
  <si>
    <t>gazobeton</t>
  </si>
  <si>
    <t>budynek gosp.przy remizie</t>
  </si>
  <si>
    <t>budynek przedszkola</t>
  </si>
  <si>
    <t>przedszkole</t>
  </si>
  <si>
    <t xml:space="preserve"> XIX/XX w.</t>
  </si>
  <si>
    <t>gaśnice,alarm</t>
  </si>
  <si>
    <t>wielospadowy, blachodachówka</t>
  </si>
  <si>
    <t>2 kond.,piwnica</t>
  </si>
  <si>
    <t>szatnia (boisko sportowe)</t>
  </si>
  <si>
    <t>szatnia</t>
  </si>
  <si>
    <t>dobry, c.o. nie dotyczy</t>
  </si>
  <si>
    <t>hangar</t>
  </si>
  <si>
    <t>magazyn na sprzęt pływający</t>
  </si>
  <si>
    <t>gaśnice, alarm</t>
  </si>
  <si>
    <t>pustak silikatowy</t>
  </si>
  <si>
    <t>drewno</t>
  </si>
  <si>
    <t>budynek OSP</t>
  </si>
  <si>
    <t>biblioteka, świetlica, remiza</t>
  </si>
  <si>
    <t>Iwiec</t>
  </si>
  <si>
    <t>pustak, cegła poroterm</t>
  </si>
  <si>
    <t>dwuspadowy, blachodachówka</t>
  </si>
  <si>
    <t>1 kond., poddasze użytk.</t>
  </si>
  <si>
    <t>szkoła - budynek poszkolny</t>
  </si>
  <si>
    <t>gaśnica</t>
  </si>
  <si>
    <t>Krzywogoniec</t>
  </si>
  <si>
    <t>czerwona cegła, pustak</t>
  </si>
  <si>
    <t>2 kond.</t>
  </si>
  <si>
    <t>budynek świetlicy</t>
  </si>
  <si>
    <t>2 gaśnice,alarm</t>
  </si>
  <si>
    <t>Ludwichowo</t>
  </si>
  <si>
    <t>budynek wielofunkcyjny</t>
  </si>
  <si>
    <t>świetlica, mieszkania, biblioteka, sklep</t>
  </si>
  <si>
    <t>Alarm,gaśnice, dozór</t>
  </si>
  <si>
    <t>Małe Gacno</t>
  </si>
  <si>
    <t>cegła</t>
  </si>
  <si>
    <t>wielospadowy</t>
  </si>
  <si>
    <t>1 kond, poddasze użytk.</t>
  </si>
  <si>
    <t>remiza, świetlica, sklep</t>
  </si>
  <si>
    <t>2 gaśnice</t>
  </si>
  <si>
    <t>Nowy Sumin</t>
  </si>
  <si>
    <t>jednospadowy, blachodachówka papa</t>
  </si>
  <si>
    <t>budynek poszkolny</t>
  </si>
  <si>
    <t>dwuspadowy, eternit</t>
  </si>
  <si>
    <t>średni</t>
  </si>
  <si>
    <t>budynek mieszkalny</t>
  </si>
  <si>
    <t>Ostrowo</t>
  </si>
  <si>
    <t>gaśnice, dozór</t>
  </si>
  <si>
    <t>Zalesie</t>
  </si>
  <si>
    <t>czerw. Cegła</t>
  </si>
  <si>
    <t>1 kond, poddasze</t>
  </si>
  <si>
    <t>Wielkie Budziska</t>
  </si>
  <si>
    <t>drewno, cegła</t>
  </si>
  <si>
    <t>dwuspadowy,papa</t>
  </si>
  <si>
    <t>jednospadowy,papa</t>
  </si>
  <si>
    <t>remiza, świetlica, ośrodek wypoczynkowy</t>
  </si>
  <si>
    <t>Zdroje</t>
  </si>
  <si>
    <t>1889.17</t>
  </si>
  <si>
    <t>2 kond.,piwnica,podd. Użyt</t>
  </si>
  <si>
    <t>gaśnica,alarm</t>
  </si>
  <si>
    <t>Zielonka</t>
  </si>
  <si>
    <t>jednospadowy pokryty papą</t>
  </si>
  <si>
    <t>budynek szkolny</t>
  </si>
  <si>
    <t>szkoła</t>
  </si>
  <si>
    <t>zajęcia edukacyjne</t>
  </si>
  <si>
    <t>Trzebciny</t>
  </si>
  <si>
    <t>1 kond. podd. użytk.</t>
  </si>
  <si>
    <t>2 kondygn</t>
  </si>
  <si>
    <t>wielospadowy, eternit</t>
  </si>
  <si>
    <t>budynek ZOZ</t>
  </si>
  <si>
    <t>przychodnia, 7 mieszkań</t>
  </si>
  <si>
    <t>Dom strażaka</t>
  </si>
  <si>
    <t>lokal mieszkalny w budynku (dzierżawa)</t>
  </si>
  <si>
    <t xml:space="preserve"> Małe Gacno 22/1</t>
  </si>
  <si>
    <t>gospodarczy Trzebciny</t>
  </si>
  <si>
    <t>papa</t>
  </si>
  <si>
    <t>1 kond</t>
  </si>
  <si>
    <t>Budynek świetlicy wiejskiej</t>
  </si>
  <si>
    <t>Wysoka</t>
  </si>
  <si>
    <t>Hala widowiskowo-sportowa</t>
  </si>
  <si>
    <t>hala wid-sportowa</t>
  </si>
  <si>
    <t>bloczki gazobetonowe+cegła silikatowa</t>
  </si>
  <si>
    <t>wiązar z drewna klejonego</t>
  </si>
  <si>
    <t>dwuspadowy, papa+blacha ocynk.</t>
  </si>
  <si>
    <t>1, częściowo 2</t>
  </si>
  <si>
    <t>Zagospodarowanie plaży w Krzywogońcu: bieżnia dla strażaków, miniamfiteatr, widownia, wiata z 3 grillami, stoliki rekreacyjne 4szt, oświetlenie 13 lamp</t>
  </si>
  <si>
    <t>zagospodarowanie plaży w Trzebcinach: atrapa łodzi z tabl. do piłki koszykowej, grill, ławki, stojak na rowery, ślizg do wody, stoliki rekreacyjne</t>
  </si>
  <si>
    <t>Budynek z sanitariatem przy amfiteatrze</t>
  </si>
  <si>
    <t>Budynek z sanitariatem - plaża Cekcyn</t>
  </si>
  <si>
    <t>Figura św. Rocha z ogrodzeniem</t>
  </si>
  <si>
    <t>Amfiteatr w Cekcynie</t>
  </si>
  <si>
    <t>Widownia amfiteatru w Cekcynie</t>
  </si>
  <si>
    <t>Schody - plaża  Cekcynie</t>
  </si>
  <si>
    <t>Plac amfiteatru w Cekcynie</t>
  </si>
  <si>
    <t>Mała architektura - plaża w Cekcynie (krzewy, ławki, kosze)</t>
  </si>
  <si>
    <t>Bramy wjazdowe na plażę i do amfiteatru</t>
  </si>
  <si>
    <t>Mostek - plaża w Cekcynie</t>
  </si>
  <si>
    <t>Instalacja elektr. I oświetlenie nad Jez. Wlk. Cekcyńskim</t>
  </si>
  <si>
    <t>Boisko sportowe Zdroje</t>
  </si>
  <si>
    <t>Cekcynek</t>
  </si>
  <si>
    <t>Budynek gimnazjum</t>
  </si>
  <si>
    <t>gaśnice, alarm, monitoring</t>
  </si>
  <si>
    <t>bloczki gazobetonowe</t>
  </si>
  <si>
    <t>żelbetowy prefabrykowany</t>
  </si>
  <si>
    <t>drewno, blacha ocynkowana</t>
  </si>
  <si>
    <t>2-kond, częściowo 3-kond., niepodpiwniczony</t>
  </si>
  <si>
    <t>Pomost na kąpielisku w Cekcynie</t>
  </si>
  <si>
    <t>Pole do mini golfa</t>
  </si>
  <si>
    <t>Pomost z platformą widokową przy Amfiteatrze</t>
  </si>
  <si>
    <t>drewno, eternit</t>
  </si>
  <si>
    <t>drewno, blacha falista</t>
  </si>
  <si>
    <t>zadowalający</t>
  </si>
  <si>
    <t>betonowy</t>
  </si>
  <si>
    <t>drewno, blacha</t>
  </si>
  <si>
    <t>Wiata przystankowa Łosiny</t>
  </si>
  <si>
    <t>Łosiny</t>
  </si>
  <si>
    <t>Razem</t>
  </si>
  <si>
    <t>4. Gminny Ośrodek Kultury w Cekcynie</t>
  </si>
  <si>
    <t>Gminny Ośrodek Kultury</t>
  </si>
  <si>
    <t>89-511 Cekcyn, ul. Szkolna 4</t>
  </si>
  <si>
    <t>edukacja</t>
  </si>
  <si>
    <t>hydrant 7 szt. Gaśnice 13 szt.( 11 proszkowych i 2 śniegowe)</t>
  </si>
  <si>
    <t>ul. Szkolna 8, 89-511 Cekcyn</t>
  </si>
  <si>
    <t>pustak, cegła cała, cegła szczelinówka</t>
  </si>
  <si>
    <t>płyta żelańska, płyta betonowa</t>
  </si>
  <si>
    <t>płyta, beton, styropapa</t>
  </si>
  <si>
    <t>styropapa-dobry</t>
  </si>
  <si>
    <t>miedź- stan dobry</t>
  </si>
  <si>
    <t>pcv, żeliwo, miedź - stan dobry</t>
  </si>
  <si>
    <t>okna pcv stan dobry, drzwi drewniane stan dobry</t>
  </si>
  <si>
    <t>kotłownia, kuchnia- stan dobry</t>
  </si>
  <si>
    <t>kominy, wentylacja, stan dobry</t>
  </si>
  <si>
    <t>TAK 1/3 budynku</t>
  </si>
  <si>
    <t>NIE</t>
  </si>
  <si>
    <t>RAZEM</t>
  </si>
  <si>
    <t>1.</t>
  </si>
  <si>
    <t>alarm</t>
  </si>
  <si>
    <t>Zielonka 27, 89-505 Małe Gacno</t>
  </si>
  <si>
    <t>Iwiec 18, 89-512 Iwiec</t>
  </si>
  <si>
    <t>SUMA OGÓŁEM:</t>
  </si>
  <si>
    <t>Tabela nr 3 - Wykaz sprzętu elektronicznego w Gminie Cekcyn</t>
  </si>
  <si>
    <t>Lp.</t>
  </si>
  <si>
    <t xml:space="preserve">Nazwa  </t>
  </si>
  <si>
    <t>Rok produkcji</t>
  </si>
  <si>
    <t>Wartość księgowa brutto</t>
  </si>
  <si>
    <t>1. Wykaz sprzętu elektronicznego stacjonarnego</t>
  </si>
  <si>
    <t>2. Wykaz sprzętu elektronicznego przenośnego</t>
  </si>
  <si>
    <t>Laptop Lenovo</t>
  </si>
  <si>
    <t>3. Gminny Ośrodek Pomocy Społecznej w Cekcynie</t>
  </si>
  <si>
    <t>INFORMACJA O MAJĄTKU TRWAŁYM</t>
  </si>
  <si>
    <t>Jednostka</t>
  </si>
  <si>
    <t>Urządzenia i wyposażenie</t>
  </si>
  <si>
    <t>W tym zbiory bibioteczne</t>
  </si>
  <si>
    <t>Gminny Ośrodek Pomocy Społecznej</t>
  </si>
  <si>
    <t>Gminny Zespół Oświatowy</t>
  </si>
  <si>
    <t>W tym, w Urzędzie Gminy Cekcyn:</t>
  </si>
  <si>
    <t>SPRZĘT ZNAJDUJACY SIĘ W WYPOŻYCZALNI PRZY JEZIORZE WIELKIM CEKCYŃSKIM</t>
  </si>
  <si>
    <t>Nazwa</t>
  </si>
  <si>
    <t>Ilość</t>
  </si>
  <si>
    <t>Cena jednost. Netto</t>
  </si>
  <si>
    <t>rower wodny</t>
  </si>
  <si>
    <t>4 szt</t>
  </si>
  <si>
    <t>rower wodny w kształcie garbusa</t>
  </si>
  <si>
    <t>łódź wiosłowa dł. 320 cm</t>
  </si>
  <si>
    <t>2 szt</t>
  </si>
  <si>
    <t>łódź wiosłowa dł. 420 cm</t>
  </si>
  <si>
    <t>wiosła do łodzi</t>
  </si>
  <si>
    <t>16 szt</t>
  </si>
  <si>
    <t>kajak polietylenowy</t>
  </si>
  <si>
    <t>10 szt</t>
  </si>
  <si>
    <t>wiosła do kajaków</t>
  </si>
  <si>
    <t>20 szt</t>
  </si>
  <si>
    <t>Aquaskipper</t>
  </si>
  <si>
    <t>kamizelka asekuracyjna</t>
  </si>
  <si>
    <t>60 szt</t>
  </si>
  <si>
    <t>apteczka</t>
  </si>
  <si>
    <t>1 szt</t>
  </si>
  <si>
    <t>boje</t>
  </si>
  <si>
    <t>30 szt</t>
  </si>
  <si>
    <t>megafon</t>
  </si>
  <si>
    <t>1szt</t>
  </si>
  <si>
    <t>lornetka</t>
  </si>
  <si>
    <t>boja SP</t>
  </si>
  <si>
    <t>koło ratunkowe</t>
  </si>
  <si>
    <t>radiotelefon</t>
  </si>
  <si>
    <t xml:space="preserve"> 2 szt</t>
  </si>
  <si>
    <t>kajak POLO z wyposażeniem (kamizelka+kaski+wiosło+piłka)</t>
  </si>
  <si>
    <t>11 szt</t>
  </si>
  <si>
    <t>Windsurfing</t>
  </si>
  <si>
    <t>Kula bańka do chodzenia po wodzie</t>
  </si>
  <si>
    <t>ślizg wodny</t>
  </si>
  <si>
    <t>ABC (maska, rurka, płetwy) kpl</t>
  </si>
  <si>
    <t>skafander mokry</t>
  </si>
  <si>
    <t>butla</t>
  </si>
  <si>
    <t>automat nurkowy</t>
  </si>
  <si>
    <t>Konsola nurkowa</t>
  </si>
  <si>
    <t>kamizelka nurkowa</t>
  </si>
  <si>
    <t>buty rozmiar XL</t>
  </si>
  <si>
    <t>1 para</t>
  </si>
  <si>
    <t>rękawice</t>
  </si>
  <si>
    <t>nóż nurkowy</t>
  </si>
  <si>
    <t>pas balastowy</t>
  </si>
  <si>
    <t>ciężarki waga 2 kg</t>
  </si>
  <si>
    <t>ciężarki waga 1 kg</t>
  </si>
  <si>
    <t>boja nurkowa</t>
  </si>
  <si>
    <t>komputer nurkowy</t>
  </si>
  <si>
    <t>zjeżdżalnia wodna (przenośna)</t>
  </si>
  <si>
    <t>rower damski</t>
  </si>
  <si>
    <t>rower męski</t>
  </si>
  <si>
    <t>rower dziecięcy</t>
  </si>
  <si>
    <t>8 szt</t>
  </si>
  <si>
    <t>fotelik na rower</t>
  </si>
  <si>
    <t>Wyposażenie kuchni w Zdrojach</t>
  </si>
  <si>
    <t>Kuchnia gazowo-elektryczna</t>
  </si>
  <si>
    <t>Obieraczka do ziemniaków</t>
  </si>
  <si>
    <t>Szafa mroźnicza</t>
  </si>
  <si>
    <t>Patelnia elektryczna</t>
  </si>
  <si>
    <t>Zmywarka gastronomiczna</t>
  </si>
  <si>
    <t>Robot wieloczynnościowy</t>
  </si>
  <si>
    <t>Agregat prądotwórczy FH 5001</t>
  </si>
  <si>
    <t>Agregat prądotwórczy EP 13500 TE</t>
  </si>
  <si>
    <t>Kosiarka z wyposażeniem boisko Cekcyn</t>
  </si>
  <si>
    <t>Kosiarka bijakowa z koszem GEO FL 120</t>
  </si>
  <si>
    <t>1 szt.</t>
  </si>
  <si>
    <t>Zmywarka do naczyń PROFI LINE</t>
  </si>
  <si>
    <t>1szt.</t>
  </si>
  <si>
    <t>WYPOSAŻENIE HALI SPORTOWO-WIDOWISKOWEJ</t>
  </si>
  <si>
    <t>rower magnetyczny Spokey Trausus</t>
  </si>
  <si>
    <t>bieżnia Spokey Rea 84686</t>
  </si>
  <si>
    <t>wioślarz Kettler Kadett</t>
  </si>
  <si>
    <t>trenażer</t>
  </si>
  <si>
    <t>Atlas Kettler Kinetic F5</t>
  </si>
  <si>
    <t>Maszyna do konserw. Podłogi nawierzchni sportowej</t>
  </si>
  <si>
    <t>Rower pionowy STAR TRACK EUB</t>
  </si>
  <si>
    <t>Bieżnia STAR TRACK 4500</t>
  </si>
  <si>
    <t>Orbitek STARTRAL NATURAL RUNNER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</si>
  <si>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</si>
  <si>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</si>
  <si>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</si>
  <si>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</si>
  <si>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</si>
  <si>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</si>
  <si>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</si>
  <si>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Maszyna do konserw. podłogi nawierzchni sportowej</t>
  </si>
  <si>
    <t xml:space="preserve">TT 6650S </t>
  </si>
  <si>
    <t>2500 W, 1,3 m/s2</t>
  </si>
  <si>
    <t>2011 zakup</t>
  </si>
  <si>
    <t>NUMATIC</t>
  </si>
  <si>
    <t>Cekcyn, Hala Widowiskowo-Sportowa ul. Szkolna</t>
  </si>
  <si>
    <t>Agregat prądotwórczy KIPOR 12E3</t>
  </si>
  <si>
    <t>E 31210080523</t>
  </si>
  <si>
    <t>14kW</t>
  </si>
  <si>
    <t>Remiza OSP Zdroje</t>
  </si>
  <si>
    <t>3515-2</t>
  </si>
  <si>
    <t xml:space="preserve"> </t>
  </si>
  <si>
    <t>EUROPOWER</t>
  </si>
  <si>
    <t xml:space="preserve">nie </t>
  </si>
  <si>
    <t>Remiza OSP Zielonka</t>
  </si>
  <si>
    <t>2. Samodzielny Publiczny Zakład Opieki Zdrowotnej w Cekcynie</t>
  </si>
  <si>
    <t>agregat prądotwórczy typ FH 7001 R</t>
  </si>
  <si>
    <t>M 49125/GX390*GCAFH-0485964</t>
  </si>
  <si>
    <t>6,3 kW</t>
  </si>
  <si>
    <t>2014</t>
  </si>
  <si>
    <t>FOGO</t>
  </si>
  <si>
    <t>Samodzielny Publiczny Zakład Opieki Zdrowotnej 89-511 Cekcyn, Dworcowa 6</t>
  </si>
  <si>
    <t>WYKAZ LOKALIZACJI, W KTÓRYCH PROWADZONA JEST DZIAŁALNOŚĆ ORAZ LOKALIZACJI, GDZIE ZNAJDUJE SIĘ MIENIE NALEŻĄCE DO JEDNOSTEK GMINY CEKCYN</t>
  </si>
  <si>
    <t>Lokalizacja (adres)</t>
  </si>
  <si>
    <t>Zabezpieczenia (znane zabezpieczenia p-poż i przeciw kradzieżowe)</t>
  </si>
  <si>
    <t>1. Gminny Ośrodek Pomocy Społecznej w Cekcynie</t>
  </si>
  <si>
    <t>Budynek Urzedu Gminy – ul.Szkolna 2, 89-511 Cekcyn</t>
  </si>
  <si>
    <t>alarmy,gaśnice proszkowe 2 szt.</t>
  </si>
  <si>
    <t>2. Gminna Biblioteka publiczna w Cekcynie</t>
  </si>
  <si>
    <t>Budynek Urzędu Gminy w Cekcyn, ul. Szkolna 2</t>
  </si>
  <si>
    <t>Budynek Urzędu Gminy w Iwcu</t>
  </si>
  <si>
    <t>1 gaśnica</t>
  </si>
  <si>
    <t>Budynek Urzędu Gminy w Małym Gacnie</t>
  </si>
  <si>
    <t>działalność rachunkowo-księgowa; doradztwo podatkowe jednostek oświatowych</t>
  </si>
  <si>
    <t>3. Gminny Zespół Oświatowy w Cekcynie</t>
  </si>
  <si>
    <t>oświata i wychowanie</t>
  </si>
  <si>
    <t>działalność kulturalna</t>
  </si>
  <si>
    <t xml:space="preserve">1. Wykaz sprzętu elektronicznego stacjonarnego </t>
  </si>
  <si>
    <t>ULTRASONOGRAF</t>
  </si>
  <si>
    <t xml:space="preserve">RAZEM </t>
  </si>
  <si>
    <t xml:space="preserve">4. Samodzielny Publiczny Zakład Opieki Zdrowotnej </t>
  </si>
  <si>
    <t>89-511 Cekcyn, ul. Dworcowa 6</t>
  </si>
  <si>
    <t xml:space="preserve">3. Gminny Ośrodek Pomocy Społecznje- nie wykazano </t>
  </si>
  <si>
    <t>7. Szkoła Podstawowa w Cekcynie</t>
  </si>
  <si>
    <t>8. Szkoła Podstawowa w Zielonce</t>
  </si>
  <si>
    <t>9. Szkoła Podstawowa w Iwcu</t>
  </si>
  <si>
    <t>10. Samodzielny Publiczny Zakład Opieki Zdrowotnej w Cekcynie - wykazany przez UG</t>
  </si>
  <si>
    <t xml:space="preserve">4. Gminny Ośrodek Kultury </t>
  </si>
  <si>
    <t>5. Gminny Zespół Oświatowy</t>
  </si>
  <si>
    <t>6.  Przedszkole Gminne w Cekcynie</t>
  </si>
  <si>
    <t>8. Szkoła Podstawowa w Iwcu</t>
  </si>
  <si>
    <t xml:space="preserve">2. Wykaz sprzętu elektronicznego przenośnego </t>
  </si>
  <si>
    <t>9. Szkoła Podstawowa w Zielonce</t>
  </si>
  <si>
    <t xml:space="preserve">10.Samodzielny Publiczny Zakład Opieki Zdrowotnej </t>
  </si>
  <si>
    <t>x</t>
  </si>
  <si>
    <t>Gaśnice 7 szt. hydranty 2 szt.</t>
  </si>
  <si>
    <t>w tym mienie będące w posiadaniu (użytkowane) na podstawie umów najmu, dzierżawy, użytkowania, leasingu lub umów pokrewnych</t>
  </si>
  <si>
    <t>6. Szkoła Podstawowa w Cekcynie</t>
  </si>
  <si>
    <t>2. Wykaz sprzętu medycznego</t>
  </si>
  <si>
    <t>Cekcyn, ul. Szkolna 8</t>
  </si>
  <si>
    <t>ul. Dworcowa 6, 89-511 Cekcyn</t>
  </si>
  <si>
    <t>ul. Ogrodowa 17, 89-511 Cekcyn</t>
  </si>
  <si>
    <t>ul. Szkolna 41A, 89-511 Cekcyn</t>
  </si>
  <si>
    <t>Szkoła Podstawowa w Zielonce - budynek wykazany w danych Urzędu Gminy</t>
  </si>
  <si>
    <t>Szkoła - budynek wykazany w danych Urzędu Gminy</t>
  </si>
  <si>
    <t>1971/1972</t>
  </si>
  <si>
    <t>rodzaj wartości (księgowa brutto - KB / odtworzeniowa - O; O* - wartość wyznaczona przez Ubezpieczającego)</t>
  </si>
  <si>
    <t xml:space="preserve">2. Gminna Biblioteka Publiczna- nie wykazano </t>
  </si>
  <si>
    <t>APARAT DO MAGNETOTERAPII</t>
  </si>
  <si>
    <t>monitoring wizyjny (wenątrz i na zewnątrz)</t>
  </si>
  <si>
    <t xml:space="preserve">Niszczarka </t>
  </si>
  <si>
    <t>urządzenie wielofunkcyjne KONICA MINOLTA</t>
  </si>
  <si>
    <t xml:space="preserve">gaśnice, hydranty, czujniki przeciwpożarowe (lokalne)                                                      - przeciwkradzieżowe- alarm </t>
  </si>
  <si>
    <t>ul. Szkolna 41B, 89-511 Cekcyn</t>
  </si>
  <si>
    <t xml:space="preserve">bloczki z gazobetonu grub. 30 cm </t>
  </si>
  <si>
    <t>gęsto żebrowy żelbetowy</t>
  </si>
  <si>
    <t xml:space="preserve">drewniany krokwiowy- kleszczowy na słupach betonowych </t>
  </si>
  <si>
    <t>bardzo dobry</t>
  </si>
  <si>
    <t>6. Przedszkole Leśny Zakątek w Cekcynie</t>
  </si>
  <si>
    <t>ul. Szkolna 41B
89-511 Cekcyn</t>
  </si>
  <si>
    <t>Dodatkowe informacje</t>
  </si>
  <si>
    <t>ul. Szkolna 2
89-511 Cekcyn</t>
  </si>
  <si>
    <t>Stacja Uzdatniania Wody Cekcynek</t>
  </si>
  <si>
    <t>torba ratownicza PSP R-1</t>
  </si>
  <si>
    <t>Zestaw ratownictwa medycznego</t>
  </si>
  <si>
    <t>nożyce hydrauliczne do cięcia pedałów</t>
  </si>
  <si>
    <t>ul. Szkolna 4
89-511 Cekcyn</t>
  </si>
  <si>
    <t>Iwiec 18 
89-512 Iwiec</t>
  </si>
  <si>
    <t>ADRESY</t>
  </si>
  <si>
    <t>Zielonka 27
89-505 Małe Gacno</t>
  </si>
  <si>
    <t>Zagospodarowanie terenu przy ul. Parkowej w Cekcynie</t>
  </si>
  <si>
    <t>park</t>
  </si>
  <si>
    <t>Mała architektura - teren przy ul. Parkowej w Cekcynie</t>
  </si>
  <si>
    <t xml:space="preserve">Oświetlenie Parku w Cekcynie </t>
  </si>
  <si>
    <t>Instalacje fotowoltaiczne na terenie Gminy Cekcyn</t>
  </si>
  <si>
    <t>teren gminy</t>
  </si>
  <si>
    <t>Budynek świetlicy wiejskiej w Zalesiu</t>
  </si>
  <si>
    <t xml:space="preserve">Urządzenie wielofunkcyjne EPSON </t>
  </si>
  <si>
    <t>Komputer ACTINA PRIMA</t>
  </si>
  <si>
    <t>Drukarka Lexmark MX 511DE</t>
  </si>
  <si>
    <t>Komputer Lenovo</t>
  </si>
  <si>
    <t>Komputer Microsoft SURFACE GO 10 szt.</t>
  </si>
  <si>
    <t>Laptop HP</t>
  </si>
  <si>
    <t>Głośnik przenośny SHARP</t>
  </si>
  <si>
    <t>Głośnik BLAUPUNKT</t>
  </si>
  <si>
    <t>Zestaw bezprzewodowy AKG WMS SPORT SET</t>
  </si>
  <si>
    <t>Tablet HUAWEI MEDIAPAD 10 szt.</t>
  </si>
  <si>
    <t>Tablet HUAWEI MEDIAPAD 1 szt.</t>
  </si>
  <si>
    <t xml:space="preserve">Motopompa TOHATSU </t>
  </si>
  <si>
    <t>Kopiarka Cyfrowa Canon</t>
  </si>
  <si>
    <t>Jednostka centralna+monitor</t>
  </si>
  <si>
    <t>URZĄDZENIE QuikRead go do badania CRP, HB</t>
  </si>
  <si>
    <t>URZĄDZENIE ABPI MD do badania wskaźnika kostka-ramię</t>
  </si>
  <si>
    <t>monitoring wizyjny, czujniki i urządzenia alarmowe, agencja ochrony - dozór całodobowy, gaśnice 7 szt w lokalizacji</t>
  </si>
  <si>
    <t>hydrant - 30 metrów od lokalizacji</t>
  </si>
  <si>
    <t>wykazane z UG</t>
  </si>
  <si>
    <t>laptop LENOVOV110</t>
  </si>
  <si>
    <t>laptop</t>
  </si>
  <si>
    <t>Przedszkole Leśny Zakątek w Cekcynie  ( w tym wartość solarów)</t>
  </si>
  <si>
    <t>Przedszkole Leśny Zakątek w Cekcynie</t>
  </si>
  <si>
    <t>Urządzenie wielofunkcyjne HPLJ PRO400</t>
  </si>
  <si>
    <t>8510A</t>
  </si>
  <si>
    <t>Rejestrator 16kan BCSXV 80801</t>
  </si>
  <si>
    <t>Dysk sky HAW 6TB</t>
  </si>
  <si>
    <t>Monitor IYAMA PROLITEX28</t>
  </si>
  <si>
    <t>Kamera tulejowaIR IP66BCS-TQE6200 (6*369,00zł)</t>
  </si>
  <si>
    <t>Drukarka laserowa HP</t>
  </si>
  <si>
    <t xml:space="preserve">Jednostka centralna  </t>
  </si>
  <si>
    <t xml:space="preserve">3. Wykaz sprzętu elektronicznego przenośnego </t>
  </si>
  <si>
    <t>LAPTOP DELL VOSTRO 3590</t>
  </si>
  <si>
    <t>FUJITSU S26361</t>
  </si>
  <si>
    <t xml:space="preserve">3. Wykaz monitoringu wizyjnego </t>
  </si>
  <si>
    <t>3. Wykaz monitoringu wizyjnego</t>
  </si>
  <si>
    <t>Ekran podwieszany świetlica Zalesie</t>
  </si>
  <si>
    <t>Telewizor LG świetlica Zdroje</t>
  </si>
  <si>
    <t>Drokatka laserowa HP</t>
  </si>
  <si>
    <t>Komputer Acer</t>
  </si>
  <si>
    <t xml:space="preserve">Drukarka Lexmark </t>
  </si>
  <si>
    <t>Drukarka wielofunkcyjna Epson świetlica Zalesie</t>
  </si>
  <si>
    <t>Projektor podwieszany Epson Swietlica Zalesie</t>
  </si>
  <si>
    <t>Laptop Lenovo świetlica Zalesie 2szt.</t>
  </si>
  <si>
    <t>Głośnik Power Audio SONY świetlica Zdroje</t>
  </si>
  <si>
    <t>Tablet Lenovo 2 szt.</t>
  </si>
  <si>
    <t>Laptop Dell</t>
  </si>
  <si>
    <t xml:space="preserve">Laptop Lenovo 2 szt. </t>
  </si>
  <si>
    <t xml:space="preserve">Bieżnia PRECOR </t>
  </si>
  <si>
    <t>2 szt.</t>
  </si>
  <si>
    <t xml:space="preserve">Impulse maszyna na nogi </t>
  </si>
  <si>
    <t>Nessfitword maszyna na najszerszy grzbietu</t>
  </si>
  <si>
    <t>Nessfitword maszyna na łydki</t>
  </si>
  <si>
    <t xml:space="preserve">1 szt. </t>
  </si>
  <si>
    <t>Impulse ławka regulowana</t>
  </si>
  <si>
    <t>LAPTOP 3593 I5 8GB 36 SZT. (projekt "Nauka Zdalna")</t>
  </si>
  <si>
    <t>LAPTOP 3584 I3 4GB 34 SZT. (projekt "Nauka Zdalna")</t>
  </si>
  <si>
    <t>Tabela nr 4 Gmina Cekcyn</t>
  </si>
  <si>
    <t>Tabela nr 5 - Wykaz maszyn i urządzeń do ubezpieczenia od uszkodzeń (od wszystkich ryzyk)</t>
  </si>
  <si>
    <t>Sprzęt stacjonarny</t>
  </si>
  <si>
    <t>Sprzęt przenośny</t>
  </si>
  <si>
    <t>Monitoring</t>
  </si>
  <si>
    <t>Sprzęt medyczny</t>
  </si>
  <si>
    <t>234,05 i 168,7</t>
  </si>
  <si>
    <t>przedszkole i mieszkania</t>
  </si>
  <si>
    <t>fotowoltaika na prywatnych domach</t>
  </si>
  <si>
    <t>Szkoła Podstawowa w Iwcu - budynek wykazany w danych Urzędu Gminy</t>
  </si>
  <si>
    <t>informacja o przeprowadzonych remontach i modernizacji budynków starszych niż 50 lat (data remontu, czego dotyczył remont, wielkość poniesionych nakładów na remont)</t>
  </si>
  <si>
    <t>2010 r. termomodernizacja</t>
  </si>
  <si>
    <t>TAK</t>
  </si>
  <si>
    <t xml:space="preserve">Kamera  JVC HD </t>
  </si>
  <si>
    <t>Kasa fiskalna Posnet online</t>
  </si>
  <si>
    <t>Laptopy szt 6 * 1829 zł</t>
  </si>
  <si>
    <t>Router Cambium Networks CNPilotTM E410 WiFi</t>
  </si>
  <si>
    <t>Urządzenie do oczyszczania powietrza</t>
  </si>
  <si>
    <t>Skaner</t>
  </si>
  <si>
    <t>Urządzenie wielofunkcyjne LaserJet Pro400</t>
  </si>
  <si>
    <t>Niszczarka Fellowes 75Cs</t>
  </si>
  <si>
    <t>Odkurzacz Tefal</t>
  </si>
  <si>
    <t>Laptop HP255</t>
  </si>
  <si>
    <t>Terminal mobilny Acer Trawelmate B113</t>
  </si>
  <si>
    <t>5. Gminny Zespół Oświatowy- nie wykazano</t>
  </si>
  <si>
    <t>PODSUMOWANIE</t>
  </si>
  <si>
    <t>kopiarka RICOH</t>
  </si>
  <si>
    <t>2.</t>
  </si>
  <si>
    <t>3.</t>
  </si>
  <si>
    <t>Plac zabaw przy SP w Zielonce</t>
  </si>
  <si>
    <t>Plac zabaw Oddział Zdroje</t>
  </si>
  <si>
    <t>Zielonka 27 , 89-505 Małe Gacno</t>
  </si>
  <si>
    <t>Zdroje 42 , 89-505 Małe Gacno</t>
  </si>
  <si>
    <t xml:space="preserve"> Zestaw komputerowy PC</t>
  </si>
  <si>
    <t>Drukarka Eko Tank</t>
  </si>
  <si>
    <t>Drukarka 3D Maker Bot Sketch</t>
  </si>
  <si>
    <t>Laptop HP 255</t>
  </si>
  <si>
    <t>Laptop 3584, 3593</t>
  </si>
  <si>
    <t>Acer Travel Mate P2 TMP 215-53i3</t>
  </si>
  <si>
    <t>Canon Power Shot G7x Mark III</t>
  </si>
  <si>
    <t>Mikroport Boya BY-M4PRO K1</t>
  </si>
  <si>
    <t>ul. Dworcowa 6
89-511 Cekcyn</t>
  </si>
  <si>
    <t>LAPTOP LENOVO THINKPAD z oprogramowaniem</t>
  </si>
  <si>
    <t xml:space="preserve">ZESTAW DOMOFONOWY </t>
  </si>
  <si>
    <t>Aparat do fizjoterapii falą uderzeniową IMPACTIS M</t>
  </si>
  <si>
    <t>Plac zabaw</t>
  </si>
  <si>
    <t>Kamera tulejowa</t>
  </si>
  <si>
    <t>Mikrofon bezprzewodowy (2 szt.)</t>
  </si>
  <si>
    <t>Notebook HP (6 szt.)</t>
  </si>
  <si>
    <t>Laptop Dell (10 szt.)</t>
  </si>
  <si>
    <t xml:space="preserve">Mikroport </t>
  </si>
  <si>
    <t>Aparat fotograficzny Canon</t>
  </si>
  <si>
    <t>Kamera cyfrowa Sony 4K</t>
  </si>
  <si>
    <t>Mikroskop cyfrowy</t>
  </si>
  <si>
    <t>Monitor PHILIPS LED (2 szt.)</t>
  </si>
  <si>
    <t>Jednostka centralna ADAX</t>
  </si>
  <si>
    <t>Odkurzacz warsztatowy</t>
  </si>
  <si>
    <t>Urządzenie wielofunkcyjne Epson</t>
  </si>
  <si>
    <t>Drukarka 3D</t>
  </si>
  <si>
    <t>Sprzęt nagłaśniający, w tym: 
Wzmacniacz,
Mikser,
Kolumny,
Mikrofon kierunkowy,
Skrzynia Rack</t>
  </si>
  <si>
    <t>Oświetlenie, w tym:
Sterownik do LED,
Światła LED</t>
  </si>
  <si>
    <t>hydrant 5 szt., gaśnice 9 szt.</t>
  </si>
  <si>
    <t>Szkolna 8</t>
  </si>
  <si>
    <t xml:space="preserve">6. Szkoła Podstawowa w Cekcynie </t>
  </si>
  <si>
    <t>Szkolna 41 A</t>
  </si>
  <si>
    <t>Drukarka 3D Banach z pakietem dydaktycznym</t>
  </si>
  <si>
    <t>BeCero – zestaw z mikrokontrolerem</t>
  </si>
  <si>
    <t>Stacja lutownicza HOT AIR z grotem 2w1 ST-8802 Atten</t>
  </si>
  <si>
    <t>Kamera przenośna cyfrowa Sony 4KFDR-AX53</t>
  </si>
  <si>
    <t>Aparat fotograficzny Canon Power-Shot GZX Mark II</t>
  </si>
  <si>
    <t>Konsola-mikser dźwięku 8-kanałowy Power Dynamics</t>
  </si>
  <si>
    <t>LaptopDellVostro i 5 8GB 256SSD</t>
  </si>
  <si>
    <t>Laptop-mikser dźwięku 8-kanałowy Power Dynam Dell Vostro  58 GB 256 SSD</t>
  </si>
  <si>
    <t>Komputer HP 255 G7/15.6 FHDAG/AMD (6 szt)</t>
  </si>
  <si>
    <t>Laptop 358413 4GB inspiron 6864 (17 szt.)</t>
  </si>
  <si>
    <t>Laptop inspiron 3593-1743 (26 szt.)</t>
  </si>
  <si>
    <t>Dell notebook Wostro 3280</t>
  </si>
  <si>
    <t>Dell notebook Wostro 3281</t>
  </si>
  <si>
    <t>Dell notebook Wostro 3282</t>
  </si>
  <si>
    <t>Dell notebook Wostro 3283</t>
  </si>
  <si>
    <t>Dell notebook Wostro 3284</t>
  </si>
  <si>
    <t>Dell notebook Wostro 3285</t>
  </si>
  <si>
    <t>Szkoła Podstawowa w Cekcynie ul. Szkolna 8</t>
  </si>
  <si>
    <t>Szkoła Podstawowa w Cekcynie ul. Szkolna 41A</t>
  </si>
  <si>
    <t>ul. Szkolna 8;
ul. Szkolna 41A
89-511 Cekcyn</t>
  </si>
  <si>
    <t>Drukarka BIXOLON</t>
  </si>
  <si>
    <t>Komputer PC HP 2 szt.</t>
  </si>
  <si>
    <t>Centrala telefoniczna ALCATEL 8029</t>
  </si>
  <si>
    <t xml:space="preserve">Komputer DELL Vostro </t>
  </si>
  <si>
    <t>Monitor ACER NITRO</t>
  </si>
  <si>
    <t xml:space="preserve">Preojektor Optoma </t>
  </si>
  <si>
    <t>Drukarka LEXMARK MFP</t>
  </si>
  <si>
    <t>Urządzenie wielofunkcyjne EPSON L6160</t>
  </si>
  <si>
    <t>Urządzenie wielofunkcyjne EPSON ECOTANK</t>
  </si>
  <si>
    <t>Urządzenie wielofunkcyjne EPSON</t>
  </si>
  <si>
    <t>LAPTOP HP 3 szt.</t>
  </si>
  <si>
    <t>KOLEKTOR DANYCH CIPHERLAB</t>
  </si>
  <si>
    <t xml:space="preserve">Zestaw muzyczny SONY </t>
  </si>
  <si>
    <t>Tablet Lenovo 8 szf</t>
  </si>
  <si>
    <t>Laptop DELL VOSTRO</t>
  </si>
  <si>
    <t>Głośnik Blaupunkt Power</t>
  </si>
  <si>
    <r>
      <t xml:space="preserve">jednospadowy, </t>
    </r>
    <r>
      <rPr>
        <sz val="9"/>
        <rFont val="Arial"/>
        <family val="2"/>
      </rPr>
      <t>styropapa</t>
    </r>
  </si>
  <si>
    <r>
      <t xml:space="preserve">beton, </t>
    </r>
    <r>
      <rPr>
        <sz val="9"/>
        <rFont val="Arial"/>
        <family val="2"/>
      </rPr>
      <t>drewno</t>
    </r>
  </si>
  <si>
    <r>
      <t>wielospadowy</t>
    </r>
    <r>
      <rPr>
        <sz val="9"/>
        <rFont val="Arial"/>
        <family val="2"/>
      </rPr>
      <t>, blachodachówka</t>
    </r>
  </si>
  <si>
    <r>
      <t>ośrodek wypoczynkowy,</t>
    </r>
    <r>
      <rPr>
        <sz val="9"/>
        <rFont val="Arial"/>
        <family val="2"/>
      </rPr>
      <t>remiza</t>
    </r>
  </si>
  <si>
    <t>Budynek Centrum Usług Społecznych</t>
  </si>
  <si>
    <t>część budynku A jest w rejestrze zabytków</t>
  </si>
  <si>
    <t>instrukcja, gaśnice, koce</t>
  </si>
  <si>
    <t>Cekcyn, Wczasowa 14</t>
  </si>
  <si>
    <t xml:space="preserve">Wiata Nowy Sumin </t>
  </si>
  <si>
    <r>
      <t xml:space="preserve">gaśnice, </t>
    </r>
    <r>
      <rPr>
        <i/>
        <sz val="9"/>
        <rFont val="Arial"/>
        <family val="2"/>
      </rPr>
      <t>alarm, monitoring</t>
    </r>
  </si>
  <si>
    <t>System monitoringu</t>
  </si>
  <si>
    <t>budynek szkolny (w tym ujęto wartość fotowoltaiki)</t>
  </si>
  <si>
    <t>na prywatnych budynkach oraz budynkach gminnych</t>
  </si>
  <si>
    <t>plac rekreacyjny Ostrowo</t>
  </si>
  <si>
    <t>plac rekreacyjny Krzywogoniec</t>
  </si>
  <si>
    <t>plac rekreacyjny Zdroje</t>
  </si>
  <si>
    <t>plac zabaw Wielkie Budziska - zwiekszenie wartości</t>
  </si>
  <si>
    <t>Laptop Acer Model A315-35-C4UC</t>
  </si>
  <si>
    <t>Urządzenie wilofunkcyjne LaserJet PROM428dw</t>
  </si>
  <si>
    <t>Urządzenie wielofunkcyjne HP LaserJet Pro</t>
  </si>
  <si>
    <t>Komputer HP 290 G3 SFF</t>
  </si>
  <si>
    <t>Komputer Lenovo V530si5-840</t>
  </si>
  <si>
    <t>Urządzenie wielofunkcyjne HP LJ PRO400 M428DW MFP</t>
  </si>
  <si>
    <t>Laptop ThinkPad L580</t>
  </si>
  <si>
    <t>Laptop HP 255 G7/15,6 FHD</t>
  </si>
  <si>
    <t>Telefon komórkowy RealMe8</t>
  </si>
  <si>
    <t>Zasilacz demonstracyjny cyfrowy</t>
  </si>
  <si>
    <t>Zestaw  magnetycznej optyki z laserem</t>
  </si>
  <si>
    <t>Załamanie wiązki światła model</t>
  </si>
  <si>
    <t>Elektryczna pompa próżniowa</t>
  </si>
  <si>
    <t>Głośniik JBL - zestaw muzyczny "Laboratoria przyszłości"</t>
  </si>
  <si>
    <t>Teleskop refrakcyjny</t>
  </si>
  <si>
    <t>Robot mBot</t>
  </si>
  <si>
    <t>Robot edukacyjny Artie Max</t>
  </si>
  <si>
    <t>Polydron Frame</t>
  </si>
  <si>
    <t>Robot mBot Ranger</t>
  </si>
  <si>
    <t>Robot Botley</t>
  </si>
  <si>
    <t>Zestaw nagłaśniajacy z opsrzętem i okablowaniem "Laboratoria przyszłości"</t>
  </si>
  <si>
    <t>Notebook Dell Inspiron</t>
  </si>
  <si>
    <t>Kserokopiarka Konica Minolta Bizhup</t>
  </si>
  <si>
    <t>Maszyna dz szycia Łucznik"Laboratoria przyszłości"</t>
  </si>
  <si>
    <t>Lodówka Polar"Laboratoria przyszłości"</t>
  </si>
  <si>
    <t>kosiarka spalinowa mac mex</t>
  </si>
  <si>
    <t xml:space="preserve">Notebook ACER AF5 -8065 </t>
  </si>
  <si>
    <t>Lodówka Polar "Laboratoria przyszłości"</t>
  </si>
  <si>
    <t xml:space="preserve">Dygestorium PRO II </t>
  </si>
  <si>
    <t>Stolik laboratoryjny</t>
  </si>
  <si>
    <t>Profesjonalny  zestaw do mikrochemii</t>
  </si>
  <si>
    <t>Szafa na odczynniki chemiczne</t>
  </si>
  <si>
    <t>Wirtualne laboratorium chemiczne Empiriusz PRO "Laboratoria przyszłości"</t>
  </si>
  <si>
    <t>Zestaw szkła laboratoryjnego ze sprzętem</t>
  </si>
  <si>
    <t>Ława optyczna z pełnym wyposażeniem</t>
  </si>
  <si>
    <t>Kamera wewnetrzna Novum ( 5 kompletów)</t>
  </si>
  <si>
    <t>Kamera wewnetrzna Novum ( 1 komplet)</t>
  </si>
  <si>
    <t>rejestrator Hd tv 16+28 IP</t>
  </si>
  <si>
    <t>Aparat EKG BTL Flexi</t>
  </si>
  <si>
    <t>HOLTER EKG H100 wraz z oprogramowaniem BTL Cardio</t>
  </si>
  <si>
    <t>Kasa fiskalna BINGO Max online 1,01</t>
  </si>
  <si>
    <t>Komputer HP 290 + klawiatura i mysz</t>
  </si>
  <si>
    <t>Ekspres NIVONA CAFEROMATICA 960</t>
  </si>
  <si>
    <t>BTL - CPMotion K Pro Szyna do terapii stawu kolano</t>
  </si>
  <si>
    <t xml:space="preserve">Punkt selektywnego zbierania odpadów komiunalnych </t>
  </si>
  <si>
    <t>Boisko wielofunkcyjne</t>
  </si>
  <si>
    <t>Rzutnia kulą</t>
  </si>
  <si>
    <t>Bieżnie (owalna i prosta)</t>
  </si>
  <si>
    <t xml:space="preserve">Skocznia do skoku w dal </t>
  </si>
  <si>
    <t>Boiska do piłki siatkowej i plażowej</t>
  </si>
  <si>
    <t>Korty do tenisa z ogrodzeniem</t>
  </si>
  <si>
    <t>Trybuny na skarpie</t>
  </si>
  <si>
    <t>Budynek zaplecza sportowego</t>
  </si>
  <si>
    <t>Oświetlenie boiska iwlofunkcyjnego</t>
  </si>
  <si>
    <t>system wideo monitoringu przy hali sportowej</t>
  </si>
  <si>
    <t>Serwer Dell R 450</t>
  </si>
  <si>
    <t>Macierz Dell EMC ME4024</t>
  </si>
  <si>
    <t>Forti Analyzer</t>
  </si>
  <si>
    <t>Skaner Epson perfection</t>
  </si>
  <si>
    <t>Komputer Dell</t>
  </si>
  <si>
    <t>Monitor Dell</t>
  </si>
  <si>
    <t>Kasa fiskalna POSNET</t>
  </si>
  <si>
    <t xml:space="preserve">Laptop </t>
  </si>
  <si>
    <t>Mikrofon bezprzewodowy świetlica Zdroje</t>
  </si>
  <si>
    <t xml:space="preserve">Zestaw muzyczny Manta </t>
  </si>
  <si>
    <t>Projektor Philips</t>
  </si>
  <si>
    <t>Laptop 15,6 Dell Swietl. Brzozie</t>
  </si>
  <si>
    <t xml:space="preserve">Projektor Epson </t>
  </si>
  <si>
    <t>Niszczarka Activejet</t>
  </si>
  <si>
    <t>Agregat ciśnieniowy spalinowy</t>
  </si>
  <si>
    <t>Remiza OSP N.Sumin</t>
  </si>
  <si>
    <t>Kosiarka samobieżna HUSQVARNA – traktor</t>
  </si>
  <si>
    <t>Budynek OSP Cekcyn</t>
  </si>
  <si>
    <t>Urządzenie wielofunkcyjne KONICA MINOLTA</t>
  </si>
  <si>
    <t>Projektor laserowy multimedialny</t>
  </si>
  <si>
    <t>Tablet Lenovo M10 FHD Plus szt.  4*2000zł</t>
  </si>
  <si>
    <t>5. Gminny Ośrodek Kultury w Cekcynie</t>
  </si>
  <si>
    <t>GOK Cekcyn, ul. Szkolna 4</t>
  </si>
  <si>
    <t>gaśnice 7 szt. hydranty 2 szt.</t>
  </si>
  <si>
    <t xml:space="preserve">CUS Cekcyn, ul. Wczasowa 14 </t>
  </si>
  <si>
    <t>gaśnice 4 szt. koc 1 szt.</t>
  </si>
  <si>
    <t>OT JARZĘBINA Cekcyn, ul. Ogrodowa 17</t>
  </si>
  <si>
    <t>gaśnice 8 szt. hydranty 4 szt.</t>
  </si>
  <si>
    <t xml:space="preserve">laptop </t>
  </si>
  <si>
    <t xml:space="preserve">pralka </t>
  </si>
  <si>
    <t xml:space="preserve">monitor interaktywny </t>
  </si>
  <si>
    <t xml:space="preserve">Robot KORBO </t>
  </si>
  <si>
    <t>Konstrukcja stalowa garaż</t>
  </si>
  <si>
    <t>4.</t>
  </si>
  <si>
    <t>Rejestrator Hikvison DS.-7604NI-K1</t>
  </si>
  <si>
    <t>Domofon Stacja Bramowa</t>
  </si>
  <si>
    <t>Stacja wewnętrzna domofonu</t>
  </si>
  <si>
    <t>Garaż blaszany</t>
  </si>
  <si>
    <t>UPS EVER SINLINE RT XL 850</t>
  </si>
  <si>
    <t>URZĄDZENIE MPF KYOCERA</t>
  </si>
  <si>
    <t>DRUKARKA ATRAMENTOWA EPSON L1210</t>
  </si>
  <si>
    <t>DRUKARKA LASEROWA HP M203DW</t>
  </si>
  <si>
    <t>EKRAN SUFITOWY AVTEC VIDEO ELECTRIC 300P</t>
  </si>
  <si>
    <t xml:space="preserve">ZESTAW MUZYCZNY BLAUPUNKT PB10DB </t>
  </si>
  <si>
    <t>PROJEKTOR PHILIPS NEOPIX 520</t>
  </si>
  <si>
    <t xml:space="preserve">LAPTOP ACER AS 3 </t>
  </si>
  <si>
    <t xml:space="preserve">LAPTOR ASUS TUF GAMING 16BG RAM 512GB </t>
  </si>
  <si>
    <t>LAPTOP HP 250 G9 15,6</t>
  </si>
  <si>
    <t>PROJEKTOR OPTOMA HD 28I</t>
  </si>
  <si>
    <t>RADIOTELEFON HYTERA</t>
  </si>
  <si>
    <t>RADIOTELEFON RFT MOTO TRBO DP2600E</t>
  </si>
  <si>
    <t>APARAT FOTOGRAFICZNY</t>
  </si>
  <si>
    <t>KOLUMNA AKTYWNA</t>
  </si>
  <si>
    <t>MIKROFON DYNAMICZNY, WOKALOWY</t>
  </si>
  <si>
    <t>MIKROFON NA UCHO MINITUROWY</t>
  </si>
  <si>
    <t>MIKROFON POJEMNOŚCIOWY NAUSZNY</t>
  </si>
  <si>
    <t>MINI PROJEKTOR</t>
  </si>
  <si>
    <t>SUBWOOFER AKTYWNY ELEKTRO VOICE</t>
  </si>
  <si>
    <t>SYSTEM ODSŁUCHOWY LD SYSTEMS U505 PHP 2</t>
  </si>
  <si>
    <t>SYSTEM ODSŁUCHOWY LD SYSTEMS LDU505PHB2</t>
  </si>
  <si>
    <t>TABLET</t>
  </si>
  <si>
    <t>Plecak medyczny z wyposażeniem</t>
  </si>
  <si>
    <t>Prądownica wodna</t>
  </si>
  <si>
    <t xml:space="preserve">Winda </t>
  </si>
  <si>
    <t>Budynek Urzędu</t>
  </si>
  <si>
    <t>2. Gminny Ośrodek Pomocy Społecznej w Cekcynie</t>
  </si>
  <si>
    <t>Kopiarka Konica Minolta Buzhub 227</t>
  </si>
  <si>
    <t>Urządzenie wielofunkcyjne Brother</t>
  </si>
  <si>
    <t>Skaner EPSON WorkForce DS-1630</t>
  </si>
  <si>
    <t xml:space="preserve">dobry </t>
  </si>
  <si>
    <t>dostateczny</t>
  </si>
  <si>
    <t>monitory interaktywne (2 sztuki po 8 tys.)</t>
  </si>
  <si>
    <t>monitory interaktywne ( 4 sztuki po 8 tys.)</t>
  </si>
  <si>
    <t xml:space="preserve">Odkurzacz KARCHER piorący </t>
  </si>
  <si>
    <t xml:space="preserve">notebook ASUS </t>
  </si>
  <si>
    <t xml:space="preserve">dwa oddziały przedszkolne mieszczą się w budynku Szkoły Podstawowej na ulicy Szkolnej 8, 89-511 Cekcyn </t>
  </si>
  <si>
    <t xml:space="preserve">za zabezpieczenia odpowiada Dyrektor Szkoły </t>
  </si>
  <si>
    <t>6. Przedszkole Gminne w Cekcynie</t>
  </si>
  <si>
    <t>Miernik bilirubiny MBJ20</t>
  </si>
  <si>
    <t>Lampa Solmed Duo</t>
  </si>
  <si>
    <t>Otoskop MacroView LED</t>
  </si>
  <si>
    <t>Zestawy komputerowe DELL szt 10</t>
  </si>
  <si>
    <t>Urządzenia wielofunkcyjne LaserJet Pro MFP M428dw 3 szt.</t>
  </si>
  <si>
    <t>Serwery + UPSy do serwerów</t>
  </si>
  <si>
    <t>Urządzenie wielofunkcyjne  CANON IR C1533IF</t>
  </si>
  <si>
    <t>Monitor LED HP 27M27F</t>
  </si>
  <si>
    <t>Głosnik przenośny RJBLEIE310</t>
  </si>
  <si>
    <t>pustak suporex</t>
  </si>
  <si>
    <t>płyta żelbetowa zespolona , płyty sufitowae z wełny mineralnej, ściany -  płyta gipsowa-kartonowa umieszczona w konstrukcjach metalowych ścianek działowych</t>
  </si>
  <si>
    <t>więżba dachowa drewniana, papa asfaltowa jednowarstwowa, blacha stalowa płaska powllekana wodoscczelna, paroprzepuszczalna membrana do nieciągłych pokryć dachowych, wełna mineralna skalna</t>
  </si>
  <si>
    <t>VII - XII 2023r. Remont eewacji zewnętrznej, orynnowania oraz malowanie - 500000 zł remont instalacji wod-kan oraz pomieszczeń WC pracowników i dzieci - 535000 zł</t>
  </si>
  <si>
    <t xml:space="preserve">NIE </t>
  </si>
  <si>
    <t>Monitor Newline Lyra Android od Edukarium</t>
  </si>
  <si>
    <t xml:space="preserve">Kserokopiarka Konica Minolta Bizhhub 227 </t>
  </si>
  <si>
    <t>podwieszany</t>
  </si>
  <si>
    <t>blacha</t>
  </si>
  <si>
    <t>1 kondygnacja</t>
  </si>
  <si>
    <t>cegła, metal</t>
  </si>
  <si>
    <t>beton, drewno</t>
  </si>
  <si>
    <t xml:space="preserve">blacha trapezowa, dachówka ceramiczna </t>
  </si>
  <si>
    <t>pokrycie dachu: strzecha</t>
  </si>
  <si>
    <t>Cekcyn, ul. Kanałowa 4</t>
  </si>
  <si>
    <t>Teren jest monitorowany</t>
  </si>
  <si>
    <t>metalowe wiaty, kontener socjalny, metalowe i plastikowe kontenery na odpady</t>
  </si>
  <si>
    <t>Tabela nr 7</t>
  </si>
  <si>
    <t>solary/fotowoltaika na dachu budynku 12236,40 zł</t>
  </si>
  <si>
    <t>Tabela nr 6 - Wykaz pojazdów w Gminie Cekcyn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</si>
  <si>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</si>
  <si>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</si>
  <si>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</si>
  <si>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</si>
  <si>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</si>
  <si>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</si>
  <si>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</si>
  <si>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</si>
  <si>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</si>
  <si>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</si>
  <si>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</si>
  <si>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</si>
  <si>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Przebieg</t>
  </si>
  <si>
    <t>Dopuszczalna masa całkowita</t>
  </si>
  <si>
    <t>Suma ubezpieczenia (wartość pojazdu z VAT)</t>
  </si>
  <si>
    <t>Wyposażenie dodatkowe</t>
  </si>
  <si>
    <t>Okres ubezpieczenia OC i NW ( cztery okresy roczne zgodnie z SIWZ)</t>
  </si>
  <si>
    <t>Okres ubezpieczenia AC i KR ( cztery okresy roczne zgodnie z SIWZ)</t>
  </si>
  <si>
    <t>Ryzyka podlegające ubezpieczeniu w danym pojeździe</t>
  </si>
  <si>
    <t>rodzaj</t>
  </si>
  <si>
    <t>Od</t>
  </si>
  <si>
    <t>Do</t>
  </si>
  <si>
    <t>OC</t>
  </si>
  <si>
    <t>NW</t>
  </si>
  <si>
    <t>AC/KR</t>
  </si>
  <si>
    <t>ASS</t>
  </si>
  <si>
    <t>STAR 005</t>
  </si>
  <si>
    <t>P244LM0110188</t>
  </si>
  <si>
    <t>BYB190K</t>
  </si>
  <si>
    <t>samochód ciężarowy do odśnieżania</t>
  </si>
  <si>
    <t>2+4</t>
  </si>
  <si>
    <t>autopompa</t>
  </si>
  <si>
    <t>29.12.2024</t>
  </si>
  <si>
    <t>28.12.2025</t>
  </si>
  <si>
    <t>VOLVO</t>
  </si>
  <si>
    <t>F7</t>
  </si>
  <si>
    <t>YV2L07FAXEA025873</t>
  </si>
  <si>
    <t>CTU33LK</t>
  </si>
  <si>
    <t>specjalny</t>
  </si>
  <si>
    <t>18.02.2025</t>
  </si>
  <si>
    <t>17.02.2026</t>
  </si>
  <si>
    <t>MERCEDES BENZ</t>
  </si>
  <si>
    <t>ATEGO</t>
  </si>
  <si>
    <t>WDB9763541L172143</t>
  </si>
  <si>
    <t>CTU07FH</t>
  </si>
  <si>
    <t>25.01.2025</t>
  </si>
  <si>
    <t>24.01.2026</t>
  </si>
  <si>
    <t>JELCZ 004</t>
  </si>
  <si>
    <t>BYB127K</t>
  </si>
  <si>
    <t>01.01.2025</t>
  </si>
  <si>
    <t>31.12.2025</t>
  </si>
  <si>
    <t>MERCEDES-BENZ</t>
  </si>
  <si>
    <t>SPRINTER</t>
  </si>
  <si>
    <t>WDB9034721P803580</t>
  </si>
  <si>
    <t>CTU59PA</t>
  </si>
  <si>
    <t>13.05.2024</t>
  </si>
  <si>
    <t>12.05.2025</t>
  </si>
  <si>
    <t>FORD</t>
  </si>
  <si>
    <t>TRANSIT</t>
  </si>
  <si>
    <t>WFOHXXGBFHYG79105</t>
  </si>
  <si>
    <t>CTU 33KT</t>
  </si>
  <si>
    <t>13.06.2024</t>
  </si>
  <si>
    <t>12.06.2025</t>
  </si>
  <si>
    <t>NISSAN</t>
  </si>
  <si>
    <t>PRIMASTAR KOMBI</t>
  </si>
  <si>
    <t>VSKJ4BHB6UY619136</t>
  </si>
  <si>
    <t>CTU71KU</t>
  </si>
  <si>
    <t>osobowy</t>
  </si>
  <si>
    <t>02-12-2008</t>
  </si>
  <si>
    <t>8+1</t>
  </si>
  <si>
    <t>02.12.2024</t>
  </si>
  <si>
    <t>01.12.2025</t>
  </si>
  <si>
    <t>METAL-FACH</t>
  </si>
  <si>
    <t>T735</t>
  </si>
  <si>
    <t>735111300142</t>
  </si>
  <si>
    <t>CTU13WW</t>
  </si>
  <si>
    <t>przyczepa ciężarowa rolnicza</t>
  </si>
  <si>
    <t>03.12.2013</t>
  </si>
  <si>
    <t>-</t>
  </si>
  <si>
    <t>03.12.2024</t>
  </si>
  <si>
    <t>02.12.2025</t>
  </si>
  <si>
    <t>DEUTZ-FAHR</t>
  </si>
  <si>
    <t>0S5 AGROKID 220</t>
  </si>
  <si>
    <t>ZKDS2102V0MD</t>
  </si>
  <si>
    <t>CTU40XE</t>
  </si>
  <si>
    <t>ciągnik rolniczy</t>
  </si>
  <si>
    <t>Ford</t>
  </si>
  <si>
    <t>Transit FNB6</t>
  </si>
  <si>
    <t>WF0NXXTTFNDK73548</t>
  </si>
  <si>
    <t>CTU9A98</t>
  </si>
  <si>
    <t>specjalny pożarniczy</t>
  </si>
  <si>
    <t>17-09-2014</t>
  </si>
  <si>
    <t>17.09.2024</t>
  </si>
  <si>
    <t>16.09.2025</t>
  </si>
  <si>
    <t>Volkswagen</t>
  </si>
  <si>
    <t>Transporter</t>
  </si>
  <si>
    <t>WV1ZZZ7JZCX014392</t>
  </si>
  <si>
    <t>CTU6P28</t>
  </si>
  <si>
    <t>ciężarowy</t>
  </si>
  <si>
    <t>03-04-2012</t>
  </si>
  <si>
    <t>18-09-2019</t>
  </si>
  <si>
    <t>16.09.2024</t>
  </si>
  <si>
    <t>15.09.2025</t>
  </si>
  <si>
    <t>FS Lublin</t>
  </si>
  <si>
    <t>3324.02</t>
  </si>
  <si>
    <t>SUL332412W0034590</t>
  </si>
  <si>
    <t>CTU4N67</t>
  </si>
  <si>
    <t>02.11.1998</t>
  </si>
  <si>
    <t>05.07.2024</t>
  </si>
  <si>
    <t>04.07.2025</t>
  </si>
  <si>
    <t>OPEL</t>
  </si>
  <si>
    <t>Movano</t>
  </si>
  <si>
    <t>VN1F9C2L638782455</t>
  </si>
  <si>
    <t>CTU88H1</t>
  </si>
  <si>
    <t>specjalny ratown-gaśniczy</t>
  </si>
  <si>
    <t>10.12.2008</t>
  </si>
  <si>
    <t>19.02.2020</t>
  </si>
  <si>
    <t>18.03.2025</t>
  </si>
  <si>
    <t>17.03.2026</t>
  </si>
  <si>
    <t>18.03.2024</t>
  </si>
  <si>
    <t>17.03.2025</t>
  </si>
  <si>
    <t>YV2T0Y1B5KZ122892</t>
  </si>
  <si>
    <t>CTU88G1</t>
  </si>
  <si>
    <t>05.12.2018</t>
  </si>
  <si>
    <t>05.12.2024</t>
  </si>
  <si>
    <t>04.12.2025</t>
  </si>
  <si>
    <t>ROBUR</t>
  </si>
  <si>
    <t>BYU853B</t>
  </si>
  <si>
    <t>przyczepa specjalna oświetleniowa</t>
  </si>
  <si>
    <t>27.03.2025</t>
  </si>
  <si>
    <t>26.03.2026</t>
  </si>
  <si>
    <t>VTA</t>
  </si>
  <si>
    <t>TSA</t>
  </si>
  <si>
    <t>27809/2952</t>
  </si>
  <si>
    <t>BYU352S</t>
  </si>
  <si>
    <t>przyczepa gaśnicza</t>
  </si>
  <si>
    <t>STAR 266</t>
  </si>
  <si>
    <t>CTU23F8</t>
  </si>
  <si>
    <t>03.01.2025</t>
  </si>
  <si>
    <t>02.01.2026</t>
  </si>
  <si>
    <t>CTU64R2</t>
  </si>
  <si>
    <t>01.07.2024</t>
  </si>
  <si>
    <t>30.06.2025</t>
  </si>
  <si>
    <t>NEW HOLLAND</t>
  </si>
  <si>
    <t>TD5.105</t>
  </si>
  <si>
    <t>HLRTD510KLLR09046</t>
  </si>
  <si>
    <t>CTU7AJ3</t>
  </si>
  <si>
    <t>12.10.2021</t>
  </si>
  <si>
    <t>12.10.2024</t>
  </si>
  <si>
    <t>11.10.2025</t>
  </si>
  <si>
    <t>T703A</t>
  </si>
  <si>
    <t>SUMP48110MSSK0017</t>
  </si>
  <si>
    <t>CTU8AL9</t>
  </si>
  <si>
    <t>przyczepa rolnicza</t>
  </si>
  <si>
    <t>FLD3C</t>
  </si>
  <si>
    <t>YV2T0Y1B1PZ147533</t>
  </si>
  <si>
    <t>CTU8HE8</t>
  </si>
  <si>
    <t>04.08.2023</t>
  </si>
  <si>
    <t>DACIA</t>
  </si>
  <si>
    <t>DUSTER</t>
  </si>
  <si>
    <t>UU1HSDCVG55927961</t>
  </si>
  <si>
    <t>CTU1HH1</t>
  </si>
  <si>
    <t>14.07.2016</t>
  </si>
  <si>
    <t xml:space="preserve">MERCRDES BENZ </t>
  </si>
  <si>
    <t>AROCS</t>
  </si>
  <si>
    <t>W1T96400810652610</t>
  </si>
  <si>
    <t>CTU 4KU4</t>
  </si>
  <si>
    <t>specjalny do czyszczenia kanalizacji</t>
  </si>
  <si>
    <t>2. Gminny Zespół Oświatowy</t>
  </si>
  <si>
    <t>Renault Master 2.5DCI</t>
  </si>
  <si>
    <t>autobus</t>
  </si>
  <si>
    <t>VF1NDDVL532321620</t>
  </si>
  <si>
    <t>CTUX199</t>
  </si>
  <si>
    <t>05.10.2004</t>
  </si>
  <si>
    <t>02.04.2022</t>
  </si>
  <si>
    <t>radio - 200 zł</t>
  </si>
  <si>
    <t>06.10.2024</t>
  </si>
  <si>
    <t>05.10.2025</t>
  </si>
  <si>
    <t>Tabela nr 8</t>
  </si>
  <si>
    <t>Ubezpieczony</t>
  </si>
  <si>
    <t>Poszkodowany</t>
  </si>
  <si>
    <t>Ryzyko</t>
  </si>
  <si>
    <t>Data Szkody</t>
  </si>
  <si>
    <t>Opis szkody</t>
  </si>
  <si>
    <t>Data decyzji</t>
  </si>
  <si>
    <t>Suma wypłat</t>
  </si>
  <si>
    <t>Urząd Gminy w Cekcynie</t>
  </si>
  <si>
    <t>Osoba trzecia</t>
  </si>
  <si>
    <t>Mienie od ognia i innych zdarzeń</t>
  </si>
  <si>
    <t>AC</t>
  </si>
  <si>
    <t>b/d</t>
  </si>
  <si>
    <t>OC ogólne</t>
  </si>
  <si>
    <t>Szyby</t>
  </si>
  <si>
    <t>ROK 2021</t>
  </si>
  <si>
    <t>Uszkodzenie słupa oświetlenia drogowego w wyniku zdarzenia drogowego z udziałem nieznanego sprawcy (niedostosowanie prędkości do warunków atmosferycznych - opady śniegu).</t>
  </si>
  <si>
    <t>Uszkodzenie pojazdu (pęknięcie zderzaka) wskutek uderzenia w grubą pokrywę zmarzniętego śniegu na drodze.</t>
  </si>
  <si>
    <t>Uszkodzenie latarni wskutek nawałnicy</t>
  </si>
  <si>
    <t>Uszkodzenie mienia na Placu Zabaw w wyniku nagłego podmuchu wiatru, podczas burzy i gradobicia.</t>
  </si>
  <si>
    <t>Uraz ciała na śliskich płytkach podłogowych</t>
  </si>
  <si>
    <t>Uszkodzenie pojazdu wskutek najechania na leżącego na drodze dzika.</t>
  </si>
  <si>
    <t>ROK 2022</t>
  </si>
  <si>
    <t>Uszkodzenie dachu na budynku gospodarczym wskutek silnego wiatru</t>
  </si>
  <si>
    <t>Kradzież</t>
  </si>
  <si>
    <t>Uszkodzenie drzwi wejściowych do budynku szatni wskutek włamania się przez nieznanych sprawców</t>
  </si>
  <si>
    <t>OC dróg</t>
  </si>
  <si>
    <t>Koszty związane z wydobyciem ugrzęźniętego samochodu dostawczego na drodze gminnej</t>
  </si>
  <si>
    <t>Uszkodzenie elewacji budynku świetlicy wiejskiej na skutek gradobicia.</t>
  </si>
  <si>
    <t>Kradzież dwóch lamp oświetleniowych na pomoście z platformą widokową przez nieznanych sprawców.</t>
  </si>
  <si>
    <t>Uszkodzenie elewacji budynku zaplecza sportowego w wyniku aktu wandalizmu.</t>
  </si>
  <si>
    <t>Zalanie pomieszczeń w przedszkolu w wyniku uelewneych opadów deszczu.</t>
  </si>
  <si>
    <t>REGRES! Regres dla LINK4: Uszkodzenie pojazdu wskutek najechania na studzienkę kanalizacyjną.</t>
  </si>
  <si>
    <t>Uraz ciała wskutek poślizgnięcia się na metalowej wycieraczce przed wejściem do budynku Urzędu Gminy</t>
  </si>
  <si>
    <t>OC komunikacyjne</t>
  </si>
  <si>
    <t>Uszkodzenie pojazdu w wyniku zdarzenia drogowego - kolizji.</t>
  </si>
  <si>
    <t>ROK 2023</t>
  </si>
  <si>
    <t>Uszkodzenie pojazdu w wyniku zdarzenia drogowego.</t>
  </si>
  <si>
    <t>Uszkodzenie zaparkowanego pojazdu wskutek kolizji drogowej</t>
  </si>
  <si>
    <t>Uszkodzenie pojazdu wskutek kolizji</t>
  </si>
  <si>
    <t>Uszkodzenie płotu /ogrodzenia posesji podczas odśnieżania chodników.</t>
  </si>
  <si>
    <t>Powstanie zapadliska gruntu w pasie drogowym w wyniku wykopanych przez bobry nor i kanałów w burcie nasypu drogowego</t>
  </si>
  <si>
    <t>otwarta</t>
  </si>
  <si>
    <t>Uszkodzenie pojazdu wskutek najechania na ubytek w drodze.</t>
  </si>
  <si>
    <t>Uszkodzenie elewacji budynku remizy straży pożarnej .</t>
  </si>
  <si>
    <t>Uszkodzenie mienia - przyczyna nieznana</t>
  </si>
  <si>
    <t>Uszkodzenie koła od prasy podczas dojazdu na łąkę.</t>
  </si>
  <si>
    <t>Uraz ciała o wystający ostry element konstrukcji pomostu</t>
  </si>
  <si>
    <t>Uszkodzenie pokrycia dachowego w budynku gospodarczym w wyniku silnego porywu wiatru.</t>
  </si>
  <si>
    <t>Łącznie:</t>
  </si>
  <si>
    <t>w tym szkody komunikacyjne</t>
  </si>
  <si>
    <t>fotowoltaika</t>
  </si>
  <si>
    <t>nie ubezpieczamy-sprzedaż/demontaż</t>
  </si>
  <si>
    <t>Rezerwa</t>
  </si>
  <si>
    <t xml:space="preserve">szkody majątkowe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</si>
</sst>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 &quot;#,##0.00&quot; zł &quot;;&quot;-&quot;#,##0.00&quot; zł &quot;;&quot;-&quot;#&quot; zł &quot;;@&quot; &quot;"/>
    <numFmt numFmtId="167" formatCode="#,##0.00&quot; zł&quot;"/>
    <numFmt numFmtId="168" formatCode="#,##0.00&quot; zł&quot;;[Red]&quot;-&quot;#,##0.00&quot; zł&quot;"/>
    <numFmt numFmtId="169" formatCode="&quot; &quot;#,##0.00&quot; zł &quot;;&quot;-&quot;#,##0.00&quot; zł &quot;;&quot;-&quot;#&quot; zł &quot;;&quot; &quot;@&quot; &quot;"/>
    <numFmt numFmtId="170" formatCode="#,##0.00&quot; zł &quot;;#,##0.00&quot; zł &quot;;&quot;-&quot;#&quot; zł &quot;;&quot; &quot;@&quot; &quot;"/>
    <numFmt numFmtId="171" formatCode="#,##0.00&quot; zł &quot;;&quot;-&quot;#,##0.00&quot; zł &quot;;&quot;-&quot;#&quot; zł &quot;;@&quot; &quot;"/>
    <numFmt numFmtId="172" formatCode="[$-415]dddd\,\ d\ mmmm\ yyyy"/>
    <numFmt numFmtId="173" formatCode="\ #,##0.00&quot; zł &quot;;\-#,##0.00&quot; zł &quot;;&quot; -&quot;#&quot; zł &quot;;@\ "/>
    <numFmt numFmtId="174" formatCode="_-* #,##0.00&quot; zł&quot;_-;\-* #,##0.00&quot; zł&quot;_-;_-* \-??&quot; zł&quot;_-;_-@_-"/>
    <numFmt numFmtId="175" formatCode="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&quot;     &quot;"/>
    <numFmt numFmtId="181" formatCode="d&quot;.&quot;mm&quot;.&quot;yyyy"/>
    <numFmt numFmtId="182" formatCode="#,##0.00\ &quot;zł&quot;"/>
    <numFmt numFmtId="183" formatCode="&quot; &quot;#,##0.00&quot; zł &quot;;&quot;-&quot;#,##0.00&quot; zł &quot;;&quot; -&quot;#&quot; zł &quot;;@&quot; &quot;"/>
    <numFmt numFmtId="184" formatCode="&quot; &quot;#,##0.00&quot; zł &quot;;&quot;-&quot;#,##0.00&quot; zł &quot;;&quot; -&quot;#&quot; zł &quot;;&quot; &quot;@&quot; &quot;"/>
    <numFmt numFmtId="185" formatCode="#,##0.00&quot; zł &quot;;#,##0.00&quot; zł &quot;;\-#&quot; zł &quot;;\ @\ "/>
    <numFmt numFmtId="186" formatCode="\ #,##0.00&quot; zł &quot;;\-#,##0.00&quot; zł &quot;;\-#&quot; zł &quot;;@\ "/>
    <numFmt numFmtId="187" formatCode="#,##0.00&quot; zł&quot;;[Red]\-#,##0.00&quot; zł&quot;"/>
    <numFmt numFmtId="188" formatCode="#,##0.00&quot; zł &quot;;\-#,##0.00&quot; zł &quot;;\-#&quot; zł &quot;;@\ "/>
    <numFmt numFmtId="189" formatCode="[$-415]General"/>
    <numFmt numFmtId="190" formatCode="[$-415]d&quot;.&quot;mm&quot;.&quot;yyyy"/>
    <numFmt numFmtId="191" formatCode="[$-415]#,##0"/>
    <numFmt numFmtId="192" formatCode="d\.mm\.yyyy"/>
    <numFmt numFmtId="193" formatCode="&quot; &quot;#,##0.00&quot; &quot;[$zł-415]&quot; &quot;;&quot;-&quot;#,##0.00&quot; &quot;[$zł-415]&quot; &quot;;&quot; -&quot;#&quot; &quot;[$zł-415]&quot; &quot;;&quot; &quot;@&quot; &quot;"/>
    <numFmt numFmtId="194" formatCode="#,##0.00&quot; &quot;[$zł-415];[Red]&quot;-&quot;#,##0.00&quot; &quot;[$zł-415]"/>
    <numFmt numFmtId="195" formatCode="#,##0_ ;\-#,##0\ "/>
    <numFmt numFmtId="196" formatCode="#,##0.00\ [$zł-415];[Red]\-#,##0.00\ [$zł-415]"/>
    <numFmt numFmtId="197" formatCode="d/mm/yyyy"/>
    <numFmt numFmtId="198" formatCode="#,##0.00\ [$zł-415];\-#,##0.00\ [$zł-415]"/>
  </numFmts>
  <fonts count="13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1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8"/>
      <name val="Arial CE"/>
      <family val="2"/>
    </font>
    <font>
      <sz val="9"/>
      <name val="Arial1"/>
      <family val="0"/>
    </font>
    <font>
      <b/>
      <sz val="10"/>
      <name val="Arial1"/>
      <family val="0"/>
    </font>
    <font>
      <sz val="10"/>
      <name val="Arial1"/>
      <family val="0"/>
    </font>
    <font>
      <i/>
      <sz val="10"/>
      <name val="Arial1"/>
      <family val="0"/>
    </font>
    <font>
      <sz val="11"/>
      <name val="Arial"/>
      <family val="2"/>
    </font>
    <font>
      <b/>
      <sz val="9"/>
      <name val="Arial1"/>
      <family val="0"/>
    </font>
    <font>
      <b/>
      <sz val="10"/>
      <name val="Arial"/>
      <family val="2"/>
    </font>
    <font>
      <b/>
      <sz val="8"/>
      <name val="Arial1"/>
      <family val="0"/>
    </font>
    <font>
      <b/>
      <i/>
      <sz val="9"/>
      <name val="Arial1"/>
      <family val="0"/>
    </font>
    <font>
      <b/>
      <sz val="9"/>
      <name val="Arial"/>
      <family val="2"/>
    </font>
    <font>
      <sz val="8"/>
      <name val="Arial"/>
      <family val="2"/>
    </font>
    <font>
      <i/>
      <sz val="9"/>
      <name val="Arial1"/>
      <family val="0"/>
    </font>
    <font>
      <b/>
      <sz val="11"/>
      <name val="Arial1"/>
      <family val="0"/>
    </font>
    <font>
      <sz val="9"/>
      <name val="Arial"/>
      <family val="2"/>
    </font>
    <font>
      <sz val="8"/>
      <name val="Arial1"/>
      <family val="0"/>
    </font>
    <font>
      <i/>
      <u val="single"/>
      <sz val="9"/>
      <name val="Arial1"/>
      <family val="0"/>
    </font>
    <font>
      <i/>
      <sz val="9"/>
      <name val="Arial"/>
      <family val="2"/>
    </font>
    <font>
      <sz val="9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25"/>
      <name val="Arial1"/>
      <family val="0"/>
    </font>
    <font>
      <sz val="10"/>
      <color indexed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1"/>
      <family val="0"/>
    </font>
    <font>
      <b/>
      <sz val="10"/>
      <color indexed="8"/>
      <name val="Arial1"/>
      <family val="0"/>
    </font>
    <font>
      <b/>
      <i/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Arial1"/>
      <family val="0"/>
    </font>
    <font>
      <sz val="10"/>
      <color indexed="10"/>
      <name val="Arial1"/>
      <family val="0"/>
    </font>
    <font>
      <i/>
      <sz val="10"/>
      <color indexed="10"/>
      <name val="Arial1"/>
      <family val="0"/>
    </font>
    <font>
      <sz val="11"/>
      <color indexed="10"/>
      <name val="Arial"/>
      <family val="2"/>
    </font>
    <font>
      <sz val="9"/>
      <color indexed="10"/>
      <name val="Arial1"/>
      <family val="0"/>
    </font>
    <font>
      <b/>
      <sz val="9"/>
      <color indexed="10"/>
      <name val="Arial1"/>
      <family val="0"/>
    </font>
    <font>
      <b/>
      <sz val="10"/>
      <color indexed="10"/>
      <name val="Arial1"/>
      <family val="0"/>
    </font>
    <font>
      <i/>
      <sz val="9"/>
      <color indexed="10"/>
      <name val="Arial1"/>
      <family val="0"/>
    </font>
    <font>
      <sz val="9"/>
      <color indexed="8"/>
      <name val="Arial11"/>
      <family val="0"/>
    </font>
    <font>
      <sz val="10"/>
      <color indexed="8"/>
      <name val="Arial11"/>
      <family val="0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  <family val="2"/>
    </font>
    <font>
      <sz val="10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0"/>
      <color theme="1"/>
      <name val="Arial CE"/>
      <family val="0"/>
    </font>
    <font>
      <sz val="10"/>
      <color theme="1"/>
      <name val="Arial1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Arial1"/>
      <family val="0"/>
    </font>
    <font>
      <sz val="9"/>
      <color theme="1"/>
      <name val="Arial1"/>
      <family val="0"/>
    </font>
    <font>
      <b/>
      <sz val="10"/>
      <color theme="1"/>
      <name val="Arial1"/>
      <family val="0"/>
    </font>
    <font>
      <b/>
      <i/>
      <sz val="10"/>
      <color theme="1"/>
      <name val="Arial1"/>
      <family val="0"/>
    </font>
    <font>
      <b/>
      <sz val="11"/>
      <color theme="1"/>
      <name val="Arial1"/>
      <family val="0"/>
    </font>
    <font>
      <b/>
      <sz val="12"/>
      <color theme="1"/>
      <name val="Arial1"/>
      <family val="0"/>
    </font>
    <font>
      <sz val="10"/>
      <color rgb="FFFF0000"/>
      <name val="Arial1"/>
      <family val="0"/>
    </font>
    <font>
      <i/>
      <sz val="10"/>
      <color rgb="FFFF0000"/>
      <name val="Arial1"/>
      <family val="0"/>
    </font>
    <font>
      <sz val="11"/>
      <color rgb="FFFF0000"/>
      <name val="Arial"/>
      <family val="2"/>
    </font>
    <font>
      <sz val="9"/>
      <color rgb="FFFF0000"/>
      <name val="Arial1"/>
      <family val="0"/>
    </font>
    <font>
      <b/>
      <sz val="9"/>
      <color rgb="FFFF0000"/>
      <name val="Arial1"/>
      <family val="0"/>
    </font>
    <font>
      <b/>
      <sz val="10"/>
      <color rgb="FFFF0000"/>
      <name val="Arial1"/>
      <family val="0"/>
    </font>
    <font>
      <sz val="10"/>
      <color rgb="FFFF0000"/>
      <name val="Arial"/>
      <family val="2"/>
    </font>
    <font>
      <i/>
      <sz val="9"/>
      <color rgb="FFFF0000"/>
      <name val="Arial1"/>
      <family val="0"/>
    </font>
    <font>
      <sz val="9"/>
      <color rgb="FF000000"/>
      <name val="Arial11"/>
      <family val="0"/>
    </font>
    <font>
      <sz val="10"/>
      <color rgb="FF000000"/>
      <name val="Arial11"/>
      <family val="0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98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>
      <alignment/>
      <protection/>
    </xf>
    <xf numFmtId="0" fontId="83" fillId="20" borderId="0">
      <alignment/>
      <protection/>
    </xf>
    <xf numFmtId="0" fontId="7" fillId="21" borderId="0">
      <alignment/>
      <protection/>
    </xf>
    <xf numFmtId="0" fontId="7" fillId="21" borderId="0">
      <alignment/>
      <protection/>
    </xf>
    <xf numFmtId="0" fontId="83" fillId="22" borderId="0">
      <alignment/>
      <protection/>
    </xf>
    <xf numFmtId="0" fontId="7" fillId="23" borderId="0">
      <alignment/>
      <protection/>
    </xf>
    <xf numFmtId="0" fontId="7" fillId="23" borderId="0">
      <alignment/>
      <protection/>
    </xf>
    <xf numFmtId="0" fontId="82" fillId="24" borderId="0">
      <alignment/>
      <protection/>
    </xf>
    <xf numFmtId="0" fontId="5" fillId="25" borderId="0">
      <alignment/>
      <protection/>
    </xf>
    <xf numFmtId="0" fontId="5" fillId="25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4" fillId="32" borderId="0">
      <alignment/>
      <protection/>
    </xf>
    <xf numFmtId="0" fontId="8" fillId="33" borderId="0">
      <alignment/>
      <protection/>
    </xf>
    <xf numFmtId="0" fontId="8" fillId="33" borderId="0">
      <alignment/>
      <protection/>
    </xf>
    <xf numFmtId="0" fontId="85" fillId="34" borderId="1" applyNumberFormat="0" applyAlignment="0" applyProtection="0"/>
    <xf numFmtId="0" fontId="86" fillId="35" borderId="2" applyNumberFormat="0" applyAlignment="0" applyProtection="0"/>
    <xf numFmtId="0" fontId="87" fillId="36" borderId="0" applyNumberFormat="0" applyBorder="0" applyAlignment="0" applyProtection="0"/>
    <xf numFmtId="165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88" fillId="37" borderId="0">
      <alignment/>
      <protection/>
    </xf>
    <xf numFmtId="0" fontId="9" fillId="38" borderId="0">
      <alignment/>
      <protection/>
    </xf>
    <xf numFmtId="0" fontId="9" fillId="39" borderId="0">
      <alignment/>
      <protection/>
    </xf>
    <xf numFmtId="0" fontId="9" fillId="39" borderId="0">
      <alignment/>
      <protection/>
    </xf>
    <xf numFmtId="184" fontId="89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189" fontId="91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189" fontId="89" fillId="0" borderId="0">
      <alignment/>
      <protection/>
    </xf>
    <xf numFmtId="170" fontId="0" fillId="0" borderId="0">
      <alignment/>
      <protection/>
    </xf>
    <xf numFmtId="185" fontId="6" fillId="0" borderId="0">
      <alignment/>
      <protection/>
    </xf>
    <xf numFmtId="0" fontId="9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3" fillId="40" borderId="0">
      <alignment/>
      <protection/>
    </xf>
    <xf numFmtId="0" fontId="12" fillId="41" borderId="0">
      <alignment/>
      <protection/>
    </xf>
    <xf numFmtId="0" fontId="12" fillId="41" borderId="0">
      <alignment/>
      <protection/>
    </xf>
    <xf numFmtId="0" fontId="94" fillId="0" borderId="0">
      <alignment horizontal="center"/>
      <protection/>
    </xf>
    <xf numFmtId="0" fontId="95" fillId="0" borderId="0">
      <alignment/>
      <protection/>
    </xf>
    <xf numFmtId="0" fontId="13" fillId="0" borderId="0">
      <alignment/>
      <protection/>
    </xf>
    <xf numFmtId="0" fontId="9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 horizontal="center"/>
      <protection/>
    </xf>
    <xf numFmtId="0" fontId="94" fillId="0" borderId="0">
      <alignment horizontal="center" textRotation="90"/>
      <protection/>
    </xf>
    <xf numFmtId="0" fontId="37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42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43" borderId="0">
      <alignment/>
      <protection/>
    </xf>
    <xf numFmtId="0" fontId="16" fillId="44" borderId="0">
      <alignment/>
      <protection/>
    </xf>
    <xf numFmtId="0" fontId="16" fillId="44" borderId="0">
      <alignment/>
      <protection/>
    </xf>
    <xf numFmtId="0" fontId="104" fillId="45" borderId="0" applyNumberFormat="0" applyBorder="0" applyAlignment="0" applyProtection="0"/>
    <xf numFmtId="0" fontId="10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7" fillId="43" borderId="8">
      <alignment/>
      <protection/>
    </xf>
    <xf numFmtId="0" fontId="17" fillId="44" borderId="9">
      <alignment/>
      <protection/>
    </xf>
    <xf numFmtId="0" fontId="17" fillId="44" borderId="9">
      <alignment/>
      <protection/>
    </xf>
    <xf numFmtId="0" fontId="108" fillId="35" borderId="1" applyNumberFormat="0" applyAlignment="0" applyProtection="0"/>
    <xf numFmtId="0" fontId="10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110" fillId="0" borderId="0">
      <alignment/>
      <protection/>
    </xf>
    <xf numFmtId="0" fontId="38" fillId="0" borderId="0">
      <alignment/>
      <protection/>
    </xf>
    <xf numFmtId="194" fontId="110" fillId="0" borderId="0">
      <alignment/>
      <protection/>
    </xf>
    <xf numFmtId="196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1" fillId="0" borderId="10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4" fillId="0" borderId="0" applyNumberFormat="0" applyFill="0" applyBorder="0" applyAlignment="0" applyProtection="0"/>
    <xf numFmtId="0" fontId="80" fillId="46" borderId="11" applyNumberFormat="0" applyFont="0" applyAlignment="0" applyProtection="0"/>
    <xf numFmtId="44" fontId="80" fillId="0" borderId="0" applyFont="0" applyFill="0" applyBorder="0" applyAlignment="0" applyProtection="0"/>
    <xf numFmtId="42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0" fillId="0" borderId="0">
      <alignment/>
      <protection/>
    </xf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185" fontId="6" fillId="0" borderId="0">
      <alignment/>
      <protection/>
    </xf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4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44" fontId="2" fillId="0" borderId="0" applyFont="0" applyFill="0" applyBorder="0" applyAlignment="0" applyProtection="0"/>
    <xf numFmtId="174" fontId="6" fillId="0" borderId="0" applyFill="0" applyBorder="0" applyAlignment="0" applyProtection="0"/>
    <xf numFmtId="0" fontId="8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5" fillId="47" borderId="0" applyNumberFormat="0" applyBorder="0" applyAlignment="0" applyProtection="0"/>
  </cellStyleXfs>
  <cellXfs count="723">
    <xf numFmtId="0" fontId="0" fillId="0" borderId="0" xfId="0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/>
    </xf>
    <xf numFmtId="0" fontId="116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17" fillId="0" borderId="0" xfId="0" applyFont="1" applyFill="1" applyAlignment="1">
      <alignment horizontal="center"/>
    </xf>
    <xf numFmtId="0" fontId="106" fillId="0" borderId="0" xfId="0" applyFont="1" applyAlignment="1">
      <alignment/>
    </xf>
    <xf numFmtId="0" fontId="118" fillId="0" borderId="0" xfId="0" applyFont="1" applyAlignment="1">
      <alignment/>
    </xf>
    <xf numFmtId="0" fontId="117" fillId="0" borderId="12" xfId="0" applyFont="1" applyBorder="1" applyAlignment="1">
      <alignment/>
    </xf>
    <xf numFmtId="0" fontId="106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06" fillId="0" borderId="0" xfId="0" applyFont="1" applyBorder="1" applyAlignment="1">
      <alignment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Alignment="1">
      <alignment horizontal="center" vertical="center"/>
    </xf>
    <xf numFmtId="167" fontId="10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19" fillId="0" borderId="0" xfId="0" applyFont="1" applyFill="1" applyAlignment="1">
      <alignment horizontal="right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center" wrapText="1"/>
    </xf>
    <xf numFmtId="0" fontId="11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17" fillId="0" borderId="13" xfId="0" applyFont="1" applyBorder="1" applyAlignment="1">
      <alignment/>
    </xf>
    <xf numFmtId="0" fontId="117" fillId="0" borderId="13" xfId="0" applyFont="1" applyBorder="1" applyAlignment="1">
      <alignment horizontal="center" vertical="center"/>
    </xf>
    <xf numFmtId="167" fontId="117" fillId="0" borderId="13" xfId="0" applyNumberFormat="1" applyFont="1" applyBorder="1" applyAlignment="1">
      <alignment horizontal="center" vertical="center"/>
    </xf>
    <xf numFmtId="0" fontId="117" fillId="0" borderId="0" xfId="0" applyFont="1" applyBorder="1" applyAlignment="1">
      <alignment/>
    </xf>
    <xf numFmtId="0" fontId="116" fillId="0" borderId="13" xfId="0" applyFont="1" applyBorder="1" applyAlignment="1">
      <alignment/>
    </xf>
    <xf numFmtId="0" fontId="116" fillId="0" borderId="13" xfId="0" applyFont="1" applyBorder="1" applyAlignment="1">
      <alignment horizontal="center" vertical="center"/>
    </xf>
    <xf numFmtId="0" fontId="116" fillId="0" borderId="13" xfId="101" applyFont="1" applyFill="1" applyBorder="1" applyAlignment="1">
      <alignment horizontal="center" vertical="center"/>
      <protection/>
    </xf>
    <xf numFmtId="0" fontId="116" fillId="0" borderId="13" xfId="101" applyFont="1" applyFill="1" applyBorder="1" applyAlignment="1">
      <alignment horizontal="center" vertical="center" wrapText="1"/>
      <protection/>
    </xf>
    <xf numFmtId="170" fontId="116" fillId="0" borderId="13" xfId="101" applyNumberFormat="1" applyFont="1" applyFill="1" applyBorder="1" applyAlignment="1">
      <alignment horizontal="center" vertical="center" wrapText="1"/>
      <protection/>
    </xf>
    <xf numFmtId="167" fontId="116" fillId="0" borderId="13" xfId="101" applyNumberFormat="1" applyFont="1" applyFill="1" applyBorder="1" applyAlignment="1">
      <alignment horizontal="center" vertical="center" wrapText="1"/>
      <protection/>
    </xf>
    <xf numFmtId="167" fontId="122" fillId="0" borderId="0" xfId="0" applyNumberFormat="1" applyFont="1" applyAlignment="1">
      <alignment horizontal="center"/>
    </xf>
    <xf numFmtId="167" fontId="123" fillId="0" borderId="0" xfId="0" applyNumberFormat="1" applyFont="1" applyAlignment="1">
      <alignment horizontal="center"/>
    </xf>
    <xf numFmtId="0" fontId="122" fillId="0" borderId="0" xfId="0" applyFont="1" applyAlignment="1">
      <alignment/>
    </xf>
    <xf numFmtId="44" fontId="122" fillId="0" borderId="0" xfId="0" applyNumberFormat="1" applyFont="1" applyAlignment="1">
      <alignment horizontal="center"/>
    </xf>
    <xf numFmtId="0" fontId="122" fillId="0" borderId="0" xfId="0" applyFont="1" applyAlignment="1">
      <alignment horizontal="center" vertical="center"/>
    </xf>
    <xf numFmtId="0" fontId="122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0" xfId="0" applyFont="1" applyAlignment="1">
      <alignment/>
    </xf>
    <xf numFmtId="0" fontId="122" fillId="0" borderId="0" xfId="0" applyFont="1" applyAlignment="1">
      <alignment horizontal="center"/>
    </xf>
    <xf numFmtId="0" fontId="125" fillId="0" borderId="0" xfId="0" applyFont="1" applyAlignment="1">
      <alignment/>
    </xf>
    <xf numFmtId="0" fontId="125" fillId="0" borderId="0" xfId="0" applyFont="1" applyFill="1" applyAlignment="1">
      <alignment/>
    </xf>
    <xf numFmtId="0" fontId="126" fillId="48" borderId="0" xfId="0" applyFont="1" applyFill="1" applyBorder="1" applyAlignment="1">
      <alignment horizontal="center" vertical="center" wrapText="1"/>
    </xf>
    <xf numFmtId="0" fontId="126" fillId="48" borderId="0" xfId="0" applyFont="1" applyFill="1" applyBorder="1" applyAlignment="1">
      <alignment horizontal="left" vertical="center" wrapText="1"/>
    </xf>
    <xf numFmtId="0" fontId="126" fillId="48" borderId="14" xfId="0" applyFont="1" applyFill="1" applyBorder="1" applyAlignment="1">
      <alignment horizontal="left" vertical="center" wrapText="1"/>
    </xf>
    <xf numFmtId="44" fontId="126" fillId="48" borderId="15" xfId="0" applyNumberFormat="1" applyFont="1" applyFill="1" applyBorder="1" applyAlignment="1">
      <alignment horizontal="left" vertical="center" wrapText="1"/>
    </xf>
    <xf numFmtId="0" fontId="125" fillId="48" borderId="0" xfId="0" applyFont="1" applyFill="1" applyBorder="1" applyAlignment="1">
      <alignment horizontal="center" vertical="center" wrapText="1"/>
    </xf>
    <xf numFmtId="0" fontId="125" fillId="48" borderId="0" xfId="0" applyFont="1" applyFill="1" applyBorder="1" applyAlignment="1">
      <alignment/>
    </xf>
    <xf numFmtId="0" fontId="125" fillId="48" borderId="0" xfId="0" applyFont="1" applyFill="1" applyBorder="1" applyAlignment="1">
      <alignment horizontal="center" vertical="center"/>
    </xf>
    <xf numFmtId="0" fontId="125" fillId="48" borderId="0" xfId="0" applyFont="1" applyFill="1" applyAlignment="1">
      <alignment/>
    </xf>
    <xf numFmtId="44" fontId="122" fillId="0" borderId="0" xfId="0" applyNumberFormat="1" applyFont="1" applyAlignment="1">
      <alignment horizontal="center" vertical="center"/>
    </xf>
    <xf numFmtId="0" fontId="122" fillId="0" borderId="0" xfId="0" applyFont="1" applyFill="1" applyAlignment="1">
      <alignment/>
    </xf>
    <xf numFmtId="0" fontId="122" fillId="0" borderId="0" xfId="0" applyFont="1" applyFill="1" applyAlignment="1">
      <alignment horizontal="center" vertical="center" wrapText="1"/>
    </xf>
    <xf numFmtId="0" fontId="124" fillId="0" borderId="0" xfId="0" applyFont="1" applyFill="1" applyAlignment="1">
      <alignment horizontal="center" vertical="center" wrapText="1"/>
    </xf>
    <xf numFmtId="0" fontId="124" fillId="0" borderId="0" xfId="0" applyFont="1" applyFill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4" fillId="0" borderId="0" xfId="0" applyFont="1" applyFill="1" applyAlignment="1">
      <alignment/>
    </xf>
    <xf numFmtId="0" fontId="127" fillId="0" borderId="0" xfId="0" applyFont="1" applyFill="1" applyAlignment="1">
      <alignment/>
    </xf>
    <xf numFmtId="0" fontId="122" fillId="0" borderId="0" xfId="0" applyFont="1" applyFill="1" applyAlignment="1">
      <alignment horizontal="center"/>
    </xf>
    <xf numFmtId="167" fontId="122" fillId="0" borderId="0" xfId="0" applyNumberFormat="1" applyFont="1" applyFill="1" applyAlignment="1">
      <alignment horizontal="center"/>
    </xf>
    <xf numFmtId="167" fontId="123" fillId="0" borderId="0" xfId="0" applyNumberFormat="1" applyFont="1" applyFill="1" applyAlignment="1">
      <alignment horizontal="center"/>
    </xf>
    <xf numFmtId="0" fontId="124" fillId="0" borderId="12" xfId="0" applyFont="1" applyBorder="1" applyAlignment="1">
      <alignment horizontal="center" vertical="center"/>
    </xf>
    <xf numFmtId="0" fontId="128" fillId="0" borderId="0" xfId="0" applyFont="1" applyFill="1" applyAlignment="1">
      <alignment/>
    </xf>
    <xf numFmtId="0" fontId="122" fillId="0" borderId="0" xfId="0" applyFont="1" applyFill="1" applyBorder="1" applyAlignment="1">
      <alignment/>
    </xf>
    <xf numFmtId="0" fontId="122" fillId="0" borderId="0" xfId="0" applyFont="1" applyBorder="1" applyAlignment="1">
      <alignment/>
    </xf>
    <xf numFmtId="0" fontId="122" fillId="0" borderId="0" xfId="0" applyFont="1" applyBorder="1" applyAlignment="1">
      <alignment wrapText="1"/>
    </xf>
    <xf numFmtId="0" fontId="122" fillId="0" borderId="0" xfId="0" applyFont="1" applyBorder="1" applyAlignment="1">
      <alignment vertical="center" wrapText="1"/>
    </xf>
    <xf numFmtId="0" fontId="122" fillId="0" borderId="0" xfId="0" applyFont="1" applyBorder="1" applyAlignment="1">
      <alignment horizontal="center" wrapText="1"/>
    </xf>
    <xf numFmtId="44" fontId="122" fillId="0" borderId="0" xfId="136" applyFont="1" applyBorder="1" applyAlignment="1">
      <alignment horizontal="right" wrapText="1"/>
    </xf>
    <xf numFmtId="0" fontId="122" fillId="0" borderId="16" xfId="0" applyFont="1" applyBorder="1" applyAlignment="1">
      <alignment/>
    </xf>
    <xf numFmtId="0" fontId="122" fillId="0" borderId="12" xfId="0" applyFont="1" applyBorder="1" applyAlignment="1">
      <alignment/>
    </xf>
    <xf numFmtId="0" fontId="122" fillId="0" borderId="16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44" fontId="122" fillId="0" borderId="16" xfId="136" applyFont="1" applyBorder="1" applyAlignment="1">
      <alignment horizontal="right"/>
    </xf>
    <xf numFmtId="0" fontId="122" fillId="0" borderId="12" xfId="0" applyFont="1" applyBorder="1" applyAlignment="1">
      <alignment vertical="center" wrapText="1"/>
    </xf>
    <xf numFmtId="0" fontId="122" fillId="0" borderId="12" xfId="0" applyFont="1" applyBorder="1" applyAlignment="1">
      <alignment horizontal="center"/>
    </xf>
    <xf numFmtId="44" fontId="122" fillId="0" borderId="12" xfId="136" applyFont="1" applyBorder="1" applyAlignment="1">
      <alignment horizontal="right"/>
    </xf>
    <xf numFmtId="0" fontId="125" fillId="0" borderId="0" xfId="0" applyFont="1" applyAlignment="1">
      <alignment horizontal="center"/>
    </xf>
    <xf numFmtId="167" fontId="125" fillId="0" borderId="0" xfId="0" applyNumberFormat="1" applyFont="1" applyAlignment="1">
      <alignment horizontal="center" vertical="center"/>
    </xf>
    <xf numFmtId="0" fontId="124" fillId="0" borderId="0" xfId="0" applyFont="1" applyBorder="1" applyAlignment="1">
      <alignment horizontal="right"/>
    </xf>
    <xf numFmtId="0" fontId="124" fillId="0" borderId="0" xfId="0" applyFont="1" applyBorder="1" applyAlignment="1">
      <alignment/>
    </xf>
    <xf numFmtId="167" fontId="125" fillId="0" borderId="0" xfId="0" applyNumberFormat="1" applyFont="1" applyAlignment="1">
      <alignment vertical="center"/>
    </xf>
    <xf numFmtId="167" fontId="125" fillId="0" borderId="0" xfId="0" applyNumberFormat="1" applyFont="1" applyFill="1" applyAlignment="1">
      <alignment horizontal="center" vertical="center"/>
    </xf>
    <xf numFmtId="167" fontId="125" fillId="0" borderId="0" xfId="0" applyNumberFormat="1" applyFont="1" applyFill="1" applyAlignment="1">
      <alignment vertical="center"/>
    </xf>
    <xf numFmtId="0" fontId="125" fillId="0" borderId="0" xfId="64" applyFont="1" applyFill="1" applyBorder="1" applyAlignment="1" applyProtection="1">
      <alignment horizontal="center" vertical="center" wrapText="1"/>
      <protection/>
    </xf>
    <xf numFmtId="0" fontId="125" fillId="0" borderId="0" xfId="64" applyFont="1" applyFill="1" applyBorder="1" applyAlignment="1" applyProtection="1">
      <alignment vertical="center" wrapText="1"/>
      <protection/>
    </xf>
    <xf numFmtId="167" fontId="125" fillId="0" borderId="0" xfId="64" applyNumberFormat="1" applyFont="1" applyFill="1" applyBorder="1" applyAlignment="1" applyProtection="1">
      <alignment vertical="center" wrapText="1"/>
      <protection/>
    </xf>
    <xf numFmtId="166" fontId="125" fillId="0" borderId="0" xfId="64" applyNumberFormat="1" applyFont="1" applyFill="1" applyBorder="1" applyAlignment="1" applyProtection="1">
      <alignment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49" borderId="12" xfId="64" applyFont="1" applyFill="1" applyBorder="1" applyAlignment="1" applyProtection="1">
      <alignment horizontal="left" vertical="center" wrapText="1"/>
      <protection/>
    </xf>
    <xf numFmtId="0" fontId="19" fillId="48" borderId="12" xfId="64" applyFont="1" applyFill="1" applyBorder="1" applyAlignment="1" applyProtection="1">
      <alignment horizontal="center" vertical="center" wrapText="1"/>
      <protection/>
    </xf>
    <xf numFmtId="49" fontId="19" fillId="48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167" fontId="21" fillId="0" borderId="13" xfId="0" applyNumberFormat="1" applyFont="1" applyBorder="1" applyAlignment="1">
      <alignment horizontal="center"/>
    </xf>
    <xf numFmtId="167" fontId="22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right"/>
    </xf>
    <xf numFmtId="4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4" fillId="48" borderId="13" xfId="0" applyFont="1" applyFill="1" applyBorder="1" applyAlignment="1" applyProtection="1">
      <alignment horizontal="center" vertical="center" wrapText="1"/>
      <protection/>
    </xf>
    <xf numFmtId="0" fontId="21" fillId="0" borderId="13" xfId="106" applyFont="1" applyFill="1" applyBorder="1" applyAlignment="1" applyProtection="1">
      <alignment horizontal="center" vertical="center" wrapText="1"/>
      <protection/>
    </xf>
    <xf numFmtId="0" fontId="21" fillId="0" borderId="13" xfId="64" applyFont="1" applyFill="1" applyBorder="1" applyAlignment="1" applyProtection="1">
      <alignment horizontal="left" vertical="center" wrapText="1"/>
      <protection/>
    </xf>
    <xf numFmtId="167" fontId="21" fillId="0" borderId="13" xfId="106" applyNumberFormat="1" applyFont="1" applyFill="1" applyBorder="1" applyAlignment="1" applyProtection="1">
      <alignment horizontal="center" vertical="center" wrapText="1"/>
      <protection/>
    </xf>
    <xf numFmtId="0" fontId="21" fillId="0" borderId="13" xfId="70" applyNumberFormat="1" applyFont="1" applyFill="1" applyBorder="1" applyAlignment="1" applyProtection="1">
      <alignment horizontal="center" vertical="center" wrapText="1"/>
      <protection/>
    </xf>
    <xf numFmtId="44" fontId="21" fillId="0" borderId="13" xfId="136" applyFont="1" applyFill="1" applyBorder="1" applyAlignment="1">
      <alignment horizontal="center" vertical="center"/>
    </xf>
    <xf numFmtId="0" fontId="21" fillId="0" borderId="13" xfId="64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13" xfId="106" applyFont="1" applyFill="1" applyBorder="1" applyAlignment="1" applyProtection="1">
      <alignment horizontal="left" vertical="center" wrapText="1"/>
      <protection/>
    </xf>
    <xf numFmtId="0" fontId="21" fillId="0" borderId="13" xfId="106" applyFont="1" applyFill="1" applyBorder="1" applyAlignment="1" applyProtection="1">
      <alignment vertical="center" wrapText="1"/>
      <protection/>
    </xf>
    <xf numFmtId="44" fontId="20" fillId="48" borderId="13" xfId="64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/>
    </xf>
    <xf numFmtId="0" fontId="26" fillId="48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44" fontId="23" fillId="0" borderId="0" xfId="136" applyFont="1" applyAlignment="1">
      <alignment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44" fontId="20" fillId="0" borderId="12" xfId="136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50" borderId="13" xfId="0" applyFont="1" applyFill="1" applyBorder="1" applyAlignment="1">
      <alignment horizontal="center" vertical="center" wrapText="1"/>
    </xf>
    <xf numFmtId="44" fontId="25" fillId="50" borderId="13" xfId="136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44" fontId="21" fillId="49" borderId="13" xfId="136" applyFont="1" applyFill="1" applyBorder="1" applyAlignment="1">
      <alignment horizontal="right" vertical="center" wrapText="1"/>
    </xf>
    <xf numFmtId="44" fontId="20" fillId="50" borderId="16" xfId="136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167" fontId="19" fillId="0" borderId="0" xfId="0" applyNumberFormat="1" applyFont="1" applyAlignment="1">
      <alignment horizontal="center" vertical="center"/>
    </xf>
    <xf numFmtId="167" fontId="24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167" fontId="19" fillId="0" borderId="0" xfId="0" applyNumberFormat="1" applyFont="1" applyAlignment="1">
      <alignment vertical="center"/>
    </xf>
    <xf numFmtId="0" fontId="24" fillId="0" borderId="12" xfId="0" applyFont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67" fontId="21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44" fontId="20" fillId="50" borderId="13" xfId="136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44" fontId="23" fillId="0" borderId="13" xfId="136" applyFont="1" applyFill="1" applyBorder="1" applyAlignment="1">
      <alignment vertical="center" wrapText="1"/>
    </xf>
    <xf numFmtId="44" fontId="23" fillId="0" borderId="13" xfId="0" applyNumberFormat="1" applyFont="1" applyFill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44" fontId="23" fillId="0" borderId="13" xfId="0" applyNumberFormat="1" applyFont="1" applyBorder="1" applyAlignment="1">
      <alignment vertical="center" wrapText="1"/>
    </xf>
    <xf numFmtId="170" fontId="2" fillId="0" borderId="12" xfId="70" applyFont="1" applyFill="1" applyBorder="1" applyAlignment="1" applyProtection="1">
      <alignment horizontal="right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" fillId="0" borderId="13" xfId="109" applyFont="1" applyFill="1" applyBorder="1" applyAlignment="1">
      <alignment vertical="center" wrapText="1"/>
      <protection/>
    </xf>
    <xf numFmtId="0" fontId="2" fillId="0" borderId="13" xfId="109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44" fontId="19" fillId="0" borderId="13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13" xfId="0" applyFont="1" applyFill="1" applyBorder="1" applyAlignment="1">
      <alignment horizontal="center" vertical="center" wrapText="1"/>
    </xf>
    <xf numFmtId="167" fontId="24" fillId="0" borderId="13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44" fontId="24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44" fontId="2" fillId="0" borderId="13" xfId="136" applyFont="1" applyFill="1" applyBorder="1" applyAlignment="1">
      <alignment horizontal="right" vertical="center" wrapText="1"/>
    </xf>
    <xf numFmtId="0" fontId="25" fillId="50" borderId="13" xfId="0" applyFont="1" applyFill="1" applyBorder="1" applyAlignment="1">
      <alignment vertical="center" wrapText="1"/>
    </xf>
    <xf numFmtId="0" fontId="2" fillId="50" borderId="13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3" xfId="106" applyFont="1" applyFill="1" applyBorder="1" applyAlignment="1">
      <alignment horizontal="center" vertical="center" wrapText="1"/>
      <protection/>
    </xf>
    <xf numFmtId="0" fontId="19" fillId="0" borderId="12" xfId="64" applyFont="1" applyFill="1" applyBorder="1" applyAlignment="1" applyProtection="1">
      <alignment horizontal="left" vertical="center" wrapText="1"/>
      <protection/>
    </xf>
    <xf numFmtId="167" fontId="21" fillId="0" borderId="12" xfId="64" applyNumberFormat="1" applyFont="1" applyFill="1" applyBorder="1" applyAlignment="1" applyProtection="1">
      <alignment vertical="center" wrapText="1"/>
      <protection/>
    </xf>
    <xf numFmtId="167" fontId="23" fillId="0" borderId="0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19" fillId="0" borderId="13" xfId="7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44" fontId="24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wrapText="1"/>
    </xf>
    <xf numFmtId="44" fontId="21" fillId="0" borderId="13" xfId="136" applyFont="1" applyFill="1" applyBorder="1" applyAlignment="1">
      <alignment horizontal="right" vertical="center" wrapText="1"/>
    </xf>
    <xf numFmtId="0" fontId="19" fillId="0" borderId="12" xfId="64" applyFont="1" applyFill="1" applyBorder="1" applyAlignment="1" applyProtection="1">
      <alignment horizontal="center" vertical="center" wrapText="1"/>
      <protection/>
    </xf>
    <xf numFmtId="49" fontId="19" fillId="0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vertical="center"/>
    </xf>
    <xf numFmtId="44" fontId="28" fillId="0" borderId="12" xfId="136" applyFont="1" applyBorder="1" applyAlignment="1">
      <alignment horizontal="right" vertical="center"/>
    </xf>
    <xf numFmtId="182" fontId="20" fillId="50" borderId="13" xfId="136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44" fontId="21" fillId="0" borderId="0" xfId="136" applyFont="1" applyBorder="1" applyAlignment="1">
      <alignment horizontal="right" wrapText="1"/>
    </xf>
    <xf numFmtId="182" fontId="21" fillId="0" borderId="0" xfId="136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vertical="center" wrapText="1"/>
    </xf>
    <xf numFmtId="44" fontId="2" fillId="0" borderId="13" xfId="136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vertical="center" wrapText="1"/>
    </xf>
    <xf numFmtId="0" fontId="2" fillId="0" borderId="13" xfId="109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3" xfId="101" applyFont="1" applyFill="1" applyBorder="1" applyAlignment="1">
      <alignment horizontal="left" vertical="center" wrapText="1"/>
      <protection/>
    </xf>
    <xf numFmtId="166" fontId="21" fillId="48" borderId="13" xfId="114" applyNumberFormat="1" applyFont="1" applyFill="1" applyBorder="1" applyAlignment="1">
      <alignment horizontal="center" vertical="center" wrapText="1"/>
      <protection/>
    </xf>
    <xf numFmtId="166" fontId="21" fillId="48" borderId="13" xfId="101" applyNumberFormat="1" applyFont="1" applyFill="1" applyBorder="1" applyAlignment="1">
      <alignment horizontal="center" vertical="center" wrapText="1"/>
      <protection/>
    </xf>
    <xf numFmtId="49" fontId="21" fillId="0" borderId="13" xfId="151" applyNumberFormat="1" applyFont="1" applyFill="1" applyBorder="1" applyAlignment="1" applyProtection="1">
      <alignment horizontal="center" vertical="center"/>
      <protection/>
    </xf>
    <xf numFmtId="166" fontId="21" fillId="0" borderId="13" xfId="101" applyNumberFormat="1" applyFont="1" applyFill="1" applyBorder="1" applyAlignment="1">
      <alignment horizontal="center" vertical="center"/>
      <protection/>
    </xf>
    <xf numFmtId="167" fontId="21" fillId="0" borderId="13" xfId="101" applyNumberFormat="1" applyFont="1" applyFill="1" applyBorder="1" applyAlignment="1">
      <alignment horizontal="center" vertical="center"/>
      <protection/>
    </xf>
    <xf numFmtId="166" fontId="21" fillId="0" borderId="13" xfId="101" applyNumberFormat="1" applyFont="1" applyFill="1" applyBorder="1" applyAlignment="1">
      <alignment horizontal="center" vertical="center" wrapText="1"/>
      <protection/>
    </xf>
    <xf numFmtId="167" fontId="24" fillId="0" borderId="13" xfId="101" applyNumberFormat="1" applyFont="1" applyFill="1" applyBorder="1" applyAlignment="1">
      <alignment horizontal="center" vertical="center"/>
      <protection/>
    </xf>
    <xf numFmtId="170" fontId="24" fillId="0" borderId="13" xfId="101" applyNumberFormat="1" applyFont="1" applyFill="1" applyBorder="1" applyAlignment="1">
      <alignment horizontal="center" vertical="center"/>
      <protection/>
    </xf>
    <xf numFmtId="0" fontId="23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64" applyFont="1" applyFill="1" applyBorder="1" applyAlignment="1" applyProtection="1">
      <alignment horizontal="center" vertical="center" wrapText="1"/>
      <protection/>
    </xf>
    <xf numFmtId="49" fontId="19" fillId="48" borderId="21" xfId="64" applyNumberFormat="1" applyFont="1" applyFill="1" applyBorder="1" applyAlignment="1" applyProtection="1">
      <alignment horizontal="center" vertical="center" wrapText="1"/>
      <protection/>
    </xf>
    <xf numFmtId="0" fontId="19" fillId="48" borderId="21" xfId="64" applyFont="1" applyFill="1" applyBorder="1" applyAlignment="1" applyProtection="1">
      <alignment horizontal="center" vertical="center" wrapText="1"/>
      <protection/>
    </xf>
    <xf numFmtId="44" fontId="25" fillId="50" borderId="13" xfId="0" applyNumberFormat="1" applyFont="1" applyFill="1" applyBorder="1" applyAlignment="1">
      <alignment vertical="center" wrapText="1"/>
    </xf>
    <xf numFmtId="44" fontId="2" fillId="0" borderId="13" xfId="136" applyFont="1" applyBorder="1" applyAlignment="1">
      <alignment vertical="center" wrapText="1"/>
    </xf>
    <xf numFmtId="0" fontId="21" fillId="49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9" fillId="49" borderId="21" xfId="64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vertical="center" wrapText="1"/>
    </xf>
    <xf numFmtId="44" fontId="19" fillId="0" borderId="13" xfId="0" applyNumberFormat="1" applyFont="1" applyFill="1" applyBorder="1" applyAlignment="1">
      <alignment horizontal="center"/>
    </xf>
    <xf numFmtId="0" fontId="2" fillId="0" borderId="0" xfId="6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64" applyNumberFormat="1" applyFont="1" applyFill="1" applyBorder="1" applyAlignment="1" applyProtection="1">
      <alignment vertical="center"/>
      <protection/>
    </xf>
    <xf numFmtId="44" fontId="20" fillId="50" borderId="13" xfId="136" applyFont="1" applyFill="1" applyBorder="1" applyAlignment="1" applyProtection="1">
      <alignment horizontal="right" vertical="center"/>
      <protection/>
    </xf>
    <xf numFmtId="170" fontId="21" fillId="48" borderId="12" xfId="70" applyFont="1" applyFill="1" applyBorder="1" applyAlignment="1" applyProtection="1">
      <alignment horizontal="right"/>
      <protection/>
    </xf>
    <xf numFmtId="0" fontId="23" fillId="48" borderId="0" xfId="0" applyFont="1" applyFill="1" applyBorder="1" applyAlignment="1">
      <alignment/>
    </xf>
    <xf numFmtId="0" fontId="23" fillId="48" borderId="12" xfId="0" applyFont="1" applyFill="1" applyBorder="1" applyAlignment="1">
      <alignment/>
    </xf>
    <xf numFmtId="0" fontId="19" fillId="0" borderId="13" xfId="101" applyFont="1" applyFill="1" applyBorder="1" applyAlignment="1" applyProtection="1">
      <alignment horizontal="center" vertical="center" wrapText="1"/>
      <protection/>
    </xf>
    <xf numFmtId="0" fontId="19" fillId="0" borderId="13" xfId="64" applyFont="1" applyFill="1" applyBorder="1" applyAlignment="1" applyProtection="1">
      <alignment horizontal="center" vertical="center" wrapText="1"/>
      <protection/>
    </xf>
    <xf numFmtId="166" fontId="19" fillId="48" borderId="13" xfId="114" applyNumberFormat="1" applyFont="1" applyFill="1" applyBorder="1" applyAlignment="1" applyProtection="1">
      <alignment horizontal="center" vertical="center" wrapText="1"/>
      <protection/>
    </xf>
    <xf numFmtId="166" fontId="19" fillId="48" borderId="13" xfId="101" applyNumberFormat="1" applyFont="1" applyFill="1" applyBorder="1" applyAlignment="1" applyProtection="1">
      <alignment horizontal="center" vertical="center" wrapText="1"/>
      <protection/>
    </xf>
    <xf numFmtId="166" fontId="19" fillId="0" borderId="13" xfId="151" applyNumberFormat="1" applyFont="1" applyFill="1" applyBorder="1" applyAlignment="1" applyProtection="1">
      <alignment horizontal="center" vertical="center" wrapText="1"/>
      <protection/>
    </xf>
    <xf numFmtId="166" fontId="19" fillId="0" borderId="13" xfId="101" applyNumberFormat="1" applyFont="1" applyFill="1" applyBorder="1" applyAlignment="1" applyProtection="1">
      <alignment horizontal="center" vertical="center" wrapText="1"/>
      <protection/>
    </xf>
    <xf numFmtId="167" fontId="19" fillId="0" borderId="13" xfId="64" applyNumberFormat="1" applyFont="1" applyFill="1" applyBorder="1" applyAlignment="1" applyProtection="1">
      <alignment horizontal="center" vertical="center" wrapText="1"/>
      <protection/>
    </xf>
    <xf numFmtId="170" fontId="19" fillId="0" borderId="13" xfId="15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3" fontId="19" fillId="0" borderId="13" xfId="151" applyNumberFormat="1" applyFont="1" applyFill="1" applyBorder="1" applyAlignment="1" applyProtection="1">
      <alignment horizontal="center" vertical="center" wrapText="1"/>
      <protection/>
    </xf>
    <xf numFmtId="171" fontId="19" fillId="48" borderId="13" xfId="101" applyNumberFormat="1" applyFont="1" applyFill="1" applyBorder="1" applyAlignment="1" applyProtection="1">
      <alignment horizontal="center" vertical="center" wrapText="1"/>
      <protection/>
    </xf>
    <xf numFmtId="171" fontId="19" fillId="0" borderId="13" xfId="101" applyNumberFormat="1" applyFont="1" applyFill="1" applyBorder="1" applyAlignment="1" applyProtection="1">
      <alignment horizontal="center" vertical="center" wrapText="1"/>
      <protection/>
    </xf>
    <xf numFmtId="167" fontId="24" fillId="0" borderId="13" xfId="151" applyNumberFormat="1" applyFont="1" applyFill="1" applyBorder="1" applyAlignment="1" applyProtection="1">
      <alignment horizontal="center" vertical="center"/>
      <protection/>
    </xf>
    <xf numFmtId="0" fontId="24" fillId="0" borderId="12" xfId="64" applyFont="1" applyFill="1" applyBorder="1" applyAlignment="1" applyProtection="1">
      <alignment horizontal="center" vertical="center" wrapText="1"/>
      <protection/>
    </xf>
    <xf numFmtId="167" fontId="24" fillId="0" borderId="12" xfId="64" applyNumberFormat="1" applyFont="1" applyFill="1" applyBorder="1" applyAlignment="1" applyProtection="1">
      <alignment horizontal="center" vertical="center" wrapText="1"/>
      <protection/>
    </xf>
    <xf numFmtId="167" fontId="24" fillId="0" borderId="12" xfId="64" applyNumberFormat="1" applyFont="1" applyFill="1" applyBorder="1" applyAlignment="1" applyProtection="1">
      <alignment vertical="center" wrapText="1"/>
      <protection/>
    </xf>
    <xf numFmtId="0" fontId="19" fillId="0" borderId="16" xfId="64" applyFont="1" applyFill="1" applyBorder="1" applyAlignment="1" applyProtection="1">
      <alignment horizontal="center" vertical="center" wrapText="1"/>
      <protection/>
    </xf>
    <xf numFmtId="0" fontId="19" fillId="0" borderId="16" xfId="64" applyFont="1" applyFill="1" applyBorder="1" applyAlignment="1" applyProtection="1">
      <alignment vertical="center" wrapText="1"/>
      <protection/>
    </xf>
    <xf numFmtId="167" fontId="19" fillId="0" borderId="16" xfId="64" applyNumberFormat="1" applyFont="1" applyFill="1" applyBorder="1" applyAlignment="1" applyProtection="1">
      <alignment horizontal="center" vertical="center" wrapText="1"/>
      <protection/>
    </xf>
    <xf numFmtId="166" fontId="19" fillId="0" borderId="16" xfId="64" applyNumberFormat="1" applyFont="1" applyFill="1" applyBorder="1" applyAlignment="1" applyProtection="1">
      <alignment vertical="center" wrapText="1"/>
      <protection/>
    </xf>
    <xf numFmtId="0" fontId="19" fillId="0" borderId="12" xfId="64" applyFont="1" applyFill="1" applyBorder="1" applyAlignment="1" applyProtection="1">
      <alignment vertical="center" wrapText="1"/>
      <protection/>
    </xf>
    <xf numFmtId="167" fontId="19" fillId="0" borderId="12" xfId="64" applyNumberFormat="1" applyFont="1" applyFill="1" applyBorder="1" applyAlignment="1" applyProtection="1">
      <alignment horizontal="center" vertical="center" wrapText="1"/>
      <protection/>
    </xf>
    <xf numFmtId="166" fontId="19" fillId="0" borderId="12" xfId="64" applyNumberFormat="1" applyFont="1" applyFill="1" applyBorder="1" applyAlignment="1" applyProtection="1">
      <alignment vertical="center" wrapText="1"/>
      <protection/>
    </xf>
    <xf numFmtId="0" fontId="19" fillId="0" borderId="21" xfId="64" applyFont="1" applyFill="1" applyBorder="1" applyAlignment="1" applyProtection="1">
      <alignment vertical="center" wrapText="1"/>
      <protection/>
    </xf>
    <xf numFmtId="167" fontId="19" fillId="0" borderId="21" xfId="64" applyNumberFormat="1" applyFont="1" applyFill="1" applyBorder="1" applyAlignment="1" applyProtection="1">
      <alignment horizontal="center" vertical="center" wrapText="1"/>
      <protection/>
    </xf>
    <xf numFmtId="166" fontId="19" fillId="0" borderId="21" xfId="64" applyNumberFormat="1" applyFont="1" applyFill="1" applyBorder="1" applyAlignment="1" applyProtection="1">
      <alignment vertical="center" wrapText="1"/>
      <protection/>
    </xf>
    <xf numFmtId="166" fontId="24" fillId="0" borderId="12" xfId="64" applyNumberFormat="1" applyFont="1" applyFill="1" applyBorder="1" applyAlignment="1" applyProtection="1">
      <alignment vertical="center" wrapText="1"/>
      <protection/>
    </xf>
    <xf numFmtId="0" fontId="19" fillId="0" borderId="16" xfId="64" applyFont="1" applyFill="1" applyBorder="1" applyAlignment="1" applyProtection="1">
      <alignment horizontal="left" vertical="center" wrapText="1"/>
      <protection/>
    </xf>
    <xf numFmtId="167" fontId="19" fillId="0" borderId="16" xfId="64" applyNumberFormat="1" applyFont="1" applyFill="1" applyBorder="1" applyAlignment="1" applyProtection="1">
      <alignment vertical="center" wrapText="1"/>
      <protection/>
    </xf>
    <xf numFmtId="167" fontId="19" fillId="0" borderId="12" xfId="64" applyNumberFormat="1" applyFont="1" applyFill="1" applyBorder="1" applyAlignment="1" applyProtection="1">
      <alignment vertical="center" wrapText="1"/>
      <protection/>
    </xf>
    <xf numFmtId="0" fontId="19" fillId="0" borderId="21" xfId="64" applyFont="1" applyFill="1" applyBorder="1" applyAlignment="1" applyProtection="1">
      <alignment horizontal="left" vertical="center" wrapText="1"/>
      <protection/>
    </xf>
    <xf numFmtId="167" fontId="19" fillId="0" borderId="21" xfId="64" applyNumberFormat="1" applyFont="1" applyFill="1" applyBorder="1" applyAlignment="1" applyProtection="1">
      <alignment vertical="center" wrapText="1"/>
      <protection/>
    </xf>
    <xf numFmtId="0" fontId="24" fillId="0" borderId="12" xfId="0" applyFont="1" applyBorder="1" applyAlignment="1">
      <alignment horizontal="center" vertical="center" wrapText="1"/>
    </xf>
    <xf numFmtId="167" fontId="24" fillId="0" borderId="12" xfId="0" applyNumberFormat="1" applyFont="1" applyBorder="1" applyAlignment="1">
      <alignment horizontal="center" vertical="center" wrapText="1"/>
    </xf>
    <xf numFmtId="170" fontId="24" fillId="0" borderId="12" xfId="0" applyNumberFormat="1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167" fontId="19" fillId="0" borderId="16" xfId="0" applyNumberFormat="1" applyFont="1" applyBorder="1" applyAlignment="1">
      <alignment horizontal="center" vertical="center" wrapText="1"/>
    </xf>
    <xf numFmtId="167" fontId="19" fillId="0" borderId="16" xfId="0" applyNumberFormat="1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167" fontId="19" fillId="0" borderId="12" xfId="0" applyNumberFormat="1" applyFont="1" applyBorder="1" applyAlignment="1">
      <alignment horizontal="center" vertical="center" wrapText="1"/>
    </xf>
    <xf numFmtId="167" fontId="19" fillId="0" borderId="12" xfId="0" applyNumberFormat="1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vertical="center" wrapText="1"/>
    </xf>
    <xf numFmtId="167" fontId="24" fillId="0" borderId="12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/>
    </xf>
    <xf numFmtId="167" fontId="19" fillId="0" borderId="13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horizontal="center" vertical="center"/>
    </xf>
    <xf numFmtId="167" fontId="19" fillId="0" borderId="17" xfId="0" applyNumberFormat="1" applyFont="1" applyBorder="1" applyAlignment="1">
      <alignment vertical="center"/>
    </xf>
    <xf numFmtId="167" fontId="24" fillId="0" borderId="13" xfId="0" applyNumberFormat="1" applyFont="1" applyBorder="1" applyAlignment="1">
      <alignment vertical="center"/>
    </xf>
    <xf numFmtId="0" fontId="21" fillId="0" borderId="12" xfId="64" applyFont="1" applyFill="1" applyBorder="1" applyAlignment="1" applyProtection="1">
      <alignment horizontal="center" vertical="center" wrapText="1"/>
      <protection/>
    </xf>
    <xf numFmtId="0" fontId="21" fillId="51" borderId="17" xfId="64" applyFont="1" applyFill="1" applyBorder="1" applyAlignment="1" applyProtection="1">
      <alignment horizontal="left" vertical="center"/>
      <protection/>
    </xf>
    <xf numFmtId="0" fontId="21" fillId="51" borderId="17" xfId="64" applyFont="1" applyFill="1" applyBorder="1" applyAlignment="1" applyProtection="1">
      <alignment horizontal="center" vertical="center"/>
      <protection/>
    </xf>
    <xf numFmtId="44" fontId="21" fillId="51" borderId="17" xfId="136" applyFont="1" applyFill="1" applyBorder="1" applyAlignment="1" applyProtection="1">
      <alignment horizontal="right" vertical="center"/>
      <protection/>
    </xf>
    <xf numFmtId="0" fontId="21" fillId="51" borderId="22" xfId="64" applyFont="1" applyFill="1" applyBorder="1" applyAlignment="1" applyProtection="1">
      <alignment horizontal="center" vertical="center"/>
      <protection/>
    </xf>
    <xf numFmtId="44" fontId="21" fillId="51" borderId="22" xfId="136" applyFont="1" applyFill="1" applyBorder="1" applyAlignment="1" applyProtection="1">
      <alignment horizontal="right" vertical="center"/>
      <protection/>
    </xf>
    <xf numFmtId="0" fontId="21" fillId="51" borderId="17" xfId="64" applyFont="1" applyFill="1" applyBorder="1" applyAlignment="1">
      <alignment horizontal="left" vertical="center"/>
      <protection/>
    </xf>
    <xf numFmtId="0" fontId="21" fillId="51" borderId="17" xfId="64" applyFont="1" applyFill="1" applyBorder="1" applyAlignment="1">
      <alignment horizontal="center" vertical="center"/>
      <protection/>
    </xf>
    <xf numFmtId="0" fontId="21" fillId="51" borderId="22" xfId="64" applyFont="1" applyFill="1" applyBorder="1" applyAlignment="1">
      <alignment horizontal="left" vertical="center"/>
      <protection/>
    </xf>
    <xf numFmtId="0" fontId="21" fillId="51" borderId="22" xfId="64" applyFont="1" applyFill="1" applyBorder="1" applyAlignment="1">
      <alignment horizontal="center" vertical="center"/>
      <protection/>
    </xf>
    <xf numFmtId="0" fontId="21" fillId="51" borderId="13" xfId="64" applyFont="1" applyFill="1" applyBorder="1" applyAlignment="1">
      <alignment horizontal="left" vertical="center"/>
      <protection/>
    </xf>
    <xf numFmtId="0" fontId="21" fillId="51" borderId="13" xfId="64" applyFont="1" applyFill="1" applyBorder="1" applyAlignment="1">
      <alignment horizontal="center" vertical="center"/>
      <protection/>
    </xf>
    <xf numFmtId="44" fontId="21" fillId="51" borderId="13" xfId="136" applyFont="1" applyFill="1" applyBorder="1" applyAlignment="1" applyProtection="1">
      <alignment horizontal="right" vertical="center"/>
      <protection/>
    </xf>
    <xf numFmtId="44" fontId="20" fillId="50" borderId="12" xfId="136" applyFont="1" applyFill="1" applyBorder="1" applyAlignment="1">
      <alignment horizontal="right" vertical="center" wrapText="1"/>
    </xf>
    <xf numFmtId="0" fontId="21" fillId="0" borderId="21" xfId="64" applyFont="1" applyFill="1" applyBorder="1" applyAlignment="1" applyProtection="1">
      <alignment horizontal="left" vertical="center"/>
      <protection/>
    </xf>
    <xf numFmtId="0" fontId="21" fillId="0" borderId="21" xfId="64" applyFont="1" applyFill="1" applyBorder="1" applyAlignment="1" applyProtection="1">
      <alignment horizontal="center" vertical="center"/>
      <protection/>
    </xf>
    <xf numFmtId="44" fontId="21" fillId="0" borderId="21" xfId="136" applyFont="1" applyFill="1" applyBorder="1" applyAlignment="1" applyProtection="1">
      <alignment horizontal="right" vertical="center"/>
      <protection/>
    </xf>
    <xf numFmtId="0" fontId="21" fillId="0" borderId="22" xfId="68" applyFont="1" applyFill="1" applyBorder="1" applyAlignment="1" applyProtection="1">
      <alignment horizontal="left" vertical="center"/>
      <protection/>
    </xf>
    <xf numFmtId="0" fontId="21" fillId="0" borderId="22" xfId="68" applyFont="1" applyFill="1" applyBorder="1" applyAlignment="1" applyProtection="1">
      <alignment horizontal="center" vertical="center"/>
      <protection/>
    </xf>
    <xf numFmtId="174" fontId="21" fillId="0" borderId="22" xfId="181" applyFont="1" applyFill="1" applyBorder="1" applyAlignment="1" applyProtection="1">
      <alignment horizontal="right" vertical="center"/>
      <protection/>
    </xf>
    <xf numFmtId="0" fontId="21" fillId="0" borderId="13" xfId="68" applyFont="1" applyFill="1" applyBorder="1" applyAlignment="1" applyProtection="1">
      <alignment horizontal="left" vertical="center"/>
      <protection/>
    </xf>
    <xf numFmtId="0" fontId="21" fillId="0" borderId="13" xfId="68" applyFont="1" applyFill="1" applyBorder="1" applyAlignment="1" applyProtection="1">
      <alignment horizontal="center" vertical="center"/>
      <protection/>
    </xf>
    <xf numFmtId="174" fontId="21" fillId="0" borderId="13" xfId="181" applyFont="1" applyFill="1" applyBorder="1" applyAlignment="1" applyProtection="1">
      <alignment horizontal="right" vertical="center"/>
      <protection/>
    </xf>
    <xf numFmtId="0" fontId="19" fillId="0" borderId="13" xfId="106" applyFont="1" applyFill="1" applyBorder="1" applyAlignment="1" applyProtection="1">
      <alignment horizontal="center" vertical="center" wrapText="1"/>
      <protection/>
    </xf>
    <xf numFmtId="0" fontId="19" fillId="0" borderId="13" xfId="64" applyFont="1" applyFill="1" applyBorder="1" applyAlignment="1" applyProtection="1">
      <alignment horizontal="left" vertical="center" wrapText="1"/>
      <protection/>
    </xf>
    <xf numFmtId="167" fontId="19" fillId="0" borderId="13" xfId="106" applyNumberFormat="1" applyFont="1" applyFill="1" applyBorder="1" applyAlignment="1" applyProtection="1">
      <alignment horizontal="center" vertical="center" wrapText="1"/>
      <protection/>
    </xf>
    <xf numFmtId="44" fontId="19" fillId="48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0" xfId="106" applyFont="1" applyFill="1" applyBorder="1" applyAlignment="1" applyProtection="1">
      <alignment vertical="center" wrapText="1"/>
      <protection/>
    </xf>
    <xf numFmtId="44" fontId="19" fillId="52" borderId="13" xfId="64" applyNumberFormat="1" applyFont="1" applyFill="1" applyBorder="1" applyAlignment="1" applyProtection="1">
      <alignment horizontal="center" vertical="center" wrapText="1"/>
      <protection/>
    </xf>
    <xf numFmtId="0" fontId="19" fillId="48" borderId="13" xfId="64" applyFont="1" applyFill="1" applyBorder="1" applyAlignment="1" applyProtection="1">
      <alignment horizontal="left" vertical="center" wrapText="1"/>
      <protection/>
    </xf>
    <xf numFmtId="0" fontId="19" fillId="48" borderId="13" xfId="106" applyFont="1" applyFill="1" applyBorder="1" applyAlignment="1" applyProtection="1">
      <alignment horizontal="center" vertical="center" wrapText="1"/>
      <protection/>
    </xf>
    <xf numFmtId="167" fontId="19" fillId="48" borderId="13" xfId="106" applyNumberFormat="1" applyFont="1" applyFill="1" applyBorder="1" applyAlignment="1" applyProtection="1">
      <alignment horizontal="center" vertical="center" wrapText="1"/>
      <protection/>
    </xf>
    <xf numFmtId="0" fontId="19" fillId="48" borderId="13" xfId="70" applyNumberFormat="1" applyFont="1" applyFill="1" applyBorder="1" applyAlignment="1" applyProtection="1">
      <alignment horizontal="center" vertical="center" wrapText="1"/>
      <protection/>
    </xf>
    <xf numFmtId="167" fontId="19" fillId="48" borderId="13" xfId="64" applyNumberFormat="1" applyFont="1" applyFill="1" applyBorder="1" applyAlignment="1" applyProtection="1">
      <alignment horizontal="center" vertical="center" wrapText="1"/>
      <protection/>
    </xf>
    <xf numFmtId="0" fontId="19" fillId="48" borderId="13" xfId="64" applyFont="1" applyFill="1" applyBorder="1" applyAlignment="1" applyProtection="1">
      <alignment horizontal="center" vertical="center" wrapText="1"/>
      <protection/>
    </xf>
    <xf numFmtId="0" fontId="19" fillId="48" borderId="0" xfId="106" applyFont="1" applyFill="1" applyBorder="1" applyAlignment="1" applyProtection="1">
      <alignment vertical="center" wrapText="1"/>
      <protection/>
    </xf>
    <xf numFmtId="0" fontId="34" fillId="0" borderId="13" xfId="70" applyNumberFormat="1" applyFont="1" applyFill="1" applyBorder="1" applyAlignment="1" applyProtection="1">
      <alignment horizontal="center" vertical="center" wrapText="1"/>
      <protection/>
    </xf>
    <xf numFmtId="0" fontId="34" fillId="0" borderId="13" xfId="64" applyFont="1" applyFill="1" applyBorder="1" applyAlignment="1" applyProtection="1">
      <alignment horizontal="center" vertical="center" wrapText="1"/>
      <protection/>
    </xf>
    <xf numFmtId="167" fontId="34" fillId="0" borderId="13" xfId="64" applyNumberFormat="1" applyFont="1" applyFill="1" applyBorder="1" applyAlignment="1" applyProtection="1">
      <alignment horizontal="center" vertical="center" wrapText="1"/>
      <protection/>
    </xf>
    <xf numFmtId="44" fontId="19" fillId="48" borderId="13" xfId="70" applyNumberFormat="1" applyFont="1" applyFill="1" applyBorder="1" applyAlignment="1" applyProtection="1">
      <alignment horizontal="center" vertical="center" wrapText="1"/>
      <protection/>
    </xf>
    <xf numFmtId="0" fontId="19" fillId="0" borderId="17" xfId="106" applyFont="1" applyFill="1" applyBorder="1" applyAlignment="1" applyProtection="1">
      <alignment horizontal="center" vertical="center" wrapText="1"/>
      <protection/>
    </xf>
    <xf numFmtId="167" fontId="19" fillId="0" borderId="17" xfId="106" applyNumberFormat="1" applyFont="1" applyFill="1" applyBorder="1" applyAlignment="1" applyProtection="1">
      <alignment horizontal="center" vertical="center" wrapText="1"/>
      <protection/>
    </xf>
    <xf numFmtId="0" fontId="19" fillId="0" borderId="17" xfId="71" applyNumberFormat="1" applyFont="1" applyFill="1" applyBorder="1" applyAlignment="1" applyProtection="1">
      <alignment horizontal="center" vertical="center" wrapText="1"/>
      <protection/>
    </xf>
    <xf numFmtId="174" fontId="19" fillId="51" borderId="17" xfId="71" applyNumberFormat="1" applyFont="1" applyFill="1" applyBorder="1" applyAlignment="1" applyProtection="1">
      <alignment horizontal="center" vertical="center" wrapText="1"/>
      <protection/>
    </xf>
    <xf numFmtId="0" fontId="19" fillId="0" borderId="22" xfId="106" applyFont="1" applyFill="1" applyBorder="1" applyAlignment="1" applyProtection="1">
      <alignment horizontal="center" vertical="center" wrapText="1"/>
      <protection/>
    </xf>
    <xf numFmtId="167" fontId="19" fillId="0" borderId="22" xfId="106" applyNumberFormat="1" applyFont="1" applyFill="1" applyBorder="1" applyAlignment="1" applyProtection="1">
      <alignment horizontal="center" vertical="center" wrapText="1"/>
      <protection/>
    </xf>
    <xf numFmtId="0" fontId="19" fillId="0" borderId="22" xfId="71" applyNumberFormat="1" applyFont="1" applyFill="1" applyBorder="1" applyAlignment="1" applyProtection="1">
      <alignment horizontal="center" vertical="center" wrapText="1"/>
      <protection/>
    </xf>
    <xf numFmtId="44" fontId="19" fillId="0" borderId="13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/>
    </xf>
    <xf numFmtId="0" fontId="22" fillId="0" borderId="13" xfId="0" applyFont="1" applyBorder="1" applyAlignment="1">
      <alignment/>
    </xf>
    <xf numFmtId="4" fontId="30" fillId="0" borderId="13" xfId="64" applyNumberFormat="1" applyFont="1" applyFill="1" applyBorder="1" applyAlignment="1" applyProtection="1">
      <alignment horizontal="center" vertical="center" wrapText="1"/>
      <protection/>
    </xf>
    <xf numFmtId="0" fontId="30" fillId="0" borderId="13" xfId="64" applyFont="1" applyFill="1" applyBorder="1" applyAlignment="1" applyProtection="1">
      <alignment horizontal="center" vertical="center" wrapText="1"/>
      <protection/>
    </xf>
    <xf numFmtId="0" fontId="30" fillId="48" borderId="13" xfId="64" applyFont="1" applyFill="1" applyBorder="1" applyAlignment="1" applyProtection="1">
      <alignment horizontal="center" vertical="center" wrapText="1"/>
      <protection/>
    </xf>
    <xf numFmtId="0" fontId="30" fillId="0" borderId="17" xfId="64" applyFont="1" applyFill="1" applyBorder="1" applyAlignment="1" applyProtection="1">
      <alignment horizontal="center" vertical="center" wrapText="1"/>
      <protection/>
    </xf>
    <xf numFmtId="0" fontId="30" fillId="0" borderId="22" xfId="64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0" borderId="13" xfId="64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129" fillId="48" borderId="0" xfId="0" applyFont="1" applyFill="1" applyBorder="1" applyAlignment="1">
      <alignment/>
    </xf>
    <xf numFmtId="0" fontId="30" fillId="0" borderId="0" xfId="0" applyFont="1" applyAlignment="1">
      <alignment/>
    </xf>
    <xf numFmtId="44" fontId="2" fillId="10" borderId="13" xfId="136" applyFont="1" applyFill="1" applyBorder="1" applyAlignment="1">
      <alignment vertical="center" wrapText="1"/>
    </xf>
    <xf numFmtId="44" fontId="21" fillId="0" borderId="12" xfId="136" applyFont="1" applyFill="1" applyBorder="1" applyAlignment="1">
      <alignment vertical="center"/>
    </xf>
    <xf numFmtId="0" fontId="24" fillId="0" borderId="12" xfId="0" applyFont="1" applyBorder="1" applyAlignment="1">
      <alignment horizontal="right" wrapText="1"/>
    </xf>
    <xf numFmtId="0" fontId="117" fillId="0" borderId="13" xfId="106" applyFont="1" applyFill="1" applyBorder="1" applyAlignment="1" applyProtection="1">
      <alignment horizontal="center" vertical="center" wrapText="1"/>
      <protection/>
    </xf>
    <xf numFmtId="44" fontId="2" fillId="0" borderId="13" xfId="109" applyNumberFormat="1" applyFont="1" applyFill="1" applyBorder="1" applyAlignment="1">
      <alignment vertical="center" wrapText="1"/>
      <protection/>
    </xf>
    <xf numFmtId="167" fontId="117" fillId="0" borderId="13" xfId="64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 wrapText="1"/>
    </xf>
    <xf numFmtId="44" fontId="21" fillId="10" borderId="13" xfId="136" applyFont="1" applyFill="1" applyBorder="1" applyAlignment="1">
      <alignment horizontal="right"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Border="1" applyAlignment="1">
      <alignment horizontal="center" vertical="center"/>
    </xf>
    <xf numFmtId="168" fontId="21" fillId="0" borderId="12" xfId="0" applyNumberFormat="1" applyFont="1" applyFill="1" applyBorder="1" applyAlignment="1">
      <alignment horizontal="center" vertical="center"/>
    </xf>
    <xf numFmtId="167" fontId="21" fillId="0" borderId="12" xfId="0" applyNumberFormat="1" applyFont="1" applyFill="1" applyBorder="1" applyAlignment="1">
      <alignment horizontal="center" vertical="center"/>
    </xf>
    <xf numFmtId="167" fontId="21" fillId="0" borderId="12" xfId="70" applyNumberFormat="1" applyFont="1" applyFill="1" applyBorder="1" applyAlignment="1" applyProtection="1">
      <alignment horizontal="center" vertical="center"/>
      <protection/>
    </xf>
    <xf numFmtId="0" fontId="2" fillId="0" borderId="13" xfId="111" applyFont="1" applyFill="1" applyBorder="1" applyAlignment="1">
      <alignment horizontal="center" vertical="center" wrapText="1"/>
      <protection/>
    </xf>
    <xf numFmtId="0" fontId="21" fillId="0" borderId="18" xfId="68" applyFont="1" applyFill="1" applyBorder="1" applyAlignment="1" applyProtection="1">
      <alignment horizontal="left" vertical="center"/>
      <protection/>
    </xf>
    <xf numFmtId="0" fontId="21" fillId="0" borderId="18" xfId="68" applyFont="1" applyFill="1" applyBorder="1" applyAlignment="1" applyProtection="1">
      <alignment horizontal="center" vertical="center"/>
      <protection/>
    </xf>
    <xf numFmtId="174" fontId="21" fillId="0" borderId="18" xfId="18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49" borderId="13" xfId="0" applyFont="1" applyFill="1" applyBorder="1" applyAlignment="1">
      <alignment horizontal="center" vertical="center" wrapText="1"/>
    </xf>
    <xf numFmtId="0" fontId="32" fillId="49" borderId="13" xfId="0" applyFont="1" applyFill="1" applyBorder="1" applyAlignment="1">
      <alignment/>
    </xf>
    <xf numFmtId="0" fontId="2" fillId="49" borderId="13" xfId="0" applyFont="1" applyFill="1" applyBorder="1" applyAlignment="1">
      <alignment/>
    </xf>
    <xf numFmtId="44" fontId="2" fillId="49" borderId="13" xfId="0" applyNumberFormat="1" applyFont="1" applyFill="1" applyBorder="1" applyAlignment="1">
      <alignment/>
    </xf>
    <xf numFmtId="0" fontId="2" fillId="49" borderId="13" xfId="0" applyFont="1" applyFill="1" applyBorder="1" applyAlignment="1">
      <alignment horizontal="left" wrapText="1"/>
    </xf>
    <xf numFmtId="0" fontId="2" fillId="49" borderId="13" xfId="0" applyFont="1" applyFill="1" applyBorder="1" applyAlignment="1">
      <alignment wrapText="1"/>
    </xf>
    <xf numFmtId="44" fontId="2" fillId="49" borderId="13" xfId="0" applyNumberFormat="1" applyFont="1" applyFill="1" applyBorder="1" applyAlignment="1">
      <alignment horizontal="right" shrinkToFit="1"/>
    </xf>
    <xf numFmtId="44" fontId="2" fillId="49" borderId="13" xfId="0" applyNumberFormat="1" applyFont="1" applyFill="1" applyBorder="1" applyAlignment="1">
      <alignment/>
    </xf>
    <xf numFmtId="44" fontId="32" fillId="49" borderId="13" xfId="0" applyNumberFormat="1" applyFont="1" applyFill="1" applyBorder="1" applyAlignment="1">
      <alignment/>
    </xf>
    <xf numFmtId="0" fontId="25" fillId="53" borderId="13" xfId="64" applyNumberFormat="1" applyFont="1" applyFill="1" applyBorder="1" applyAlignment="1" applyProtection="1">
      <alignment horizontal="left" vertical="center" wrapText="1"/>
      <protection/>
    </xf>
    <xf numFmtId="0" fontId="25" fillId="53" borderId="13" xfId="64" applyNumberFormat="1" applyFont="1" applyFill="1" applyBorder="1" applyAlignment="1" applyProtection="1" quotePrefix="1">
      <alignment horizontal="left" vertical="center" wrapText="1"/>
      <protection/>
    </xf>
    <xf numFmtId="0" fontId="25" fillId="53" borderId="13" xfId="64" applyNumberFormat="1" applyFont="1" applyFill="1" applyBorder="1" applyAlignment="1" applyProtection="1">
      <alignment horizontal="center" vertical="center" wrapText="1"/>
      <protection/>
    </xf>
    <xf numFmtId="44" fontId="25" fillId="53" borderId="13" xfId="136" applyFont="1" applyFill="1" applyBorder="1" applyAlignment="1" applyProtection="1">
      <alignment horizontal="left" vertical="center" wrapText="1"/>
      <protection/>
    </xf>
    <xf numFmtId="44" fontId="25" fillId="50" borderId="13" xfId="136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44" fontId="2" fillId="0" borderId="13" xfId="109" applyNumberFormat="1" applyFont="1" applyBorder="1" applyAlignment="1">
      <alignment vertical="center" wrapText="1"/>
      <protection/>
    </xf>
    <xf numFmtId="0" fontId="2" fillId="0" borderId="13" xfId="109" applyFont="1" applyBorder="1" applyAlignment="1">
      <alignment horizontal="center" vertical="center" wrapText="1"/>
      <protection/>
    </xf>
    <xf numFmtId="0" fontId="2" fillId="0" borderId="13" xfId="109" applyFont="1" applyBorder="1" applyAlignment="1">
      <alignment vertical="center" wrapText="1"/>
      <protection/>
    </xf>
    <xf numFmtId="182" fontId="25" fillId="0" borderId="0" xfId="0" applyNumberFormat="1" applyFont="1" applyFill="1" applyBorder="1" applyAlignment="1">
      <alignment horizontal="center" vertical="center" wrapText="1"/>
    </xf>
    <xf numFmtId="0" fontId="2" fillId="0" borderId="13" xfId="109" applyFont="1" applyFill="1" applyBorder="1">
      <alignment/>
      <protection/>
    </xf>
    <xf numFmtId="0" fontId="36" fillId="0" borderId="17" xfId="107" applyFont="1" applyBorder="1" applyAlignment="1">
      <alignment horizontal="center" vertical="center" wrapText="1"/>
      <protection/>
    </xf>
    <xf numFmtId="0" fontId="36" fillId="0" borderId="17" xfId="68" applyFont="1" applyBorder="1" applyAlignment="1">
      <alignment horizontal="left" vertical="center" wrapText="1"/>
      <protection/>
    </xf>
    <xf numFmtId="167" fontId="36" fillId="0" borderId="17" xfId="107" applyNumberFormat="1" applyFont="1" applyBorder="1" applyAlignment="1">
      <alignment horizontal="center" vertical="center" wrapText="1"/>
      <protection/>
    </xf>
    <xf numFmtId="0" fontId="36" fillId="0" borderId="17" xfId="71" applyNumberFormat="1" applyFont="1" applyBorder="1" applyAlignment="1">
      <alignment horizontal="center" vertical="center" wrapText="1"/>
      <protection/>
    </xf>
    <xf numFmtId="174" fontId="36" fillId="51" borderId="17" xfId="71" applyNumberFormat="1" applyFont="1" applyFill="1" applyBorder="1" applyAlignment="1">
      <alignment horizontal="center" vertical="center" wrapText="1"/>
      <protection/>
    </xf>
    <xf numFmtId="167" fontId="36" fillId="0" borderId="17" xfId="68" applyNumberFormat="1" applyFont="1" applyBorder="1" applyAlignment="1">
      <alignment horizontal="center" vertical="center" wrapText="1"/>
      <protection/>
    </xf>
    <xf numFmtId="0" fontId="36" fillId="0" borderId="17" xfId="68" applyFont="1" applyBorder="1" applyAlignment="1">
      <alignment horizontal="center" vertical="center" wrapText="1"/>
      <protection/>
    </xf>
    <xf numFmtId="174" fontId="10" fillId="0" borderId="22" xfId="181" applyFont="1" applyFill="1" applyBorder="1" applyAlignment="1" applyProtection="1">
      <alignment horizontal="right" vertical="center"/>
      <protection/>
    </xf>
    <xf numFmtId="0" fontId="36" fillId="0" borderId="17" xfId="101" applyFont="1" applyBorder="1" applyAlignment="1">
      <alignment horizontal="center" vertical="center" wrapText="1"/>
      <protection/>
    </xf>
    <xf numFmtId="188" fontId="36" fillId="51" borderId="17" xfId="101" applyNumberFormat="1" applyFont="1" applyFill="1" applyBorder="1" applyAlignment="1">
      <alignment horizontal="center" vertical="center" wrapText="1"/>
      <protection/>
    </xf>
    <xf numFmtId="188" fontId="36" fillId="0" borderId="17" xfId="101" applyNumberFormat="1" applyFont="1" applyBorder="1" applyAlignment="1">
      <alignment horizontal="center" vertical="center" wrapText="1"/>
      <protection/>
    </xf>
    <xf numFmtId="3" fontId="36" fillId="0" borderId="17" xfId="162" applyNumberFormat="1" applyFont="1" applyBorder="1" applyAlignment="1">
      <alignment horizontal="center" vertical="center" wrapText="1"/>
      <protection/>
    </xf>
    <xf numFmtId="186" fontId="36" fillId="0" borderId="17" xfId="162" applyNumberFormat="1" applyFont="1" applyBorder="1" applyAlignment="1">
      <alignment horizontal="center" vertical="center" wrapText="1"/>
      <protection/>
    </xf>
    <xf numFmtId="170" fontId="19" fillId="54" borderId="13" xfId="151" applyFont="1" applyFill="1" applyBorder="1" applyAlignment="1" applyProtection="1">
      <alignment horizontal="center" vertical="center"/>
      <protection/>
    </xf>
    <xf numFmtId="166" fontId="19" fillId="54" borderId="13" xfId="101" applyNumberFormat="1" applyFont="1" applyFill="1" applyBorder="1" applyAlignment="1">
      <alignment horizontal="center" vertical="center"/>
      <protection/>
    </xf>
    <xf numFmtId="167" fontId="19" fillId="54" borderId="13" xfId="101" applyNumberFormat="1" applyFont="1" applyFill="1" applyBorder="1" applyAlignment="1">
      <alignment horizontal="center" vertical="center"/>
      <protection/>
    </xf>
    <xf numFmtId="167" fontId="19" fillId="54" borderId="13" xfId="151" applyNumberFormat="1" applyFont="1" applyFill="1" applyBorder="1" applyAlignment="1" applyProtection="1">
      <alignment horizontal="center" vertical="center"/>
      <protection/>
    </xf>
    <xf numFmtId="44" fontId="2" fillId="0" borderId="13" xfId="111" applyNumberFormat="1" applyBorder="1">
      <alignment/>
      <protection/>
    </xf>
    <xf numFmtId="0" fontId="2" fillId="0" borderId="13" xfId="111" applyBorder="1">
      <alignment/>
      <protection/>
    </xf>
    <xf numFmtId="0" fontId="19" fillId="55" borderId="13" xfId="0" applyFont="1" applyFill="1" applyBorder="1" applyAlignment="1">
      <alignment horizontal="center" vertical="center" wrapText="1"/>
    </xf>
    <xf numFmtId="0" fontId="19" fillId="56" borderId="13" xfId="106" applyFont="1" applyFill="1" applyBorder="1" applyAlignment="1" applyProtection="1">
      <alignment horizontal="center" vertical="center" wrapText="1"/>
      <protection/>
    </xf>
    <xf numFmtId="44" fontId="2" fillId="0" borderId="18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109" applyFont="1" applyBorder="1">
      <alignment/>
      <protection/>
    </xf>
    <xf numFmtId="0" fontId="19" fillId="55" borderId="13" xfId="0" applyFont="1" applyFill="1" applyBorder="1" applyAlignment="1">
      <alignment/>
    </xf>
    <xf numFmtId="0" fontId="30" fillId="55" borderId="13" xfId="0" applyFont="1" applyFill="1" applyBorder="1" applyAlignment="1">
      <alignment/>
    </xf>
    <xf numFmtId="170" fontId="24" fillId="55" borderId="13" xfId="70" applyFont="1" applyFill="1" applyBorder="1" applyAlignment="1" applyProtection="1">
      <alignment horizontal="center" vertical="center" wrapText="1"/>
      <protection/>
    </xf>
    <xf numFmtId="0" fontId="2" fillId="0" borderId="13" xfId="109" applyBorder="1" applyAlignment="1">
      <alignment horizontal="right"/>
      <protection/>
    </xf>
    <xf numFmtId="0" fontId="2" fillId="0" borderId="13" xfId="109" applyBorder="1" applyAlignment="1">
      <alignment horizontal="center"/>
      <protection/>
    </xf>
    <xf numFmtId="0" fontId="2" fillId="0" borderId="13" xfId="109" applyFont="1" applyBorder="1" applyAlignment="1">
      <alignment horizontal="center"/>
      <protection/>
    </xf>
    <xf numFmtId="0" fontId="19" fillId="55" borderId="13" xfId="0" applyFont="1" applyFill="1" applyBorder="1" applyAlignment="1">
      <alignment horizontal="center" vertical="center"/>
    </xf>
    <xf numFmtId="0" fontId="24" fillId="55" borderId="13" xfId="0" applyFont="1" applyFill="1" applyBorder="1" applyAlignment="1">
      <alignment horizontal="center" vertical="center" wrapText="1"/>
    </xf>
    <xf numFmtId="0" fontId="2" fillId="0" borderId="13" xfId="108" applyFont="1" applyFill="1" applyBorder="1" applyAlignment="1">
      <alignment vertical="center" wrapText="1"/>
      <protection/>
    </xf>
    <xf numFmtId="0" fontId="2" fillId="0" borderId="13" xfId="108" applyFont="1" applyBorder="1" applyAlignment="1">
      <alignment horizontal="left" vertical="center" wrapText="1"/>
      <protection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44" fontId="32" fillId="0" borderId="13" xfId="0" applyNumberFormat="1" applyFont="1" applyBorder="1" applyAlignment="1">
      <alignment vertical="center" wrapText="1"/>
    </xf>
    <xf numFmtId="44" fontId="19" fillId="0" borderId="13" xfId="70" applyNumberFormat="1" applyFont="1" applyFill="1" applyBorder="1" applyAlignment="1" applyProtection="1">
      <alignment horizontal="center" vertical="center" wrapText="1"/>
      <protection/>
    </xf>
    <xf numFmtId="0" fontId="19" fillId="0" borderId="17" xfId="107" applyFont="1" applyFill="1" applyBorder="1" applyAlignment="1">
      <alignment horizontal="center" vertical="center" wrapText="1"/>
      <protection/>
    </xf>
    <xf numFmtId="0" fontId="36" fillId="0" borderId="17" xfId="68" applyFont="1" applyFill="1" applyBorder="1" applyAlignment="1">
      <alignment horizontal="left" vertical="center" wrapText="1"/>
      <protection/>
    </xf>
    <xf numFmtId="0" fontId="36" fillId="0" borderId="17" xfId="107" applyFont="1" applyFill="1" applyBorder="1" applyAlignment="1">
      <alignment horizontal="center" vertical="center" wrapText="1"/>
      <protection/>
    </xf>
    <xf numFmtId="167" fontId="36" fillId="0" borderId="17" xfId="107" applyNumberFormat="1" applyFont="1" applyFill="1" applyBorder="1" applyAlignment="1">
      <alignment horizontal="center" vertical="center" wrapText="1"/>
      <protection/>
    </xf>
    <xf numFmtId="0" fontId="36" fillId="0" borderId="17" xfId="71" applyNumberFormat="1" applyFont="1" applyFill="1" applyBorder="1" applyAlignment="1">
      <alignment horizontal="center" vertical="center" wrapText="1"/>
      <protection/>
    </xf>
    <xf numFmtId="174" fontId="36" fillId="0" borderId="17" xfId="71" applyNumberFormat="1" applyFont="1" applyFill="1" applyBorder="1" applyAlignment="1">
      <alignment horizontal="center" vertical="center" wrapText="1"/>
      <protection/>
    </xf>
    <xf numFmtId="167" fontId="36" fillId="0" borderId="17" xfId="68" applyNumberFormat="1" applyFont="1" applyFill="1" applyBorder="1" applyAlignment="1">
      <alignment horizontal="center" vertical="center" wrapText="1"/>
      <protection/>
    </xf>
    <xf numFmtId="0" fontId="36" fillId="0" borderId="17" xfId="68" applyFont="1" applyFill="1" applyBorder="1" applyAlignment="1">
      <alignment horizontal="center" vertical="center" wrapText="1"/>
      <protection/>
    </xf>
    <xf numFmtId="0" fontId="21" fillId="0" borderId="17" xfId="68" applyFont="1" applyFill="1" applyBorder="1" applyAlignment="1">
      <alignment horizontal="center" vertical="center" wrapText="1"/>
      <protection/>
    </xf>
    <xf numFmtId="10" fontId="10" fillId="0" borderId="22" xfId="68" applyNumberFormat="1" applyFont="1" applyFill="1" applyBorder="1" applyAlignment="1">
      <alignment horizontal="left" vertical="center"/>
      <protection/>
    </xf>
    <xf numFmtId="0" fontId="10" fillId="0" borderId="22" xfId="68" applyFont="1" applyFill="1" applyBorder="1" applyAlignment="1">
      <alignment horizontal="center" vertical="center"/>
      <protection/>
    </xf>
    <xf numFmtId="0" fontId="21" fillId="0" borderId="22" xfId="68" applyFont="1" applyFill="1" applyBorder="1" applyAlignment="1">
      <alignment horizontal="center" vertical="center" wrapText="1"/>
      <protection/>
    </xf>
    <xf numFmtId="0" fontId="21" fillId="0" borderId="13" xfId="68" applyFont="1" applyFill="1" applyBorder="1" applyAlignment="1">
      <alignment horizontal="center" vertical="center" wrapText="1"/>
      <protection/>
    </xf>
    <xf numFmtId="10" fontId="10" fillId="0" borderId="13" xfId="68" applyNumberFormat="1" applyFont="1" applyFill="1" applyBorder="1" applyAlignment="1">
      <alignment horizontal="left" vertical="center"/>
      <protection/>
    </xf>
    <xf numFmtId="0" fontId="10" fillId="0" borderId="13" xfId="68" applyFont="1" applyFill="1" applyBorder="1" applyAlignment="1">
      <alignment horizontal="center" vertical="center"/>
      <protection/>
    </xf>
    <xf numFmtId="174" fontId="10" fillId="0" borderId="13" xfId="181" applyFont="1" applyFill="1" applyBorder="1" applyAlignment="1" applyProtection="1">
      <alignment horizontal="right" vertical="center"/>
      <protection/>
    </xf>
    <xf numFmtId="0" fontId="20" fillId="50" borderId="13" xfId="0" applyFont="1" applyFill="1" applyBorder="1" applyAlignment="1">
      <alignment horizontal="center" wrapText="1"/>
    </xf>
    <xf numFmtId="0" fontId="21" fillId="0" borderId="22" xfId="64" applyFont="1" applyFill="1" applyBorder="1" applyAlignment="1">
      <alignment horizontal="left" vertical="center"/>
      <protection/>
    </xf>
    <xf numFmtId="0" fontId="21" fillId="0" borderId="22" xfId="64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/>
    </xf>
    <xf numFmtId="0" fontId="36" fillId="0" borderId="17" xfId="0" applyFont="1" applyFill="1" applyBorder="1" applyAlignment="1">
      <alignment/>
    </xf>
    <xf numFmtId="167" fontId="36" fillId="0" borderId="17" xfId="0" applyNumberFormat="1" applyFont="1" applyFill="1" applyBorder="1" applyAlignment="1">
      <alignment horizontal="center" vertical="center"/>
    </xf>
    <xf numFmtId="167" fontId="36" fillId="0" borderId="17" xfId="0" applyNumberFormat="1" applyFont="1" applyFill="1" applyBorder="1" applyAlignment="1">
      <alignment vertical="center"/>
    </xf>
    <xf numFmtId="0" fontId="36" fillId="0" borderId="17" xfId="101" applyFont="1" applyFill="1" applyBorder="1" applyAlignment="1">
      <alignment horizontal="center" vertical="center" wrapText="1"/>
      <protection/>
    </xf>
    <xf numFmtId="188" fontId="36" fillId="0" borderId="17" xfId="101" applyNumberFormat="1" applyFont="1" applyFill="1" applyBorder="1" applyAlignment="1">
      <alignment horizontal="center" vertical="center" wrapText="1"/>
      <protection/>
    </xf>
    <xf numFmtId="3" fontId="36" fillId="0" borderId="17" xfId="162" applyNumberFormat="1" applyFont="1" applyFill="1" applyBorder="1" applyAlignment="1">
      <alignment horizontal="center" vertical="center" wrapText="1"/>
      <protection/>
    </xf>
    <xf numFmtId="186" fontId="36" fillId="0" borderId="17" xfId="162" applyNumberFormat="1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left" vertical="center" wrapText="1"/>
    </xf>
    <xf numFmtId="182" fontId="21" fillId="0" borderId="13" xfId="136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wrapText="1"/>
    </xf>
    <xf numFmtId="44" fontId="2" fillId="0" borderId="13" xfId="108" applyNumberFormat="1" applyBorder="1" applyAlignment="1">
      <alignment vertical="center" wrapText="1"/>
      <protection/>
    </xf>
    <xf numFmtId="0" fontId="2" fillId="0" borderId="13" xfId="108" applyBorder="1" applyAlignment="1">
      <alignment horizontal="center" vertical="center" wrapText="1"/>
      <protection/>
    </xf>
    <xf numFmtId="0" fontId="2" fillId="0" borderId="23" xfId="108" applyFont="1" applyBorder="1" applyAlignment="1">
      <alignment horizontal="center" vertical="center" wrapText="1"/>
      <protection/>
    </xf>
    <xf numFmtId="182" fontId="2" fillId="49" borderId="13" xfId="108" applyNumberFormat="1" applyFont="1" applyFill="1" applyBorder="1" applyAlignment="1">
      <alignment vertical="center" wrapText="1"/>
      <protection/>
    </xf>
    <xf numFmtId="182" fontId="2" fillId="0" borderId="13" xfId="108" applyNumberFormat="1" applyFont="1" applyBorder="1" applyAlignment="1">
      <alignment vertical="center" wrapText="1"/>
      <protection/>
    </xf>
    <xf numFmtId="44" fontId="2" fillId="0" borderId="13" xfId="108" applyNumberFormat="1" applyFont="1" applyBorder="1" applyAlignment="1">
      <alignment horizontal="right" vertical="center" wrapText="1"/>
      <protection/>
    </xf>
    <xf numFmtId="44" fontId="2" fillId="49" borderId="13" xfId="108" applyNumberFormat="1" applyFont="1" applyFill="1" applyBorder="1" applyAlignment="1">
      <alignment vertical="center" wrapText="1"/>
      <protection/>
    </xf>
    <xf numFmtId="0" fontId="2" fillId="0" borderId="13" xfId="108" applyFont="1" applyBorder="1" applyAlignment="1">
      <alignment vertical="center" wrapText="1"/>
      <protection/>
    </xf>
    <xf numFmtId="0" fontId="2" fillId="0" borderId="13" xfId="108" applyFont="1" applyBorder="1" applyAlignment="1">
      <alignment horizontal="center" vertical="center" wrapText="1"/>
      <protection/>
    </xf>
    <xf numFmtId="0" fontId="2" fillId="49" borderId="13" xfId="108" applyFont="1" applyFill="1" applyBorder="1" applyAlignment="1">
      <alignment vertical="center" wrapText="1"/>
      <protection/>
    </xf>
    <xf numFmtId="44" fontId="25" fillId="50" borderId="13" xfId="136" applyFont="1" applyFill="1" applyBorder="1" applyAlignment="1">
      <alignment vertical="center" wrapText="1"/>
    </xf>
    <xf numFmtId="0" fontId="2" fillId="49" borderId="13" xfId="0" applyFont="1" applyFill="1" applyBorder="1" applyAlignment="1">
      <alignment vertical="center" wrapText="1"/>
    </xf>
    <xf numFmtId="0" fontId="2" fillId="57" borderId="13" xfId="0" applyFont="1" applyFill="1" applyBorder="1" applyAlignment="1">
      <alignment horizontal="center" vertical="center" wrapText="1"/>
    </xf>
    <xf numFmtId="44" fontId="2" fillId="49" borderId="13" xfId="136" applyFont="1" applyFill="1" applyBorder="1" applyAlignment="1">
      <alignment horizontal="center" vertical="center" wrapText="1"/>
    </xf>
    <xf numFmtId="44" fontId="25" fillId="0" borderId="13" xfId="136" applyFont="1" applyFill="1" applyBorder="1" applyAlignment="1" applyProtection="1">
      <alignment horizontal="right" vertical="center" wrapText="1"/>
      <protection/>
    </xf>
    <xf numFmtId="0" fontId="32" fillId="0" borderId="13" xfId="0" applyFont="1" applyBorder="1" applyAlignment="1">
      <alignment wrapText="1"/>
    </xf>
    <xf numFmtId="0" fontId="2" fillId="0" borderId="13" xfId="108" applyBorder="1" applyAlignment="1">
      <alignment horizontal="left" vertical="center" wrapText="1"/>
      <protection/>
    </xf>
    <xf numFmtId="0" fontId="25" fillId="50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17" fillId="0" borderId="13" xfId="113" applyFont="1" applyFill="1" applyBorder="1" applyAlignment="1">
      <alignment vertical="center" wrapText="1"/>
      <protection/>
    </xf>
    <xf numFmtId="0" fontId="117" fillId="0" borderId="13" xfId="113" applyFont="1" applyFill="1" applyBorder="1" applyAlignment="1">
      <alignment vertical="center" wrapText="1"/>
      <protection/>
    </xf>
    <xf numFmtId="0" fontId="117" fillId="0" borderId="13" xfId="113" applyFont="1" applyFill="1" applyBorder="1" applyAlignment="1">
      <alignment horizontal="center" vertical="center" wrapText="1"/>
      <protection/>
    </xf>
    <xf numFmtId="0" fontId="117" fillId="0" borderId="13" xfId="113" applyFont="1" applyFill="1" applyBorder="1" applyAlignment="1">
      <alignment horizontal="center" vertical="center" wrapText="1"/>
      <protection/>
    </xf>
    <xf numFmtId="0" fontId="117" fillId="0" borderId="13" xfId="113" applyFont="1" applyFill="1" applyBorder="1" applyAlignment="1">
      <alignment horizontal="center" vertical="center"/>
      <protection/>
    </xf>
    <xf numFmtId="0" fontId="21" fillId="0" borderId="13" xfId="64" applyFont="1" applyFill="1" applyBorder="1" applyAlignment="1" applyProtection="1">
      <alignment horizontal="center" vertical="center"/>
      <protection/>
    </xf>
    <xf numFmtId="44" fontId="21" fillId="0" borderId="13" xfId="136" applyFont="1" applyFill="1" applyBorder="1" applyAlignment="1" applyProtection="1">
      <alignment horizontal="right" vertical="center"/>
      <protection/>
    </xf>
    <xf numFmtId="44" fontId="21" fillId="0" borderId="13" xfId="64" applyNumberFormat="1" applyFont="1" applyFill="1" applyBorder="1" applyAlignment="1" applyProtection="1">
      <alignment horizontal="left" vertical="center" wrapText="1"/>
      <protection/>
    </xf>
    <xf numFmtId="0" fontId="39" fillId="0" borderId="17" xfId="107" applyFont="1" applyFill="1" applyBorder="1" applyAlignment="1" applyProtection="1">
      <alignment horizontal="center" vertical="center" wrapText="1"/>
      <protection/>
    </xf>
    <xf numFmtId="0" fontId="19" fillId="0" borderId="22" xfId="107" applyFont="1" applyFill="1" applyBorder="1" applyAlignment="1" applyProtection="1">
      <alignment horizontal="center" vertical="center" wrapText="1"/>
      <protection/>
    </xf>
    <xf numFmtId="0" fontId="39" fillId="0" borderId="22" xfId="107" applyFont="1" applyFill="1" applyBorder="1" applyAlignment="1" applyProtection="1">
      <alignment horizontal="center" vertical="center" wrapText="1"/>
      <protection/>
    </xf>
    <xf numFmtId="167" fontId="39" fillId="0" borderId="22" xfId="68" applyNumberFormat="1" applyFont="1" applyFill="1" applyBorder="1" applyAlignment="1" applyProtection="1">
      <alignment horizontal="center" vertical="center" wrapText="1"/>
      <protection/>
    </xf>
    <xf numFmtId="167" fontId="39" fillId="0" borderId="17" xfId="68" applyNumberFormat="1" applyFont="1" applyFill="1" applyBorder="1" applyAlignment="1" applyProtection="1">
      <alignment horizontal="center" vertical="center" wrapText="1"/>
      <protection/>
    </xf>
    <xf numFmtId="169" fontId="130" fillId="0" borderId="12" xfId="64" applyNumberFormat="1" applyFont="1" applyBorder="1" applyAlignment="1">
      <alignment horizontal="right" vertical="center" wrapText="1"/>
      <protection/>
    </xf>
    <xf numFmtId="169" fontId="130" fillId="0" borderId="12" xfId="64" applyNumberFormat="1" applyFont="1" applyFill="1" applyBorder="1" applyAlignment="1">
      <alignment horizontal="right" vertical="center" wrapText="1"/>
      <protection/>
    </xf>
    <xf numFmtId="169" fontId="130" fillId="0" borderId="21" xfId="64" applyNumberFormat="1" applyFont="1" applyBorder="1" applyAlignment="1">
      <alignment horizontal="right" vertical="center" wrapText="1"/>
      <protection/>
    </xf>
    <xf numFmtId="169" fontId="130" fillId="0" borderId="12" xfId="68" applyNumberFormat="1" applyFont="1" applyBorder="1" applyAlignment="1">
      <alignment horizontal="right" vertical="center" wrapText="1"/>
      <protection/>
    </xf>
    <xf numFmtId="167" fontId="130" fillId="0" borderId="21" xfId="64" applyNumberFormat="1" applyFont="1" applyBorder="1" applyAlignment="1">
      <alignment horizontal="center" vertical="center" wrapText="1"/>
      <protection/>
    </xf>
    <xf numFmtId="167" fontId="130" fillId="0" borderId="12" xfId="68" applyNumberFormat="1" applyFont="1" applyBorder="1" applyAlignment="1">
      <alignment horizontal="center" vertical="center" wrapText="1"/>
      <protection/>
    </xf>
    <xf numFmtId="44" fontId="19" fillId="52" borderId="13" xfId="64" applyNumberFormat="1" applyFont="1" applyFill="1" applyBorder="1" applyAlignment="1" applyProtection="1">
      <alignment horizontal="right" vertical="center" wrapText="1"/>
      <protection/>
    </xf>
    <xf numFmtId="169" fontId="131" fillId="0" borderId="12" xfId="0" applyNumberFormat="1" applyFont="1" applyBorder="1" applyAlignment="1">
      <alignment vertical="center"/>
    </xf>
    <xf numFmtId="169" fontId="131" fillId="0" borderId="12" xfId="0" applyNumberFormat="1" applyFont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0" fontId="2" fillId="49" borderId="23" xfId="108" applyFont="1" applyFill="1" applyBorder="1" applyAlignment="1">
      <alignment horizontal="center" vertical="center" wrapText="1"/>
      <protection/>
    </xf>
    <xf numFmtId="44" fontId="31" fillId="58" borderId="24" xfId="0" applyNumberFormat="1" applyFont="1" applyFill="1" applyBorder="1" applyAlignment="1">
      <alignment horizontal="center"/>
    </xf>
    <xf numFmtId="0" fontId="132" fillId="0" borderId="0" xfId="65" applyFont="1" applyAlignment="1">
      <alignment horizontal="left" vertical="center"/>
      <protection/>
    </xf>
    <xf numFmtId="0" fontId="91" fillId="0" borderId="0" xfId="65" applyAlignment="1">
      <alignment vertical="center"/>
      <protection/>
    </xf>
    <xf numFmtId="180" fontId="91" fillId="0" borderId="0" xfId="65" applyNumberFormat="1" applyAlignment="1">
      <alignment horizontal="center" vertical="center" wrapText="1"/>
      <protection/>
    </xf>
    <xf numFmtId="0" fontId="133" fillId="0" borderId="0" xfId="65" applyFont="1" applyAlignment="1">
      <alignment horizontal="right" vertical="center"/>
      <protection/>
    </xf>
    <xf numFmtId="0" fontId="91" fillId="0" borderId="0" xfId="65" applyAlignment="1">
      <alignment horizontal="center" vertical="center"/>
      <protection/>
    </xf>
    <xf numFmtId="0" fontId="82" fillId="0" borderId="0" xfId="65" applyFont="1" applyAlignment="1">
      <alignment horizontal="center" vertical="center"/>
      <protection/>
    </xf>
    <xf numFmtId="0" fontId="82" fillId="0" borderId="12" xfId="65" applyFont="1" applyBorder="1" applyAlignment="1">
      <alignment horizontal="center" vertical="center" wrapText="1"/>
      <protection/>
    </xf>
    <xf numFmtId="0" fontId="2" fillId="59" borderId="16" xfId="65" applyFont="1" applyFill="1" applyBorder="1" applyAlignment="1">
      <alignment vertical="center"/>
      <protection/>
    </xf>
    <xf numFmtId="0" fontId="41" fillId="0" borderId="12" xfId="65" applyFont="1" applyBorder="1" applyAlignment="1">
      <alignment horizontal="center" vertical="center" wrapText="1"/>
      <protection/>
    </xf>
    <xf numFmtId="0" fontId="42" fillId="48" borderId="12" xfId="65" applyFont="1" applyFill="1" applyBorder="1" applyAlignment="1">
      <alignment horizontal="center" vertical="center" wrapText="1"/>
      <protection/>
    </xf>
    <xf numFmtId="189" fontId="41" fillId="0" borderId="12" xfId="66" applyFont="1" applyBorder="1" applyAlignment="1">
      <alignment horizontal="center" vertical="center" wrapText="1"/>
      <protection/>
    </xf>
    <xf numFmtId="0" fontId="43" fillId="0" borderId="17" xfId="67" applyFont="1" applyBorder="1" applyAlignment="1">
      <alignment horizontal="center" vertical="center" wrapText="1"/>
      <protection/>
    </xf>
    <xf numFmtId="167" fontId="41" fillId="0" borderId="12" xfId="65" applyNumberFormat="1" applyFont="1" applyBorder="1" applyAlignment="1">
      <alignment horizontal="center" vertical="center" wrapText="1"/>
      <protection/>
    </xf>
    <xf numFmtId="181" fontId="41" fillId="0" borderId="12" xfId="65" applyNumberFormat="1" applyFont="1" applyBorder="1" applyAlignment="1">
      <alignment horizontal="center" vertical="center" wrapText="1"/>
      <protection/>
    </xf>
    <xf numFmtId="0" fontId="41" fillId="0" borderId="12" xfId="65" applyFont="1" applyBorder="1" applyAlignment="1">
      <alignment horizontal="center" vertical="center"/>
      <protection/>
    </xf>
    <xf numFmtId="0" fontId="41" fillId="0" borderId="12" xfId="65" applyFont="1" applyBorder="1" applyAlignment="1">
      <alignment vertical="center"/>
      <protection/>
    </xf>
    <xf numFmtId="0" fontId="2" fillId="0" borderId="12" xfId="65" applyFont="1" applyBorder="1" applyAlignment="1">
      <alignment horizontal="center" vertical="center" wrapText="1"/>
      <protection/>
    </xf>
    <xf numFmtId="0" fontId="25" fillId="0" borderId="12" xfId="65" applyFont="1" applyBorder="1" applyAlignment="1">
      <alignment horizontal="center" vertical="center" wrapText="1"/>
      <protection/>
    </xf>
    <xf numFmtId="189" fontId="2" fillId="0" borderId="12" xfId="66" applyFont="1" applyBorder="1" applyAlignment="1">
      <alignment horizontal="center" vertical="center" wrapText="1"/>
      <protection/>
    </xf>
    <xf numFmtId="190" fontId="2" fillId="0" borderId="12" xfId="66" applyNumberFormat="1" applyFont="1" applyBorder="1" applyAlignment="1">
      <alignment horizontal="center" vertical="center" wrapText="1"/>
      <protection/>
    </xf>
    <xf numFmtId="0" fontId="40" fillId="0" borderId="17" xfId="67" applyBorder="1" applyAlignment="1">
      <alignment horizontal="center" vertical="center" wrapText="1"/>
      <protection/>
    </xf>
    <xf numFmtId="167" fontId="25" fillId="0" borderId="12" xfId="65" applyNumberFormat="1" applyFont="1" applyBorder="1" applyAlignment="1">
      <alignment horizontal="center" vertical="center" wrapText="1"/>
      <protection/>
    </xf>
    <xf numFmtId="181" fontId="2" fillId="0" borderId="12" xfId="65" applyNumberFormat="1" applyFont="1" applyBorder="1" applyAlignment="1">
      <alignment horizontal="center" vertical="center" wrapText="1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2" xfId="65" applyFont="1" applyBorder="1" applyAlignment="1">
      <alignment vertical="center"/>
      <protection/>
    </xf>
    <xf numFmtId="167" fontId="2" fillId="0" borderId="12" xfId="65" applyNumberFormat="1" applyFont="1" applyBorder="1" applyAlignment="1">
      <alignment horizontal="center" vertical="center" wrapText="1"/>
      <protection/>
    </xf>
    <xf numFmtId="181" fontId="2" fillId="0" borderId="12" xfId="66" applyNumberFormat="1" applyFont="1" applyBorder="1" applyAlignment="1">
      <alignment horizontal="center" vertical="center" wrapText="1"/>
      <protection/>
    </xf>
    <xf numFmtId="0" fontId="2" fillId="48" borderId="12" xfId="65" applyFont="1" applyFill="1" applyBorder="1" applyAlignment="1">
      <alignment horizontal="center" vertical="center" wrapText="1"/>
      <protection/>
    </xf>
    <xf numFmtId="166" fontId="2" fillId="0" borderId="12" xfId="65" applyNumberFormat="1" applyFont="1" applyBorder="1" applyAlignment="1">
      <alignment horizontal="center" vertical="center" wrapText="1"/>
      <protection/>
    </xf>
    <xf numFmtId="181" fontId="2" fillId="48" borderId="12" xfId="65" applyNumberFormat="1" applyFont="1" applyFill="1" applyBorder="1" applyAlignment="1">
      <alignment horizontal="center" vertical="center" wrapText="1"/>
      <protection/>
    </xf>
    <xf numFmtId="3" fontId="40" fillId="0" borderId="17" xfId="67" applyNumberFormat="1" applyBorder="1" applyAlignment="1">
      <alignment horizontal="center" vertical="center" wrapText="1"/>
      <protection/>
    </xf>
    <xf numFmtId="3" fontId="2" fillId="48" borderId="12" xfId="65" applyNumberFormat="1" applyFont="1" applyFill="1" applyBorder="1" applyAlignment="1">
      <alignment horizontal="center" vertical="center" wrapText="1"/>
      <protection/>
    </xf>
    <xf numFmtId="166" fontId="25" fillId="0" borderId="12" xfId="65" applyNumberFormat="1" applyFont="1" applyBorder="1" applyAlignment="1">
      <alignment horizontal="center" vertical="center" wrapText="1"/>
      <protection/>
    </xf>
    <xf numFmtId="166" fontId="2" fillId="49" borderId="12" xfId="65" applyNumberFormat="1" applyFont="1" applyFill="1" applyBorder="1" applyAlignment="1">
      <alignment horizontal="center" vertical="center" wrapText="1"/>
      <protection/>
    </xf>
    <xf numFmtId="189" fontId="2" fillId="48" borderId="12" xfId="66" applyFont="1" applyFill="1" applyBorder="1" applyAlignment="1">
      <alignment horizontal="center" vertical="center" wrapText="1"/>
      <protection/>
    </xf>
    <xf numFmtId="181" fontId="2" fillId="48" borderId="12" xfId="66" applyNumberFormat="1" applyFont="1" applyFill="1" applyBorder="1" applyAlignment="1">
      <alignment horizontal="center" vertical="center" wrapText="1"/>
      <protection/>
    </xf>
    <xf numFmtId="3" fontId="40" fillId="51" borderId="17" xfId="67" applyNumberFormat="1" applyFill="1" applyBorder="1" applyAlignment="1">
      <alignment horizontal="center" vertical="center" wrapText="1"/>
      <protection/>
    </xf>
    <xf numFmtId="0" fontId="2" fillId="48" borderId="25" xfId="65" applyFont="1" applyFill="1" applyBorder="1" applyAlignment="1">
      <alignment horizontal="center" vertical="center" wrapText="1"/>
      <protection/>
    </xf>
    <xf numFmtId="0" fontId="25" fillId="0" borderId="25" xfId="65" applyFont="1" applyBorder="1" applyAlignment="1">
      <alignment horizontal="center" vertical="center" wrapText="1"/>
      <protection/>
    </xf>
    <xf numFmtId="0" fontId="2" fillId="0" borderId="25" xfId="65" applyFont="1" applyBorder="1" applyAlignment="1">
      <alignment horizontal="center" vertical="center" wrapText="1"/>
      <protection/>
    </xf>
    <xf numFmtId="189" fontId="2" fillId="48" borderId="25" xfId="66" applyFont="1" applyFill="1" applyBorder="1" applyAlignment="1">
      <alignment horizontal="center" vertical="center" wrapText="1"/>
      <protection/>
    </xf>
    <xf numFmtId="181" fontId="2" fillId="48" borderId="25" xfId="66" applyNumberFormat="1" applyFont="1" applyFill="1" applyBorder="1" applyAlignment="1">
      <alignment horizontal="center" vertical="center" wrapText="1"/>
      <protection/>
    </xf>
    <xf numFmtId="166" fontId="25" fillId="49" borderId="12" xfId="65" applyNumberFormat="1" applyFont="1" applyFill="1" applyBorder="1" applyAlignment="1">
      <alignment horizontal="center" vertical="center" wrapText="1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191" fontId="2" fillId="48" borderId="12" xfId="66" applyNumberFormat="1" applyFont="1" applyFill="1" applyBorder="1" applyAlignment="1">
      <alignment horizontal="center" vertical="center" wrapText="1"/>
      <protection/>
    </xf>
    <xf numFmtId="49" fontId="2" fillId="0" borderId="12" xfId="65" applyNumberFormat="1" applyFont="1" applyBorder="1" applyAlignment="1">
      <alignment horizontal="center" vertical="center" wrapText="1"/>
      <protection/>
    </xf>
    <xf numFmtId="44" fontId="25" fillId="48" borderId="12" xfId="65" applyNumberFormat="1" applyFont="1" applyFill="1" applyBorder="1" applyAlignment="1">
      <alignment horizontal="center" vertical="center" wrapText="1"/>
      <protection/>
    </xf>
    <xf numFmtId="181" fontId="2" fillId="60" borderId="12" xfId="65" applyNumberFormat="1" applyFont="1" applyFill="1" applyBorder="1" applyAlignment="1">
      <alignment horizontal="center" vertical="center" wrapText="1"/>
      <protection/>
    </xf>
    <xf numFmtId="0" fontId="2" fillId="0" borderId="13" xfId="65" applyFont="1" applyBorder="1" applyAlignment="1">
      <alignment vertical="center"/>
      <protection/>
    </xf>
    <xf numFmtId="44" fontId="25" fillId="52" borderId="12" xfId="136" applyFont="1" applyFill="1" applyBorder="1" applyAlignment="1" applyProtection="1">
      <alignment horizontal="center" vertical="center" wrapText="1"/>
      <protection/>
    </xf>
    <xf numFmtId="44" fontId="2" fillId="48" borderId="12" xfId="65" applyNumberFormat="1" applyFont="1" applyFill="1" applyBorder="1" applyAlignment="1">
      <alignment horizontal="center" vertical="center" wrapText="1"/>
      <protection/>
    </xf>
    <xf numFmtId="0" fontId="2" fillId="61" borderId="27" xfId="65" applyFont="1" applyFill="1" applyBorder="1" applyAlignment="1">
      <alignment horizontal="center" vertical="center" wrapText="1"/>
      <protection/>
    </xf>
    <xf numFmtId="0" fontId="25" fillId="0" borderId="27" xfId="65" applyFont="1" applyBorder="1" applyAlignment="1">
      <alignment horizontal="center" vertical="center" wrapText="1"/>
      <protection/>
    </xf>
    <xf numFmtId="186" fontId="2" fillId="0" borderId="13" xfId="65" applyNumberFormat="1" applyFont="1" applyBorder="1" applyAlignment="1">
      <alignment horizontal="center" vertical="center" wrapText="1"/>
      <protection/>
    </xf>
    <xf numFmtId="44" fontId="25" fillId="61" borderId="13" xfId="65" applyNumberFormat="1" applyFont="1" applyFill="1" applyBorder="1" applyAlignment="1">
      <alignment horizontal="center" vertical="center" wrapText="1"/>
      <protection/>
    </xf>
    <xf numFmtId="192" fontId="2" fillId="61" borderId="13" xfId="65" applyNumberFormat="1" applyFont="1" applyFill="1" applyBorder="1" applyAlignment="1">
      <alignment horizontal="center" vertical="center" wrapText="1"/>
      <protection/>
    </xf>
    <xf numFmtId="181" fontId="2" fillId="48" borderId="21" xfId="65" applyNumberFormat="1" applyFont="1" applyFill="1" applyBorder="1" applyAlignment="1">
      <alignment horizontal="center" vertical="center" wrapText="1"/>
      <protection/>
    </xf>
    <xf numFmtId="0" fontId="2" fillId="0" borderId="28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vertical="center"/>
      <protection/>
    </xf>
    <xf numFmtId="191" fontId="2" fillId="48" borderId="26" xfId="66" applyNumberFormat="1" applyFont="1" applyFill="1" applyBorder="1" applyAlignment="1">
      <alignment horizontal="center" vertical="center" wrapText="1"/>
      <protection/>
    </xf>
    <xf numFmtId="166" fontId="2" fillId="0" borderId="25" xfId="65" applyNumberFormat="1" applyFont="1" applyBorder="1" applyAlignment="1">
      <alignment horizontal="center" vertical="center" wrapText="1"/>
      <protection/>
    </xf>
    <xf numFmtId="181" fontId="2" fillId="48" borderId="26" xfId="65" applyNumberFormat="1" applyFont="1" applyFill="1" applyBorder="1" applyAlignment="1">
      <alignment horizontal="center" vertical="center" wrapText="1"/>
      <protection/>
    </xf>
    <xf numFmtId="181" fontId="2" fillId="48" borderId="13" xfId="65" applyNumberFormat="1" applyFont="1" applyFill="1" applyBorder="1" applyAlignment="1">
      <alignment horizontal="center" vertical="center" wrapText="1"/>
      <protection/>
    </xf>
    <xf numFmtId="0" fontId="40" fillId="51" borderId="29" xfId="67" applyFill="1" applyBorder="1" applyAlignment="1">
      <alignment horizontal="center" vertical="center" wrapText="1"/>
      <protection/>
    </xf>
    <xf numFmtId="0" fontId="5" fillId="0" borderId="29" xfId="67" applyFont="1" applyBorder="1" applyAlignment="1">
      <alignment horizontal="center" vertical="center" wrapText="1"/>
      <protection/>
    </xf>
    <xf numFmtId="0" fontId="40" fillId="0" borderId="29" xfId="67" applyBorder="1" applyAlignment="1">
      <alignment horizontal="center" vertical="center" wrapText="1"/>
      <protection/>
    </xf>
    <xf numFmtId="197" fontId="40" fillId="51" borderId="29" xfId="67" applyNumberFormat="1" applyFill="1" applyBorder="1" applyAlignment="1">
      <alignment horizontal="center" vertical="center" wrapText="1"/>
      <protection/>
    </xf>
    <xf numFmtId="186" fontId="40" fillId="0" borderId="17" xfId="67" applyNumberFormat="1" applyBorder="1" applyAlignment="1">
      <alignment horizontal="center" vertical="center" wrapText="1"/>
      <protection/>
    </xf>
    <xf numFmtId="198" fontId="5" fillId="51" borderId="17" xfId="67" applyNumberFormat="1" applyFont="1" applyFill="1" applyBorder="1" applyAlignment="1">
      <alignment horizontal="center" vertical="center" wrapText="1"/>
      <protection/>
    </xf>
    <xf numFmtId="197" fontId="40" fillId="51" borderId="17" xfId="67" applyNumberFormat="1" applyFill="1" applyBorder="1" applyAlignment="1">
      <alignment horizontal="center" vertical="center" wrapText="1"/>
      <protection/>
    </xf>
    <xf numFmtId="0" fontId="40" fillId="0" borderId="17" xfId="67" applyBorder="1" applyAlignment="1">
      <alignment horizontal="center" vertical="center"/>
      <protection/>
    </xf>
    <xf numFmtId="0" fontId="40" fillId="0" borderId="30" xfId="67" applyBorder="1" applyAlignment="1">
      <alignment horizontal="center" vertical="center"/>
      <protection/>
    </xf>
    <xf numFmtId="0" fontId="40" fillId="0" borderId="17" xfId="67" applyBorder="1" applyAlignment="1">
      <alignment vertical="center"/>
      <protection/>
    </xf>
    <xf numFmtId="0" fontId="2" fillId="59" borderId="13" xfId="65" applyFont="1" applyFill="1" applyBorder="1" applyAlignment="1">
      <alignment vertical="center"/>
      <protection/>
    </xf>
    <xf numFmtId="0" fontId="2" fillId="59" borderId="12" xfId="65" applyFont="1" applyFill="1" applyBorder="1" applyAlignment="1">
      <alignment vertical="center"/>
      <protection/>
    </xf>
    <xf numFmtId="0" fontId="2" fillId="59" borderId="31" xfId="65" applyFont="1" applyFill="1" applyBorder="1" applyAlignment="1">
      <alignment vertical="center"/>
      <protection/>
    </xf>
    <xf numFmtId="0" fontId="2" fillId="59" borderId="23" xfId="65" applyFont="1" applyFill="1" applyBorder="1" applyAlignment="1">
      <alignment vertical="center"/>
      <protection/>
    </xf>
    <xf numFmtId="49" fontId="2" fillId="48" borderId="12" xfId="65" applyNumberFormat="1" applyFont="1" applyFill="1" applyBorder="1" applyAlignment="1">
      <alignment horizontal="center" vertical="center"/>
      <protection/>
    </xf>
    <xf numFmtId="0" fontId="2" fillId="48" borderId="12" xfId="65" applyFont="1" applyFill="1" applyBorder="1" applyAlignment="1">
      <alignment horizontal="center" vertical="center"/>
      <protection/>
    </xf>
    <xf numFmtId="0" fontId="25" fillId="0" borderId="12" xfId="65" applyFont="1" applyBorder="1" applyAlignment="1">
      <alignment horizontal="center" vertical="center"/>
      <protection/>
    </xf>
    <xf numFmtId="3" fontId="2" fillId="0" borderId="13" xfId="65" applyNumberFormat="1" applyFont="1" applyBorder="1" applyAlignment="1">
      <alignment horizontal="center" vertical="center"/>
      <protection/>
    </xf>
    <xf numFmtId="3" fontId="2" fillId="48" borderId="12" xfId="65" applyNumberFormat="1" applyFont="1" applyFill="1" applyBorder="1" applyAlignment="1">
      <alignment horizontal="center" vertical="center"/>
      <protection/>
    </xf>
    <xf numFmtId="0" fontId="111" fillId="62" borderId="13" xfId="0" applyFont="1" applyFill="1" applyBorder="1" applyAlignment="1">
      <alignment wrapText="1"/>
    </xf>
    <xf numFmtId="14" fontId="111" fillId="62" borderId="13" xfId="0" applyNumberFormat="1" applyFont="1" applyFill="1" applyBorder="1" applyAlignment="1">
      <alignment/>
    </xf>
    <xf numFmtId="182" fontId="111" fillId="62" borderId="13" xfId="0" applyNumberFormat="1" applyFont="1" applyFill="1" applyBorder="1" applyAlignment="1">
      <alignment/>
    </xf>
    <xf numFmtId="0" fontId="111" fillId="0" borderId="0" xfId="0" applyFont="1" applyAlignment="1">
      <alignment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0" fillId="62" borderId="13" xfId="0" applyFill="1" applyBorder="1" applyAlignment="1">
      <alignment wrapText="1"/>
    </xf>
    <xf numFmtId="14" fontId="0" fillId="62" borderId="13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82" fontId="111" fillId="0" borderId="0" xfId="0" applyNumberFormat="1" applyFont="1" applyAlignment="1">
      <alignment/>
    </xf>
    <xf numFmtId="44" fontId="111" fillId="0" borderId="0" xfId="0" applyNumberFormat="1" applyFont="1" applyAlignment="1">
      <alignment/>
    </xf>
    <xf numFmtId="182" fontId="0" fillId="0" borderId="0" xfId="0" applyNumberFormat="1" applyAlignment="1">
      <alignment/>
    </xf>
    <xf numFmtId="0" fontId="134" fillId="0" borderId="0" xfId="0" applyFont="1" applyAlignment="1">
      <alignment/>
    </xf>
    <xf numFmtId="182" fontId="135" fillId="0" borderId="0" xfId="0" applyNumberFormat="1" applyFont="1" applyAlignment="1">
      <alignment/>
    </xf>
    <xf numFmtId="0" fontId="19" fillId="55" borderId="13" xfId="0" applyFont="1" applyFill="1" applyBorder="1" applyAlignment="1">
      <alignment vertical="center" wrapText="1"/>
    </xf>
    <xf numFmtId="44" fontId="19" fillId="55" borderId="13" xfId="0" applyNumberFormat="1" applyFont="1" applyFill="1" applyBorder="1" applyAlignment="1">
      <alignment horizontal="center"/>
    </xf>
    <xf numFmtId="0" fontId="33" fillId="55" borderId="13" xfId="0" applyFont="1" applyFill="1" applyBorder="1" applyAlignment="1">
      <alignment/>
    </xf>
    <xf numFmtId="0" fontId="122" fillId="0" borderId="0" xfId="0" applyFont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4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48" borderId="13" xfId="0" applyFont="1" applyFill="1" applyBorder="1" applyAlignment="1" applyProtection="1">
      <alignment horizontal="center" vertical="center" wrapText="1"/>
      <protection/>
    </xf>
    <xf numFmtId="0" fontId="20" fillId="55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4" fillId="55" borderId="13" xfId="0" applyFont="1" applyFill="1" applyBorder="1" applyAlignment="1">
      <alignment horizontal="left" vertical="center" wrapText="1"/>
    </xf>
    <xf numFmtId="170" fontId="20" fillId="55" borderId="13" xfId="70" applyFont="1" applyFill="1" applyBorder="1" applyAlignment="1" applyProtection="1">
      <alignment horizontal="left" vertical="center" wrapText="1"/>
      <protection/>
    </xf>
    <xf numFmtId="0" fontId="31" fillId="58" borderId="34" xfId="0" applyFont="1" applyFill="1" applyBorder="1" applyAlignment="1">
      <alignment horizontal="center"/>
    </xf>
    <xf numFmtId="0" fontId="31" fillId="58" borderId="35" xfId="0" applyFont="1" applyFill="1" applyBorder="1" applyAlignment="1">
      <alignment horizontal="center"/>
    </xf>
    <xf numFmtId="0" fontId="31" fillId="58" borderId="36" xfId="0" applyFont="1" applyFill="1" applyBorder="1" applyAlignment="1">
      <alignment horizontal="center"/>
    </xf>
    <xf numFmtId="0" fontId="20" fillId="55" borderId="13" xfId="106" applyFont="1" applyFill="1" applyBorder="1" applyAlignment="1" applyProtection="1">
      <alignment horizontal="left" vertical="center" wrapText="1"/>
      <protection/>
    </xf>
    <xf numFmtId="0" fontId="20" fillId="56" borderId="13" xfId="0" applyFont="1" applyFill="1" applyBorder="1" applyAlignment="1">
      <alignment horizontal="left" vertical="center" wrapText="1"/>
    </xf>
    <xf numFmtId="0" fontId="20" fillId="56" borderId="13" xfId="0" applyFont="1" applyFill="1" applyBorder="1" applyAlignment="1">
      <alignment horizontal="left"/>
    </xf>
    <xf numFmtId="0" fontId="20" fillId="56" borderId="13" xfId="106" applyFont="1" applyFill="1" applyBorder="1" applyAlignment="1" applyProtection="1">
      <alignment horizontal="left" vertical="center" wrapText="1"/>
      <protection/>
    </xf>
    <xf numFmtId="0" fontId="20" fillId="50" borderId="13" xfId="0" applyFont="1" applyFill="1" applyBorder="1" applyAlignment="1">
      <alignment horizontal="center" vertical="center" wrapText="1"/>
    </xf>
    <xf numFmtId="0" fontId="20" fillId="50" borderId="31" xfId="0" applyFont="1" applyFill="1" applyBorder="1" applyAlignment="1">
      <alignment horizontal="center" vertical="center" wrapText="1"/>
    </xf>
    <xf numFmtId="0" fontId="20" fillId="50" borderId="37" xfId="0" applyFont="1" applyFill="1" applyBorder="1" applyAlignment="1">
      <alignment horizontal="center" vertical="center" wrapText="1"/>
    </xf>
    <xf numFmtId="0" fontId="20" fillId="50" borderId="38" xfId="0" applyFont="1" applyFill="1" applyBorder="1" applyAlignment="1">
      <alignment horizontal="center" vertical="center" wrapText="1"/>
    </xf>
    <xf numFmtId="0" fontId="20" fillId="63" borderId="15" xfId="0" applyFont="1" applyFill="1" applyBorder="1" applyAlignment="1">
      <alignment horizontal="center" vertical="center" wrapText="1"/>
    </xf>
    <xf numFmtId="0" fontId="20" fillId="63" borderId="0" xfId="0" applyFont="1" applyFill="1" applyBorder="1" applyAlignment="1">
      <alignment horizontal="center" vertical="center" wrapText="1"/>
    </xf>
    <xf numFmtId="0" fontId="20" fillId="63" borderId="14" xfId="0" applyFont="1" applyFill="1" applyBorder="1" applyAlignment="1">
      <alignment horizontal="center" vertical="center" wrapText="1"/>
    </xf>
    <xf numFmtId="0" fontId="20" fillId="63" borderId="13" xfId="0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left" vertical="center" wrapText="1"/>
    </xf>
    <xf numFmtId="0" fontId="20" fillId="11" borderId="26" xfId="64" applyFont="1" applyFill="1" applyBorder="1" applyAlignment="1" applyProtection="1">
      <alignment horizontal="left" vertical="center" wrapText="1"/>
      <protection/>
    </xf>
    <xf numFmtId="0" fontId="20" fillId="11" borderId="40" xfId="64" applyFont="1" applyFill="1" applyBorder="1" applyAlignment="1" applyProtection="1">
      <alignment horizontal="left" vertical="center" wrapText="1"/>
      <protection/>
    </xf>
    <xf numFmtId="0" fontId="20" fillId="11" borderId="25" xfId="64" applyFont="1" applyFill="1" applyBorder="1" applyAlignment="1" applyProtection="1">
      <alignment horizontal="left" vertical="center" wrapText="1"/>
      <protection/>
    </xf>
    <xf numFmtId="0" fontId="20" fillId="50" borderId="13" xfId="64" applyFont="1" applyFill="1" applyBorder="1" applyAlignment="1" applyProtection="1">
      <alignment horizontal="center" vertical="center"/>
      <protection/>
    </xf>
    <xf numFmtId="0" fontId="20" fillId="50" borderId="13" xfId="0" applyFont="1" applyFill="1" applyBorder="1" applyAlignment="1">
      <alignment horizontal="center" wrapText="1"/>
    </xf>
    <xf numFmtId="0" fontId="25" fillId="50" borderId="13" xfId="0" applyFont="1" applyFill="1" applyBorder="1" applyAlignment="1">
      <alignment horizontal="center" vertical="center" wrapText="1"/>
    </xf>
    <xf numFmtId="0" fontId="25" fillId="56" borderId="13" xfId="0" applyFont="1" applyFill="1" applyBorder="1" applyAlignment="1">
      <alignment horizontal="center" vertical="center" wrapText="1"/>
    </xf>
    <xf numFmtId="0" fontId="20" fillId="56" borderId="13" xfId="0" applyFont="1" applyFill="1" applyBorder="1" applyAlignment="1">
      <alignment horizontal="center" wrapText="1"/>
    </xf>
    <xf numFmtId="0" fontId="20" fillId="11" borderId="13" xfId="64" applyFont="1" applyFill="1" applyBorder="1" applyAlignment="1" applyProtection="1" quotePrefix="1">
      <alignment horizontal="left" vertical="center" wrapText="1"/>
      <protection/>
    </xf>
    <xf numFmtId="0" fontId="20" fillId="11" borderId="13" xfId="64" applyFont="1" applyFill="1" applyBorder="1" applyAlignment="1" applyProtection="1">
      <alignment horizontal="left" vertical="center" wrapText="1"/>
      <protection/>
    </xf>
    <xf numFmtId="0" fontId="25" fillId="50" borderId="13" xfId="64" applyNumberFormat="1" applyFont="1" applyFill="1" applyBorder="1" applyAlignment="1" applyProtection="1">
      <alignment horizontal="center" vertical="center" wrapText="1"/>
      <protection/>
    </xf>
    <xf numFmtId="0" fontId="20" fillId="50" borderId="26" xfId="0" applyFont="1" applyFill="1" applyBorder="1" applyAlignment="1">
      <alignment horizontal="center" vertical="center" wrapText="1"/>
    </xf>
    <xf numFmtId="0" fontId="20" fillId="50" borderId="40" xfId="0" applyFont="1" applyFill="1" applyBorder="1" applyAlignment="1">
      <alignment horizontal="center" vertical="center" wrapText="1"/>
    </xf>
    <xf numFmtId="0" fontId="20" fillId="50" borderId="25" xfId="0" applyFont="1" applyFill="1" applyBorder="1" applyAlignment="1">
      <alignment horizontal="center" vertical="center" wrapText="1"/>
    </xf>
    <xf numFmtId="0" fontId="20" fillId="59" borderId="16" xfId="0" applyFont="1" applyFill="1" applyBorder="1" applyAlignment="1">
      <alignment horizontal="left" vertical="center" wrapText="1"/>
    </xf>
    <xf numFmtId="0" fontId="20" fillId="63" borderId="21" xfId="0" applyFont="1" applyFill="1" applyBorder="1" applyAlignment="1">
      <alignment horizontal="center" vertical="center" wrapText="1"/>
    </xf>
    <xf numFmtId="0" fontId="20" fillId="59" borderId="13" xfId="0" applyFont="1" applyFill="1" applyBorder="1" applyAlignment="1">
      <alignment horizontal="left" vertical="center" wrapText="1"/>
    </xf>
    <xf numFmtId="0" fontId="20" fillId="56" borderId="13" xfId="64" applyFont="1" applyFill="1" applyBorder="1" applyAlignment="1" applyProtection="1">
      <alignment horizontal="center" vertical="center" wrapText="1"/>
      <protection/>
    </xf>
    <xf numFmtId="0" fontId="20" fillId="11" borderId="13" xfId="0" applyFont="1" applyFill="1" applyBorder="1" applyAlignment="1">
      <alignment horizontal="left" wrapText="1"/>
    </xf>
    <xf numFmtId="0" fontId="20" fillId="0" borderId="26" xfId="0" applyFont="1" applyFill="1" applyBorder="1" applyAlignment="1">
      <alignment horizontal="left"/>
    </xf>
    <xf numFmtId="0" fontId="20" fillId="64" borderId="12" xfId="0" applyFont="1" applyFill="1" applyBorder="1" applyAlignment="1">
      <alignment horizontal="left" vertical="center" wrapText="1"/>
    </xf>
    <xf numFmtId="0" fontId="20" fillId="63" borderId="12" xfId="0" applyFont="1" applyFill="1" applyBorder="1" applyAlignment="1">
      <alignment horizontal="center" vertical="center" wrapText="1"/>
    </xf>
    <xf numFmtId="0" fontId="25" fillId="11" borderId="13" xfId="64" applyNumberFormat="1" applyFont="1" applyFill="1" applyBorder="1" applyAlignment="1" applyProtection="1">
      <alignment horizontal="left" vertical="center" wrapText="1"/>
      <protection/>
    </xf>
    <xf numFmtId="0" fontId="25" fillId="0" borderId="13" xfId="64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37" xfId="64" applyFont="1" applyFill="1" applyBorder="1" applyAlignment="1" applyProtection="1">
      <alignment horizontal="left" vertical="center" wrapText="1"/>
      <protection/>
    </xf>
    <xf numFmtId="0" fontId="24" fillId="56" borderId="12" xfId="64" applyFont="1" applyFill="1" applyBorder="1" applyAlignment="1" applyProtection="1">
      <alignment horizontal="left" vertical="center" wrapText="1"/>
      <protection/>
    </xf>
    <xf numFmtId="0" fontId="24" fillId="0" borderId="12" xfId="64" applyFont="1" applyFill="1" applyBorder="1" applyAlignment="1" applyProtection="1">
      <alignment horizontal="center" vertical="center" wrapText="1"/>
      <protection/>
    </xf>
    <xf numFmtId="0" fontId="24" fillId="0" borderId="12" xfId="64" applyFont="1" applyFill="1" applyBorder="1" applyAlignment="1" applyProtection="1">
      <alignment horizontal="left" vertical="center" wrapText="1"/>
      <protection/>
    </xf>
    <xf numFmtId="0" fontId="19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54" borderId="13" xfId="0" applyFont="1" applyFill="1" applyBorder="1" applyAlignment="1">
      <alignment horizontal="left" vertical="center" wrapText="1"/>
    </xf>
    <xf numFmtId="0" fontId="24" fillId="0" borderId="13" xfId="101" applyFont="1" applyFill="1" applyBorder="1" applyAlignment="1">
      <alignment horizontal="center"/>
      <protection/>
    </xf>
    <xf numFmtId="0" fontId="82" fillId="0" borderId="12" xfId="65" applyFont="1" applyBorder="1" applyAlignment="1">
      <alignment horizontal="center" vertical="center" wrapText="1"/>
      <protection/>
    </xf>
    <xf numFmtId="0" fontId="82" fillId="0" borderId="28" xfId="65" applyFont="1" applyBorder="1" applyAlignment="1">
      <alignment horizontal="center" vertical="center"/>
      <protection/>
    </xf>
    <xf numFmtId="0" fontId="136" fillId="0" borderId="12" xfId="65" applyFont="1" applyBorder="1" applyAlignment="1">
      <alignment horizontal="center" vertical="center" wrapText="1"/>
      <protection/>
    </xf>
    <xf numFmtId="0" fontId="25" fillId="59" borderId="16" xfId="65" applyFont="1" applyFill="1" applyBorder="1" applyAlignment="1">
      <alignment horizontal="left" vertical="center" wrapText="1"/>
      <protection/>
    </xf>
    <xf numFmtId="0" fontId="25" fillId="59" borderId="12" xfId="65" applyFont="1" applyFill="1" applyBorder="1" applyAlignment="1">
      <alignment horizontal="left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0" fillId="65" borderId="12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wrapText="1"/>
    </xf>
    <xf numFmtId="0" fontId="20" fillId="65" borderId="21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182" fontId="0" fillId="0" borderId="13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</cellXfs>
  <cellStyles count="1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2" xfId="42"/>
    <cellStyle name="Accent 4" xfId="43"/>
    <cellStyle name="Accent 5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Bad" xfId="51"/>
    <cellStyle name="Bad 1" xfId="52"/>
    <cellStyle name="Bad 2" xfId="53"/>
    <cellStyle name="Dane wejściowe" xfId="54"/>
    <cellStyle name="Dane wyjściowe" xfId="55"/>
    <cellStyle name="Dobry" xfId="56"/>
    <cellStyle name="Comma" xfId="57"/>
    <cellStyle name="Comma [0]" xfId="58"/>
    <cellStyle name="Error" xfId="59"/>
    <cellStyle name="Error 1" xfId="60"/>
    <cellStyle name="Error 1 2" xfId="61"/>
    <cellStyle name="Error 2" xfId="62"/>
    <cellStyle name="Excel Built-in Currency" xfId="63"/>
    <cellStyle name="Excel Built-in Normal" xfId="64"/>
    <cellStyle name="Excel Built-in Normal 2" xfId="65"/>
    <cellStyle name="Excel Built-in Normal 2 2" xfId="66"/>
    <cellStyle name="Excel Built-in Normal 2 3" xfId="67"/>
    <cellStyle name="Excel Built-in Normal 3" xfId="68"/>
    <cellStyle name="Excel Built-in Normal 4" xfId="69"/>
    <cellStyle name="Excel_BuiltIn_Currency" xfId="70"/>
    <cellStyle name="Excel_BuiltIn_Currency 1" xfId="71"/>
    <cellStyle name="Footnote" xfId="72"/>
    <cellStyle name="Footnote 1" xfId="73"/>
    <cellStyle name="Footnote 2" xfId="74"/>
    <cellStyle name="Good" xfId="75"/>
    <cellStyle name="Good 1" xfId="76"/>
    <cellStyle name="Good 2" xfId="77"/>
    <cellStyle name="Heading" xfId="78"/>
    <cellStyle name="Heading (user)" xfId="79"/>
    <cellStyle name="Heading (user) 2" xfId="80"/>
    <cellStyle name="Heading 1" xfId="81"/>
    <cellStyle name="Heading 1 1" xfId="82"/>
    <cellStyle name="Heading 1 2" xfId="83"/>
    <cellStyle name="Heading 2" xfId="84"/>
    <cellStyle name="Heading 2 1" xfId="85"/>
    <cellStyle name="Heading 2 2" xfId="86"/>
    <cellStyle name="Heading 3" xfId="87"/>
    <cellStyle name="Heading1" xfId="88"/>
    <cellStyle name="Heading1 2" xfId="89"/>
    <cellStyle name="Hyperlink" xfId="90"/>
    <cellStyle name="Komórka połączona" xfId="91"/>
    <cellStyle name="Komórka zaznaczona" xfId="92"/>
    <cellStyle name="Nagłówek 1" xfId="93"/>
    <cellStyle name="Nagłówek 2" xfId="94"/>
    <cellStyle name="Nagłówek 3" xfId="95"/>
    <cellStyle name="Nagłówek 4" xfId="96"/>
    <cellStyle name="Neutral" xfId="97"/>
    <cellStyle name="Neutral 1" xfId="98"/>
    <cellStyle name="Neutral 2" xfId="99"/>
    <cellStyle name="Neutralny" xfId="100"/>
    <cellStyle name="Normalny 2" xfId="101"/>
    <cellStyle name="Normalny 2 2" xfId="102"/>
    <cellStyle name="Normalny 2 2 2" xfId="103"/>
    <cellStyle name="Normalny 2 3" xfId="104"/>
    <cellStyle name="Normalny 2 4" xfId="105"/>
    <cellStyle name="Normalny 3" xfId="106"/>
    <cellStyle name="Normalny 3 2" xfId="107"/>
    <cellStyle name="Normalny 3 3" xfId="108"/>
    <cellStyle name="Normalny 4" xfId="109"/>
    <cellStyle name="Normalny 5" xfId="110"/>
    <cellStyle name="Normalny 6" xfId="111"/>
    <cellStyle name="Normalny 6 2" xfId="112"/>
    <cellStyle name="Normalny 7" xfId="113"/>
    <cellStyle name="Normalny_pozostałe dane" xfId="114"/>
    <cellStyle name="Note" xfId="115"/>
    <cellStyle name="Note 1" xfId="116"/>
    <cellStyle name="Note 2" xfId="117"/>
    <cellStyle name="Obliczenia" xfId="118"/>
    <cellStyle name="Followed Hyperlink" xfId="119"/>
    <cellStyle name="Percent" xfId="120"/>
    <cellStyle name="Result" xfId="121"/>
    <cellStyle name="Result 1" xfId="122"/>
    <cellStyle name="Result2" xfId="123"/>
    <cellStyle name="Result2 2" xfId="124"/>
    <cellStyle name="Status" xfId="125"/>
    <cellStyle name="Status 1" xfId="126"/>
    <cellStyle name="Status 2" xfId="127"/>
    <cellStyle name="Suma" xfId="128"/>
    <cellStyle name="Tekst objaśnienia" xfId="129"/>
    <cellStyle name="Tekst ostrzeżenia" xfId="130"/>
    <cellStyle name="Text" xfId="131"/>
    <cellStyle name="Text 1" xfId="132"/>
    <cellStyle name="Text 2" xfId="133"/>
    <cellStyle name="Tytuł" xfId="134"/>
    <cellStyle name="Uwaga" xfId="135"/>
    <cellStyle name="Currency" xfId="136"/>
    <cellStyle name="Currency [0]" xfId="137"/>
    <cellStyle name="Walutowy 10" xfId="138"/>
    <cellStyle name="Walutowy 10 2" xfId="139"/>
    <cellStyle name="Walutowy 11" xfId="140"/>
    <cellStyle name="Walutowy 11 2" xfId="141"/>
    <cellStyle name="Walutowy 12" xfId="142"/>
    <cellStyle name="Walutowy 12 2" xfId="143"/>
    <cellStyle name="Walutowy 13" xfId="144"/>
    <cellStyle name="Walutowy 13 2" xfId="145"/>
    <cellStyle name="Walutowy 14" xfId="146"/>
    <cellStyle name="Walutowy 15" xfId="147"/>
    <cellStyle name="Walutowy 16" xfId="148"/>
    <cellStyle name="Walutowy 17" xfId="149"/>
    <cellStyle name="Walutowy 18" xfId="150"/>
    <cellStyle name="Walutowy 2" xfId="151"/>
    <cellStyle name="Walutowy 2 10" xfId="152"/>
    <cellStyle name="Walutowy 2 10 2" xfId="153"/>
    <cellStyle name="Walutowy 2 11" xfId="154"/>
    <cellStyle name="Walutowy 2 12" xfId="155"/>
    <cellStyle name="Walutowy 2 13" xfId="156"/>
    <cellStyle name="Walutowy 2 14" xfId="157"/>
    <cellStyle name="Walutowy 2 2" xfId="158"/>
    <cellStyle name="Walutowy 2 2 2" xfId="159"/>
    <cellStyle name="Walutowy 2 2 3" xfId="160"/>
    <cellStyle name="Walutowy 2 2 3 2" xfId="161"/>
    <cellStyle name="Walutowy 2 3" xfId="162"/>
    <cellStyle name="Walutowy 2 3 2" xfId="163"/>
    <cellStyle name="Walutowy 2 3 2 2" xfId="164"/>
    <cellStyle name="Walutowy 2 4" xfId="165"/>
    <cellStyle name="Walutowy 2 4 2" xfId="166"/>
    <cellStyle name="Walutowy 2 5" xfId="167"/>
    <cellStyle name="Walutowy 2 5 2" xfId="168"/>
    <cellStyle name="Walutowy 2 6" xfId="169"/>
    <cellStyle name="Walutowy 2 6 2" xfId="170"/>
    <cellStyle name="Walutowy 2 7" xfId="171"/>
    <cellStyle name="Walutowy 2 7 2" xfId="172"/>
    <cellStyle name="Walutowy 2 8" xfId="173"/>
    <cellStyle name="Walutowy 2 8 2" xfId="174"/>
    <cellStyle name="Walutowy 2 9" xfId="175"/>
    <cellStyle name="Walutowy 2 9 2" xfId="176"/>
    <cellStyle name="Walutowy 3" xfId="177"/>
    <cellStyle name="Walutowy 3 2" xfId="178"/>
    <cellStyle name="Walutowy 3 3" xfId="179"/>
    <cellStyle name="Walutowy 3 3 2" xfId="180"/>
    <cellStyle name="Walutowy 4" xfId="181"/>
    <cellStyle name="Walutowy 4 2" xfId="182"/>
    <cellStyle name="Walutowy 4 2 2" xfId="183"/>
    <cellStyle name="Walutowy 5" xfId="184"/>
    <cellStyle name="Walutowy 5 2" xfId="185"/>
    <cellStyle name="Walutowy 6" xfId="186"/>
    <cellStyle name="Walutowy 6 2" xfId="187"/>
    <cellStyle name="Walutowy 7" xfId="188"/>
    <cellStyle name="Walutowy 7 2" xfId="189"/>
    <cellStyle name="Walutowy 8" xfId="190"/>
    <cellStyle name="Walutowy 8 2" xfId="191"/>
    <cellStyle name="Walutowy 9" xfId="192"/>
    <cellStyle name="Walutowy 9 2" xfId="193"/>
    <cellStyle name="Warning" xfId="194"/>
    <cellStyle name="Warning 1" xfId="195"/>
    <cellStyle name="Warning 2" xfId="196"/>
    <cellStyle name="Zły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8.375" defaultRowHeight="12.75" customHeight="1"/>
  <cols>
    <col min="1" max="1" width="3.25390625" style="2" customWidth="1"/>
    <col min="2" max="2" width="34.75390625" style="2" customWidth="1"/>
    <col min="3" max="3" width="15.375" style="2" customWidth="1"/>
    <col min="4" max="4" width="9.875" style="2" customWidth="1"/>
    <col min="5" max="5" width="9.375" style="3" customWidth="1"/>
    <col min="6" max="6" width="7.125" style="3" customWidth="1"/>
    <col min="7" max="8" width="17.875" style="3" customWidth="1"/>
  </cols>
  <sheetData>
    <row r="1" ht="12.75" customHeight="1">
      <c r="A1" s="1" t="s">
        <v>0</v>
      </c>
    </row>
    <row r="3" spans="1:8" s="6" customFormat="1" ht="48" customHeight="1">
      <c r="A3" s="4" t="s">
        <v>1</v>
      </c>
      <c r="B3" s="4" t="s">
        <v>2</v>
      </c>
      <c r="C3" s="4" t="s">
        <v>437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429</v>
      </c>
    </row>
    <row r="4" spans="1:8" s="206" customFormat="1" ht="39" customHeight="1">
      <c r="A4" s="94">
        <v>1</v>
      </c>
      <c r="B4" s="198" t="s">
        <v>7</v>
      </c>
      <c r="C4" s="95" t="s">
        <v>430</v>
      </c>
      <c r="D4" s="96">
        <v>5611052075</v>
      </c>
      <c r="E4" s="97" t="s">
        <v>8</v>
      </c>
      <c r="F4" s="96" t="s">
        <v>9</v>
      </c>
      <c r="G4" s="96" t="s">
        <v>10</v>
      </c>
      <c r="H4" s="96" t="s">
        <v>511</v>
      </c>
    </row>
    <row r="5" spans="1:8" s="98" customFormat="1" ht="33.75" customHeight="1">
      <c r="A5" s="94">
        <v>2</v>
      </c>
      <c r="B5" s="198" t="s">
        <v>11</v>
      </c>
      <c r="C5" s="95" t="s">
        <v>430</v>
      </c>
      <c r="D5" s="96">
        <v>5611461454</v>
      </c>
      <c r="E5" s="97" t="s">
        <v>12</v>
      </c>
      <c r="F5" s="96" t="s">
        <v>13</v>
      </c>
      <c r="G5" s="96" t="s">
        <v>14</v>
      </c>
      <c r="H5" s="96"/>
    </row>
    <row r="6" spans="1:8" s="98" customFormat="1" ht="33.75" customHeight="1">
      <c r="A6" s="94">
        <v>3</v>
      </c>
      <c r="B6" s="198" t="s">
        <v>15</v>
      </c>
      <c r="C6" s="95" t="s">
        <v>430</v>
      </c>
      <c r="D6" s="96">
        <v>5611571183</v>
      </c>
      <c r="E6" s="97" t="s">
        <v>16</v>
      </c>
      <c r="F6" s="96" t="s">
        <v>17</v>
      </c>
      <c r="G6" s="96" t="s">
        <v>18</v>
      </c>
      <c r="H6" s="96"/>
    </row>
    <row r="7" spans="1:8" s="98" customFormat="1" ht="33.75" customHeight="1">
      <c r="A7" s="94">
        <v>4</v>
      </c>
      <c r="B7" s="198" t="s">
        <v>19</v>
      </c>
      <c r="C7" s="95" t="s">
        <v>435</v>
      </c>
      <c r="D7" s="96">
        <v>5610003028</v>
      </c>
      <c r="E7" s="97" t="s">
        <v>20</v>
      </c>
      <c r="F7" s="97" t="s">
        <v>21</v>
      </c>
      <c r="G7" s="96" t="s">
        <v>22</v>
      </c>
      <c r="H7" s="96"/>
    </row>
    <row r="8" spans="1:8" s="98" customFormat="1" ht="33.75" customHeight="1">
      <c r="A8" s="94">
        <v>5</v>
      </c>
      <c r="B8" s="198" t="s">
        <v>23</v>
      </c>
      <c r="C8" s="95" t="s">
        <v>430</v>
      </c>
      <c r="D8" s="96">
        <v>5611086536</v>
      </c>
      <c r="E8" s="97" t="s">
        <v>24</v>
      </c>
      <c r="F8" s="97" t="s">
        <v>25</v>
      </c>
      <c r="G8" s="96" t="s">
        <v>382</v>
      </c>
      <c r="H8" s="96"/>
    </row>
    <row r="9" spans="1:8" s="98" customFormat="1" ht="33.75" customHeight="1">
      <c r="A9" s="94">
        <v>6</v>
      </c>
      <c r="B9" s="198" t="s">
        <v>468</v>
      </c>
      <c r="C9" s="95" t="s">
        <v>428</v>
      </c>
      <c r="D9" s="96">
        <v>5611421319</v>
      </c>
      <c r="E9" s="97" t="s">
        <v>27</v>
      </c>
      <c r="F9" s="97" t="s">
        <v>470</v>
      </c>
      <c r="G9" s="96" t="s">
        <v>384</v>
      </c>
      <c r="H9" s="96" t="s">
        <v>781</v>
      </c>
    </row>
    <row r="10" spans="1:8" s="206" customFormat="1" ht="33.75" customHeight="1">
      <c r="A10" s="94">
        <v>7</v>
      </c>
      <c r="B10" s="198" t="s">
        <v>28</v>
      </c>
      <c r="C10" s="258" t="s">
        <v>587</v>
      </c>
      <c r="D10" s="96">
        <v>5611421331</v>
      </c>
      <c r="E10" s="97" t="s">
        <v>29</v>
      </c>
      <c r="F10" s="96" t="s">
        <v>30</v>
      </c>
      <c r="G10" s="96" t="s">
        <v>31</v>
      </c>
      <c r="H10" s="96" t="s">
        <v>1012</v>
      </c>
    </row>
    <row r="11" spans="1:8" s="98" customFormat="1" ht="33.75" customHeight="1">
      <c r="A11" s="94">
        <v>8</v>
      </c>
      <c r="B11" s="198" t="s">
        <v>32</v>
      </c>
      <c r="C11" s="95" t="s">
        <v>438</v>
      </c>
      <c r="D11" s="96">
        <v>5611431795</v>
      </c>
      <c r="E11" s="97" t="s">
        <v>33</v>
      </c>
      <c r="F11" s="96" t="s">
        <v>30</v>
      </c>
      <c r="G11" s="96" t="s">
        <v>31</v>
      </c>
      <c r="H11" s="96"/>
    </row>
    <row r="12" spans="1:8" s="98" customFormat="1" ht="33.75" customHeight="1">
      <c r="A12" s="249">
        <v>9</v>
      </c>
      <c r="B12" s="299" t="s">
        <v>34</v>
      </c>
      <c r="C12" s="95" t="s">
        <v>436</v>
      </c>
      <c r="D12" s="250">
        <v>5611427374</v>
      </c>
      <c r="E12" s="251" t="s">
        <v>35</v>
      </c>
      <c r="F12" s="252" t="s">
        <v>30</v>
      </c>
      <c r="G12" s="252" t="s">
        <v>31</v>
      </c>
      <c r="H12" s="252"/>
    </row>
    <row r="13" spans="1:8" s="206" customFormat="1" ht="33.75" customHeight="1">
      <c r="A13" s="94">
        <v>10</v>
      </c>
      <c r="B13" s="198" t="s">
        <v>36</v>
      </c>
      <c r="C13" s="95" t="s">
        <v>544</v>
      </c>
      <c r="D13" s="212">
        <v>5611326271</v>
      </c>
      <c r="E13" s="213" t="s">
        <v>37</v>
      </c>
      <c r="F13" s="212" t="s">
        <v>38</v>
      </c>
      <c r="G13" s="212" t="s">
        <v>39</v>
      </c>
      <c r="H13" s="212"/>
    </row>
    <row r="14" spans="2:5" ht="12.75" customHeight="1">
      <c r="B14" s="7"/>
      <c r="C14" s="7"/>
      <c r="D14" s="8"/>
      <c r="E14" s="9"/>
    </row>
  </sheetData>
  <sheetProtection/>
  <printOptions horizontalCentered="1"/>
  <pageMargins left="0.7874015748031495" right="0.7874015748031495" top="1.2791338582677165" bottom="1.2791338582677165" header="0.9838582677165354" footer="0.9838582677165354"/>
  <pageSetup fitToHeight="0" fitToWidth="0" horizontalDpi="600" verticalDpi="600" orientation="landscape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29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N13" sqref="N13"/>
    </sheetView>
  </sheetViews>
  <sheetFormatPr defaultColWidth="8.375" defaultRowHeight="12.75" customHeight="1"/>
  <cols>
    <col min="1" max="1" width="4.00390625" style="39" customWidth="1"/>
    <col min="2" max="2" width="18.875" style="37" customWidth="1"/>
    <col min="3" max="3" width="16.75390625" style="45" customWidth="1"/>
    <col min="4" max="4" width="9.00390625" style="35" customWidth="1"/>
    <col min="5" max="5" width="11.75390625" style="36" customWidth="1"/>
    <col min="6" max="6" width="9.25390625" style="37" customWidth="1"/>
    <col min="7" max="7" width="17.625" style="38" customWidth="1"/>
    <col min="8" max="8" width="14.625" style="39" customWidth="1"/>
    <col min="9" max="9" width="21.50390625" style="371" customWidth="1"/>
    <col min="10" max="10" width="18.875" style="37" customWidth="1"/>
    <col min="11" max="11" width="13.00390625" style="37" customWidth="1"/>
    <col min="12" max="12" width="18.125" style="37" customWidth="1"/>
    <col min="13" max="14" width="21.125" style="37" customWidth="1"/>
    <col min="15" max="15" width="13.125" style="37" customWidth="1"/>
    <col min="16" max="16" width="8.50390625" style="40" customWidth="1"/>
    <col min="17" max="17" width="13.875" style="41" customWidth="1"/>
    <col min="18" max="18" width="13.00390625" style="41" customWidth="1"/>
    <col min="19" max="20" width="10.125" style="41" customWidth="1"/>
    <col min="21" max="23" width="10.375" style="41" customWidth="1"/>
    <col min="24" max="24" width="16.25390625" style="42" customWidth="1"/>
    <col min="25" max="26" width="10.375" style="42" customWidth="1"/>
    <col min="27" max="27" width="15.875" style="67" customWidth="1"/>
    <col min="28" max="16384" width="8.375" style="44" customWidth="1"/>
  </cols>
  <sheetData>
    <row r="1" spans="1:27" ht="12.75" customHeight="1">
      <c r="A1" s="642"/>
      <c r="B1" s="642"/>
      <c r="C1" s="642"/>
      <c r="AA1" s="43"/>
    </row>
    <row r="2" spans="5:27" ht="12.75" customHeight="1">
      <c r="E2" s="45"/>
      <c r="AA2" s="43"/>
    </row>
    <row r="3" spans="1:27" s="110" customFormat="1" ht="12.75" customHeight="1">
      <c r="A3" s="99" t="s">
        <v>40</v>
      </c>
      <c r="B3" s="100"/>
      <c r="C3" s="101"/>
      <c r="D3" s="102"/>
      <c r="E3" s="103"/>
      <c r="F3" s="104"/>
      <c r="G3" s="105"/>
      <c r="H3" s="106"/>
      <c r="I3" s="372"/>
      <c r="J3" s="100"/>
      <c r="K3" s="100"/>
      <c r="L3" s="100"/>
      <c r="M3" s="100"/>
      <c r="N3" s="100"/>
      <c r="O3" s="100"/>
      <c r="P3" s="107"/>
      <c r="Q3" s="108"/>
      <c r="R3" s="108"/>
      <c r="S3" s="108"/>
      <c r="T3" s="108"/>
      <c r="U3" s="108"/>
      <c r="V3" s="108"/>
      <c r="W3" s="108"/>
      <c r="X3" s="109"/>
      <c r="Y3" s="109"/>
      <c r="Z3" s="109"/>
      <c r="AA3" s="109"/>
    </row>
    <row r="4" spans="1:27" s="112" customFormat="1" ht="12" customHeight="1">
      <c r="A4" s="643" t="s">
        <v>41</v>
      </c>
      <c r="B4" s="643" t="s">
        <v>42</v>
      </c>
      <c r="C4" s="643" t="s">
        <v>43</v>
      </c>
      <c r="D4" s="643" t="s">
        <v>44</v>
      </c>
      <c r="E4" s="643" t="s">
        <v>45</v>
      </c>
      <c r="F4" s="643" t="s">
        <v>46</v>
      </c>
      <c r="G4" s="644" t="s">
        <v>47</v>
      </c>
      <c r="H4" s="643" t="s">
        <v>415</v>
      </c>
      <c r="I4" s="643" t="s">
        <v>48</v>
      </c>
      <c r="J4" s="643" t="s">
        <v>49</v>
      </c>
      <c r="K4" s="645" t="s">
        <v>50</v>
      </c>
      <c r="L4" s="645"/>
      <c r="M4" s="645"/>
      <c r="N4" s="113"/>
      <c r="O4" s="643" t="s">
        <v>51</v>
      </c>
      <c r="P4" s="643"/>
      <c r="Q4" s="643"/>
      <c r="R4" s="643"/>
      <c r="S4" s="643"/>
      <c r="T4" s="643"/>
      <c r="U4" s="643" t="s">
        <v>52</v>
      </c>
      <c r="V4" s="643" t="s">
        <v>53</v>
      </c>
      <c r="W4" s="643" t="s">
        <v>54</v>
      </c>
      <c r="X4" s="643" t="s">
        <v>55</v>
      </c>
      <c r="Y4" s="643" t="s">
        <v>56</v>
      </c>
      <c r="Z4" s="643" t="s">
        <v>57</v>
      </c>
      <c r="AA4" s="643" t="s">
        <v>58</v>
      </c>
    </row>
    <row r="5" spans="1:27" s="112" customFormat="1" ht="72" customHeight="1">
      <c r="A5" s="643"/>
      <c r="B5" s="643"/>
      <c r="C5" s="643"/>
      <c r="D5" s="643"/>
      <c r="E5" s="643"/>
      <c r="F5" s="643"/>
      <c r="G5" s="644"/>
      <c r="H5" s="643"/>
      <c r="I5" s="643"/>
      <c r="J5" s="643"/>
      <c r="K5" s="113" t="s">
        <v>59</v>
      </c>
      <c r="L5" s="113" t="s">
        <v>60</v>
      </c>
      <c r="M5" s="113" t="s">
        <v>61</v>
      </c>
      <c r="N5" s="126" t="s">
        <v>513</v>
      </c>
      <c r="O5" s="111" t="s">
        <v>62</v>
      </c>
      <c r="P5" s="111" t="s">
        <v>63</v>
      </c>
      <c r="Q5" s="111" t="s">
        <v>64</v>
      </c>
      <c r="R5" s="111" t="s">
        <v>65</v>
      </c>
      <c r="S5" s="111" t="s">
        <v>66</v>
      </c>
      <c r="T5" s="111" t="s">
        <v>67</v>
      </c>
      <c r="U5" s="643"/>
      <c r="V5" s="643"/>
      <c r="W5" s="643"/>
      <c r="X5" s="643"/>
      <c r="Y5" s="643"/>
      <c r="Z5" s="643"/>
      <c r="AA5" s="643"/>
    </row>
    <row r="6" spans="1:27" s="186" customFormat="1" ht="12">
      <c r="A6" s="652" t="s">
        <v>68</v>
      </c>
      <c r="B6" s="652"/>
      <c r="C6" s="652"/>
      <c r="D6" s="652"/>
      <c r="E6" s="652"/>
      <c r="F6" s="639"/>
      <c r="G6" s="640"/>
      <c r="H6" s="453"/>
      <c r="I6" s="448"/>
      <c r="J6" s="447"/>
      <c r="K6" s="447"/>
      <c r="L6" s="447"/>
      <c r="M6" s="447"/>
      <c r="N6" s="641"/>
      <c r="O6" s="447"/>
      <c r="P6" s="442"/>
      <c r="Q6" s="442"/>
      <c r="R6" s="442"/>
      <c r="S6" s="442"/>
      <c r="T6" s="442"/>
      <c r="U6" s="442"/>
      <c r="V6" s="442"/>
      <c r="W6" s="442"/>
      <c r="X6" s="453"/>
      <c r="Y6" s="453"/>
      <c r="Z6" s="453"/>
      <c r="AA6" s="453"/>
    </row>
    <row r="7" spans="1:27" s="350" customFormat="1" ht="24" customHeight="1">
      <c r="A7" s="346">
        <v>1</v>
      </c>
      <c r="B7" s="347" t="s">
        <v>69</v>
      </c>
      <c r="C7" s="346" t="s">
        <v>70</v>
      </c>
      <c r="D7" s="348" t="s">
        <v>71</v>
      </c>
      <c r="E7" s="348" t="s">
        <v>72</v>
      </c>
      <c r="F7" s="270">
        <v>1978</v>
      </c>
      <c r="G7" s="526">
        <v>6825000</v>
      </c>
      <c r="H7" s="275" t="s">
        <v>83</v>
      </c>
      <c r="I7" s="373" t="s">
        <v>74</v>
      </c>
      <c r="J7" s="270" t="s">
        <v>75</v>
      </c>
      <c r="K7" s="346" t="s">
        <v>76</v>
      </c>
      <c r="L7" s="346" t="s">
        <v>77</v>
      </c>
      <c r="M7" s="346" t="s">
        <v>78</v>
      </c>
      <c r="N7" s="346"/>
      <c r="O7" s="346" t="s">
        <v>79</v>
      </c>
      <c r="P7" s="346" t="s">
        <v>79</v>
      </c>
      <c r="Q7" s="346" t="s">
        <v>79</v>
      </c>
      <c r="R7" s="346" t="s">
        <v>79</v>
      </c>
      <c r="S7" s="346" t="s">
        <v>79</v>
      </c>
      <c r="T7" s="346" t="s">
        <v>79</v>
      </c>
      <c r="U7" s="346"/>
      <c r="V7" s="346">
        <v>1409.49</v>
      </c>
      <c r="W7" s="346"/>
      <c r="X7" s="275" t="s">
        <v>80</v>
      </c>
      <c r="Y7" s="346" t="s">
        <v>71</v>
      </c>
      <c r="Z7" s="346" t="s">
        <v>71</v>
      </c>
      <c r="AA7" s="346" t="s">
        <v>71</v>
      </c>
    </row>
    <row r="8" spans="1:27" s="350" customFormat="1" ht="12" customHeight="1">
      <c r="A8" s="346">
        <v>2</v>
      </c>
      <c r="B8" s="347" t="s">
        <v>81</v>
      </c>
      <c r="C8" s="346" t="s">
        <v>82</v>
      </c>
      <c r="D8" s="348" t="s">
        <v>71</v>
      </c>
      <c r="E8" s="348" t="s">
        <v>72</v>
      </c>
      <c r="F8" s="270">
        <v>1965</v>
      </c>
      <c r="G8" s="526">
        <v>1406000</v>
      </c>
      <c r="H8" s="275" t="s">
        <v>83</v>
      </c>
      <c r="I8" s="374" t="s">
        <v>84</v>
      </c>
      <c r="J8" s="270" t="s">
        <v>85</v>
      </c>
      <c r="K8" s="346" t="s">
        <v>86</v>
      </c>
      <c r="L8" s="346" t="s">
        <v>87</v>
      </c>
      <c r="M8" s="346" t="s">
        <v>88</v>
      </c>
      <c r="N8" s="346"/>
      <c r="O8" s="346" t="s">
        <v>79</v>
      </c>
      <c r="P8" s="346" t="s">
        <v>79</v>
      </c>
      <c r="Q8" s="346" t="s">
        <v>79</v>
      </c>
      <c r="R8" s="346" t="s">
        <v>79</v>
      </c>
      <c r="S8" s="346" t="s">
        <v>89</v>
      </c>
      <c r="T8" s="346" t="s">
        <v>79</v>
      </c>
      <c r="U8" s="346">
        <v>255.86</v>
      </c>
      <c r="V8" s="346">
        <v>253.6</v>
      </c>
      <c r="W8" s="346">
        <v>1195</v>
      </c>
      <c r="X8" s="275" t="s">
        <v>90</v>
      </c>
      <c r="Y8" s="346" t="s">
        <v>91</v>
      </c>
      <c r="Z8" s="346" t="s">
        <v>71</v>
      </c>
      <c r="AA8" s="346" t="s">
        <v>72</v>
      </c>
    </row>
    <row r="9" spans="1:27" s="350" customFormat="1" ht="24" customHeight="1">
      <c r="A9" s="346">
        <v>3</v>
      </c>
      <c r="B9" s="347" t="s">
        <v>92</v>
      </c>
      <c r="C9" s="346" t="s">
        <v>93</v>
      </c>
      <c r="D9" s="348" t="s">
        <v>71</v>
      </c>
      <c r="E9" s="348" t="s">
        <v>72</v>
      </c>
      <c r="F9" s="270">
        <v>1965</v>
      </c>
      <c r="G9" s="532">
        <v>14769</v>
      </c>
      <c r="H9" s="275" t="s">
        <v>94</v>
      </c>
      <c r="I9" s="374"/>
      <c r="J9" s="270" t="s">
        <v>85</v>
      </c>
      <c r="K9" s="346" t="s">
        <v>86</v>
      </c>
      <c r="L9" s="346" t="s">
        <v>95</v>
      </c>
      <c r="M9" s="346" t="s">
        <v>96</v>
      </c>
      <c r="N9" s="346"/>
      <c r="O9" s="346" t="s">
        <v>97</v>
      </c>
      <c r="P9" s="346" t="s">
        <v>98</v>
      </c>
      <c r="Q9" s="346" t="s">
        <v>98</v>
      </c>
      <c r="R9" s="346" t="s">
        <v>97</v>
      </c>
      <c r="S9" s="346" t="s">
        <v>89</v>
      </c>
      <c r="T9" s="346" t="s">
        <v>89</v>
      </c>
      <c r="U9" s="346"/>
      <c r="V9" s="346"/>
      <c r="W9" s="346"/>
      <c r="X9" s="275" t="s">
        <v>99</v>
      </c>
      <c r="Y9" s="346" t="s">
        <v>72</v>
      </c>
      <c r="Z9" s="346" t="s">
        <v>72</v>
      </c>
      <c r="AA9" s="346" t="s">
        <v>72</v>
      </c>
    </row>
    <row r="10" spans="1:27" s="350" customFormat="1" ht="12" customHeight="1">
      <c r="A10" s="346">
        <v>4</v>
      </c>
      <c r="B10" s="347" t="s">
        <v>100</v>
      </c>
      <c r="C10" s="346" t="s">
        <v>101</v>
      </c>
      <c r="D10" s="348" t="s">
        <v>71</v>
      </c>
      <c r="E10" s="348" t="s">
        <v>72</v>
      </c>
      <c r="F10" s="270">
        <v>1968</v>
      </c>
      <c r="G10" s="526">
        <v>100000</v>
      </c>
      <c r="H10" s="275" t="s">
        <v>83</v>
      </c>
      <c r="I10" s="374" t="s">
        <v>74</v>
      </c>
      <c r="J10" s="270" t="s">
        <v>85</v>
      </c>
      <c r="K10" s="346" t="s">
        <v>102</v>
      </c>
      <c r="L10" s="346" t="s">
        <v>87</v>
      </c>
      <c r="M10" s="346" t="s">
        <v>103</v>
      </c>
      <c r="N10" s="346"/>
      <c r="O10" s="346" t="s">
        <v>79</v>
      </c>
      <c r="P10" s="346" t="s">
        <v>79</v>
      </c>
      <c r="Q10" s="346" t="s">
        <v>98</v>
      </c>
      <c r="R10" s="346" t="s">
        <v>79</v>
      </c>
      <c r="S10" s="346" t="s">
        <v>89</v>
      </c>
      <c r="T10" s="346" t="s">
        <v>89</v>
      </c>
      <c r="U10" s="346"/>
      <c r="V10" s="346">
        <v>39.76</v>
      </c>
      <c r="W10" s="346"/>
      <c r="X10" s="275" t="s">
        <v>104</v>
      </c>
      <c r="Y10" s="346" t="s">
        <v>72</v>
      </c>
      <c r="Z10" s="346" t="s">
        <v>72</v>
      </c>
      <c r="AA10" s="346" t="s">
        <v>72</v>
      </c>
    </row>
    <row r="11" spans="1:27" s="350" customFormat="1" ht="21" customHeight="1">
      <c r="A11" s="346">
        <v>5</v>
      </c>
      <c r="B11" s="347" t="s">
        <v>105</v>
      </c>
      <c r="C11" s="346" t="s">
        <v>106</v>
      </c>
      <c r="D11" s="348" t="s">
        <v>71</v>
      </c>
      <c r="E11" s="348" t="s">
        <v>72</v>
      </c>
      <c r="F11" s="270">
        <v>1982</v>
      </c>
      <c r="G11" s="526">
        <v>391000</v>
      </c>
      <c r="H11" s="275" t="s">
        <v>83</v>
      </c>
      <c r="I11" s="374"/>
      <c r="J11" s="270" t="s">
        <v>75</v>
      </c>
      <c r="K11" s="346" t="s">
        <v>107</v>
      </c>
      <c r="L11" s="346" t="s">
        <v>95</v>
      </c>
      <c r="M11" s="346" t="s">
        <v>103</v>
      </c>
      <c r="N11" s="346"/>
      <c r="O11" s="346" t="s">
        <v>79</v>
      </c>
      <c r="P11" s="346" t="s">
        <v>79</v>
      </c>
      <c r="Q11" s="346" t="s">
        <v>98</v>
      </c>
      <c r="R11" s="346" t="s">
        <v>97</v>
      </c>
      <c r="S11" s="346" t="s">
        <v>89</v>
      </c>
      <c r="T11" s="346" t="s">
        <v>79</v>
      </c>
      <c r="U11" s="346"/>
      <c r="V11" s="346">
        <v>138</v>
      </c>
      <c r="W11" s="346"/>
      <c r="X11" s="275" t="s">
        <v>90</v>
      </c>
      <c r="Y11" s="346" t="s">
        <v>72</v>
      </c>
      <c r="Z11" s="346" t="s">
        <v>72</v>
      </c>
      <c r="AA11" s="346" t="s">
        <v>72</v>
      </c>
    </row>
    <row r="12" spans="1:27" s="186" customFormat="1" ht="21" customHeight="1">
      <c r="A12" s="346">
        <v>6</v>
      </c>
      <c r="B12" s="347" t="s">
        <v>108</v>
      </c>
      <c r="C12" s="346" t="s">
        <v>106</v>
      </c>
      <c r="D12" s="348" t="s">
        <v>71</v>
      </c>
      <c r="E12" s="348" t="s">
        <v>72</v>
      </c>
      <c r="F12" s="270">
        <v>1992</v>
      </c>
      <c r="G12" s="526">
        <v>340000</v>
      </c>
      <c r="H12" s="275" t="s">
        <v>83</v>
      </c>
      <c r="I12" s="374"/>
      <c r="J12" s="270" t="s">
        <v>75</v>
      </c>
      <c r="K12" s="346" t="s">
        <v>107</v>
      </c>
      <c r="L12" s="346" t="s">
        <v>87</v>
      </c>
      <c r="M12" s="346" t="s">
        <v>103</v>
      </c>
      <c r="N12" s="346"/>
      <c r="O12" s="346" t="s">
        <v>79</v>
      </c>
      <c r="P12" s="346" t="s">
        <v>79</v>
      </c>
      <c r="Q12" s="346" t="s">
        <v>89</v>
      </c>
      <c r="R12" s="346" t="s">
        <v>79</v>
      </c>
      <c r="S12" s="346" t="s">
        <v>89</v>
      </c>
      <c r="T12" s="346" t="s">
        <v>79</v>
      </c>
      <c r="U12" s="346"/>
      <c r="V12" s="346">
        <v>120</v>
      </c>
      <c r="W12" s="346"/>
      <c r="X12" s="275" t="s">
        <v>90</v>
      </c>
      <c r="Y12" s="346" t="s">
        <v>72</v>
      </c>
      <c r="Z12" s="346" t="s">
        <v>72</v>
      </c>
      <c r="AA12" s="346" t="s">
        <v>72</v>
      </c>
    </row>
    <row r="13" spans="1:27" s="186" customFormat="1" ht="24" customHeight="1">
      <c r="A13" s="346">
        <v>7</v>
      </c>
      <c r="B13" s="347" t="s">
        <v>109</v>
      </c>
      <c r="C13" s="346" t="s">
        <v>110</v>
      </c>
      <c r="D13" s="348" t="s">
        <v>71</v>
      </c>
      <c r="E13" s="348" t="s">
        <v>72</v>
      </c>
      <c r="F13" s="270" t="s">
        <v>111</v>
      </c>
      <c r="G13" s="526">
        <v>2172000</v>
      </c>
      <c r="H13" s="275" t="s">
        <v>83</v>
      </c>
      <c r="I13" s="374" t="s">
        <v>112</v>
      </c>
      <c r="J13" s="270" t="s">
        <v>75</v>
      </c>
      <c r="K13" s="346" t="s">
        <v>86</v>
      </c>
      <c r="L13" s="346" t="s">
        <v>95</v>
      </c>
      <c r="M13" s="346" t="s">
        <v>113</v>
      </c>
      <c r="N13" s="346"/>
      <c r="O13" s="346" t="s">
        <v>79</v>
      </c>
      <c r="P13" s="346" t="s">
        <v>79</v>
      </c>
      <c r="Q13" s="346" t="s">
        <v>79</v>
      </c>
      <c r="R13" s="346" t="s">
        <v>79</v>
      </c>
      <c r="S13" s="346" t="s">
        <v>89</v>
      </c>
      <c r="T13" s="346" t="s">
        <v>79</v>
      </c>
      <c r="U13" s="346"/>
      <c r="V13" s="346">
        <v>408.56</v>
      </c>
      <c r="W13" s="346"/>
      <c r="X13" s="275" t="s">
        <v>114</v>
      </c>
      <c r="Y13" s="346" t="s">
        <v>71</v>
      </c>
      <c r="Z13" s="346" t="s">
        <v>71</v>
      </c>
      <c r="AA13" s="346" t="s">
        <v>72</v>
      </c>
    </row>
    <row r="14" spans="1:27" s="186" customFormat="1" ht="24" customHeight="1">
      <c r="A14" s="346">
        <v>8</v>
      </c>
      <c r="B14" s="347" t="s">
        <v>115</v>
      </c>
      <c r="C14" s="346" t="s">
        <v>116</v>
      </c>
      <c r="D14" s="348" t="s">
        <v>71</v>
      </c>
      <c r="E14" s="348" t="s">
        <v>72</v>
      </c>
      <c r="F14" s="270">
        <v>2001</v>
      </c>
      <c r="G14" s="526">
        <v>538000</v>
      </c>
      <c r="H14" s="275" t="s">
        <v>83</v>
      </c>
      <c r="I14" s="374" t="s">
        <v>74</v>
      </c>
      <c r="J14" s="270" t="s">
        <v>75</v>
      </c>
      <c r="K14" s="346" t="s">
        <v>102</v>
      </c>
      <c r="L14" s="346"/>
      <c r="M14" s="346"/>
      <c r="N14" s="346"/>
      <c r="O14" s="346" t="s">
        <v>79</v>
      </c>
      <c r="P14" s="346" t="s">
        <v>79</v>
      </c>
      <c r="Q14" s="346" t="s">
        <v>117</v>
      </c>
      <c r="R14" s="346" t="s">
        <v>79</v>
      </c>
      <c r="S14" s="346" t="s">
        <v>79</v>
      </c>
      <c r="T14" s="346" t="s">
        <v>79</v>
      </c>
      <c r="U14" s="346"/>
      <c r="V14" s="346">
        <v>92.73</v>
      </c>
      <c r="W14" s="346"/>
      <c r="X14" s="275" t="s">
        <v>90</v>
      </c>
      <c r="Y14" s="346" t="s">
        <v>72</v>
      </c>
      <c r="Z14" s="346" t="s">
        <v>71</v>
      </c>
      <c r="AA14" s="346" t="s">
        <v>72</v>
      </c>
    </row>
    <row r="15" spans="1:27" s="350" customFormat="1" ht="24" customHeight="1">
      <c r="A15" s="346">
        <v>9</v>
      </c>
      <c r="B15" s="347" t="s">
        <v>118</v>
      </c>
      <c r="C15" s="346" t="s">
        <v>119</v>
      </c>
      <c r="D15" s="348" t="s">
        <v>71</v>
      </c>
      <c r="E15" s="348" t="s">
        <v>72</v>
      </c>
      <c r="F15" s="270">
        <v>1977</v>
      </c>
      <c r="G15" s="526">
        <v>375000</v>
      </c>
      <c r="H15" s="275" t="s">
        <v>83</v>
      </c>
      <c r="I15" s="374" t="s">
        <v>120</v>
      </c>
      <c r="J15" s="270" t="s">
        <v>75</v>
      </c>
      <c r="K15" s="346" t="s">
        <v>121</v>
      </c>
      <c r="L15" s="346" t="s">
        <v>122</v>
      </c>
      <c r="M15" s="346" t="s">
        <v>103</v>
      </c>
      <c r="N15" s="346"/>
      <c r="O15" s="346" t="s">
        <v>79</v>
      </c>
      <c r="P15" s="346" t="s">
        <v>79</v>
      </c>
      <c r="Q15" s="346" t="s">
        <v>117</v>
      </c>
      <c r="R15" s="346" t="s">
        <v>79</v>
      </c>
      <c r="S15" s="346" t="s">
        <v>89</v>
      </c>
      <c r="T15" s="346" t="s">
        <v>79</v>
      </c>
      <c r="U15" s="346">
        <v>240</v>
      </c>
      <c r="V15" s="346">
        <v>230</v>
      </c>
      <c r="W15" s="346">
        <v>840</v>
      </c>
      <c r="X15" s="275" t="s">
        <v>90</v>
      </c>
      <c r="Y15" s="346" t="s">
        <v>72</v>
      </c>
      <c r="Z15" s="346" t="s">
        <v>71</v>
      </c>
      <c r="AA15" s="346" t="s">
        <v>72</v>
      </c>
    </row>
    <row r="16" spans="1:27" s="350" customFormat="1" ht="24" customHeight="1">
      <c r="A16" s="346">
        <v>10</v>
      </c>
      <c r="B16" s="347" t="s">
        <v>123</v>
      </c>
      <c r="C16" s="346" t="s">
        <v>124</v>
      </c>
      <c r="D16" s="348" t="s">
        <v>71</v>
      </c>
      <c r="E16" s="348" t="s">
        <v>72</v>
      </c>
      <c r="F16" s="270">
        <v>1989</v>
      </c>
      <c r="G16" s="526">
        <v>1213000</v>
      </c>
      <c r="H16" s="275" t="s">
        <v>83</v>
      </c>
      <c r="I16" s="374" t="s">
        <v>120</v>
      </c>
      <c r="J16" s="270" t="s">
        <v>125</v>
      </c>
      <c r="K16" s="346" t="s">
        <v>126</v>
      </c>
      <c r="L16" s="346" t="s">
        <v>87</v>
      </c>
      <c r="M16" s="346" t="s">
        <v>127</v>
      </c>
      <c r="N16" s="346"/>
      <c r="O16" s="346" t="s">
        <v>79</v>
      </c>
      <c r="P16" s="346" t="s">
        <v>79</v>
      </c>
      <c r="Q16" s="346" t="s">
        <v>79</v>
      </c>
      <c r="R16" s="346" t="s">
        <v>79</v>
      </c>
      <c r="S16" s="346" t="s">
        <v>89</v>
      </c>
      <c r="T16" s="346" t="s">
        <v>79</v>
      </c>
      <c r="U16" s="346"/>
      <c r="V16" s="346">
        <v>275.25</v>
      </c>
      <c r="W16" s="346"/>
      <c r="X16" s="275" t="s">
        <v>128</v>
      </c>
      <c r="Y16" s="346" t="s">
        <v>72</v>
      </c>
      <c r="Z16" s="346" t="s">
        <v>71</v>
      </c>
      <c r="AA16" s="346" t="s">
        <v>72</v>
      </c>
    </row>
    <row r="17" spans="1:27" s="350" customFormat="1" ht="24" customHeight="1">
      <c r="A17" s="346">
        <v>11</v>
      </c>
      <c r="B17" s="347" t="s">
        <v>129</v>
      </c>
      <c r="C17" s="346" t="s">
        <v>81</v>
      </c>
      <c r="D17" s="348" t="s">
        <v>71</v>
      </c>
      <c r="E17" s="348" t="s">
        <v>72</v>
      </c>
      <c r="F17" s="270">
        <v>1965</v>
      </c>
      <c r="G17" s="526">
        <v>687000</v>
      </c>
      <c r="H17" s="275" t="s">
        <v>83</v>
      </c>
      <c r="I17" s="374" t="s">
        <v>130</v>
      </c>
      <c r="J17" s="270" t="s">
        <v>131</v>
      </c>
      <c r="K17" s="346" t="s">
        <v>132</v>
      </c>
      <c r="L17" s="346" t="s">
        <v>87</v>
      </c>
      <c r="M17" s="346" t="s">
        <v>127</v>
      </c>
      <c r="N17" s="346"/>
      <c r="O17" s="346" t="s">
        <v>79</v>
      </c>
      <c r="P17" s="346" t="s">
        <v>79</v>
      </c>
      <c r="Q17" s="346" t="s">
        <v>79</v>
      </c>
      <c r="R17" s="346" t="s">
        <v>79</v>
      </c>
      <c r="S17" s="346" t="s">
        <v>89</v>
      </c>
      <c r="T17" s="346" t="s">
        <v>79</v>
      </c>
      <c r="U17" s="346">
        <v>99.78</v>
      </c>
      <c r="V17" s="346">
        <v>123.88</v>
      </c>
      <c r="W17" s="346">
        <v>535.37</v>
      </c>
      <c r="X17" s="275" t="s">
        <v>133</v>
      </c>
      <c r="Y17" s="346" t="s">
        <v>71</v>
      </c>
      <c r="Z17" s="346" t="s">
        <v>71</v>
      </c>
      <c r="AA17" s="346" t="s">
        <v>72</v>
      </c>
    </row>
    <row r="18" spans="1:27" s="350" customFormat="1" ht="12" customHeight="1">
      <c r="A18" s="346">
        <v>12</v>
      </c>
      <c r="B18" s="347" t="s">
        <v>123</v>
      </c>
      <c r="C18" s="346" t="s">
        <v>101</v>
      </c>
      <c r="D18" s="348" t="s">
        <v>71</v>
      </c>
      <c r="E18" s="348" t="s">
        <v>72</v>
      </c>
      <c r="F18" s="270">
        <v>1968</v>
      </c>
      <c r="G18" s="526">
        <v>74000</v>
      </c>
      <c r="H18" s="275" t="s">
        <v>83</v>
      </c>
      <c r="I18" s="374" t="s">
        <v>130</v>
      </c>
      <c r="J18" s="270" t="s">
        <v>131</v>
      </c>
      <c r="K18" s="346" t="s">
        <v>102</v>
      </c>
      <c r="L18" s="346" t="s">
        <v>87</v>
      </c>
      <c r="M18" s="346" t="s">
        <v>103</v>
      </c>
      <c r="N18" s="346"/>
      <c r="O18" s="346" t="s">
        <v>79</v>
      </c>
      <c r="P18" s="346" t="s">
        <v>79</v>
      </c>
      <c r="Q18" s="346" t="s">
        <v>89</v>
      </c>
      <c r="R18" s="346" t="s">
        <v>79</v>
      </c>
      <c r="S18" s="346" t="s">
        <v>89</v>
      </c>
      <c r="T18" s="346" t="s">
        <v>89</v>
      </c>
      <c r="U18" s="346"/>
      <c r="V18" s="346">
        <v>16.8</v>
      </c>
      <c r="W18" s="346"/>
      <c r="X18" s="275" t="s">
        <v>90</v>
      </c>
      <c r="Y18" s="346" t="s">
        <v>72</v>
      </c>
      <c r="Z18" s="346" t="s">
        <v>72</v>
      </c>
      <c r="AA18" s="346" t="s">
        <v>72</v>
      </c>
    </row>
    <row r="19" spans="1:27" s="350" customFormat="1" ht="12" customHeight="1">
      <c r="A19" s="346">
        <v>13</v>
      </c>
      <c r="B19" s="347" t="s">
        <v>134</v>
      </c>
      <c r="C19" s="346" t="s">
        <v>81</v>
      </c>
      <c r="D19" s="348" t="s">
        <v>71</v>
      </c>
      <c r="E19" s="348" t="s">
        <v>72</v>
      </c>
      <c r="F19" s="270">
        <v>1977</v>
      </c>
      <c r="G19" s="526">
        <v>950000</v>
      </c>
      <c r="H19" s="275" t="s">
        <v>83</v>
      </c>
      <c r="I19" s="374" t="s">
        <v>135</v>
      </c>
      <c r="J19" s="270" t="s">
        <v>136</v>
      </c>
      <c r="K19" s="346" t="s">
        <v>102</v>
      </c>
      <c r="L19" s="346" t="s">
        <v>87</v>
      </c>
      <c r="M19" s="346" t="s">
        <v>103</v>
      </c>
      <c r="N19" s="346"/>
      <c r="O19" s="346" t="s">
        <v>79</v>
      </c>
      <c r="P19" s="346" t="s">
        <v>79</v>
      </c>
      <c r="Q19" s="346" t="s">
        <v>79</v>
      </c>
      <c r="R19" s="346" t="s">
        <v>79</v>
      </c>
      <c r="S19" s="346" t="s">
        <v>89</v>
      </c>
      <c r="T19" s="346" t="s">
        <v>79</v>
      </c>
      <c r="U19" s="346">
        <v>206.4</v>
      </c>
      <c r="V19" s="346">
        <v>171.34</v>
      </c>
      <c r="W19" s="346">
        <v>696.8</v>
      </c>
      <c r="X19" s="275" t="s">
        <v>90</v>
      </c>
      <c r="Y19" s="346" t="s">
        <v>72</v>
      </c>
      <c r="Z19" s="346" t="s">
        <v>71</v>
      </c>
      <c r="AA19" s="346" t="s">
        <v>72</v>
      </c>
    </row>
    <row r="20" spans="1:27" s="350" customFormat="1" ht="24" customHeight="1">
      <c r="A20" s="346">
        <v>14</v>
      </c>
      <c r="B20" s="347" t="s">
        <v>137</v>
      </c>
      <c r="C20" s="346" t="s">
        <v>138</v>
      </c>
      <c r="D20" s="348" t="s">
        <v>71</v>
      </c>
      <c r="E20" s="348" t="s">
        <v>72</v>
      </c>
      <c r="F20" s="270">
        <v>1959</v>
      </c>
      <c r="G20" s="526">
        <v>2417000</v>
      </c>
      <c r="H20" s="275" t="s">
        <v>83</v>
      </c>
      <c r="I20" s="374" t="s">
        <v>139</v>
      </c>
      <c r="J20" s="270" t="s">
        <v>140</v>
      </c>
      <c r="K20" s="346" t="s">
        <v>141</v>
      </c>
      <c r="L20" s="346" t="s">
        <v>87</v>
      </c>
      <c r="M20" s="346" t="s">
        <v>142</v>
      </c>
      <c r="N20" s="346"/>
      <c r="O20" s="346" t="s">
        <v>79</v>
      </c>
      <c r="P20" s="346" t="s">
        <v>79</v>
      </c>
      <c r="Q20" s="346" t="s">
        <v>79</v>
      </c>
      <c r="R20" s="346" t="s">
        <v>79</v>
      </c>
      <c r="S20" s="346" t="s">
        <v>89</v>
      </c>
      <c r="T20" s="346" t="s">
        <v>79</v>
      </c>
      <c r="U20" s="346"/>
      <c r="V20" s="346">
        <v>435.99</v>
      </c>
      <c r="W20" s="346"/>
      <c r="X20" s="275" t="s">
        <v>143</v>
      </c>
      <c r="Y20" s="346" t="s">
        <v>72</v>
      </c>
      <c r="Z20" s="346" t="s">
        <v>71</v>
      </c>
      <c r="AA20" s="346" t="s">
        <v>72</v>
      </c>
    </row>
    <row r="21" spans="1:27" s="350" customFormat="1" ht="24" customHeight="1">
      <c r="A21" s="346">
        <v>15</v>
      </c>
      <c r="B21" s="347" t="s">
        <v>137</v>
      </c>
      <c r="C21" s="346" t="s">
        <v>144</v>
      </c>
      <c r="D21" s="348" t="s">
        <v>71</v>
      </c>
      <c r="E21" s="348" t="s">
        <v>72</v>
      </c>
      <c r="F21" s="270">
        <v>1977</v>
      </c>
      <c r="G21" s="526">
        <v>417000</v>
      </c>
      <c r="H21" s="275" t="s">
        <v>83</v>
      </c>
      <c r="I21" s="374" t="s">
        <v>145</v>
      </c>
      <c r="J21" s="270" t="s">
        <v>146</v>
      </c>
      <c r="K21" s="346" t="s">
        <v>141</v>
      </c>
      <c r="L21" s="346" t="s">
        <v>87</v>
      </c>
      <c r="M21" s="346" t="s">
        <v>147</v>
      </c>
      <c r="N21" s="346"/>
      <c r="O21" s="346" t="s">
        <v>79</v>
      </c>
      <c r="P21" s="346" t="s">
        <v>79</v>
      </c>
      <c r="Q21" s="346" t="s">
        <v>79</v>
      </c>
      <c r="R21" s="346" t="s">
        <v>79</v>
      </c>
      <c r="S21" s="346" t="s">
        <v>89</v>
      </c>
      <c r="T21" s="346" t="s">
        <v>79</v>
      </c>
      <c r="U21" s="346"/>
      <c r="V21" s="346">
        <v>94.69</v>
      </c>
      <c r="W21" s="346"/>
      <c r="X21" s="275" t="s">
        <v>90</v>
      </c>
      <c r="Y21" s="346" t="s">
        <v>72</v>
      </c>
      <c r="Z21" s="346" t="s">
        <v>71</v>
      </c>
      <c r="AA21" s="346" t="s">
        <v>72</v>
      </c>
    </row>
    <row r="22" spans="1:27" s="350" customFormat="1" ht="24" customHeight="1">
      <c r="A22" s="346">
        <v>16</v>
      </c>
      <c r="B22" s="347" t="s">
        <v>151</v>
      </c>
      <c r="C22" s="346" t="s">
        <v>82</v>
      </c>
      <c r="D22" s="348" t="s">
        <v>71</v>
      </c>
      <c r="E22" s="348" t="s">
        <v>72</v>
      </c>
      <c r="F22" s="270">
        <v>1965</v>
      </c>
      <c r="G22" s="526">
        <v>1161000</v>
      </c>
      <c r="H22" s="275" t="s">
        <v>83</v>
      </c>
      <c r="I22" s="374" t="s">
        <v>74</v>
      </c>
      <c r="J22" s="270" t="s">
        <v>152</v>
      </c>
      <c r="K22" s="346" t="s">
        <v>141</v>
      </c>
      <c r="L22" s="346" t="s">
        <v>122</v>
      </c>
      <c r="M22" s="346" t="s">
        <v>127</v>
      </c>
      <c r="N22" s="346"/>
      <c r="O22" s="346" t="s">
        <v>79</v>
      </c>
      <c r="P22" s="346" t="s">
        <v>79</v>
      </c>
      <c r="Q22" s="346" t="s">
        <v>79</v>
      </c>
      <c r="R22" s="346" t="s">
        <v>79</v>
      </c>
      <c r="S22" s="346" t="s">
        <v>89</v>
      </c>
      <c r="T22" s="346" t="s">
        <v>79</v>
      </c>
      <c r="U22" s="346"/>
      <c r="V22" s="346">
        <v>209.49</v>
      </c>
      <c r="W22" s="346"/>
      <c r="X22" s="275" t="s">
        <v>90</v>
      </c>
      <c r="Y22" s="346" t="s">
        <v>72</v>
      </c>
      <c r="Z22" s="346" t="s">
        <v>71</v>
      </c>
      <c r="AA22" s="346" t="s">
        <v>72</v>
      </c>
    </row>
    <row r="23" spans="1:27" s="350" customFormat="1" ht="12" customHeight="1">
      <c r="A23" s="346">
        <v>17</v>
      </c>
      <c r="B23" s="347" t="s">
        <v>92</v>
      </c>
      <c r="C23" s="346" t="s">
        <v>93</v>
      </c>
      <c r="D23" s="348" t="s">
        <v>71</v>
      </c>
      <c r="E23" s="348" t="s">
        <v>72</v>
      </c>
      <c r="F23" s="270">
        <v>1965</v>
      </c>
      <c r="G23" s="526">
        <v>170000</v>
      </c>
      <c r="H23" s="275" t="s">
        <v>83</v>
      </c>
      <c r="I23" s="374"/>
      <c r="J23" s="270" t="s">
        <v>152</v>
      </c>
      <c r="K23" s="346" t="s">
        <v>141</v>
      </c>
      <c r="L23" s="346" t="s">
        <v>122</v>
      </c>
      <c r="M23" s="346" t="s">
        <v>149</v>
      </c>
      <c r="N23" s="346"/>
      <c r="O23" s="346" t="s">
        <v>97</v>
      </c>
      <c r="P23" s="346" t="s">
        <v>98</v>
      </c>
      <c r="Q23" s="346" t="s">
        <v>98</v>
      </c>
      <c r="R23" s="346" t="s">
        <v>97</v>
      </c>
      <c r="S23" s="346" t="s">
        <v>89</v>
      </c>
      <c r="T23" s="346" t="s">
        <v>89</v>
      </c>
      <c r="U23" s="346"/>
      <c r="V23" s="346">
        <v>60</v>
      </c>
      <c r="W23" s="346"/>
      <c r="X23" s="275" t="s">
        <v>90</v>
      </c>
      <c r="Y23" s="346" t="s">
        <v>72</v>
      </c>
      <c r="Z23" s="346" t="s">
        <v>72</v>
      </c>
      <c r="AA23" s="346" t="s">
        <v>72</v>
      </c>
    </row>
    <row r="24" spans="1:27" s="350" customFormat="1" ht="24" customHeight="1">
      <c r="A24" s="346">
        <v>18</v>
      </c>
      <c r="B24" s="347" t="s">
        <v>123</v>
      </c>
      <c r="C24" s="346" t="s">
        <v>101</v>
      </c>
      <c r="D24" s="348" t="s">
        <v>71</v>
      </c>
      <c r="E24" s="348" t="s">
        <v>72</v>
      </c>
      <c r="F24" s="270">
        <v>1968</v>
      </c>
      <c r="G24" s="526">
        <v>264000</v>
      </c>
      <c r="H24" s="275" t="s">
        <v>83</v>
      </c>
      <c r="I24" s="374" t="s">
        <v>130</v>
      </c>
      <c r="J24" s="270" t="s">
        <v>152</v>
      </c>
      <c r="K24" s="346" t="s">
        <v>102</v>
      </c>
      <c r="L24" s="346" t="s">
        <v>122</v>
      </c>
      <c r="M24" s="346" t="s">
        <v>127</v>
      </c>
      <c r="N24" s="346"/>
      <c r="O24" s="346" t="s">
        <v>79</v>
      </c>
      <c r="P24" s="346" t="s">
        <v>79</v>
      </c>
      <c r="Q24" s="346" t="s">
        <v>98</v>
      </c>
      <c r="R24" s="346" t="s">
        <v>79</v>
      </c>
      <c r="S24" s="346" t="s">
        <v>89</v>
      </c>
      <c r="T24" s="346" t="s">
        <v>79</v>
      </c>
      <c r="U24" s="346"/>
      <c r="V24" s="346">
        <v>21</v>
      </c>
      <c r="W24" s="346"/>
      <c r="X24" s="275" t="s">
        <v>90</v>
      </c>
      <c r="Y24" s="346" t="s">
        <v>72</v>
      </c>
      <c r="Z24" s="346" t="s">
        <v>72</v>
      </c>
      <c r="AA24" s="346" t="s">
        <v>72</v>
      </c>
    </row>
    <row r="25" spans="1:27" s="350" customFormat="1" ht="12" customHeight="1">
      <c r="A25" s="346">
        <v>19</v>
      </c>
      <c r="B25" s="347" t="s">
        <v>137</v>
      </c>
      <c r="C25" s="346" t="s">
        <v>82</v>
      </c>
      <c r="D25" s="348" t="s">
        <v>71</v>
      </c>
      <c r="E25" s="348" t="s">
        <v>72</v>
      </c>
      <c r="F25" s="270">
        <v>1965</v>
      </c>
      <c r="G25" s="526">
        <v>656000</v>
      </c>
      <c r="H25" s="275" t="s">
        <v>83</v>
      </c>
      <c r="I25" s="374" t="s">
        <v>130</v>
      </c>
      <c r="J25" s="270" t="s">
        <v>157</v>
      </c>
      <c r="K25" s="346" t="s">
        <v>155</v>
      </c>
      <c r="L25" s="346" t="s">
        <v>87</v>
      </c>
      <c r="M25" s="346" t="s">
        <v>88</v>
      </c>
      <c r="N25" s="346"/>
      <c r="O25" s="346" t="s">
        <v>79</v>
      </c>
      <c r="P25" s="346" t="s">
        <v>79</v>
      </c>
      <c r="Q25" s="346" t="s">
        <v>79</v>
      </c>
      <c r="R25" s="346" t="s">
        <v>79</v>
      </c>
      <c r="S25" s="346" t="s">
        <v>89</v>
      </c>
      <c r="T25" s="346" t="s">
        <v>79</v>
      </c>
      <c r="U25" s="346"/>
      <c r="V25" s="346">
        <v>118.36</v>
      </c>
      <c r="W25" s="346"/>
      <c r="X25" s="275" t="s">
        <v>156</v>
      </c>
      <c r="Y25" s="346" t="s">
        <v>71</v>
      </c>
      <c r="Z25" s="346" t="s">
        <v>71</v>
      </c>
      <c r="AA25" s="346" t="s">
        <v>72</v>
      </c>
    </row>
    <row r="26" spans="1:27" s="350" customFormat="1" ht="12" customHeight="1">
      <c r="A26" s="346">
        <v>20</v>
      </c>
      <c r="B26" s="347" t="s">
        <v>92</v>
      </c>
      <c r="C26" s="346" t="s">
        <v>93</v>
      </c>
      <c r="D26" s="348" t="s">
        <v>71</v>
      </c>
      <c r="E26" s="348" t="s">
        <v>72</v>
      </c>
      <c r="F26" s="270">
        <v>1965</v>
      </c>
      <c r="G26" s="526">
        <v>35000</v>
      </c>
      <c r="H26" s="275" t="s">
        <v>83</v>
      </c>
      <c r="I26" s="374"/>
      <c r="J26" s="270" t="s">
        <v>157</v>
      </c>
      <c r="K26" s="346" t="s">
        <v>158</v>
      </c>
      <c r="L26" s="346" t="s">
        <v>122</v>
      </c>
      <c r="M26" s="346" t="s">
        <v>159</v>
      </c>
      <c r="N26" s="346"/>
      <c r="O26" s="346" t="s">
        <v>97</v>
      </c>
      <c r="P26" s="346" t="s">
        <v>98</v>
      </c>
      <c r="Q26" s="346" t="s">
        <v>98</v>
      </c>
      <c r="R26" s="346" t="s">
        <v>98</v>
      </c>
      <c r="S26" s="346" t="s">
        <v>89</v>
      </c>
      <c r="T26" s="346" t="s">
        <v>98</v>
      </c>
      <c r="U26" s="346"/>
      <c r="V26" s="346">
        <v>12.47</v>
      </c>
      <c r="W26" s="346"/>
      <c r="X26" s="275" t="s">
        <v>90</v>
      </c>
      <c r="Y26" s="346" t="s">
        <v>72</v>
      </c>
      <c r="Z26" s="346" t="s">
        <v>72</v>
      </c>
      <c r="AA26" s="346" t="s">
        <v>72</v>
      </c>
    </row>
    <row r="27" spans="1:27" s="350" customFormat="1" ht="12" customHeight="1">
      <c r="A27" s="346">
        <v>21</v>
      </c>
      <c r="B27" s="347" t="s">
        <v>100</v>
      </c>
      <c r="C27" s="346" t="s">
        <v>101</v>
      </c>
      <c r="D27" s="348" t="s">
        <v>71</v>
      </c>
      <c r="E27" s="348" t="s">
        <v>72</v>
      </c>
      <c r="F27" s="270">
        <v>1968</v>
      </c>
      <c r="G27" s="526">
        <v>242000</v>
      </c>
      <c r="H27" s="275" t="s">
        <v>83</v>
      </c>
      <c r="I27" s="374" t="s">
        <v>130</v>
      </c>
      <c r="J27" s="270" t="s">
        <v>157</v>
      </c>
      <c r="K27" s="346" t="s">
        <v>102</v>
      </c>
      <c r="L27" s="346" t="s">
        <v>87</v>
      </c>
      <c r="M27" s="346" t="s">
        <v>160</v>
      </c>
      <c r="N27" s="346"/>
      <c r="O27" s="346" t="s">
        <v>79</v>
      </c>
      <c r="P27" s="346" t="s">
        <v>79</v>
      </c>
      <c r="Q27" s="346" t="s">
        <v>89</v>
      </c>
      <c r="R27" s="346" t="s">
        <v>79</v>
      </c>
      <c r="S27" s="346" t="s">
        <v>89</v>
      </c>
      <c r="T27" s="346" t="s">
        <v>98</v>
      </c>
      <c r="U27" s="346"/>
      <c r="V27" s="346">
        <v>55</v>
      </c>
      <c r="W27" s="346"/>
      <c r="X27" s="275" t="s">
        <v>90</v>
      </c>
      <c r="Y27" s="346" t="s">
        <v>72</v>
      </c>
      <c r="Z27" s="346" t="s">
        <v>72</v>
      </c>
      <c r="AA27" s="346" t="s">
        <v>72</v>
      </c>
    </row>
    <row r="28" spans="1:27" s="350" customFormat="1" ht="12" customHeight="1">
      <c r="A28" s="346">
        <v>22</v>
      </c>
      <c r="B28" s="347" t="s">
        <v>123</v>
      </c>
      <c r="C28" s="346" t="s">
        <v>101</v>
      </c>
      <c r="D28" s="348" t="s">
        <v>71</v>
      </c>
      <c r="E28" s="348" t="s">
        <v>72</v>
      </c>
      <c r="F28" s="202">
        <v>1968</v>
      </c>
      <c r="G28" s="526">
        <v>100000</v>
      </c>
      <c r="H28" s="275" t="s">
        <v>83</v>
      </c>
      <c r="I28" s="374" t="s">
        <v>130</v>
      </c>
      <c r="J28" s="270" t="s">
        <v>154</v>
      </c>
      <c r="K28" s="346" t="s">
        <v>102</v>
      </c>
      <c r="L28" s="346" t="s">
        <v>87</v>
      </c>
      <c r="M28" s="346" t="s">
        <v>103</v>
      </c>
      <c r="N28" s="346"/>
      <c r="O28" s="346" t="s">
        <v>79</v>
      </c>
      <c r="P28" s="346" t="s">
        <v>79</v>
      </c>
      <c r="Q28" s="346" t="s">
        <v>89</v>
      </c>
      <c r="R28" s="346" t="s">
        <v>79</v>
      </c>
      <c r="S28" s="346" t="s">
        <v>89</v>
      </c>
      <c r="T28" s="346" t="s">
        <v>98</v>
      </c>
      <c r="U28" s="346"/>
      <c r="V28" s="346">
        <v>60</v>
      </c>
      <c r="W28" s="346"/>
      <c r="X28" s="275" t="s">
        <v>90</v>
      </c>
      <c r="Y28" s="346" t="s">
        <v>72</v>
      </c>
      <c r="Z28" s="346" t="s">
        <v>72</v>
      </c>
      <c r="AA28" s="346" t="s">
        <v>72</v>
      </c>
    </row>
    <row r="29" spans="1:27" s="350" customFormat="1" ht="36" customHeight="1">
      <c r="A29" s="346">
        <v>23</v>
      </c>
      <c r="B29" s="347" t="s">
        <v>123</v>
      </c>
      <c r="C29" s="346" t="s">
        <v>161</v>
      </c>
      <c r="D29" s="348" t="s">
        <v>71</v>
      </c>
      <c r="E29" s="348" t="s">
        <v>72</v>
      </c>
      <c r="F29" s="202">
        <v>1991</v>
      </c>
      <c r="G29" s="526">
        <v>2765000</v>
      </c>
      <c r="H29" s="275" t="s">
        <v>83</v>
      </c>
      <c r="I29" s="374" t="s">
        <v>153</v>
      </c>
      <c r="J29" s="270" t="s">
        <v>162</v>
      </c>
      <c r="K29" s="346" t="s">
        <v>102</v>
      </c>
      <c r="L29" s="346" t="s">
        <v>87</v>
      </c>
      <c r="M29" s="346" t="s">
        <v>127</v>
      </c>
      <c r="N29" s="346"/>
      <c r="O29" s="346" t="s">
        <v>79</v>
      </c>
      <c r="P29" s="346" t="s">
        <v>79</v>
      </c>
      <c r="Q29" s="346" t="s">
        <v>79</v>
      </c>
      <c r="R29" s="346" t="s">
        <v>79</v>
      </c>
      <c r="S29" s="346" t="s">
        <v>89</v>
      </c>
      <c r="T29" s="346" t="s">
        <v>79</v>
      </c>
      <c r="U29" s="346">
        <v>430.78</v>
      </c>
      <c r="V29" s="346">
        <v>627.2</v>
      </c>
      <c r="W29" s="346" t="s">
        <v>163</v>
      </c>
      <c r="X29" s="275" t="s">
        <v>164</v>
      </c>
      <c r="Y29" s="346" t="s">
        <v>71</v>
      </c>
      <c r="Z29" s="346" t="s">
        <v>71</v>
      </c>
      <c r="AA29" s="346" t="s">
        <v>72</v>
      </c>
    </row>
    <row r="30" spans="1:27" s="350" customFormat="1" ht="24" customHeight="1">
      <c r="A30" s="346">
        <v>24</v>
      </c>
      <c r="B30" s="347" t="s">
        <v>137</v>
      </c>
      <c r="C30" s="346" t="s">
        <v>81</v>
      </c>
      <c r="D30" s="348" t="s">
        <v>71</v>
      </c>
      <c r="E30" s="348" t="s">
        <v>72</v>
      </c>
      <c r="F30" s="202">
        <v>1968</v>
      </c>
      <c r="G30" s="526">
        <v>1394000</v>
      </c>
      <c r="H30" s="275" t="s">
        <v>83</v>
      </c>
      <c r="I30" s="374" t="s">
        <v>165</v>
      </c>
      <c r="J30" s="270" t="s">
        <v>166</v>
      </c>
      <c r="K30" s="346" t="s">
        <v>102</v>
      </c>
      <c r="L30" s="346" t="s">
        <v>87</v>
      </c>
      <c r="M30" s="346" t="s">
        <v>167</v>
      </c>
      <c r="N30" s="346"/>
      <c r="O30" s="346" t="s">
        <v>79</v>
      </c>
      <c r="P30" s="346" t="s">
        <v>79</v>
      </c>
      <c r="Q30" s="346" t="s">
        <v>79</v>
      </c>
      <c r="R30" s="346" t="s">
        <v>79</v>
      </c>
      <c r="S30" s="346" t="s">
        <v>89</v>
      </c>
      <c r="T30" s="346" t="s">
        <v>79</v>
      </c>
      <c r="U30" s="346"/>
      <c r="V30" s="346">
        <v>251.53</v>
      </c>
      <c r="W30" s="346"/>
      <c r="X30" s="275" t="s">
        <v>90</v>
      </c>
      <c r="Y30" s="346" t="s">
        <v>72</v>
      </c>
      <c r="Z30" s="346" t="s">
        <v>71</v>
      </c>
      <c r="AA30" s="346" t="s">
        <v>72</v>
      </c>
    </row>
    <row r="31" spans="1:27" s="350" customFormat="1" ht="40.5" customHeight="1">
      <c r="A31" s="346">
        <v>25</v>
      </c>
      <c r="B31" s="347" t="s">
        <v>615</v>
      </c>
      <c r="C31" s="346" t="s">
        <v>169</v>
      </c>
      <c r="D31" s="348" t="s">
        <v>71</v>
      </c>
      <c r="E31" s="348" t="s">
        <v>72</v>
      </c>
      <c r="F31" s="202">
        <v>1972</v>
      </c>
      <c r="G31" s="526">
        <v>9591000</v>
      </c>
      <c r="H31" s="275" t="s">
        <v>83</v>
      </c>
      <c r="I31" s="374" t="s">
        <v>120</v>
      </c>
      <c r="J31" s="270" t="s">
        <v>408</v>
      </c>
      <c r="K31" s="346" t="s">
        <v>102</v>
      </c>
      <c r="L31" s="346" t="s">
        <v>87</v>
      </c>
      <c r="M31" s="346" t="s">
        <v>604</v>
      </c>
      <c r="N31" s="346"/>
      <c r="O31" s="346" t="s">
        <v>79</v>
      </c>
      <c r="P31" s="346" t="s">
        <v>79</v>
      </c>
      <c r="Q31" s="346" t="s">
        <v>79</v>
      </c>
      <c r="R31" s="346" t="s">
        <v>79</v>
      </c>
      <c r="S31" s="346" t="s">
        <v>79</v>
      </c>
      <c r="T31" s="346" t="s">
        <v>79</v>
      </c>
      <c r="U31" s="346"/>
      <c r="V31" s="346">
        <v>2751</v>
      </c>
      <c r="W31" s="346"/>
      <c r="X31" s="275" t="s">
        <v>80</v>
      </c>
      <c r="Y31" s="346" t="s">
        <v>91</v>
      </c>
      <c r="Z31" s="346" t="s">
        <v>71</v>
      </c>
      <c r="AA31" s="346" t="s">
        <v>72</v>
      </c>
    </row>
    <row r="32" spans="1:27" s="350" customFormat="1" ht="12" customHeight="1">
      <c r="A32" s="346">
        <v>26</v>
      </c>
      <c r="B32" s="347" t="s">
        <v>168</v>
      </c>
      <c r="C32" s="346" t="s">
        <v>169</v>
      </c>
      <c r="D32" s="348" t="s">
        <v>71</v>
      </c>
      <c r="E32" s="348"/>
      <c r="F32" s="202">
        <v>1965</v>
      </c>
      <c r="G32" s="526">
        <v>2146000</v>
      </c>
      <c r="H32" s="275" t="s">
        <v>83</v>
      </c>
      <c r="I32" s="374" t="s">
        <v>112</v>
      </c>
      <c r="J32" s="270" t="s">
        <v>244</v>
      </c>
      <c r="K32" s="346" t="s">
        <v>141</v>
      </c>
      <c r="L32" s="346" t="s">
        <v>605</v>
      </c>
      <c r="M32" s="346" t="s">
        <v>103</v>
      </c>
      <c r="N32" s="346"/>
      <c r="O32" s="346" t="s">
        <v>79</v>
      </c>
      <c r="P32" s="346" t="s">
        <v>79</v>
      </c>
      <c r="Q32" s="346" t="s">
        <v>79</v>
      </c>
      <c r="R32" s="346" t="s">
        <v>79</v>
      </c>
      <c r="S32" s="346" t="s">
        <v>72</v>
      </c>
      <c r="T32" s="346" t="s">
        <v>79</v>
      </c>
      <c r="U32" s="346"/>
      <c r="V32" s="346">
        <v>615.7</v>
      </c>
      <c r="W32" s="346"/>
      <c r="X32" s="275" t="s">
        <v>133</v>
      </c>
      <c r="Y32" s="346" t="s">
        <v>72</v>
      </c>
      <c r="Z32" s="346" t="s">
        <v>71</v>
      </c>
      <c r="AA32" s="346" t="s">
        <v>72</v>
      </c>
    </row>
    <row r="33" spans="1:27" s="350" customFormat="1" ht="12" customHeight="1">
      <c r="A33" s="346">
        <v>27</v>
      </c>
      <c r="B33" s="347" t="s">
        <v>168</v>
      </c>
      <c r="C33" s="346" t="s">
        <v>169</v>
      </c>
      <c r="D33" s="348" t="s">
        <v>71</v>
      </c>
      <c r="E33" s="348" t="s">
        <v>72</v>
      </c>
      <c r="F33" s="202">
        <v>1971</v>
      </c>
      <c r="G33" s="526">
        <v>1809000</v>
      </c>
      <c r="H33" s="275" t="s">
        <v>83</v>
      </c>
      <c r="I33" s="374" t="s">
        <v>130</v>
      </c>
      <c r="J33" s="270" t="s">
        <v>244</v>
      </c>
      <c r="K33" s="346" t="s">
        <v>102</v>
      </c>
      <c r="L33" s="346" t="s">
        <v>87</v>
      </c>
      <c r="M33" s="346" t="s">
        <v>103</v>
      </c>
      <c r="N33" s="346"/>
      <c r="O33" s="346" t="s">
        <v>79</v>
      </c>
      <c r="P33" s="346" t="s">
        <v>79</v>
      </c>
      <c r="Q33" s="346" t="s">
        <v>79</v>
      </c>
      <c r="R33" s="346" t="s">
        <v>79</v>
      </c>
      <c r="S33" s="346" t="s">
        <v>72</v>
      </c>
      <c r="T33" s="346" t="s">
        <v>79</v>
      </c>
      <c r="U33" s="346"/>
      <c r="V33" s="346">
        <v>519</v>
      </c>
      <c r="W33" s="346"/>
      <c r="X33" s="275" t="s">
        <v>114</v>
      </c>
      <c r="Y33" s="346" t="s">
        <v>71</v>
      </c>
      <c r="Z33" s="346" t="s">
        <v>71</v>
      </c>
      <c r="AA33" s="346" t="s">
        <v>72</v>
      </c>
    </row>
    <row r="34" spans="1:27" s="350" customFormat="1" ht="24" customHeight="1">
      <c r="A34" s="346">
        <v>28</v>
      </c>
      <c r="B34" s="347" t="s">
        <v>148</v>
      </c>
      <c r="C34" s="346" t="s">
        <v>170</v>
      </c>
      <c r="D34" s="348" t="s">
        <v>71</v>
      </c>
      <c r="E34" s="348" t="s">
        <v>71</v>
      </c>
      <c r="F34" s="202">
        <v>1965</v>
      </c>
      <c r="G34" s="526">
        <v>895000</v>
      </c>
      <c r="H34" s="275" t="s">
        <v>83</v>
      </c>
      <c r="I34" s="374" t="s">
        <v>130</v>
      </c>
      <c r="J34" s="270" t="s">
        <v>171</v>
      </c>
      <c r="K34" s="346" t="s">
        <v>158</v>
      </c>
      <c r="L34" s="346" t="s">
        <v>122</v>
      </c>
      <c r="M34" s="346" t="s">
        <v>606</v>
      </c>
      <c r="N34" s="346"/>
      <c r="O34" s="346" t="s">
        <v>79</v>
      </c>
      <c r="P34" s="346" t="s">
        <v>79</v>
      </c>
      <c r="Q34" s="346" t="s">
        <v>79</v>
      </c>
      <c r="R34" s="346" t="s">
        <v>79</v>
      </c>
      <c r="S34" s="346" t="s">
        <v>89</v>
      </c>
      <c r="T34" s="346" t="s">
        <v>79</v>
      </c>
      <c r="U34" s="346"/>
      <c r="V34" s="346">
        <v>256.72</v>
      </c>
      <c r="W34" s="346"/>
      <c r="X34" s="275" t="s">
        <v>172</v>
      </c>
      <c r="Y34" s="346" t="s">
        <v>71</v>
      </c>
      <c r="Z34" s="346" t="s">
        <v>71</v>
      </c>
      <c r="AA34" s="346" t="s">
        <v>72</v>
      </c>
    </row>
    <row r="35" spans="1:27" s="358" customFormat="1" ht="24" customHeight="1">
      <c r="A35" s="346">
        <v>29</v>
      </c>
      <c r="B35" s="352" t="s">
        <v>168</v>
      </c>
      <c r="C35" s="353" t="s">
        <v>169</v>
      </c>
      <c r="D35" s="348" t="s">
        <v>71</v>
      </c>
      <c r="E35" s="354" t="s">
        <v>72</v>
      </c>
      <c r="F35" s="355">
        <v>1965</v>
      </c>
      <c r="G35" s="526">
        <v>2422000</v>
      </c>
      <c r="H35" s="275" t="s">
        <v>83</v>
      </c>
      <c r="I35" s="375" t="s">
        <v>130</v>
      </c>
      <c r="J35" s="357" t="s">
        <v>243</v>
      </c>
      <c r="K35" s="353" t="s">
        <v>141</v>
      </c>
      <c r="L35" s="353" t="s">
        <v>87</v>
      </c>
      <c r="M35" s="353" t="s">
        <v>127</v>
      </c>
      <c r="N35" s="353"/>
      <c r="O35" s="353" t="s">
        <v>79</v>
      </c>
      <c r="P35" s="353" t="s">
        <v>79</v>
      </c>
      <c r="Q35" s="353" t="s">
        <v>79</v>
      </c>
      <c r="R35" s="353" t="s">
        <v>79</v>
      </c>
      <c r="S35" s="353"/>
      <c r="T35" s="353" t="s">
        <v>79</v>
      </c>
      <c r="U35" s="353"/>
      <c r="V35" s="353">
        <v>694.64</v>
      </c>
      <c r="W35" s="353"/>
      <c r="X35" s="356" t="s">
        <v>173</v>
      </c>
      <c r="Y35" s="353" t="s">
        <v>71</v>
      </c>
      <c r="Z35" s="353" t="s">
        <v>71</v>
      </c>
      <c r="AA35" s="353" t="s">
        <v>72</v>
      </c>
    </row>
    <row r="36" spans="1:27" s="186" customFormat="1" ht="21.75" customHeight="1">
      <c r="A36" s="346">
        <v>30</v>
      </c>
      <c r="B36" s="347" t="s">
        <v>168</v>
      </c>
      <c r="C36" s="346" t="s">
        <v>510</v>
      </c>
      <c r="D36" s="348" t="s">
        <v>71</v>
      </c>
      <c r="E36" s="348"/>
      <c r="F36" s="202">
        <v>1965</v>
      </c>
      <c r="G36" s="526">
        <v>1741000</v>
      </c>
      <c r="H36" s="275" t="s">
        <v>83</v>
      </c>
      <c r="I36" s="374" t="s">
        <v>130</v>
      </c>
      <c r="J36" s="270" t="s">
        <v>162</v>
      </c>
      <c r="K36" s="346" t="s">
        <v>141</v>
      </c>
      <c r="L36" s="346" t="s">
        <v>87</v>
      </c>
      <c r="M36" s="346" t="s">
        <v>174</v>
      </c>
      <c r="N36" s="346"/>
      <c r="O36" s="346" t="s">
        <v>79</v>
      </c>
      <c r="P36" s="346" t="s">
        <v>79</v>
      </c>
      <c r="Q36" s="346" t="s">
        <v>79</v>
      </c>
      <c r="R36" s="346" t="s">
        <v>79</v>
      </c>
      <c r="S36" s="346"/>
      <c r="T36" s="346" t="s">
        <v>79</v>
      </c>
      <c r="U36" s="346"/>
      <c r="V36" s="346" t="s">
        <v>509</v>
      </c>
      <c r="W36" s="346"/>
      <c r="X36" s="275"/>
      <c r="Y36" s="346" t="s">
        <v>71</v>
      </c>
      <c r="Z36" s="346" t="s">
        <v>71</v>
      </c>
      <c r="AA36" s="346" t="s">
        <v>72</v>
      </c>
    </row>
    <row r="37" spans="1:27" s="186" customFormat="1" ht="12" customHeight="1">
      <c r="A37" s="346">
        <v>31</v>
      </c>
      <c r="B37" s="347" t="s">
        <v>92</v>
      </c>
      <c r="C37" s="346"/>
      <c r="D37" s="348" t="s">
        <v>71</v>
      </c>
      <c r="E37" s="348"/>
      <c r="F37" s="202">
        <v>1965</v>
      </c>
      <c r="G37" s="351">
        <v>5698</v>
      </c>
      <c r="H37" s="275" t="s">
        <v>94</v>
      </c>
      <c r="I37" s="374"/>
      <c r="J37" s="270" t="s">
        <v>125</v>
      </c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275"/>
      <c r="Y37" s="346" t="s">
        <v>72</v>
      </c>
      <c r="Z37" s="346" t="s">
        <v>72</v>
      </c>
      <c r="AA37" s="346" t="s">
        <v>72</v>
      </c>
    </row>
    <row r="38" spans="1:27" s="186" customFormat="1" ht="12" customHeight="1">
      <c r="A38" s="346">
        <v>32</v>
      </c>
      <c r="B38" s="347" t="s">
        <v>92</v>
      </c>
      <c r="C38" s="346"/>
      <c r="D38" s="348" t="s">
        <v>71</v>
      </c>
      <c r="E38" s="348"/>
      <c r="F38" s="202">
        <v>1965</v>
      </c>
      <c r="G38" s="351">
        <v>7592</v>
      </c>
      <c r="H38" s="275" t="s">
        <v>94</v>
      </c>
      <c r="I38" s="374"/>
      <c r="J38" s="270" t="s">
        <v>166</v>
      </c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275"/>
      <c r="Y38" s="346" t="s">
        <v>72</v>
      </c>
      <c r="Z38" s="346" t="s">
        <v>72</v>
      </c>
      <c r="AA38" s="346" t="s">
        <v>72</v>
      </c>
    </row>
    <row r="39" spans="1:27" s="186" customFormat="1" ht="12" customHeight="1">
      <c r="A39" s="346">
        <v>33</v>
      </c>
      <c r="B39" s="347" t="s">
        <v>92</v>
      </c>
      <c r="C39" s="346"/>
      <c r="D39" s="348" t="s">
        <v>71</v>
      </c>
      <c r="E39" s="348"/>
      <c r="F39" s="202">
        <v>1965</v>
      </c>
      <c r="G39" s="351">
        <v>10000</v>
      </c>
      <c r="H39" s="275" t="s">
        <v>73</v>
      </c>
      <c r="I39" s="374"/>
      <c r="J39" s="270" t="s">
        <v>162</v>
      </c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275"/>
      <c r="Y39" s="346" t="s">
        <v>72</v>
      </c>
      <c r="Z39" s="346" t="s">
        <v>72</v>
      </c>
      <c r="AA39" s="346" t="s">
        <v>72</v>
      </c>
    </row>
    <row r="40" spans="1:27" s="186" customFormat="1" ht="24" customHeight="1">
      <c r="A40" s="346">
        <v>34</v>
      </c>
      <c r="B40" s="347" t="s">
        <v>175</v>
      </c>
      <c r="C40" s="346" t="s">
        <v>176</v>
      </c>
      <c r="D40" s="348" t="s">
        <v>71</v>
      </c>
      <c r="E40" s="348" t="s">
        <v>72</v>
      </c>
      <c r="F40" s="202">
        <v>1964</v>
      </c>
      <c r="G40" s="526">
        <v>3345000</v>
      </c>
      <c r="H40" s="275" t="s">
        <v>83</v>
      </c>
      <c r="I40" s="374" t="s">
        <v>165</v>
      </c>
      <c r="J40" s="270" t="s">
        <v>409</v>
      </c>
      <c r="K40" s="346" t="s">
        <v>102</v>
      </c>
      <c r="L40" s="346" t="s">
        <v>87</v>
      </c>
      <c r="M40" s="346" t="s">
        <v>103</v>
      </c>
      <c r="N40" s="346"/>
      <c r="O40" s="346" t="s">
        <v>79</v>
      </c>
      <c r="P40" s="346" t="s">
        <v>79</v>
      </c>
      <c r="Q40" s="346" t="s">
        <v>79</v>
      </c>
      <c r="R40" s="346" t="s">
        <v>79</v>
      </c>
      <c r="S40" s="346" t="s">
        <v>79</v>
      </c>
      <c r="T40" s="346" t="s">
        <v>79</v>
      </c>
      <c r="U40" s="346"/>
      <c r="V40" s="346">
        <v>711.88</v>
      </c>
      <c r="W40" s="346"/>
      <c r="X40" s="275" t="s">
        <v>114</v>
      </c>
      <c r="Y40" s="346" t="s">
        <v>71</v>
      </c>
      <c r="Z40" s="346" t="s">
        <v>71</v>
      </c>
      <c r="AA40" s="346" t="s">
        <v>72</v>
      </c>
    </row>
    <row r="41" spans="1:27" s="186" customFormat="1" ht="33.75" customHeight="1">
      <c r="A41" s="346">
        <v>35</v>
      </c>
      <c r="B41" s="347" t="s">
        <v>177</v>
      </c>
      <c r="C41" s="346" t="s">
        <v>607</v>
      </c>
      <c r="D41" s="348" t="s">
        <v>71</v>
      </c>
      <c r="E41" s="348" t="s">
        <v>72</v>
      </c>
      <c r="F41" s="202"/>
      <c r="G41" s="526">
        <v>4187000</v>
      </c>
      <c r="H41" s="275" t="s">
        <v>83</v>
      </c>
      <c r="I41" s="374" t="s">
        <v>130</v>
      </c>
      <c r="J41" s="270" t="s">
        <v>410</v>
      </c>
      <c r="K41" s="346" t="s">
        <v>102</v>
      </c>
      <c r="L41" s="346" t="s">
        <v>87</v>
      </c>
      <c r="M41" s="346" t="s">
        <v>127</v>
      </c>
      <c r="N41" s="346"/>
      <c r="O41" s="346" t="s">
        <v>79</v>
      </c>
      <c r="P41" s="346" t="s">
        <v>79</v>
      </c>
      <c r="Q41" s="346" t="s">
        <v>79</v>
      </c>
      <c r="R41" s="346" t="s">
        <v>79</v>
      </c>
      <c r="S41" s="346" t="s">
        <v>79</v>
      </c>
      <c r="T41" s="346" t="s">
        <v>79</v>
      </c>
      <c r="U41" s="346">
        <v>300.4</v>
      </c>
      <c r="V41" s="346">
        <v>949.8</v>
      </c>
      <c r="W41" s="346">
        <v>4336.89</v>
      </c>
      <c r="X41" s="275" t="s">
        <v>80</v>
      </c>
      <c r="Y41" s="346" t="s">
        <v>71</v>
      </c>
      <c r="Z41" s="346" t="s">
        <v>71</v>
      </c>
      <c r="AA41" s="346" t="s">
        <v>71</v>
      </c>
    </row>
    <row r="42" spans="1:27" s="186" customFormat="1" ht="24.75" customHeight="1">
      <c r="A42" s="346">
        <v>36</v>
      </c>
      <c r="B42" s="347" t="s">
        <v>178</v>
      </c>
      <c r="C42" s="346"/>
      <c r="D42" s="348" t="s">
        <v>71</v>
      </c>
      <c r="E42" s="348"/>
      <c r="F42" s="359"/>
      <c r="G42" s="526">
        <v>100000</v>
      </c>
      <c r="H42" s="275" t="s">
        <v>73</v>
      </c>
      <c r="I42" s="360"/>
      <c r="J42" s="270" t="s">
        <v>179</v>
      </c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61"/>
      <c r="Y42" s="346"/>
      <c r="Z42" s="346"/>
      <c r="AA42" s="346"/>
    </row>
    <row r="43" spans="1:27" s="186" customFormat="1" ht="24" customHeight="1">
      <c r="A43" s="346">
        <v>37</v>
      </c>
      <c r="B43" s="347" t="s">
        <v>180</v>
      </c>
      <c r="C43" s="346" t="s">
        <v>106</v>
      </c>
      <c r="D43" s="348" t="s">
        <v>71</v>
      </c>
      <c r="E43" s="348" t="s">
        <v>72</v>
      </c>
      <c r="F43" s="202"/>
      <c r="G43" s="349">
        <v>23252</v>
      </c>
      <c r="H43" s="275" t="s">
        <v>94</v>
      </c>
      <c r="I43" s="374" t="s">
        <v>130</v>
      </c>
      <c r="J43" s="270" t="s">
        <v>171</v>
      </c>
      <c r="K43" s="346" t="s">
        <v>141</v>
      </c>
      <c r="L43" s="346" t="s">
        <v>122</v>
      </c>
      <c r="M43" s="346" t="s">
        <v>181</v>
      </c>
      <c r="N43" s="346"/>
      <c r="O43" s="346" t="s">
        <v>79</v>
      </c>
      <c r="P43" s="346" t="s">
        <v>89</v>
      </c>
      <c r="Q43" s="346" t="s">
        <v>89</v>
      </c>
      <c r="R43" s="346" t="s">
        <v>89</v>
      </c>
      <c r="S43" s="346" t="s">
        <v>89</v>
      </c>
      <c r="T43" s="346" t="s">
        <v>89</v>
      </c>
      <c r="U43" s="346"/>
      <c r="V43" s="346"/>
      <c r="W43" s="346"/>
      <c r="X43" s="275" t="s">
        <v>182</v>
      </c>
      <c r="Y43" s="346" t="s">
        <v>72</v>
      </c>
      <c r="Z43" s="346" t="s">
        <v>72</v>
      </c>
      <c r="AA43" s="346" t="s">
        <v>72</v>
      </c>
    </row>
    <row r="44" spans="1:27" s="186" customFormat="1" ht="30" customHeight="1">
      <c r="A44" s="346">
        <v>38</v>
      </c>
      <c r="B44" s="347" t="s">
        <v>183</v>
      </c>
      <c r="C44" s="346"/>
      <c r="D44" s="348" t="s">
        <v>71</v>
      </c>
      <c r="E44" s="348"/>
      <c r="F44" s="202">
        <v>2010</v>
      </c>
      <c r="G44" s="526">
        <v>712000</v>
      </c>
      <c r="H44" s="275" t="s">
        <v>83</v>
      </c>
      <c r="I44" s="374" t="s">
        <v>74</v>
      </c>
      <c r="J44" s="270" t="s">
        <v>184</v>
      </c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>
        <v>128.36</v>
      </c>
      <c r="W44" s="346"/>
      <c r="X44" s="275"/>
      <c r="Y44" s="346"/>
      <c r="Z44" s="346"/>
      <c r="AA44" s="346"/>
    </row>
    <row r="45" spans="1:27" s="186" customFormat="1" ht="36" customHeight="1">
      <c r="A45" s="346">
        <v>39</v>
      </c>
      <c r="B45" s="347" t="s">
        <v>185</v>
      </c>
      <c r="C45" s="346" t="s">
        <v>186</v>
      </c>
      <c r="D45" s="348" t="s">
        <v>71</v>
      </c>
      <c r="E45" s="348" t="s">
        <v>72</v>
      </c>
      <c r="F45" s="202">
        <v>2011</v>
      </c>
      <c r="G45" s="526">
        <v>12000000</v>
      </c>
      <c r="H45" s="275" t="s">
        <v>73</v>
      </c>
      <c r="I45" s="374" t="s">
        <v>613</v>
      </c>
      <c r="J45" s="270" t="s">
        <v>75</v>
      </c>
      <c r="K45" s="346" t="s">
        <v>187</v>
      </c>
      <c r="L45" s="346" t="s">
        <v>188</v>
      </c>
      <c r="M45" s="346" t="s">
        <v>189</v>
      </c>
      <c r="N45" s="346"/>
      <c r="O45" s="346" t="s">
        <v>79</v>
      </c>
      <c r="P45" s="346" t="s">
        <v>79</v>
      </c>
      <c r="Q45" s="346" t="s">
        <v>79</v>
      </c>
      <c r="R45" s="346" t="s">
        <v>79</v>
      </c>
      <c r="S45" s="346" t="s">
        <v>79</v>
      </c>
      <c r="T45" s="346" t="s">
        <v>79</v>
      </c>
      <c r="U45" s="346"/>
      <c r="V45" s="346"/>
      <c r="W45" s="346"/>
      <c r="X45" s="275" t="s">
        <v>190</v>
      </c>
      <c r="Y45" s="346" t="s">
        <v>72</v>
      </c>
      <c r="Z45" s="346" t="s">
        <v>72</v>
      </c>
      <c r="AA45" s="346" t="s">
        <v>72</v>
      </c>
    </row>
    <row r="46" spans="1:27" s="186" customFormat="1" ht="87.75" customHeight="1">
      <c r="A46" s="346">
        <v>40</v>
      </c>
      <c r="B46" s="347" t="s">
        <v>191</v>
      </c>
      <c r="C46" s="346"/>
      <c r="D46" s="348" t="s">
        <v>71</v>
      </c>
      <c r="E46" s="348"/>
      <c r="F46" s="202">
        <v>2011</v>
      </c>
      <c r="G46" s="526">
        <v>300000</v>
      </c>
      <c r="H46" s="275" t="s">
        <v>73</v>
      </c>
      <c r="I46" s="374"/>
      <c r="J46" s="270" t="s">
        <v>131</v>
      </c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275"/>
      <c r="Y46" s="346"/>
      <c r="Z46" s="346"/>
      <c r="AA46" s="346"/>
    </row>
    <row r="47" spans="1:27" s="186" customFormat="1" ht="83.25" customHeight="1">
      <c r="A47" s="346">
        <v>41</v>
      </c>
      <c r="B47" s="347" t="s">
        <v>192</v>
      </c>
      <c r="C47" s="346"/>
      <c r="D47" s="348" t="s">
        <v>71</v>
      </c>
      <c r="E47" s="348"/>
      <c r="F47" s="202">
        <v>2011</v>
      </c>
      <c r="G47" s="526">
        <v>100000</v>
      </c>
      <c r="H47" s="275" t="s">
        <v>73</v>
      </c>
      <c r="I47" s="374"/>
      <c r="J47" s="270" t="s">
        <v>171</v>
      </c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275"/>
      <c r="Y47" s="346"/>
      <c r="Z47" s="346"/>
      <c r="AA47" s="346"/>
    </row>
    <row r="48" spans="1:27" s="186" customFormat="1" ht="24" customHeight="1">
      <c r="A48" s="346">
        <v>42</v>
      </c>
      <c r="B48" s="347" t="s">
        <v>193</v>
      </c>
      <c r="C48" s="346"/>
      <c r="D48" s="348" t="s">
        <v>71</v>
      </c>
      <c r="E48" s="348"/>
      <c r="F48" s="202">
        <v>2012</v>
      </c>
      <c r="G48" s="349">
        <v>382627.21</v>
      </c>
      <c r="H48" s="275" t="s">
        <v>94</v>
      </c>
      <c r="I48" s="374"/>
      <c r="J48" s="270" t="s">
        <v>75</v>
      </c>
      <c r="K48" s="346"/>
      <c r="L48" s="346"/>
      <c r="M48" s="346" t="s">
        <v>776</v>
      </c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275"/>
      <c r="Y48" s="346"/>
      <c r="Z48" s="346"/>
      <c r="AA48" s="346"/>
    </row>
    <row r="49" spans="1:27" s="186" customFormat="1" ht="24" customHeight="1">
      <c r="A49" s="346">
        <v>43</v>
      </c>
      <c r="B49" s="347" t="s">
        <v>194</v>
      </c>
      <c r="C49" s="346"/>
      <c r="D49" s="348" t="s">
        <v>71</v>
      </c>
      <c r="E49" s="348"/>
      <c r="F49" s="202">
        <v>2012</v>
      </c>
      <c r="G49" s="526">
        <v>500000</v>
      </c>
      <c r="H49" s="275" t="s">
        <v>73</v>
      </c>
      <c r="I49" s="374"/>
      <c r="J49" s="270" t="s">
        <v>75</v>
      </c>
      <c r="K49" s="346"/>
      <c r="L49" s="346"/>
      <c r="M49" s="346" t="s">
        <v>776</v>
      </c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275"/>
      <c r="Y49" s="346"/>
      <c r="Z49" s="346"/>
      <c r="AA49" s="346"/>
    </row>
    <row r="50" spans="1:27" s="186" customFormat="1" ht="24" customHeight="1">
      <c r="A50" s="346">
        <v>44</v>
      </c>
      <c r="B50" s="347" t="s">
        <v>195</v>
      </c>
      <c r="C50" s="346"/>
      <c r="D50" s="348" t="s">
        <v>71</v>
      </c>
      <c r="E50" s="348"/>
      <c r="F50" s="202">
        <v>2012</v>
      </c>
      <c r="G50" s="349">
        <v>5633.4</v>
      </c>
      <c r="H50" s="275" t="s">
        <v>94</v>
      </c>
      <c r="I50" s="374"/>
      <c r="J50" s="270" t="s">
        <v>75</v>
      </c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275"/>
      <c r="Y50" s="346"/>
      <c r="Z50" s="346"/>
      <c r="AA50" s="346"/>
    </row>
    <row r="51" spans="1:27" s="186" customFormat="1" ht="24" customHeight="1">
      <c r="A51" s="346">
        <v>45</v>
      </c>
      <c r="B51" s="347" t="s">
        <v>196</v>
      </c>
      <c r="C51" s="346"/>
      <c r="D51" s="348" t="s">
        <v>71</v>
      </c>
      <c r="E51" s="348"/>
      <c r="F51" s="202">
        <v>2012</v>
      </c>
      <c r="G51" s="349">
        <v>667699.06</v>
      </c>
      <c r="H51" s="275" t="s">
        <v>94</v>
      </c>
      <c r="I51" s="374"/>
      <c r="J51" s="270" t="s">
        <v>75</v>
      </c>
      <c r="K51" s="346"/>
      <c r="L51" s="346"/>
      <c r="M51" s="346" t="s">
        <v>776</v>
      </c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275"/>
      <c r="Y51" s="346"/>
      <c r="Z51" s="346"/>
      <c r="AA51" s="346"/>
    </row>
    <row r="52" spans="1:27" s="186" customFormat="1" ht="24" customHeight="1">
      <c r="A52" s="346">
        <v>46</v>
      </c>
      <c r="B52" s="347" t="s">
        <v>197</v>
      </c>
      <c r="C52" s="346"/>
      <c r="D52" s="348" t="s">
        <v>71</v>
      </c>
      <c r="E52" s="348"/>
      <c r="F52" s="202">
        <v>2012</v>
      </c>
      <c r="G52" s="526">
        <v>200000</v>
      </c>
      <c r="H52" s="275" t="s">
        <v>73</v>
      </c>
      <c r="I52" s="374"/>
      <c r="J52" s="270" t="s">
        <v>75</v>
      </c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275"/>
      <c r="Y52" s="346"/>
      <c r="Z52" s="346"/>
      <c r="AA52" s="346"/>
    </row>
    <row r="53" spans="1:27" s="186" customFormat="1" ht="24" customHeight="1">
      <c r="A53" s="346">
        <v>47</v>
      </c>
      <c r="B53" s="347" t="s">
        <v>198</v>
      </c>
      <c r="C53" s="346"/>
      <c r="D53" s="348" t="s">
        <v>71</v>
      </c>
      <c r="E53" s="348"/>
      <c r="F53" s="202">
        <v>2012</v>
      </c>
      <c r="G53" s="526">
        <v>20000</v>
      </c>
      <c r="H53" s="275" t="s">
        <v>73</v>
      </c>
      <c r="I53" s="374"/>
      <c r="J53" s="270" t="s">
        <v>75</v>
      </c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275"/>
      <c r="Y53" s="346"/>
      <c r="Z53" s="346"/>
      <c r="AA53" s="346"/>
    </row>
    <row r="54" spans="1:27" s="186" customFormat="1" ht="24" customHeight="1">
      <c r="A54" s="346">
        <v>48</v>
      </c>
      <c r="B54" s="347" t="s">
        <v>199</v>
      </c>
      <c r="C54" s="346"/>
      <c r="D54" s="348" t="s">
        <v>71</v>
      </c>
      <c r="E54" s="348"/>
      <c r="F54" s="202">
        <v>2012</v>
      </c>
      <c r="G54" s="349">
        <v>72309.67</v>
      </c>
      <c r="H54" s="275" t="s">
        <v>94</v>
      </c>
      <c r="I54" s="374"/>
      <c r="J54" s="270" t="s">
        <v>75</v>
      </c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275"/>
      <c r="Y54" s="346"/>
      <c r="Z54" s="346"/>
      <c r="AA54" s="346"/>
    </row>
    <row r="55" spans="1:27" s="186" customFormat="1" ht="33.75" customHeight="1">
      <c r="A55" s="346">
        <v>49</v>
      </c>
      <c r="B55" s="347" t="s">
        <v>200</v>
      </c>
      <c r="C55" s="346"/>
      <c r="D55" s="348" t="s">
        <v>71</v>
      </c>
      <c r="E55" s="348"/>
      <c r="F55" s="202">
        <v>2012</v>
      </c>
      <c r="G55" s="349">
        <v>355042.7</v>
      </c>
      <c r="H55" s="275" t="s">
        <v>94</v>
      </c>
      <c r="I55" s="374"/>
      <c r="J55" s="270" t="s">
        <v>75</v>
      </c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275"/>
      <c r="Y55" s="346"/>
      <c r="Z55" s="346"/>
      <c r="AA55" s="346"/>
    </row>
    <row r="56" spans="1:27" s="186" customFormat="1" ht="24" customHeight="1">
      <c r="A56" s="346">
        <v>50</v>
      </c>
      <c r="B56" s="347" t="s">
        <v>201</v>
      </c>
      <c r="C56" s="346"/>
      <c r="D56" s="348" t="s">
        <v>71</v>
      </c>
      <c r="E56" s="348"/>
      <c r="F56" s="202">
        <v>2012</v>
      </c>
      <c r="G56" s="526">
        <v>20000</v>
      </c>
      <c r="H56" s="275" t="s">
        <v>73</v>
      </c>
      <c r="I56" s="374"/>
      <c r="J56" s="270" t="s">
        <v>75</v>
      </c>
      <c r="K56" s="346"/>
      <c r="L56" s="346"/>
      <c r="M56" s="346" t="s">
        <v>776</v>
      </c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275"/>
      <c r="Y56" s="346"/>
      <c r="Z56" s="346"/>
      <c r="AA56" s="346"/>
    </row>
    <row r="57" spans="1:27" s="186" customFormat="1" ht="24" customHeight="1">
      <c r="A57" s="346">
        <v>51</v>
      </c>
      <c r="B57" s="347" t="s">
        <v>202</v>
      </c>
      <c r="C57" s="346"/>
      <c r="D57" s="348" t="s">
        <v>71</v>
      </c>
      <c r="E57" s="348"/>
      <c r="F57" s="202">
        <v>2012</v>
      </c>
      <c r="G57" s="526">
        <v>100000</v>
      </c>
      <c r="H57" s="275" t="s">
        <v>73</v>
      </c>
      <c r="I57" s="374"/>
      <c r="J57" s="270" t="s">
        <v>75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275"/>
      <c r="Y57" s="346"/>
      <c r="Z57" s="346"/>
      <c r="AA57" s="346"/>
    </row>
    <row r="58" spans="1:27" s="186" customFormat="1" ht="33.75" customHeight="1">
      <c r="A58" s="346">
        <v>52</v>
      </c>
      <c r="B58" s="347" t="s">
        <v>203</v>
      </c>
      <c r="C58" s="346"/>
      <c r="D58" s="348" t="s">
        <v>71</v>
      </c>
      <c r="E58" s="348"/>
      <c r="F58" s="202">
        <v>2012</v>
      </c>
      <c r="G58" s="349">
        <v>270625.44</v>
      </c>
      <c r="H58" s="275" t="s">
        <v>94</v>
      </c>
      <c r="I58" s="374"/>
      <c r="J58" s="270" t="s">
        <v>75</v>
      </c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275"/>
      <c r="Y58" s="346"/>
      <c r="Z58" s="346"/>
      <c r="AA58" s="346"/>
    </row>
    <row r="59" spans="1:27" s="186" customFormat="1" ht="24" customHeight="1">
      <c r="A59" s="346">
        <v>53</v>
      </c>
      <c r="B59" s="347" t="s">
        <v>204</v>
      </c>
      <c r="C59" s="346"/>
      <c r="D59" s="348" t="s">
        <v>71</v>
      </c>
      <c r="E59" s="348"/>
      <c r="F59" s="202">
        <v>2012</v>
      </c>
      <c r="G59" s="526">
        <v>10000</v>
      </c>
      <c r="H59" s="275" t="s">
        <v>73</v>
      </c>
      <c r="I59" s="374"/>
      <c r="J59" s="270" t="s">
        <v>162</v>
      </c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275"/>
      <c r="Y59" s="346"/>
      <c r="Z59" s="346"/>
      <c r="AA59" s="346"/>
    </row>
    <row r="60" spans="1:27" s="186" customFormat="1" ht="45.75" customHeight="1">
      <c r="A60" s="346">
        <v>54</v>
      </c>
      <c r="B60" s="347" t="s">
        <v>206</v>
      </c>
      <c r="C60" s="346" t="s">
        <v>169</v>
      </c>
      <c r="D60" s="348" t="s">
        <v>71</v>
      </c>
      <c r="E60" s="348" t="s">
        <v>72</v>
      </c>
      <c r="F60" s="202">
        <v>2013</v>
      </c>
      <c r="G60" s="527">
        <v>9605000</v>
      </c>
      <c r="H60" s="275" t="s">
        <v>83</v>
      </c>
      <c r="I60" s="374" t="s">
        <v>207</v>
      </c>
      <c r="J60" s="270" t="s">
        <v>411</v>
      </c>
      <c r="K60" s="346" t="s">
        <v>208</v>
      </c>
      <c r="L60" s="346" t="s">
        <v>209</v>
      </c>
      <c r="M60" s="346" t="s">
        <v>210</v>
      </c>
      <c r="N60" s="346"/>
      <c r="O60" s="346" t="s">
        <v>79</v>
      </c>
      <c r="P60" s="346" t="s">
        <v>79</v>
      </c>
      <c r="Q60" s="346" t="s">
        <v>79</v>
      </c>
      <c r="R60" s="346" t="s">
        <v>79</v>
      </c>
      <c r="S60" s="346" t="s">
        <v>79</v>
      </c>
      <c r="T60" s="346" t="s">
        <v>79</v>
      </c>
      <c r="U60" s="346"/>
      <c r="V60" s="346">
        <v>13466</v>
      </c>
      <c r="W60" s="346"/>
      <c r="X60" s="275" t="s">
        <v>211</v>
      </c>
      <c r="Y60" s="346" t="s">
        <v>71</v>
      </c>
      <c r="Z60" s="346" t="s">
        <v>71</v>
      </c>
      <c r="AA60" s="346" t="s">
        <v>71</v>
      </c>
    </row>
    <row r="61" spans="1:27" s="186" customFormat="1" ht="24" customHeight="1">
      <c r="A61" s="346">
        <v>55</v>
      </c>
      <c r="B61" s="347" t="s">
        <v>212</v>
      </c>
      <c r="C61" s="346"/>
      <c r="D61" s="348" t="s">
        <v>71</v>
      </c>
      <c r="E61" s="348" t="s">
        <v>72</v>
      </c>
      <c r="F61" s="202">
        <v>2014</v>
      </c>
      <c r="G61" s="349">
        <v>754079.56</v>
      </c>
      <c r="H61" s="275" t="s">
        <v>94</v>
      </c>
      <c r="I61" s="374"/>
      <c r="J61" s="270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275"/>
      <c r="Y61" s="346"/>
      <c r="Z61" s="346"/>
      <c r="AA61" s="346"/>
    </row>
    <row r="62" spans="1:27" s="186" customFormat="1" ht="24" customHeight="1">
      <c r="A62" s="346">
        <v>56</v>
      </c>
      <c r="B62" s="347" t="s">
        <v>213</v>
      </c>
      <c r="C62" s="346"/>
      <c r="D62" s="348" t="s">
        <v>71</v>
      </c>
      <c r="E62" s="348" t="s">
        <v>72</v>
      </c>
      <c r="F62" s="202">
        <v>2015</v>
      </c>
      <c r="G62" s="349">
        <v>492582.52</v>
      </c>
      <c r="H62" s="275" t="s">
        <v>94</v>
      </c>
      <c r="I62" s="374"/>
      <c r="J62" s="270" t="s">
        <v>75</v>
      </c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275"/>
      <c r="Y62" s="346"/>
      <c r="Z62" s="346"/>
      <c r="AA62" s="346"/>
    </row>
    <row r="63" spans="1:27" s="186" customFormat="1" ht="32.25" customHeight="1">
      <c r="A63" s="346">
        <v>57</v>
      </c>
      <c r="B63" s="347" t="s">
        <v>214</v>
      </c>
      <c r="C63" s="346"/>
      <c r="D63" s="348" t="s">
        <v>71</v>
      </c>
      <c r="E63" s="348" t="s">
        <v>72</v>
      </c>
      <c r="F63" s="202">
        <v>2015</v>
      </c>
      <c r="G63" s="349">
        <v>196853.8</v>
      </c>
      <c r="H63" s="275" t="s">
        <v>94</v>
      </c>
      <c r="I63" s="374"/>
      <c r="J63" s="270" t="s">
        <v>75</v>
      </c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275"/>
      <c r="Y63" s="346"/>
      <c r="Z63" s="346"/>
      <c r="AA63" s="346"/>
    </row>
    <row r="64" spans="1:27" s="186" customFormat="1" ht="24" customHeight="1">
      <c r="A64" s="346">
        <v>58</v>
      </c>
      <c r="B64" s="347" t="s">
        <v>617</v>
      </c>
      <c r="C64" s="346"/>
      <c r="D64" s="348" t="s">
        <v>72</v>
      </c>
      <c r="E64" s="348" t="s">
        <v>72</v>
      </c>
      <c r="F64" s="202">
        <v>2021</v>
      </c>
      <c r="G64" s="460">
        <v>77154.16</v>
      </c>
      <c r="H64" s="275" t="s">
        <v>94</v>
      </c>
      <c r="I64" s="374"/>
      <c r="J64" s="270" t="s">
        <v>75</v>
      </c>
      <c r="K64" s="346" t="s">
        <v>141</v>
      </c>
      <c r="L64" s="346" t="s">
        <v>95</v>
      </c>
      <c r="M64" s="346" t="s">
        <v>215</v>
      </c>
      <c r="N64" s="346"/>
      <c r="O64" s="346" t="s">
        <v>79</v>
      </c>
      <c r="P64" s="346" t="s">
        <v>79</v>
      </c>
      <c r="Q64" s="346" t="s">
        <v>79</v>
      </c>
      <c r="R64" s="346" t="s">
        <v>150</v>
      </c>
      <c r="S64" s="346" t="s">
        <v>98</v>
      </c>
      <c r="T64" s="346" t="s">
        <v>79</v>
      </c>
      <c r="U64" s="346">
        <v>121</v>
      </c>
      <c r="V64" s="346"/>
      <c r="W64" s="346"/>
      <c r="X64" s="275" t="s">
        <v>182</v>
      </c>
      <c r="Y64" s="346" t="s">
        <v>91</v>
      </c>
      <c r="Z64" s="346" t="s">
        <v>71</v>
      </c>
      <c r="AA64" s="346" t="s">
        <v>72</v>
      </c>
    </row>
    <row r="65" spans="1:27" s="186" customFormat="1" ht="36" customHeight="1">
      <c r="A65" s="346">
        <v>59</v>
      </c>
      <c r="B65" s="347" t="s">
        <v>618</v>
      </c>
      <c r="C65" s="346"/>
      <c r="D65" s="348" t="s">
        <v>72</v>
      </c>
      <c r="E65" s="348" t="s">
        <v>72</v>
      </c>
      <c r="F65" s="202">
        <v>2021</v>
      </c>
      <c r="G65" s="460">
        <v>77154.16</v>
      </c>
      <c r="H65" s="275" t="s">
        <v>94</v>
      </c>
      <c r="I65" s="374"/>
      <c r="J65" s="270" t="s">
        <v>75</v>
      </c>
      <c r="K65" s="346" t="s">
        <v>122</v>
      </c>
      <c r="L65" s="346" t="s">
        <v>98</v>
      </c>
      <c r="M65" s="346" t="s">
        <v>216</v>
      </c>
      <c r="N65" s="346"/>
      <c r="O65" s="346" t="s">
        <v>217</v>
      </c>
      <c r="P65" s="346" t="s">
        <v>98</v>
      </c>
      <c r="Q65" s="346"/>
      <c r="R65" s="346"/>
      <c r="S65" s="346"/>
      <c r="T65" s="346"/>
      <c r="U65" s="346">
        <v>269</v>
      </c>
      <c r="V65" s="346"/>
      <c r="W65" s="346"/>
      <c r="X65" s="275" t="s">
        <v>182</v>
      </c>
      <c r="Y65" s="346" t="s">
        <v>72</v>
      </c>
      <c r="Z65" s="346" t="s">
        <v>72</v>
      </c>
      <c r="AA65" s="346" t="s">
        <v>72</v>
      </c>
    </row>
    <row r="66" spans="1:27" s="186" customFormat="1" ht="27" customHeight="1">
      <c r="A66" s="346">
        <v>60</v>
      </c>
      <c r="B66" s="347" t="s">
        <v>619</v>
      </c>
      <c r="C66" s="346"/>
      <c r="D66" s="348" t="s">
        <v>72</v>
      </c>
      <c r="E66" s="348" t="s">
        <v>72</v>
      </c>
      <c r="F66" s="202">
        <v>2021</v>
      </c>
      <c r="G66" s="460">
        <v>109150.3</v>
      </c>
      <c r="H66" s="275" t="s">
        <v>94</v>
      </c>
      <c r="I66" s="374"/>
      <c r="J66" s="270" t="s">
        <v>75</v>
      </c>
      <c r="K66" s="346" t="s">
        <v>102</v>
      </c>
      <c r="L66" s="346" t="s">
        <v>218</v>
      </c>
      <c r="M66" s="346" t="s">
        <v>219</v>
      </c>
      <c r="N66" s="346"/>
      <c r="O66" s="346" t="s">
        <v>79</v>
      </c>
      <c r="P66" s="346" t="s">
        <v>79</v>
      </c>
      <c r="Q66" s="346"/>
      <c r="R66" s="346" t="s">
        <v>79</v>
      </c>
      <c r="S66" s="346" t="s">
        <v>98</v>
      </c>
      <c r="T66" s="346"/>
      <c r="U66" s="346">
        <v>68</v>
      </c>
      <c r="V66" s="346"/>
      <c r="W66" s="346"/>
      <c r="X66" s="275" t="s">
        <v>133</v>
      </c>
      <c r="Y66" s="346" t="s">
        <v>91</v>
      </c>
      <c r="Z66" s="346" t="s">
        <v>72</v>
      </c>
      <c r="AA66" s="346" t="s">
        <v>72</v>
      </c>
    </row>
    <row r="67" spans="1:27" s="186" customFormat="1" ht="36.75" customHeight="1">
      <c r="A67" s="346">
        <v>61</v>
      </c>
      <c r="B67" s="347" t="s">
        <v>620</v>
      </c>
      <c r="C67" s="346"/>
      <c r="D67" s="348" t="s">
        <v>72</v>
      </c>
      <c r="E67" s="348" t="s">
        <v>72</v>
      </c>
      <c r="F67" s="202">
        <v>2021</v>
      </c>
      <c r="G67" s="460">
        <v>10897.8</v>
      </c>
      <c r="H67" s="275" t="s">
        <v>94</v>
      </c>
      <c r="I67" s="374"/>
      <c r="J67" s="270" t="s">
        <v>75</v>
      </c>
      <c r="K67" s="346" t="s">
        <v>102</v>
      </c>
      <c r="L67" s="346" t="s">
        <v>95</v>
      </c>
      <c r="M67" s="346" t="s">
        <v>219</v>
      </c>
      <c r="N67" s="346"/>
      <c r="O67" s="346" t="s">
        <v>79</v>
      </c>
      <c r="P67" s="346" t="s">
        <v>79</v>
      </c>
      <c r="Q67" s="346"/>
      <c r="R67" s="346" t="s">
        <v>79</v>
      </c>
      <c r="S67" s="346" t="s">
        <v>98</v>
      </c>
      <c r="T67" s="346"/>
      <c r="U67" s="346">
        <v>173</v>
      </c>
      <c r="V67" s="346"/>
      <c r="W67" s="346"/>
      <c r="X67" s="275" t="s">
        <v>133</v>
      </c>
      <c r="Y67" s="346" t="s">
        <v>72</v>
      </c>
      <c r="Z67" s="346" t="s">
        <v>72</v>
      </c>
      <c r="AA67" s="346" t="s">
        <v>72</v>
      </c>
    </row>
    <row r="68" spans="1:27" s="186" customFormat="1" ht="37.5" customHeight="1">
      <c r="A68" s="346">
        <v>62</v>
      </c>
      <c r="B68" s="347" t="s">
        <v>220</v>
      </c>
      <c r="C68" s="346"/>
      <c r="D68" s="348" t="s">
        <v>71</v>
      </c>
      <c r="E68" s="348" t="s">
        <v>72</v>
      </c>
      <c r="F68" s="202">
        <v>2017</v>
      </c>
      <c r="G68" s="362">
        <v>7995</v>
      </c>
      <c r="H68" s="275" t="s">
        <v>94</v>
      </c>
      <c r="I68" s="374"/>
      <c r="J68" s="270" t="s">
        <v>221</v>
      </c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275"/>
      <c r="Y68" s="346"/>
      <c r="Z68" s="346"/>
      <c r="AA68" s="346"/>
    </row>
    <row r="69" spans="1:27" s="186" customFormat="1" ht="37.5" customHeight="1">
      <c r="A69" s="346">
        <v>63</v>
      </c>
      <c r="B69" s="347" t="s">
        <v>431</v>
      </c>
      <c r="C69" s="346"/>
      <c r="D69" s="348" t="s">
        <v>71</v>
      </c>
      <c r="E69" s="348" t="s">
        <v>72</v>
      </c>
      <c r="F69" s="202">
        <v>2018</v>
      </c>
      <c r="G69" s="362">
        <v>2902789.76</v>
      </c>
      <c r="H69" s="275" t="s">
        <v>94</v>
      </c>
      <c r="I69" s="374"/>
      <c r="J69" s="270" t="s">
        <v>205</v>
      </c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275"/>
      <c r="Y69" s="346"/>
      <c r="Z69" s="346"/>
      <c r="AA69" s="346"/>
    </row>
    <row r="70" spans="1:27" s="186" customFormat="1" ht="37.5" customHeight="1">
      <c r="A70" s="346">
        <v>64</v>
      </c>
      <c r="B70" s="198" t="s">
        <v>439</v>
      </c>
      <c r="C70" s="363" t="s">
        <v>440</v>
      </c>
      <c r="D70" s="364"/>
      <c r="E70" s="364"/>
      <c r="F70" s="365"/>
      <c r="G70" s="366">
        <v>102853.64</v>
      </c>
      <c r="H70" s="290" t="s">
        <v>94</v>
      </c>
      <c r="I70" s="376"/>
      <c r="J70" s="212" t="s">
        <v>75</v>
      </c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290"/>
      <c r="Y70" s="363"/>
      <c r="Z70" s="363"/>
      <c r="AA70" s="363"/>
    </row>
    <row r="71" spans="1:27" s="186" customFormat="1" ht="37.5" customHeight="1">
      <c r="A71" s="346">
        <v>65</v>
      </c>
      <c r="B71" s="198" t="s">
        <v>441</v>
      </c>
      <c r="C71" s="363" t="s">
        <v>440</v>
      </c>
      <c r="D71" s="364"/>
      <c r="E71" s="364"/>
      <c r="F71" s="365"/>
      <c r="G71" s="366">
        <v>50908.81</v>
      </c>
      <c r="H71" s="290" t="s">
        <v>94</v>
      </c>
      <c r="I71" s="376"/>
      <c r="J71" s="212" t="s">
        <v>75</v>
      </c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290"/>
      <c r="Y71" s="363"/>
      <c r="Z71" s="363"/>
      <c r="AA71" s="363"/>
    </row>
    <row r="72" spans="1:27" s="186" customFormat="1" ht="24" customHeight="1">
      <c r="A72" s="346">
        <v>66</v>
      </c>
      <c r="B72" s="198" t="s">
        <v>442</v>
      </c>
      <c r="C72" s="363"/>
      <c r="D72" s="364"/>
      <c r="E72" s="364"/>
      <c r="F72" s="365"/>
      <c r="G72" s="366">
        <v>66000</v>
      </c>
      <c r="H72" s="290" t="s">
        <v>94</v>
      </c>
      <c r="I72" s="376"/>
      <c r="J72" s="212" t="s">
        <v>75</v>
      </c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290"/>
      <c r="Y72" s="363"/>
      <c r="Z72" s="363"/>
      <c r="AA72" s="363"/>
    </row>
    <row r="73" spans="1:27" s="186" customFormat="1" ht="50.25" customHeight="1">
      <c r="A73" s="346">
        <v>67</v>
      </c>
      <c r="B73" s="198" t="s">
        <v>443</v>
      </c>
      <c r="C73" s="363" t="s">
        <v>616</v>
      </c>
      <c r="D73" s="364"/>
      <c r="E73" s="364"/>
      <c r="F73" s="365"/>
      <c r="G73" s="366">
        <v>2817655.86</v>
      </c>
      <c r="H73" s="290" t="s">
        <v>94</v>
      </c>
      <c r="I73" s="376"/>
      <c r="J73" s="212" t="s">
        <v>444</v>
      </c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290"/>
      <c r="Y73" s="363"/>
      <c r="Z73" s="363"/>
      <c r="AA73" s="363"/>
    </row>
    <row r="74" spans="1:27" s="186" customFormat="1" ht="24" customHeight="1">
      <c r="A74" s="346">
        <v>68</v>
      </c>
      <c r="B74" s="299" t="s">
        <v>445</v>
      </c>
      <c r="C74" s="367" t="s">
        <v>81</v>
      </c>
      <c r="D74" s="368"/>
      <c r="E74" s="368" t="s">
        <v>72</v>
      </c>
      <c r="F74" s="369">
        <v>2020</v>
      </c>
      <c r="G74" s="528">
        <v>1223000</v>
      </c>
      <c r="H74" s="530" t="s">
        <v>83</v>
      </c>
      <c r="I74" s="377"/>
      <c r="J74" s="250" t="s">
        <v>154</v>
      </c>
      <c r="K74" s="523" t="s">
        <v>102</v>
      </c>
      <c r="L74" s="523" t="s">
        <v>770</v>
      </c>
      <c r="M74" s="523" t="s">
        <v>771</v>
      </c>
      <c r="N74" s="522"/>
      <c r="O74" s="521" t="s">
        <v>79</v>
      </c>
      <c r="P74" s="521" t="s">
        <v>79</v>
      </c>
      <c r="Q74" s="521" t="s">
        <v>79</v>
      </c>
      <c r="R74" s="521" t="s">
        <v>79</v>
      </c>
      <c r="S74" s="523" t="s">
        <v>89</v>
      </c>
      <c r="T74" s="522"/>
      <c r="U74" s="522"/>
      <c r="V74" s="522"/>
      <c r="W74" s="522"/>
      <c r="X74" s="524" t="s">
        <v>772</v>
      </c>
      <c r="Y74" s="523" t="s">
        <v>72</v>
      </c>
      <c r="Z74" s="523" t="s">
        <v>71</v>
      </c>
      <c r="AA74" s="523" t="s">
        <v>72</v>
      </c>
    </row>
    <row r="75" spans="1:27" s="2" customFormat="1" ht="51.75" customHeight="1">
      <c r="A75" s="346">
        <v>69</v>
      </c>
      <c r="B75" s="424" t="s">
        <v>608</v>
      </c>
      <c r="C75" s="423"/>
      <c r="D75" s="425" t="s">
        <v>71</v>
      </c>
      <c r="E75" s="425" t="s">
        <v>609</v>
      </c>
      <c r="F75" s="426">
        <v>2021</v>
      </c>
      <c r="G75" s="529">
        <v>3226000</v>
      </c>
      <c r="H75" s="531" t="s">
        <v>83</v>
      </c>
      <c r="I75" s="429" t="s">
        <v>610</v>
      </c>
      <c r="J75" s="429" t="s">
        <v>611</v>
      </c>
      <c r="K75" s="521" t="s">
        <v>773</v>
      </c>
      <c r="L75" s="521" t="s">
        <v>774</v>
      </c>
      <c r="M75" s="521" t="s">
        <v>775</v>
      </c>
      <c r="N75" s="521"/>
      <c r="O75" s="521" t="s">
        <v>79</v>
      </c>
      <c r="P75" s="521" t="s">
        <v>79</v>
      </c>
      <c r="Q75" s="521" t="s">
        <v>79</v>
      </c>
      <c r="R75" s="521" t="s">
        <v>79</v>
      </c>
      <c r="S75" s="521" t="s">
        <v>79</v>
      </c>
      <c r="T75" s="521"/>
      <c r="U75" s="521"/>
      <c r="V75" s="521"/>
      <c r="W75" s="521"/>
      <c r="X75" s="525" t="s">
        <v>133</v>
      </c>
      <c r="Y75" s="521" t="s">
        <v>72</v>
      </c>
      <c r="Z75" s="521" t="s">
        <v>71</v>
      </c>
      <c r="AA75" s="521" t="s">
        <v>72</v>
      </c>
    </row>
    <row r="76" spans="1:27" s="2" customFormat="1" ht="48" customHeight="1">
      <c r="A76" s="346">
        <v>70</v>
      </c>
      <c r="B76" s="424" t="s">
        <v>665</v>
      </c>
      <c r="C76" s="423" t="s">
        <v>779</v>
      </c>
      <c r="D76" s="425"/>
      <c r="E76" s="425"/>
      <c r="F76" s="426">
        <v>2021</v>
      </c>
      <c r="G76" s="427">
        <v>1019776.64</v>
      </c>
      <c r="H76" s="428" t="s">
        <v>94</v>
      </c>
      <c r="I76" s="429" t="s">
        <v>778</v>
      </c>
      <c r="J76" s="429" t="s">
        <v>777</v>
      </c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9"/>
      <c r="Y76" s="387"/>
      <c r="Z76" s="387"/>
      <c r="AA76" s="387"/>
    </row>
    <row r="77" spans="1:27" s="2" customFormat="1" ht="24" customHeight="1">
      <c r="A77" s="346">
        <v>71</v>
      </c>
      <c r="B77" s="424" t="s">
        <v>612</v>
      </c>
      <c r="C77" s="423"/>
      <c r="D77" s="425"/>
      <c r="E77" s="425"/>
      <c r="F77" s="426">
        <v>2021</v>
      </c>
      <c r="G77" s="427">
        <v>14400</v>
      </c>
      <c r="H77" s="428" t="s">
        <v>94</v>
      </c>
      <c r="I77" s="429"/>
      <c r="J77" s="429" t="s">
        <v>146</v>
      </c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9"/>
      <c r="Y77" s="387"/>
      <c r="Z77" s="387"/>
      <c r="AA77" s="387"/>
    </row>
    <row r="78" spans="1:27" s="2" customFormat="1" ht="24" customHeight="1">
      <c r="A78" s="346">
        <v>72</v>
      </c>
      <c r="B78" s="424" t="s">
        <v>666</v>
      </c>
      <c r="C78" s="423"/>
      <c r="D78" s="425"/>
      <c r="E78" s="425"/>
      <c r="F78" s="426">
        <v>2022</v>
      </c>
      <c r="G78" s="427">
        <v>375536.43</v>
      </c>
      <c r="H78" s="428" t="s">
        <v>94</v>
      </c>
      <c r="I78" s="429"/>
      <c r="J78" s="429" t="s">
        <v>75</v>
      </c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9"/>
      <c r="Y78" s="387"/>
      <c r="Z78" s="387"/>
      <c r="AA78" s="387"/>
    </row>
    <row r="79" spans="1:27" s="2" customFormat="1" ht="24" customHeight="1">
      <c r="A79" s="346">
        <v>73</v>
      </c>
      <c r="B79" s="424" t="s">
        <v>667</v>
      </c>
      <c r="C79" s="423"/>
      <c r="D79" s="425"/>
      <c r="E79" s="425"/>
      <c r="F79" s="426">
        <v>2022</v>
      </c>
      <c r="G79" s="427">
        <v>3150.72</v>
      </c>
      <c r="H79" s="428" t="s">
        <v>94</v>
      </c>
      <c r="I79" s="429"/>
      <c r="J79" s="429" t="s">
        <v>75</v>
      </c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9"/>
      <c r="Y79" s="387"/>
      <c r="Z79" s="387"/>
      <c r="AA79" s="387"/>
    </row>
    <row r="80" spans="1:27" s="2" customFormat="1" ht="24" customHeight="1">
      <c r="A80" s="346">
        <v>74</v>
      </c>
      <c r="B80" s="424" t="s">
        <v>668</v>
      </c>
      <c r="C80" s="423"/>
      <c r="D80" s="425"/>
      <c r="E80" s="425"/>
      <c r="F80" s="426">
        <v>2022</v>
      </c>
      <c r="G80" s="427">
        <v>648639.05</v>
      </c>
      <c r="H80" s="428" t="s">
        <v>94</v>
      </c>
      <c r="I80" s="429"/>
      <c r="J80" s="429" t="s">
        <v>75</v>
      </c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9"/>
      <c r="Y80" s="387"/>
      <c r="Z80" s="387"/>
      <c r="AA80" s="387"/>
    </row>
    <row r="81" spans="1:27" s="2" customFormat="1" ht="24" customHeight="1">
      <c r="A81" s="346">
        <v>75</v>
      </c>
      <c r="B81" s="424" t="s">
        <v>669</v>
      </c>
      <c r="C81" s="423"/>
      <c r="D81" s="425"/>
      <c r="E81" s="425"/>
      <c r="F81" s="426">
        <v>2022</v>
      </c>
      <c r="G81" s="427">
        <v>66371.49</v>
      </c>
      <c r="H81" s="428" t="s">
        <v>94</v>
      </c>
      <c r="I81" s="429"/>
      <c r="J81" s="429" t="s">
        <v>75</v>
      </c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9"/>
      <c r="Y81" s="387"/>
      <c r="Z81" s="387"/>
      <c r="AA81" s="387"/>
    </row>
    <row r="82" spans="1:27" s="2" customFormat="1" ht="24" customHeight="1">
      <c r="A82" s="346">
        <v>76</v>
      </c>
      <c r="B82" s="424" t="s">
        <v>670</v>
      </c>
      <c r="C82" s="423"/>
      <c r="D82" s="425"/>
      <c r="E82" s="425"/>
      <c r="F82" s="426">
        <v>2022</v>
      </c>
      <c r="G82" s="427">
        <v>67285.03</v>
      </c>
      <c r="H82" s="428" t="s">
        <v>94</v>
      </c>
      <c r="I82" s="429"/>
      <c r="J82" s="429" t="s">
        <v>75</v>
      </c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9"/>
      <c r="Y82" s="387"/>
      <c r="Z82" s="387"/>
      <c r="AA82" s="387"/>
    </row>
    <row r="83" spans="1:27" s="2" customFormat="1" ht="24" customHeight="1">
      <c r="A83" s="346">
        <v>77</v>
      </c>
      <c r="B83" s="424" t="s">
        <v>671</v>
      </c>
      <c r="C83" s="423"/>
      <c r="D83" s="425"/>
      <c r="E83" s="425"/>
      <c r="F83" s="426">
        <v>2022</v>
      </c>
      <c r="G83" s="427">
        <v>269183.66</v>
      </c>
      <c r="H83" s="428" t="s">
        <v>94</v>
      </c>
      <c r="I83" s="429"/>
      <c r="J83" s="429" t="s">
        <v>75</v>
      </c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9"/>
      <c r="Y83" s="387"/>
      <c r="Z83" s="387"/>
      <c r="AA83" s="387"/>
    </row>
    <row r="84" spans="1:27" s="2" customFormat="1" ht="24" customHeight="1">
      <c r="A84" s="346">
        <v>78</v>
      </c>
      <c r="B84" s="424" t="s">
        <v>672</v>
      </c>
      <c r="C84" s="423"/>
      <c r="D84" s="425"/>
      <c r="E84" s="425"/>
      <c r="F84" s="426">
        <v>2022</v>
      </c>
      <c r="G84" s="427">
        <v>243675.95</v>
      </c>
      <c r="H84" s="428" t="s">
        <v>94</v>
      </c>
      <c r="I84" s="429"/>
      <c r="J84" s="429" t="s">
        <v>75</v>
      </c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9"/>
      <c r="Y84" s="387"/>
      <c r="Z84" s="387"/>
      <c r="AA84" s="387"/>
    </row>
    <row r="85" spans="1:27" s="2" customFormat="1" ht="24" customHeight="1">
      <c r="A85" s="346">
        <v>79</v>
      </c>
      <c r="B85" s="424" t="s">
        <v>673</v>
      </c>
      <c r="C85" s="423"/>
      <c r="D85" s="425"/>
      <c r="E85" s="425"/>
      <c r="F85" s="426">
        <v>2022</v>
      </c>
      <c r="G85" s="427">
        <v>515265.24</v>
      </c>
      <c r="H85" s="428" t="s">
        <v>94</v>
      </c>
      <c r="I85" s="429"/>
      <c r="J85" s="429" t="s">
        <v>75</v>
      </c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9"/>
      <c r="Y85" s="387"/>
      <c r="Z85" s="387"/>
      <c r="AA85" s="387"/>
    </row>
    <row r="86" spans="1:27" s="2" customFormat="1" ht="24" customHeight="1">
      <c r="A86" s="346">
        <v>80</v>
      </c>
      <c r="B86" s="424" t="s">
        <v>674</v>
      </c>
      <c r="C86" s="423"/>
      <c r="D86" s="425"/>
      <c r="E86" s="425"/>
      <c r="F86" s="426">
        <v>2022</v>
      </c>
      <c r="G86" s="427">
        <v>122000</v>
      </c>
      <c r="H86" s="428" t="s">
        <v>94</v>
      </c>
      <c r="I86" s="429"/>
      <c r="J86" s="429" t="s">
        <v>75</v>
      </c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9"/>
      <c r="Y86" s="387"/>
      <c r="Z86" s="387"/>
      <c r="AA86" s="387"/>
    </row>
    <row r="87" spans="1:27" s="2" customFormat="1" ht="24" customHeight="1">
      <c r="A87" s="461">
        <v>81</v>
      </c>
      <c r="B87" s="462" t="s">
        <v>713</v>
      </c>
      <c r="C87" s="463"/>
      <c r="D87" s="464"/>
      <c r="E87" s="464"/>
      <c r="F87" s="465">
        <v>2023</v>
      </c>
      <c r="G87" s="466">
        <v>3430</v>
      </c>
      <c r="H87" s="467" t="s">
        <v>94</v>
      </c>
      <c r="I87" s="468"/>
      <c r="J87" s="468" t="s">
        <v>75</v>
      </c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9"/>
      <c r="Y87" s="387"/>
      <c r="Z87" s="387"/>
      <c r="AA87" s="387"/>
    </row>
    <row r="88" spans="1:27" s="163" customFormat="1" ht="12" customHeight="1">
      <c r="A88" s="647" t="s">
        <v>222</v>
      </c>
      <c r="B88" s="647"/>
      <c r="C88" s="647"/>
      <c r="D88" s="188"/>
      <c r="E88" s="189"/>
      <c r="F88" s="190"/>
      <c r="G88" s="191">
        <f>SUM(G7:G87)</f>
        <v>91774038.05999999</v>
      </c>
      <c r="H88" s="370"/>
      <c r="I88" s="378"/>
      <c r="J88" s="192"/>
      <c r="K88" s="192"/>
      <c r="L88" s="192"/>
      <c r="M88" s="192"/>
      <c r="N88" s="192"/>
      <c r="O88" s="192"/>
      <c r="P88" s="179"/>
      <c r="Q88" s="346"/>
      <c r="R88" s="346"/>
      <c r="S88" s="346"/>
      <c r="T88" s="346"/>
      <c r="U88" s="346"/>
      <c r="V88" s="346"/>
      <c r="W88" s="346"/>
      <c r="X88" s="275"/>
      <c r="Y88" s="346"/>
      <c r="Z88" s="346"/>
      <c r="AA88" s="346"/>
    </row>
    <row r="89" spans="1:27" s="163" customFormat="1" ht="12" customHeight="1">
      <c r="A89" s="658" t="s">
        <v>416</v>
      </c>
      <c r="B89" s="658"/>
      <c r="C89" s="658"/>
      <c r="D89" s="658"/>
      <c r="E89" s="658"/>
      <c r="F89" s="658"/>
      <c r="G89" s="658"/>
      <c r="H89" s="658"/>
      <c r="I89" s="658"/>
      <c r="J89" s="658"/>
      <c r="K89" s="658"/>
      <c r="L89" s="658"/>
      <c r="M89" s="658"/>
      <c r="N89" s="658"/>
      <c r="O89" s="658"/>
      <c r="P89" s="658"/>
      <c r="Q89" s="658"/>
      <c r="R89" s="658"/>
      <c r="S89" s="658"/>
      <c r="T89" s="658"/>
      <c r="U89" s="658"/>
      <c r="V89" s="658"/>
      <c r="W89" s="658"/>
      <c r="X89" s="658"/>
      <c r="Y89" s="658"/>
      <c r="Z89" s="658"/>
      <c r="AA89" s="658"/>
    </row>
    <row r="90" spans="1:27" s="163" customFormat="1" ht="12" customHeight="1">
      <c r="A90" s="659" t="s">
        <v>391</v>
      </c>
      <c r="B90" s="659"/>
      <c r="C90" s="659"/>
      <c r="D90" s="659"/>
      <c r="E90" s="659"/>
      <c r="F90" s="659"/>
      <c r="G90" s="659"/>
      <c r="H90" s="659"/>
      <c r="I90" s="659"/>
      <c r="J90" s="659"/>
      <c r="K90" s="659"/>
      <c r="L90" s="659"/>
      <c r="M90" s="659"/>
      <c r="N90" s="659"/>
      <c r="O90" s="659"/>
      <c r="P90" s="659"/>
      <c r="Q90" s="659"/>
      <c r="R90" s="659"/>
      <c r="S90" s="659"/>
      <c r="T90" s="659"/>
      <c r="U90" s="659"/>
      <c r="V90" s="659"/>
      <c r="W90" s="659"/>
      <c r="X90" s="659"/>
      <c r="Y90" s="659"/>
      <c r="Z90" s="659"/>
      <c r="AA90" s="659"/>
    </row>
    <row r="91" spans="1:27" s="110" customFormat="1" ht="12.75" customHeight="1">
      <c r="A91" s="657" t="s">
        <v>223</v>
      </c>
      <c r="B91" s="657"/>
      <c r="C91" s="657"/>
      <c r="D91" s="657"/>
      <c r="E91" s="657"/>
      <c r="F91" s="657"/>
      <c r="G91" s="657"/>
      <c r="H91" s="657"/>
      <c r="I91" s="657"/>
      <c r="J91" s="657"/>
      <c r="K91" s="657"/>
      <c r="L91" s="657"/>
      <c r="M91" s="657"/>
      <c r="N91" s="657"/>
      <c r="O91" s="657"/>
      <c r="P91" s="657"/>
      <c r="Q91" s="657"/>
      <c r="R91" s="657"/>
      <c r="S91" s="657"/>
      <c r="T91" s="657"/>
      <c r="U91" s="657"/>
      <c r="V91" s="657"/>
      <c r="W91" s="657"/>
      <c r="X91" s="657"/>
      <c r="Y91" s="657"/>
      <c r="Z91" s="657"/>
      <c r="AA91" s="657"/>
    </row>
    <row r="92" spans="1:27" s="121" customFormat="1" ht="28.5" customHeight="1">
      <c r="A92" s="114">
        <v>1</v>
      </c>
      <c r="B92" s="115" t="s">
        <v>224</v>
      </c>
      <c r="C92" s="114" t="s">
        <v>385</v>
      </c>
      <c r="D92" s="114" t="s">
        <v>71</v>
      </c>
      <c r="E92" s="116" t="s">
        <v>72</v>
      </c>
      <c r="F92" s="117">
        <v>1973</v>
      </c>
      <c r="G92" s="533">
        <v>4136000</v>
      </c>
      <c r="H92" s="118" t="s">
        <v>83</v>
      </c>
      <c r="I92" s="379" t="s">
        <v>404</v>
      </c>
      <c r="J92" s="114" t="s">
        <v>225</v>
      </c>
      <c r="K92" s="119"/>
      <c r="L92" s="114"/>
      <c r="M92" s="114"/>
      <c r="N92" s="114" t="s">
        <v>514</v>
      </c>
      <c r="O92" s="114" t="s">
        <v>79</v>
      </c>
      <c r="P92" s="114" t="s">
        <v>79</v>
      </c>
      <c r="Q92" s="114" t="s">
        <v>79</v>
      </c>
      <c r="R92" s="114" t="s">
        <v>79</v>
      </c>
      <c r="S92" s="114" t="s">
        <v>79</v>
      </c>
      <c r="T92" s="114" t="s">
        <v>79</v>
      </c>
      <c r="U92" s="114"/>
      <c r="V92" s="114">
        <v>570</v>
      </c>
      <c r="W92" s="119"/>
      <c r="X92" s="114"/>
      <c r="Y92" s="114" t="s">
        <v>515</v>
      </c>
      <c r="Z92" s="114"/>
      <c r="AA92" s="127" t="s">
        <v>239</v>
      </c>
    </row>
    <row r="93" spans="1:27" s="121" customFormat="1" ht="12.75" customHeight="1">
      <c r="A93" s="114"/>
      <c r="B93" s="122"/>
      <c r="C93" s="114"/>
      <c r="D93" s="116"/>
      <c r="E93" s="116"/>
      <c r="F93" s="123"/>
      <c r="G93" s="124">
        <f>SUM(G92)</f>
        <v>4136000</v>
      </c>
      <c r="H93" s="125"/>
      <c r="I93" s="380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9"/>
      <c r="X93" s="114"/>
      <c r="Y93" s="114"/>
      <c r="Z93" s="114"/>
      <c r="AA93" s="120"/>
    </row>
    <row r="94" spans="1:27" s="121" customFormat="1" ht="12.75" customHeight="1">
      <c r="A94" s="660" t="s">
        <v>527</v>
      </c>
      <c r="B94" s="660"/>
      <c r="C94" s="660"/>
      <c r="D94" s="660"/>
      <c r="E94" s="660"/>
      <c r="F94" s="660"/>
      <c r="G94" s="660"/>
      <c r="H94" s="660"/>
      <c r="I94" s="660"/>
      <c r="J94" s="660"/>
      <c r="K94" s="660"/>
      <c r="L94" s="660"/>
      <c r="M94" s="660"/>
      <c r="N94" s="660"/>
      <c r="O94" s="660"/>
      <c r="P94" s="660"/>
      <c r="Q94" s="660"/>
      <c r="R94" s="660"/>
      <c r="S94" s="660"/>
      <c r="T94" s="660"/>
      <c r="U94" s="660"/>
      <c r="V94" s="660"/>
      <c r="W94" s="660"/>
      <c r="X94" s="660"/>
      <c r="Y94" s="660"/>
      <c r="Z94" s="660"/>
      <c r="AA94" s="660"/>
    </row>
    <row r="95" spans="1:27" s="163" customFormat="1" ht="12" customHeight="1">
      <c r="A95" s="653" t="s">
        <v>427</v>
      </c>
      <c r="B95" s="653"/>
      <c r="C95" s="653"/>
      <c r="D95" s="653"/>
      <c r="E95" s="653"/>
      <c r="F95" s="653"/>
      <c r="G95" s="653"/>
      <c r="H95" s="449"/>
      <c r="I95" s="448"/>
      <c r="J95" s="447"/>
      <c r="K95" s="447"/>
      <c r="L95" s="447"/>
      <c r="M95" s="447"/>
      <c r="N95" s="447"/>
      <c r="O95" s="447"/>
      <c r="P95" s="442"/>
      <c r="Q95" s="443"/>
      <c r="R95" s="442"/>
      <c r="S95" s="442"/>
      <c r="T95" s="442"/>
      <c r="U95" s="442"/>
      <c r="V95" s="442"/>
      <c r="W95" s="442"/>
      <c r="X95" s="453"/>
      <c r="Y95" s="453"/>
      <c r="Z95" s="453"/>
      <c r="AA95" s="453"/>
    </row>
    <row r="96" spans="1:27" s="186" customFormat="1" ht="50.25" customHeight="1">
      <c r="A96" s="179">
        <v>1</v>
      </c>
      <c r="B96" s="180" t="s">
        <v>467</v>
      </c>
      <c r="C96" s="179" t="s">
        <v>110</v>
      </c>
      <c r="D96" s="181" t="s">
        <v>71</v>
      </c>
      <c r="E96" s="181" t="s">
        <v>72</v>
      </c>
      <c r="F96" s="117">
        <v>2018</v>
      </c>
      <c r="G96" s="534">
        <v>6265000</v>
      </c>
      <c r="H96" s="179" t="s">
        <v>83</v>
      </c>
      <c r="I96" s="183" t="s">
        <v>421</v>
      </c>
      <c r="J96" s="179" t="s">
        <v>422</v>
      </c>
      <c r="K96" s="184" t="s">
        <v>423</v>
      </c>
      <c r="L96" s="184" t="s">
        <v>424</v>
      </c>
      <c r="M96" s="184" t="s">
        <v>425</v>
      </c>
      <c r="N96" s="184"/>
      <c r="O96" s="536" t="s">
        <v>746</v>
      </c>
      <c r="P96" s="494" t="s">
        <v>426</v>
      </c>
      <c r="Q96" s="494" t="s">
        <v>745</v>
      </c>
      <c r="R96" s="494" t="s">
        <v>746</v>
      </c>
      <c r="S96" s="494" t="s">
        <v>79</v>
      </c>
      <c r="T96" s="494" t="s">
        <v>746</v>
      </c>
      <c r="U96" s="184"/>
      <c r="V96" s="184">
        <v>1178.46</v>
      </c>
      <c r="W96" s="184"/>
      <c r="X96" s="185">
        <v>1</v>
      </c>
      <c r="Y96" s="185" t="s">
        <v>72</v>
      </c>
      <c r="Z96" s="185" t="s">
        <v>71</v>
      </c>
      <c r="AA96" s="185" t="s">
        <v>72</v>
      </c>
    </row>
    <row r="97" spans="1:27" s="163" customFormat="1" ht="12" customHeight="1">
      <c r="A97" s="647" t="s">
        <v>222</v>
      </c>
      <c r="B97" s="647"/>
      <c r="C97" s="647"/>
      <c r="D97" s="188"/>
      <c r="E97" s="189"/>
      <c r="F97" s="190"/>
      <c r="G97" s="191">
        <f>SUM(G96)</f>
        <v>6265000</v>
      </c>
      <c r="H97" s="185"/>
      <c r="I97" s="378"/>
      <c r="J97" s="192"/>
      <c r="K97" s="192"/>
      <c r="L97" s="192"/>
      <c r="M97" s="192"/>
      <c r="N97" s="192"/>
      <c r="O97" s="192"/>
      <c r="P97" s="179"/>
      <c r="Q97" s="179"/>
      <c r="R97" s="179"/>
      <c r="S97" s="179"/>
      <c r="T97" s="179"/>
      <c r="U97" s="179"/>
      <c r="V97" s="179"/>
      <c r="W97" s="179"/>
      <c r="X97" s="185"/>
      <c r="Y97" s="185"/>
      <c r="Z97" s="185"/>
      <c r="AA97" s="185"/>
    </row>
    <row r="98" spans="1:27" s="163" customFormat="1" ht="12" customHeight="1">
      <c r="A98" s="646" t="s">
        <v>392</v>
      </c>
      <c r="B98" s="646"/>
      <c r="C98" s="646"/>
      <c r="D98" s="646"/>
      <c r="E98" s="646"/>
      <c r="F98" s="646"/>
      <c r="G98" s="646"/>
      <c r="H98" s="454"/>
      <c r="I98" s="448"/>
      <c r="J98" s="447"/>
      <c r="K98" s="447"/>
      <c r="L98" s="447"/>
      <c r="M98" s="447"/>
      <c r="N98" s="447"/>
      <c r="O98" s="447"/>
      <c r="P98" s="442"/>
      <c r="Q98" s="442"/>
      <c r="R98" s="442"/>
      <c r="S98" s="442"/>
      <c r="T98" s="442"/>
      <c r="U98" s="442"/>
      <c r="V98" s="442"/>
      <c r="W98" s="442"/>
      <c r="X98" s="453"/>
      <c r="Y98" s="453"/>
      <c r="Z98" s="453"/>
      <c r="AA98" s="453"/>
    </row>
    <row r="99" spans="1:27" s="186" customFormat="1" ht="84" customHeight="1">
      <c r="A99" s="179">
        <v>1</v>
      </c>
      <c r="B99" s="190" t="s">
        <v>413</v>
      </c>
      <c r="C99" s="179" t="s">
        <v>226</v>
      </c>
      <c r="D99" s="179" t="s">
        <v>71</v>
      </c>
      <c r="E99" s="179" t="s">
        <v>72</v>
      </c>
      <c r="F99" s="259" t="s">
        <v>414</v>
      </c>
      <c r="G99" s="182"/>
      <c r="H99" s="179"/>
      <c r="I99" s="260" t="s">
        <v>227</v>
      </c>
      <c r="J99" s="179" t="s">
        <v>228</v>
      </c>
      <c r="K99" s="190" t="s">
        <v>229</v>
      </c>
      <c r="L99" s="190" t="s">
        <v>230</v>
      </c>
      <c r="M99" s="190" t="s">
        <v>231</v>
      </c>
      <c r="N99" s="190" t="s">
        <v>766</v>
      </c>
      <c r="O99" s="190" t="s">
        <v>232</v>
      </c>
      <c r="P99" s="179" t="s">
        <v>233</v>
      </c>
      <c r="Q99" s="179" t="s">
        <v>234</v>
      </c>
      <c r="R99" s="179" t="s">
        <v>235</v>
      </c>
      <c r="S99" s="179" t="s">
        <v>236</v>
      </c>
      <c r="T99" s="179" t="s">
        <v>237</v>
      </c>
      <c r="U99" s="179">
        <v>2830</v>
      </c>
      <c r="V99" s="179">
        <v>2830</v>
      </c>
      <c r="W99" s="179"/>
      <c r="X99" s="185">
        <v>3</v>
      </c>
      <c r="Y99" s="179" t="s">
        <v>238</v>
      </c>
      <c r="Z99" s="185" t="s">
        <v>239</v>
      </c>
      <c r="AA99" s="204"/>
    </row>
    <row r="100" spans="1:27" s="186" customFormat="1" ht="111.75" customHeight="1">
      <c r="A100" s="179">
        <v>2</v>
      </c>
      <c r="B100" s="190" t="s">
        <v>413</v>
      </c>
      <c r="C100" s="179" t="s">
        <v>226</v>
      </c>
      <c r="D100" s="179" t="s">
        <v>71</v>
      </c>
      <c r="E100" s="179" t="s">
        <v>72</v>
      </c>
      <c r="F100" s="259">
        <v>2013</v>
      </c>
      <c r="G100" s="182"/>
      <c r="H100" s="179"/>
      <c r="I100" s="260" t="s">
        <v>564</v>
      </c>
      <c r="J100" s="179" t="s">
        <v>411</v>
      </c>
      <c r="K100" s="513" t="s">
        <v>763</v>
      </c>
      <c r="L100" s="513" t="s">
        <v>764</v>
      </c>
      <c r="M100" s="513" t="s">
        <v>765</v>
      </c>
      <c r="N100" s="514" t="s">
        <v>89</v>
      </c>
      <c r="O100" s="514" t="s">
        <v>426</v>
      </c>
      <c r="P100" s="514" t="s">
        <v>426</v>
      </c>
      <c r="Q100" s="514" t="s">
        <v>426</v>
      </c>
      <c r="R100" s="514" t="s">
        <v>426</v>
      </c>
      <c r="S100" s="515" t="s">
        <v>426</v>
      </c>
      <c r="T100" s="515" t="s">
        <v>426</v>
      </c>
      <c r="U100" s="515"/>
      <c r="V100" s="516">
        <v>13466</v>
      </c>
      <c r="W100" s="515"/>
      <c r="X100" s="517">
        <v>3</v>
      </c>
      <c r="Y100" s="516" t="s">
        <v>767</v>
      </c>
      <c r="Z100" s="517" t="s">
        <v>515</v>
      </c>
      <c r="AA100" s="204"/>
    </row>
    <row r="101" spans="1:27" s="163" customFormat="1" ht="12" customHeight="1">
      <c r="A101" s="179"/>
      <c r="B101" s="647" t="s">
        <v>240</v>
      </c>
      <c r="C101" s="647"/>
      <c r="D101" s="188"/>
      <c r="E101" s="189"/>
      <c r="F101" s="190"/>
      <c r="G101" s="261"/>
      <c r="H101" s="185"/>
      <c r="I101" s="378"/>
      <c r="J101" s="192"/>
      <c r="K101" s="192"/>
      <c r="L101" s="192"/>
      <c r="M101" s="192"/>
      <c r="N101" s="192"/>
      <c r="O101" s="192"/>
      <c r="P101" s="179"/>
      <c r="Q101" s="179"/>
      <c r="R101" s="179"/>
      <c r="S101" s="179"/>
      <c r="T101" s="179"/>
      <c r="U101" s="179"/>
      <c r="V101" s="179"/>
      <c r="W101" s="179"/>
      <c r="X101" s="185"/>
      <c r="Y101" s="185"/>
      <c r="Z101" s="185"/>
      <c r="AA101" s="185"/>
    </row>
    <row r="102" spans="1:27" s="163" customFormat="1" ht="12" customHeight="1">
      <c r="A102" s="646" t="s">
        <v>393</v>
      </c>
      <c r="B102" s="646"/>
      <c r="C102" s="646"/>
      <c r="D102" s="646"/>
      <c r="E102" s="646"/>
      <c r="F102" s="646"/>
      <c r="G102" s="646"/>
      <c r="H102" s="454"/>
      <c r="I102" s="448"/>
      <c r="J102" s="447"/>
      <c r="K102" s="447"/>
      <c r="L102" s="447"/>
      <c r="M102" s="447"/>
      <c r="N102" s="447"/>
      <c r="O102" s="447"/>
      <c r="P102" s="442"/>
      <c r="Q102" s="442"/>
      <c r="R102" s="442"/>
      <c r="S102" s="442"/>
      <c r="T102" s="442"/>
      <c r="U102" s="442"/>
      <c r="V102" s="442"/>
      <c r="W102" s="442"/>
      <c r="X102" s="453"/>
      <c r="Y102" s="453"/>
      <c r="Z102" s="453"/>
      <c r="AA102" s="453"/>
    </row>
    <row r="103" spans="1:27" s="186" customFormat="1" ht="25.5" customHeight="1">
      <c r="A103" s="184" t="s">
        <v>241</v>
      </c>
      <c r="B103" s="648" t="s">
        <v>412</v>
      </c>
      <c r="C103" s="648"/>
      <c r="D103" s="648"/>
      <c r="E103" s="648"/>
      <c r="F103" s="202">
        <v>1978</v>
      </c>
      <c r="G103" s="182"/>
      <c r="H103" s="179"/>
      <c r="I103" s="381" t="s">
        <v>242</v>
      </c>
      <c r="J103" s="184" t="s">
        <v>243</v>
      </c>
      <c r="K103" s="203"/>
      <c r="L103" s="203"/>
      <c r="M103" s="203"/>
      <c r="N103" s="203"/>
      <c r="O103" s="203"/>
      <c r="P103" s="184"/>
      <c r="Q103" s="184"/>
      <c r="R103" s="184"/>
      <c r="S103" s="184"/>
      <c r="T103" s="184"/>
      <c r="U103" s="184"/>
      <c r="V103" s="184"/>
      <c r="W103" s="184"/>
      <c r="X103" s="204"/>
      <c r="Y103" s="204"/>
      <c r="Z103" s="204"/>
      <c r="AA103" s="204"/>
    </row>
    <row r="104" spans="1:27" s="186" customFormat="1" ht="25.5" customHeight="1">
      <c r="A104" s="184" t="s">
        <v>530</v>
      </c>
      <c r="B104" s="180" t="s">
        <v>532</v>
      </c>
      <c r="C104" s="180"/>
      <c r="D104" s="180"/>
      <c r="E104" s="180"/>
      <c r="F104" s="202">
        <v>2015</v>
      </c>
      <c r="G104" s="182">
        <v>10628.67</v>
      </c>
      <c r="H104" s="179" t="s">
        <v>94</v>
      </c>
      <c r="I104" s="381"/>
      <c r="J104" s="184" t="s">
        <v>534</v>
      </c>
      <c r="K104" s="203"/>
      <c r="L104" s="203"/>
      <c r="M104" s="203"/>
      <c r="N104" s="203"/>
      <c r="O104" s="203"/>
      <c r="P104" s="184"/>
      <c r="Q104" s="184"/>
      <c r="R104" s="184"/>
      <c r="S104" s="184"/>
      <c r="T104" s="184"/>
      <c r="U104" s="184"/>
      <c r="V104" s="184"/>
      <c r="W104" s="184"/>
      <c r="X104" s="204"/>
      <c r="Y104" s="204"/>
      <c r="Z104" s="204"/>
      <c r="AA104" s="204"/>
    </row>
    <row r="105" spans="1:27" s="186" customFormat="1" ht="25.5" customHeight="1">
      <c r="A105" s="184" t="s">
        <v>531</v>
      </c>
      <c r="B105" s="180" t="s">
        <v>533</v>
      </c>
      <c r="C105" s="180"/>
      <c r="D105" s="180"/>
      <c r="E105" s="180"/>
      <c r="F105" s="202">
        <v>2015</v>
      </c>
      <c r="G105" s="182">
        <v>6423.87</v>
      </c>
      <c r="H105" s="179" t="s">
        <v>94</v>
      </c>
      <c r="I105" s="381"/>
      <c r="J105" s="184" t="s">
        <v>535</v>
      </c>
      <c r="K105" s="203"/>
      <c r="L105" s="203"/>
      <c r="M105" s="203"/>
      <c r="N105" s="203"/>
      <c r="O105" s="203"/>
      <c r="P105" s="184"/>
      <c r="Q105" s="184"/>
      <c r="R105" s="184"/>
      <c r="S105" s="184"/>
      <c r="T105" s="184"/>
      <c r="U105" s="184"/>
      <c r="V105" s="184"/>
      <c r="W105" s="184"/>
      <c r="X105" s="204"/>
      <c r="Y105" s="204"/>
      <c r="Z105" s="204"/>
      <c r="AA105" s="204"/>
    </row>
    <row r="106" spans="1:27" s="186" customFormat="1" ht="25.5" customHeight="1">
      <c r="A106" s="184" t="s">
        <v>709</v>
      </c>
      <c r="B106" s="457" t="s">
        <v>708</v>
      </c>
      <c r="C106" s="457"/>
      <c r="D106" s="457"/>
      <c r="E106" s="457"/>
      <c r="F106" s="458">
        <v>2023</v>
      </c>
      <c r="G106" s="459">
        <v>4800</v>
      </c>
      <c r="H106" s="146" t="s">
        <v>94</v>
      </c>
      <c r="I106" s="381"/>
      <c r="J106" s="184"/>
      <c r="K106" s="203"/>
      <c r="L106" s="203"/>
      <c r="M106" s="203"/>
      <c r="N106" s="203"/>
      <c r="O106" s="203"/>
      <c r="P106" s="184"/>
      <c r="Q106" s="184"/>
      <c r="R106" s="184"/>
      <c r="S106" s="184"/>
      <c r="T106" s="184"/>
      <c r="U106" s="184"/>
      <c r="V106" s="184"/>
      <c r="W106" s="184"/>
      <c r="X106" s="204"/>
      <c r="Y106" s="204"/>
      <c r="Z106" s="204"/>
      <c r="AA106" s="204"/>
    </row>
    <row r="107" spans="1:27" s="163" customFormat="1" ht="12" customHeight="1">
      <c r="A107" s="179"/>
      <c r="B107" s="647" t="s">
        <v>240</v>
      </c>
      <c r="C107" s="647"/>
      <c r="D107" s="188"/>
      <c r="E107" s="189"/>
      <c r="F107" s="190"/>
      <c r="G107" s="205">
        <f>SUM(G104:G106)</f>
        <v>21852.54</v>
      </c>
      <c r="H107" s="185"/>
      <c r="I107" s="378"/>
      <c r="J107" s="192"/>
      <c r="K107" s="192"/>
      <c r="L107" s="192"/>
      <c r="M107" s="192"/>
      <c r="N107" s="192"/>
      <c r="O107" s="192"/>
      <c r="P107" s="179"/>
      <c r="Q107" s="179"/>
      <c r="R107" s="179"/>
      <c r="S107" s="179"/>
      <c r="T107" s="179"/>
      <c r="U107" s="179"/>
      <c r="V107" s="179"/>
      <c r="W107" s="179"/>
      <c r="X107" s="185"/>
      <c r="Y107" s="185"/>
      <c r="Z107" s="185"/>
      <c r="AA107" s="185"/>
    </row>
    <row r="108" spans="1:27" s="163" customFormat="1" ht="11.25" customHeight="1">
      <c r="A108" s="646" t="s">
        <v>394</v>
      </c>
      <c r="B108" s="646"/>
      <c r="C108" s="646"/>
      <c r="D108" s="646"/>
      <c r="E108" s="646"/>
      <c r="F108" s="646"/>
      <c r="G108" s="646"/>
      <c r="H108" s="454"/>
      <c r="I108" s="448"/>
      <c r="J108" s="447"/>
      <c r="K108" s="447"/>
      <c r="L108" s="447"/>
      <c r="M108" s="447"/>
      <c r="N108" s="447"/>
      <c r="O108" s="447"/>
      <c r="P108" s="442"/>
      <c r="Q108" s="442"/>
      <c r="R108" s="442"/>
      <c r="S108" s="442"/>
      <c r="T108" s="442"/>
      <c r="U108" s="442"/>
      <c r="V108" s="442"/>
      <c r="W108" s="442"/>
      <c r="X108" s="453"/>
      <c r="Y108" s="453"/>
      <c r="Z108" s="453"/>
      <c r="AA108" s="453"/>
    </row>
    <row r="109" spans="1:27" s="186" customFormat="1" ht="12" customHeight="1">
      <c r="A109" s="179">
        <v>1</v>
      </c>
      <c r="B109" s="649" t="s">
        <v>512</v>
      </c>
      <c r="C109" s="650"/>
      <c r="D109" s="650"/>
      <c r="E109" s="651"/>
      <c r="F109" s="179"/>
      <c r="G109" s="182"/>
      <c r="H109" s="183"/>
      <c r="I109" s="381"/>
      <c r="J109" s="179" t="s">
        <v>244</v>
      </c>
      <c r="K109" s="190"/>
      <c r="L109" s="190"/>
      <c r="M109" s="190"/>
      <c r="N109" s="190"/>
      <c r="O109" s="190"/>
      <c r="P109" s="179"/>
      <c r="Q109" s="179"/>
      <c r="R109" s="179"/>
      <c r="S109" s="179"/>
      <c r="T109" s="179"/>
      <c r="U109" s="179">
        <v>250</v>
      </c>
      <c r="V109" s="179"/>
      <c r="W109" s="179"/>
      <c r="X109" s="185"/>
      <c r="Y109" s="185"/>
      <c r="Z109" s="185"/>
      <c r="AA109" s="185"/>
    </row>
    <row r="110" spans="1:27" s="186" customFormat="1" ht="12" customHeight="1">
      <c r="A110" s="179">
        <v>2</v>
      </c>
      <c r="B110" s="180" t="s">
        <v>548</v>
      </c>
      <c r="C110" s="180"/>
      <c r="D110" s="179" t="s">
        <v>71</v>
      </c>
      <c r="E110" s="179" t="s">
        <v>72</v>
      </c>
      <c r="F110" s="179">
        <v>2015</v>
      </c>
      <c r="G110" s="182">
        <v>62381.76</v>
      </c>
      <c r="H110" s="535" t="s">
        <v>94</v>
      </c>
      <c r="I110" s="381"/>
      <c r="J110" s="179" t="s">
        <v>244</v>
      </c>
      <c r="K110" s="190"/>
      <c r="L110" s="190"/>
      <c r="M110" s="190"/>
      <c r="N110" s="190"/>
      <c r="O110" s="190"/>
      <c r="P110" s="179"/>
      <c r="Q110" s="179"/>
      <c r="R110" s="179"/>
      <c r="S110" s="179"/>
      <c r="T110" s="179"/>
      <c r="U110" s="179"/>
      <c r="V110" s="179"/>
      <c r="W110" s="179"/>
      <c r="X110" s="185"/>
      <c r="Y110" s="185"/>
      <c r="Z110" s="185"/>
      <c r="AA110" s="185"/>
    </row>
    <row r="111" spans="1:27" s="163" customFormat="1" ht="11.25" customHeight="1">
      <c r="A111" s="647" t="s">
        <v>222</v>
      </c>
      <c r="B111" s="647"/>
      <c r="C111" s="647"/>
      <c r="D111" s="188"/>
      <c r="E111" s="189"/>
      <c r="F111" s="190"/>
      <c r="G111" s="191">
        <f>SUM(G109:G110)</f>
        <v>62381.76</v>
      </c>
      <c r="H111" s="185"/>
      <c r="I111" s="378"/>
      <c r="J111" s="192"/>
      <c r="K111" s="192"/>
      <c r="L111" s="192"/>
      <c r="M111" s="192"/>
      <c r="N111" s="192"/>
      <c r="O111" s="192"/>
      <c r="P111" s="179"/>
      <c r="Q111" s="179"/>
      <c r="R111" s="179"/>
      <c r="S111" s="179"/>
      <c r="T111" s="179"/>
      <c r="U111" s="179"/>
      <c r="V111" s="179"/>
      <c r="W111" s="179"/>
      <c r="X111" s="185"/>
      <c r="Y111" s="185"/>
      <c r="Z111" s="185"/>
      <c r="AA111" s="185"/>
    </row>
    <row r="112" spans="1:27" s="163" customFormat="1" ht="12" customHeight="1">
      <c r="A112" s="646" t="s">
        <v>395</v>
      </c>
      <c r="B112" s="646"/>
      <c r="C112" s="646"/>
      <c r="D112" s="646"/>
      <c r="E112" s="646"/>
      <c r="F112" s="646"/>
      <c r="G112" s="646"/>
      <c r="H112" s="187"/>
      <c r="I112" s="378"/>
      <c r="J112" s="192"/>
      <c r="K112" s="192"/>
      <c r="L112" s="192"/>
      <c r="M112" s="192"/>
      <c r="N112" s="192"/>
      <c r="O112" s="192"/>
      <c r="P112" s="179"/>
      <c r="Q112" s="179"/>
      <c r="R112" s="179"/>
      <c r="S112" s="179"/>
      <c r="T112" s="179"/>
      <c r="U112" s="179"/>
      <c r="V112" s="179"/>
      <c r="W112" s="179"/>
      <c r="X112" s="185"/>
      <c r="Y112" s="185"/>
      <c r="Z112" s="185"/>
      <c r="AA112" s="185"/>
    </row>
    <row r="113" spans="1:27" s="55" customFormat="1" ht="12.75" customHeight="1" thickBot="1">
      <c r="A113" s="48"/>
      <c r="B113" s="49"/>
      <c r="C113" s="49"/>
      <c r="D113" s="49"/>
      <c r="E113" s="49"/>
      <c r="F113" s="50"/>
      <c r="G113" s="51"/>
      <c r="H113" s="52"/>
      <c r="I113" s="382"/>
      <c r="J113" s="53"/>
      <c r="K113" s="53"/>
      <c r="L113" s="53"/>
      <c r="M113" s="53"/>
      <c r="N113" s="53"/>
      <c r="O113" s="53"/>
      <c r="P113" s="52"/>
      <c r="Q113" s="52"/>
      <c r="R113" s="52"/>
      <c r="S113" s="52"/>
      <c r="T113" s="52"/>
      <c r="U113" s="52"/>
      <c r="V113" s="52"/>
      <c r="W113" s="52"/>
      <c r="X113" s="54"/>
      <c r="Y113" s="54"/>
      <c r="Z113" s="54"/>
      <c r="AA113" s="54"/>
    </row>
    <row r="114" spans="1:27" s="163" customFormat="1" ht="30" customHeight="1" thickBot="1">
      <c r="A114" s="206"/>
      <c r="B114" s="207"/>
      <c r="C114" s="654" t="s">
        <v>245</v>
      </c>
      <c r="D114" s="655"/>
      <c r="E114" s="655"/>
      <c r="F114" s="656"/>
      <c r="G114" s="537">
        <f>SUM(G111,G107,G101,G97,G93,G88)</f>
        <v>102259272.35999998</v>
      </c>
      <c r="H114" s="206"/>
      <c r="I114" s="383"/>
      <c r="P114" s="208"/>
      <c r="Q114" s="208"/>
      <c r="R114" s="208"/>
      <c r="S114" s="208"/>
      <c r="T114" s="208"/>
      <c r="U114" s="208"/>
      <c r="V114" s="208"/>
      <c r="W114" s="208"/>
      <c r="X114" s="98"/>
      <c r="Y114" s="98"/>
      <c r="Z114" s="209"/>
      <c r="AA114" s="209"/>
    </row>
    <row r="115" spans="1:27" s="62" customFormat="1" ht="12.75" customHeight="1">
      <c r="A115" s="39"/>
      <c r="B115" s="37"/>
      <c r="C115" s="45"/>
      <c r="D115" s="35"/>
      <c r="E115" s="36"/>
      <c r="F115" s="37"/>
      <c r="G115" s="38"/>
      <c r="H115" s="56"/>
      <c r="I115" s="371"/>
      <c r="J115" s="57"/>
      <c r="K115" s="57"/>
      <c r="L115" s="57"/>
      <c r="M115" s="57"/>
      <c r="N115" s="57"/>
      <c r="O115" s="57"/>
      <c r="P115" s="58"/>
      <c r="Q115" s="59"/>
      <c r="R115" s="59"/>
      <c r="S115" s="59"/>
      <c r="T115" s="59"/>
      <c r="U115" s="59"/>
      <c r="V115" s="59"/>
      <c r="W115" s="59"/>
      <c r="X115" s="60"/>
      <c r="Y115" s="60"/>
      <c r="Z115" s="61"/>
      <c r="AA115" s="61"/>
    </row>
    <row r="116" spans="1:27" s="62" customFormat="1" ht="12.75" customHeight="1">
      <c r="A116" s="39"/>
      <c r="B116" s="63"/>
      <c r="C116" s="64"/>
      <c r="D116" s="65"/>
      <c r="E116" s="66"/>
      <c r="F116" s="57"/>
      <c r="G116" s="38"/>
      <c r="H116" s="39"/>
      <c r="I116" s="371"/>
      <c r="J116" s="57"/>
      <c r="K116" s="57"/>
      <c r="L116" s="57"/>
      <c r="M116" s="57"/>
      <c r="N116" s="57"/>
      <c r="O116" s="57"/>
      <c r="P116" s="58"/>
      <c r="Q116" s="59"/>
      <c r="R116" s="59"/>
      <c r="S116" s="59"/>
      <c r="T116" s="59"/>
      <c r="U116" s="59"/>
      <c r="V116" s="59"/>
      <c r="W116" s="59"/>
      <c r="X116" s="60"/>
      <c r="Y116" s="60"/>
      <c r="Z116" s="61"/>
      <c r="AA116" s="61"/>
    </row>
    <row r="117" spans="1:27" s="62" customFormat="1" ht="12.75" customHeight="1">
      <c r="A117" s="39"/>
      <c r="B117" s="57"/>
      <c r="C117" s="64"/>
      <c r="D117" s="65"/>
      <c r="E117" s="66"/>
      <c r="F117" s="57"/>
      <c r="G117" s="38"/>
      <c r="H117" s="39"/>
      <c r="I117" s="371"/>
      <c r="J117" s="57"/>
      <c r="K117" s="57"/>
      <c r="L117" s="57"/>
      <c r="M117" s="57"/>
      <c r="N117" s="57"/>
      <c r="O117" s="57"/>
      <c r="P117" s="58"/>
      <c r="Q117" s="59"/>
      <c r="R117" s="59"/>
      <c r="S117" s="59"/>
      <c r="T117" s="59"/>
      <c r="U117" s="59"/>
      <c r="V117" s="59"/>
      <c r="W117" s="59"/>
      <c r="X117" s="60"/>
      <c r="Y117" s="60"/>
      <c r="Z117" s="61"/>
      <c r="AA117" s="61"/>
    </row>
    <row r="118" spans="1:27" s="62" customFormat="1" ht="12.75" customHeight="1">
      <c r="A118" s="39"/>
      <c r="B118" s="37"/>
      <c r="C118" s="45"/>
      <c r="D118" s="35"/>
      <c r="E118" s="36"/>
      <c r="F118" s="37"/>
      <c r="G118" s="38"/>
      <c r="H118" s="39"/>
      <c r="I118" s="371"/>
      <c r="J118" s="57"/>
      <c r="K118" s="57"/>
      <c r="L118" s="57"/>
      <c r="M118" s="57"/>
      <c r="N118" s="57"/>
      <c r="O118" s="57"/>
      <c r="P118" s="58"/>
      <c r="Q118" s="59"/>
      <c r="R118" s="59"/>
      <c r="S118" s="59"/>
      <c r="T118" s="59"/>
      <c r="U118" s="59"/>
      <c r="V118" s="59"/>
      <c r="W118" s="59"/>
      <c r="X118" s="60"/>
      <c r="Y118" s="60"/>
      <c r="Z118" s="61"/>
      <c r="AA118" s="61"/>
    </row>
    <row r="119" spans="26:27" ht="12.75" customHeight="1">
      <c r="Z119" s="43"/>
      <c r="AA119" s="43"/>
    </row>
    <row r="120" spans="1:27" s="62" customFormat="1" ht="12.75" customHeight="1">
      <c r="A120" s="39"/>
      <c r="B120" s="37"/>
      <c r="C120" s="45"/>
      <c r="D120" s="35"/>
      <c r="E120" s="36"/>
      <c r="F120" s="37"/>
      <c r="G120" s="38"/>
      <c r="H120" s="39"/>
      <c r="I120" s="371"/>
      <c r="J120" s="57"/>
      <c r="K120" s="57"/>
      <c r="L120" s="57"/>
      <c r="M120" s="57"/>
      <c r="N120" s="57"/>
      <c r="O120" s="57"/>
      <c r="P120" s="58"/>
      <c r="Q120" s="59"/>
      <c r="R120" s="59"/>
      <c r="S120" s="59"/>
      <c r="T120" s="59"/>
      <c r="U120" s="59"/>
      <c r="V120" s="59"/>
      <c r="W120" s="59"/>
      <c r="X120" s="60"/>
      <c r="Y120" s="60"/>
      <c r="Z120" s="61"/>
      <c r="AA120" s="61"/>
    </row>
    <row r="121" spans="1:27" s="62" customFormat="1" ht="12.75" customHeight="1">
      <c r="A121" s="39"/>
      <c r="B121" s="37"/>
      <c r="C121" s="45"/>
      <c r="D121" s="35"/>
      <c r="E121" s="36"/>
      <c r="F121" s="37"/>
      <c r="G121" s="38"/>
      <c r="H121" s="39"/>
      <c r="I121" s="371"/>
      <c r="J121" s="57"/>
      <c r="K121" s="57"/>
      <c r="L121" s="57"/>
      <c r="M121" s="57"/>
      <c r="N121" s="57"/>
      <c r="O121" s="57"/>
      <c r="P121" s="58"/>
      <c r="Q121" s="59"/>
      <c r="R121" s="59"/>
      <c r="S121" s="59"/>
      <c r="T121" s="59"/>
      <c r="U121" s="59"/>
      <c r="V121" s="59"/>
      <c r="W121" s="59"/>
      <c r="X121" s="60"/>
      <c r="Y121" s="60"/>
      <c r="Z121" s="61"/>
      <c r="AA121" s="61"/>
    </row>
    <row r="122" spans="26:27" ht="12.75" customHeight="1">
      <c r="Z122" s="43"/>
      <c r="AA122" s="43"/>
    </row>
    <row r="123" spans="26:27" ht="12.75" customHeight="1">
      <c r="Z123" s="43"/>
      <c r="AA123" s="43"/>
    </row>
    <row r="124" spans="26:27" ht="12.75" customHeight="1">
      <c r="Z124" s="43"/>
      <c r="AA124" s="43"/>
    </row>
    <row r="125" spans="26:27" ht="12.75" customHeight="1">
      <c r="Z125" s="43"/>
      <c r="AA125" s="43"/>
    </row>
    <row r="126" spans="26:27" ht="12.75" customHeight="1">
      <c r="Z126" s="43"/>
      <c r="AA126" s="43"/>
    </row>
    <row r="127" spans="26:27" ht="12.75" customHeight="1">
      <c r="Z127" s="43"/>
      <c r="AA127" s="43"/>
    </row>
    <row r="128" spans="26:27" ht="12.75" customHeight="1">
      <c r="Z128" s="43"/>
      <c r="AA128" s="43"/>
    </row>
    <row r="129" spans="26:27" ht="12.75" customHeight="1">
      <c r="Z129" s="43"/>
      <c r="AA129" s="43"/>
    </row>
    <row r="130" spans="26:27" ht="12.75" customHeight="1">
      <c r="Z130" s="43"/>
      <c r="AA130" s="43"/>
    </row>
    <row r="131" spans="26:27" ht="12.75" customHeight="1">
      <c r="Z131" s="43"/>
      <c r="AA131" s="43"/>
    </row>
    <row r="132" spans="26:27" ht="12.75" customHeight="1">
      <c r="Z132" s="43"/>
      <c r="AA132" s="43"/>
    </row>
    <row r="133" spans="26:27" ht="12.75" customHeight="1">
      <c r="Z133" s="43"/>
      <c r="AA133" s="43"/>
    </row>
    <row r="134" spans="26:27" ht="12.75" customHeight="1">
      <c r="Z134" s="43"/>
      <c r="AA134" s="43"/>
    </row>
    <row r="135" spans="26:27" ht="12.75" customHeight="1">
      <c r="Z135" s="43"/>
      <c r="AA135" s="43"/>
    </row>
    <row r="136" spans="26:27" ht="12.75" customHeight="1">
      <c r="Z136" s="43"/>
      <c r="AA136" s="43"/>
    </row>
    <row r="137" spans="26:27" ht="12.75" customHeight="1">
      <c r="Z137" s="43"/>
      <c r="AA137" s="43"/>
    </row>
    <row r="138" spans="26:27" ht="12.75" customHeight="1">
      <c r="Z138" s="43"/>
      <c r="AA138" s="43"/>
    </row>
    <row r="139" spans="26:27" ht="12.75" customHeight="1">
      <c r="Z139" s="43"/>
      <c r="AA139" s="43"/>
    </row>
    <row r="140" spans="26:27" ht="12.75" customHeight="1">
      <c r="Z140" s="43"/>
      <c r="AA140" s="43"/>
    </row>
    <row r="141" spans="26:27" ht="12.75" customHeight="1">
      <c r="Z141" s="43"/>
      <c r="AA141" s="43"/>
    </row>
    <row r="142" spans="26:27" ht="12.75" customHeight="1">
      <c r="Z142" s="43"/>
      <c r="AA142" s="43"/>
    </row>
    <row r="143" spans="26:27" ht="12.75" customHeight="1">
      <c r="Z143" s="43"/>
      <c r="AA143" s="43"/>
    </row>
    <row r="144" spans="26:27" ht="12.75" customHeight="1">
      <c r="Z144" s="43"/>
      <c r="AA144" s="43"/>
    </row>
    <row r="145" spans="26:27" ht="12.75" customHeight="1">
      <c r="Z145" s="43"/>
      <c r="AA145" s="43"/>
    </row>
    <row r="146" spans="26:27" ht="12.75" customHeight="1">
      <c r="Z146" s="43"/>
      <c r="AA146" s="43"/>
    </row>
    <row r="147" spans="26:27" ht="12.75" customHeight="1">
      <c r="Z147" s="43"/>
      <c r="AA147" s="43"/>
    </row>
    <row r="148" spans="26:27" ht="12.75" customHeight="1">
      <c r="Z148" s="43"/>
      <c r="AA148" s="43"/>
    </row>
    <row r="149" spans="26:27" ht="12.75" customHeight="1">
      <c r="Z149" s="43"/>
      <c r="AA149" s="43"/>
    </row>
    <row r="150" spans="26:27" ht="12.75" customHeight="1">
      <c r="Z150" s="43"/>
      <c r="AA150" s="43"/>
    </row>
    <row r="151" spans="26:27" ht="12.75" customHeight="1">
      <c r="Z151" s="43"/>
      <c r="AA151" s="43"/>
    </row>
    <row r="152" spans="26:27" ht="12.75" customHeight="1">
      <c r="Z152" s="43"/>
      <c r="AA152" s="43"/>
    </row>
    <row r="153" spans="26:27" ht="12.75" customHeight="1">
      <c r="Z153" s="43"/>
      <c r="AA153" s="43"/>
    </row>
    <row r="154" spans="26:27" ht="12.75" customHeight="1">
      <c r="Z154" s="43"/>
      <c r="AA154" s="43"/>
    </row>
    <row r="155" spans="26:27" ht="12.75" customHeight="1">
      <c r="Z155" s="43"/>
      <c r="AA155" s="43"/>
    </row>
    <row r="156" spans="26:27" ht="12.75" customHeight="1">
      <c r="Z156" s="43"/>
      <c r="AA156" s="43"/>
    </row>
    <row r="157" spans="26:27" ht="12.75" customHeight="1">
      <c r="Z157" s="43"/>
      <c r="AA157" s="43"/>
    </row>
    <row r="158" spans="26:27" ht="12.75" customHeight="1">
      <c r="Z158" s="43"/>
      <c r="AA158" s="43"/>
    </row>
    <row r="159" spans="26:27" ht="12.75" customHeight="1">
      <c r="Z159" s="43"/>
      <c r="AA159" s="43"/>
    </row>
    <row r="160" spans="26:27" ht="12.75" customHeight="1">
      <c r="Z160" s="43"/>
      <c r="AA160" s="43"/>
    </row>
    <row r="161" spans="26:27" ht="12.75" customHeight="1">
      <c r="Z161" s="43"/>
      <c r="AA161" s="43"/>
    </row>
    <row r="162" spans="26:27" ht="12.75" customHeight="1">
      <c r="Z162" s="43"/>
      <c r="AA162" s="43"/>
    </row>
    <row r="163" spans="26:27" ht="12.75" customHeight="1">
      <c r="Z163" s="43"/>
      <c r="AA163" s="43"/>
    </row>
    <row r="164" spans="26:27" ht="12.75" customHeight="1">
      <c r="Z164" s="43"/>
      <c r="AA164" s="43"/>
    </row>
    <row r="165" spans="26:27" ht="12.75" customHeight="1">
      <c r="Z165" s="43"/>
      <c r="AA165" s="43"/>
    </row>
    <row r="166" spans="26:27" ht="12.75" customHeight="1">
      <c r="Z166" s="43"/>
      <c r="AA166" s="43"/>
    </row>
    <row r="167" spans="26:27" ht="12.75" customHeight="1">
      <c r="Z167" s="43"/>
      <c r="AA167" s="43"/>
    </row>
    <row r="168" spans="26:27" ht="12.75" customHeight="1">
      <c r="Z168" s="43"/>
      <c r="AA168" s="43"/>
    </row>
    <row r="169" spans="26:27" ht="12.75" customHeight="1">
      <c r="Z169" s="43"/>
      <c r="AA169" s="43"/>
    </row>
    <row r="170" spans="26:27" ht="12.75" customHeight="1">
      <c r="Z170" s="43"/>
      <c r="AA170" s="43"/>
    </row>
    <row r="171" spans="26:27" ht="12.75" customHeight="1">
      <c r="Z171" s="43"/>
      <c r="AA171" s="43"/>
    </row>
    <row r="172" spans="26:27" ht="12.75" customHeight="1">
      <c r="Z172" s="43"/>
      <c r="AA172" s="43"/>
    </row>
    <row r="173" spans="26:27" ht="12.75" customHeight="1">
      <c r="Z173" s="43"/>
      <c r="AA173" s="43"/>
    </row>
    <row r="174" spans="26:27" ht="12.75" customHeight="1">
      <c r="Z174" s="43"/>
      <c r="AA174" s="43"/>
    </row>
    <row r="175" spans="26:27" ht="12.75" customHeight="1">
      <c r="Z175" s="43"/>
      <c r="AA175" s="43"/>
    </row>
    <row r="176" spans="26:27" ht="12.75" customHeight="1">
      <c r="Z176" s="43"/>
      <c r="AA176" s="43"/>
    </row>
    <row r="177" spans="26:27" ht="12.75" customHeight="1">
      <c r="Z177" s="43"/>
      <c r="AA177" s="43"/>
    </row>
    <row r="178" spans="26:27" ht="12.75" customHeight="1">
      <c r="Z178" s="43"/>
      <c r="AA178" s="43"/>
    </row>
    <row r="179" spans="26:27" ht="12.75" customHeight="1">
      <c r="Z179" s="43"/>
      <c r="AA179" s="43"/>
    </row>
    <row r="180" spans="26:27" ht="12.75" customHeight="1">
      <c r="Z180" s="43"/>
      <c r="AA180" s="43"/>
    </row>
    <row r="181" spans="26:27" ht="12.75" customHeight="1">
      <c r="Z181" s="43"/>
      <c r="AA181" s="43"/>
    </row>
    <row r="182" spans="26:27" ht="12.75" customHeight="1">
      <c r="Z182" s="43"/>
      <c r="AA182" s="43"/>
    </row>
    <row r="183" spans="26:27" ht="12.75" customHeight="1">
      <c r="Z183" s="43"/>
      <c r="AA183" s="43"/>
    </row>
    <row r="184" spans="26:27" ht="12.75" customHeight="1">
      <c r="Z184" s="43"/>
      <c r="AA184" s="43"/>
    </row>
    <row r="185" spans="26:27" ht="12.75" customHeight="1">
      <c r="Z185" s="43"/>
      <c r="AA185" s="43"/>
    </row>
    <row r="186" spans="26:27" ht="12.75" customHeight="1">
      <c r="Z186" s="43"/>
      <c r="AA186" s="43"/>
    </row>
    <row r="187" spans="26:27" ht="12.75" customHeight="1">
      <c r="Z187" s="43"/>
      <c r="AA187" s="43"/>
    </row>
    <row r="188" spans="26:27" ht="12.75" customHeight="1">
      <c r="Z188" s="43"/>
      <c r="AA188" s="43"/>
    </row>
    <row r="189" spans="26:27" ht="12.75" customHeight="1">
      <c r="Z189" s="43"/>
      <c r="AA189" s="43"/>
    </row>
    <row r="190" spans="26:27" ht="12.75" customHeight="1">
      <c r="Z190" s="43"/>
      <c r="AA190" s="43"/>
    </row>
    <row r="191" spans="26:27" ht="12.75" customHeight="1">
      <c r="Z191" s="43"/>
      <c r="AA191" s="43"/>
    </row>
    <row r="192" spans="26:27" ht="12.75" customHeight="1">
      <c r="Z192" s="43"/>
      <c r="AA192" s="43"/>
    </row>
    <row r="193" spans="26:27" ht="12.75" customHeight="1">
      <c r="Z193" s="43"/>
      <c r="AA193" s="43"/>
    </row>
    <row r="194" spans="26:27" ht="12.75" customHeight="1">
      <c r="Z194" s="43"/>
      <c r="AA194" s="43"/>
    </row>
    <row r="195" spans="26:27" ht="12.75" customHeight="1">
      <c r="Z195" s="43"/>
      <c r="AA195" s="43"/>
    </row>
    <row r="196" spans="26:27" ht="12.75" customHeight="1">
      <c r="Z196" s="43"/>
      <c r="AA196" s="43"/>
    </row>
    <row r="197" spans="26:27" ht="12.75" customHeight="1">
      <c r="Z197" s="43"/>
      <c r="AA197" s="43"/>
    </row>
    <row r="198" spans="26:27" ht="12.75" customHeight="1">
      <c r="Z198" s="43"/>
      <c r="AA198" s="43"/>
    </row>
    <row r="199" spans="26:27" ht="12.75" customHeight="1">
      <c r="Z199" s="43"/>
      <c r="AA199" s="43"/>
    </row>
    <row r="200" spans="26:27" ht="12.75" customHeight="1">
      <c r="Z200" s="43"/>
      <c r="AA200" s="43"/>
    </row>
    <row r="201" spans="26:27" ht="12.75" customHeight="1">
      <c r="Z201" s="43"/>
      <c r="AA201" s="43"/>
    </row>
    <row r="202" spans="26:27" ht="12.75" customHeight="1">
      <c r="Z202" s="43"/>
      <c r="AA202" s="43"/>
    </row>
    <row r="203" spans="26:27" ht="12.75" customHeight="1">
      <c r="Z203" s="43"/>
      <c r="AA203" s="43"/>
    </row>
    <row r="204" spans="26:27" ht="12.75" customHeight="1">
      <c r="Z204" s="43"/>
      <c r="AA204" s="43"/>
    </row>
    <row r="205" spans="26:27" ht="12.75" customHeight="1">
      <c r="Z205" s="43"/>
      <c r="AA205" s="43"/>
    </row>
    <row r="206" spans="26:27" ht="12.75" customHeight="1">
      <c r="Z206" s="43"/>
      <c r="AA206" s="43"/>
    </row>
    <row r="207" spans="26:27" ht="12.75" customHeight="1">
      <c r="Z207" s="43"/>
      <c r="AA207" s="43"/>
    </row>
    <row r="208" spans="26:27" ht="12.75" customHeight="1">
      <c r="Z208" s="43"/>
      <c r="AA208" s="43"/>
    </row>
    <row r="209" spans="26:27" ht="12.75" customHeight="1">
      <c r="Z209" s="43"/>
      <c r="AA209" s="43"/>
    </row>
    <row r="210" spans="26:27" ht="12.75" customHeight="1">
      <c r="Z210" s="43"/>
      <c r="AA210" s="43"/>
    </row>
    <row r="211" spans="26:27" ht="12.75" customHeight="1">
      <c r="Z211" s="43"/>
      <c r="AA211" s="43"/>
    </row>
    <row r="212" spans="26:27" ht="12.75" customHeight="1">
      <c r="Z212" s="43"/>
      <c r="AA212" s="43"/>
    </row>
    <row r="213" spans="26:27" ht="12.75" customHeight="1">
      <c r="Z213" s="43"/>
      <c r="AA213" s="43"/>
    </row>
    <row r="214" spans="26:27" ht="12.75" customHeight="1">
      <c r="Z214" s="43"/>
      <c r="AA214" s="43"/>
    </row>
    <row r="215" spans="26:27" ht="12.75" customHeight="1">
      <c r="Z215" s="43"/>
      <c r="AA215" s="43"/>
    </row>
    <row r="216" spans="26:27" ht="12.75" customHeight="1">
      <c r="Z216" s="43"/>
      <c r="AA216" s="43"/>
    </row>
    <row r="217" spans="26:27" ht="12.75" customHeight="1">
      <c r="Z217" s="43"/>
      <c r="AA217" s="43"/>
    </row>
    <row r="218" spans="26:27" ht="12.75" customHeight="1">
      <c r="Z218" s="43"/>
      <c r="AA218" s="43"/>
    </row>
    <row r="219" spans="26:27" ht="12.75" customHeight="1">
      <c r="Z219" s="43"/>
      <c r="AA219" s="43"/>
    </row>
    <row r="220" spans="26:27" ht="12.75" customHeight="1">
      <c r="Z220" s="43"/>
      <c r="AA220" s="43"/>
    </row>
    <row r="221" spans="26:27" ht="12.75" customHeight="1">
      <c r="Z221" s="43"/>
      <c r="AA221" s="43"/>
    </row>
    <row r="222" spans="26:27" ht="12.75" customHeight="1">
      <c r="Z222" s="43"/>
      <c r="AA222" s="43"/>
    </row>
    <row r="223" spans="26:27" ht="12.75" customHeight="1">
      <c r="Z223" s="43"/>
      <c r="AA223" s="43"/>
    </row>
    <row r="224" spans="26:27" ht="12.75" customHeight="1">
      <c r="Z224" s="43"/>
      <c r="AA224" s="43"/>
    </row>
    <row r="225" spans="26:27" ht="12.75" customHeight="1">
      <c r="Z225" s="43"/>
      <c r="AA225" s="43"/>
    </row>
    <row r="226" spans="26:27" ht="12.75" customHeight="1">
      <c r="Z226" s="43"/>
      <c r="AA226" s="43"/>
    </row>
    <row r="227" spans="26:27" ht="12.75" customHeight="1">
      <c r="Z227" s="43"/>
      <c r="AA227" s="43"/>
    </row>
    <row r="228" spans="26:27" ht="12.75" customHeight="1">
      <c r="Z228" s="43"/>
      <c r="AA228" s="43"/>
    </row>
    <row r="229" spans="26:27" ht="12.75" customHeight="1">
      <c r="Z229" s="43"/>
      <c r="AA229" s="43"/>
    </row>
    <row r="230" spans="26:27" ht="12.75" customHeight="1">
      <c r="Z230" s="43"/>
      <c r="AA230" s="43"/>
    </row>
    <row r="231" spans="26:27" ht="12.75" customHeight="1">
      <c r="Z231" s="43"/>
      <c r="AA231" s="43"/>
    </row>
    <row r="232" spans="26:27" ht="12.75" customHeight="1">
      <c r="Z232" s="43"/>
      <c r="AA232" s="43"/>
    </row>
    <row r="233" spans="26:27" ht="12.75" customHeight="1">
      <c r="Z233" s="43"/>
      <c r="AA233" s="43"/>
    </row>
    <row r="234" spans="26:27" ht="12.75" customHeight="1">
      <c r="Z234" s="43"/>
      <c r="AA234" s="43"/>
    </row>
    <row r="235" spans="26:27" ht="12.75" customHeight="1">
      <c r="Z235" s="43"/>
      <c r="AA235" s="43"/>
    </row>
    <row r="236" spans="26:27" ht="12.75" customHeight="1">
      <c r="Z236" s="43"/>
      <c r="AA236" s="43"/>
    </row>
    <row r="237" spans="26:27" ht="12.75" customHeight="1">
      <c r="Z237" s="43"/>
      <c r="AA237" s="43"/>
    </row>
    <row r="238" spans="26:27" ht="12.75" customHeight="1">
      <c r="Z238" s="43"/>
      <c r="AA238" s="43"/>
    </row>
    <row r="239" spans="26:27" ht="12.75" customHeight="1">
      <c r="Z239" s="43"/>
      <c r="AA239" s="43"/>
    </row>
    <row r="240" spans="26:27" ht="12.75" customHeight="1">
      <c r="Z240" s="43"/>
      <c r="AA240" s="43"/>
    </row>
    <row r="241" spans="26:27" ht="12.75" customHeight="1">
      <c r="Z241" s="43"/>
      <c r="AA241" s="43"/>
    </row>
    <row r="242" spans="26:27" ht="12.75" customHeight="1">
      <c r="Z242" s="43"/>
      <c r="AA242" s="43"/>
    </row>
    <row r="243" spans="26:27" ht="12.75" customHeight="1">
      <c r="Z243" s="43"/>
      <c r="AA243" s="43"/>
    </row>
    <row r="244" spans="26:27" ht="12.75" customHeight="1">
      <c r="Z244" s="43"/>
      <c r="AA244" s="43"/>
    </row>
    <row r="245" spans="26:27" ht="12.75" customHeight="1">
      <c r="Z245" s="43"/>
      <c r="AA245" s="43"/>
    </row>
    <row r="246" spans="26:27" ht="12.75" customHeight="1">
      <c r="Z246" s="43"/>
      <c r="AA246" s="43"/>
    </row>
    <row r="247" spans="26:27" ht="12.75" customHeight="1">
      <c r="Z247" s="43"/>
      <c r="AA247" s="43"/>
    </row>
    <row r="248" spans="26:27" ht="12.75" customHeight="1">
      <c r="Z248" s="43"/>
      <c r="AA248" s="43"/>
    </row>
    <row r="249" spans="26:27" ht="12.75" customHeight="1">
      <c r="Z249" s="43"/>
      <c r="AA249" s="43"/>
    </row>
    <row r="250" spans="26:27" ht="12.75" customHeight="1">
      <c r="Z250" s="43"/>
      <c r="AA250" s="43"/>
    </row>
    <row r="251" spans="26:27" ht="12.75" customHeight="1">
      <c r="Z251" s="43"/>
      <c r="AA251" s="43"/>
    </row>
    <row r="252" spans="26:27" ht="12.75" customHeight="1">
      <c r="Z252" s="43"/>
      <c r="AA252" s="43"/>
    </row>
    <row r="253" spans="26:27" ht="12.75" customHeight="1">
      <c r="Z253" s="43"/>
      <c r="AA253" s="43"/>
    </row>
    <row r="254" spans="26:27" ht="12.75" customHeight="1">
      <c r="Z254" s="43"/>
      <c r="AA254" s="43"/>
    </row>
    <row r="255" spans="26:27" ht="12.75" customHeight="1">
      <c r="Z255" s="43"/>
      <c r="AA255" s="43"/>
    </row>
    <row r="256" spans="26:27" ht="12.75" customHeight="1">
      <c r="Z256" s="43"/>
      <c r="AA256" s="43"/>
    </row>
    <row r="257" spans="26:27" ht="12.75" customHeight="1">
      <c r="Z257" s="43"/>
      <c r="AA257" s="43"/>
    </row>
    <row r="258" spans="26:27" ht="12.75" customHeight="1">
      <c r="Z258" s="43"/>
      <c r="AA258" s="43"/>
    </row>
    <row r="259" spans="26:27" ht="12.75" customHeight="1">
      <c r="Z259" s="43"/>
      <c r="AA259" s="43"/>
    </row>
    <row r="260" spans="26:27" ht="12.75" customHeight="1">
      <c r="Z260" s="43"/>
      <c r="AA260" s="43"/>
    </row>
    <row r="261" spans="26:27" ht="12.75" customHeight="1">
      <c r="Z261" s="43"/>
      <c r="AA261" s="43"/>
    </row>
    <row r="262" spans="26:27" ht="12.75" customHeight="1">
      <c r="Z262" s="43"/>
      <c r="AA262" s="43"/>
    </row>
    <row r="263" spans="26:27" ht="12.75" customHeight="1">
      <c r="Z263" s="43"/>
      <c r="AA263" s="43"/>
    </row>
    <row r="264" spans="26:27" ht="12.75" customHeight="1">
      <c r="Z264" s="43"/>
      <c r="AA264" s="43"/>
    </row>
    <row r="265" spans="26:27" ht="12.75" customHeight="1">
      <c r="Z265" s="43"/>
      <c r="AA265" s="43"/>
    </row>
    <row r="266" spans="26:27" ht="12.75" customHeight="1">
      <c r="Z266" s="43"/>
      <c r="AA266" s="43"/>
    </row>
    <row r="267" spans="26:27" ht="12.75" customHeight="1">
      <c r="Z267" s="43"/>
      <c r="AA267" s="43"/>
    </row>
    <row r="268" spans="26:27" ht="12.75" customHeight="1">
      <c r="Z268" s="43"/>
      <c r="AA268" s="43"/>
    </row>
    <row r="269" spans="26:27" ht="12.75" customHeight="1">
      <c r="Z269" s="43"/>
      <c r="AA269" s="43"/>
    </row>
    <row r="270" spans="26:27" ht="12.75" customHeight="1">
      <c r="Z270" s="43"/>
      <c r="AA270" s="43"/>
    </row>
    <row r="271" spans="26:27" ht="12.75" customHeight="1">
      <c r="Z271" s="43"/>
      <c r="AA271" s="43"/>
    </row>
    <row r="272" spans="26:27" ht="12.75" customHeight="1">
      <c r="Z272" s="43"/>
      <c r="AA272" s="43"/>
    </row>
    <row r="273" spans="26:27" ht="12.75" customHeight="1">
      <c r="Z273" s="43"/>
      <c r="AA273" s="43"/>
    </row>
    <row r="274" spans="26:27" ht="12.75" customHeight="1">
      <c r="Z274" s="43"/>
      <c r="AA274" s="43"/>
    </row>
    <row r="275" spans="26:27" ht="12.75" customHeight="1">
      <c r="Z275" s="43"/>
      <c r="AA275" s="43"/>
    </row>
    <row r="276" spans="26:27" ht="12.75" customHeight="1">
      <c r="Z276" s="43"/>
      <c r="AA276" s="43"/>
    </row>
    <row r="277" spans="26:27" ht="12.75" customHeight="1">
      <c r="Z277" s="43"/>
      <c r="AA277" s="43"/>
    </row>
    <row r="278" spans="26:27" ht="12.75" customHeight="1">
      <c r="Z278" s="43"/>
      <c r="AA278" s="43"/>
    </row>
    <row r="279" spans="26:27" ht="12.75" customHeight="1">
      <c r="Z279" s="43"/>
      <c r="AA279" s="43"/>
    </row>
    <row r="280" spans="26:27" ht="12.75" customHeight="1">
      <c r="Z280" s="43"/>
      <c r="AA280" s="43"/>
    </row>
    <row r="281" spans="26:27" ht="12.75" customHeight="1">
      <c r="Z281" s="43"/>
      <c r="AA281" s="43"/>
    </row>
    <row r="282" spans="26:27" ht="12.75" customHeight="1">
      <c r="Z282" s="43"/>
      <c r="AA282" s="43"/>
    </row>
    <row r="283" spans="26:27" ht="12.75" customHeight="1">
      <c r="Z283" s="43"/>
      <c r="AA283" s="43"/>
    </row>
    <row r="284" spans="26:27" ht="12.75" customHeight="1">
      <c r="Z284" s="43"/>
      <c r="AA284" s="43"/>
    </row>
    <row r="285" spans="26:27" ht="12.75" customHeight="1">
      <c r="Z285" s="43"/>
      <c r="AA285" s="43"/>
    </row>
    <row r="286" spans="26:27" ht="12.75" customHeight="1">
      <c r="Z286" s="43"/>
      <c r="AA286" s="43"/>
    </row>
    <row r="287" spans="26:27" ht="12.75" customHeight="1">
      <c r="Z287" s="43"/>
      <c r="AA287" s="43"/>
    </row>
    <row r="288" spans="26:27" ht="12.75" customHeight="1">
      <c r="Z288" s="43"/>
      <c r="AA288" s="43"/>
    </row>
    <row r="289" spans="26:27" ht="12.75" customHeight="1">
      <c r="Z289" s="43"/>
      <c r="AA289" s="43"/>
    </row>
    <row r="290" spans="26:27" ht="12.75" customHeight="1">
      <c r="Z290" s="43"/>
      <c r="AA290" s="43"/>
    </row>
    <row r="291" spans="26:27" ht="12.75" customHeight="1">
      <c r="Z291" s="43"/>
      <c r="AA291" s="43"/>
    </row>
    <row r="292" spans="26:27" ht="12.75" customHeight="1">
      <c r="Z292" s="43"/>
      <c r="AA292" s="43"/>
    </row>
    <row r="293" spans="26:27" ht="12.75" customHeight="1">
      <c r="Z293" s="43"/>
      <c r="AA293" s="43"/>
    </row>
    <row r="294" spans="26:27" ht="12.75" customHeight="1">
      <c r="Z294" s="43"/>
      <c r="AA294" s="43"/>
    </row>
    <row r="295" spans="26:27" ht="12.75" customHeight="1">
      <c r="Z295" s="43"/>
      <c r="AA295" s="43"/>
    </row>
    <row r="296" spans="26:27" ht="12.75" customHeight="1">
      <c r="Z296" s="43"/>
      <c r="AA296" s="43"/>
    </row>
    <row r="297" spans="26:27" ht="12.75" customHeight="1">
      <c r="Z297" s="43"/>
      <c r="AA297" s="43"/>
    </row>
    <row r="298" spans="26:27" ht="12.75" customHeight="1">
      <c r="Z298" s="43"/>
      <c r="AA298" s="43"/>
    </row>
    <row r="299" spans="26:27" ht="12.75" customHeight="1">
      <c r="Z299" s="43"/>
      <c r="AA299" s="43"/>
    </row>
    <row r="300" spans="26:27" ht="12.75" customHeight="1">
      <c r="Z300" s="43"/>
      <c r="AA300" s="43"/>
    </row>
    <row r="301" spans="26:27" ht="12.75" customHeight="1">
      <c r="Z301" s="43"/>
      <c r="AA301" s="43"/>
    </row>
    <row r="302" spans="26:27" ht="12.75" customHeight="1">
      <c r="Z302" s="43"/>
      <c r="AA302" s="43"/>
    </row>
    <row r="303" spans="26:27" ht="12.75" customHeight="1">
      <c r="Z303" s="43"/>
      <c r="AA303" s="43"/>
    </row>
    <row r="304" spans="26:27" ht="12.75" customHeight="1">
      <c r="Z304" s="43"/>
      <c r="AA304" s="43"/>
    </row>
    <row r="305" spans="26:27" ht="12.75" customHeight="1">
      <c r="Z305" s="43"/>
      <c r="AA305" s="43"/>
    </row>
    <row r="306" spans="26:27" ht="12.75" customHeight="1">
      <c r="Z306" s="43"/>
      <c r="AA306" s="43"/>
    </row>
    <row r="307" spans="26:27" ht="12.75" customHeight="1">
      <c r="Z307" s="43"/>
      <c r="AA307" s="43"/>
    </row>
    <row r="308" spans="26:27" ht="12.75" customHeight="1">
      <c r="Z308" s="43"/>
      <c r="AA308" s="43"/>
    </row>
    <row r="309" spans="26:27" ht="12.75" customHeight="1">
      <c r="Z309" s="43"/>
      <c r="AA309" s="43"/>
    </row>
    <row r="310" spans="26:27" ht="12.75" customHeight="1">
      <c r="Z310" s="43"/>
      <c r="AA310" s="43"/>
    </row>
    <row r="311" spans="26:27" ht="12.75" customHeight="1">
      <c r="Z311" s="43"/>
      <c r="AA311" s="43"/>
    </row>
    <row r="312" spans="26:27" ht="12.75" customHeight="1">
      <c r="Z312" s="43"/>
      <c r="AA312" s="43"/>
    </row>
    <row r="313" spans="26:27" ht="12.75" customHeight="1">
      <c r="Z313" s="43"/>
      <c r="AA313" s="43"/>
    </row>
    <row r="314" spans="26:27" ht="12.75" customHeight="1">
      <c r="Z314" s="43"/>
      <c r="AA314" s="43"/>
    </row>
    <row r="315" spans="26:27" ht="12.75" customHeight="1">
      <c r="Z315" s="43"/>
      <c r="AA315" s="43"/>
    </row>
    <row r="316" spans="26:27" ht="12.75" customHeight="1">
      <c r="Z316" s="43"/>
      <c r="AA316" s="43"/>
    </row>
    <row r="317" spans="26:27" ht="12.75" customHeight="1">
      <c r="Z317" s="43"/>
      <c r="AA317" s="43"/>
    </row>
    <row r="318" spans="26:27" ht="12.75" customHeight="1">
      <c r="Z318" s="43"/>
      <c r="AA318" s="43"/>
    </row>
    <row r="319" spans="26:27" ht="12.75" customHeight="1">
      <c r="Z319" s="43"/>
      <c r="AA319" s="43"/>
    </row>
    <row r="320" spans="26:27" ht="12.75" customHeight="1">
      <c r="Z320" s="43"/>
      <c r="AA320" s="43"/>
    </row>
    <row r="321" spans="26:27" ht="12.75" customHeight="1">
      <c r="Z321" s="43"/>
      <c r="AA321" s="43"/>
    </row>
    <row r="322" spans="26:27" ht="12.75" customHeight="1">
      <c r="Z322" s="43"/>
      <c r="AA322" s="43"/>
    </row>
    <row r="323" spans="26:27" ht="12.75" customHeight="1">
      <c r="Z323" s="43"/>
      <c r="AA323" s="43"/>
    </row>
    <row r="324" spans="26:27" ht="12.75" customHeight="1">
      <c r="Z324" s="43"/>
      <c r="AA324" s="43"/>
    </row>
    <row r="325" spans="26:27" ht="12.75" customHeight="1">
      <c r="Z325" s="43"/>
      <c r="AA325" s="43"/>
    </row>
    <row r="326" spans="26:27" ht="12.75" customHeight="1">
      <c r="Z326" s="43"/>
      <c r="AA326" s="43"/>
    </row>
    <row r="327" spans="26:27" ht="12.75" customHeight="1">
      <c r="Z327" s="43"/>
      <c r="AA327" s="43"/>
    </row>
    <row r="328" spans="26:27" ht="12.75" customHeight="1">
      <c r="Z328" s="43"/>
      <c r="AA328" s="43"/>
    </row>
    <row r="329" spans="26:27" ht="12.75" customHeight="1">
      <c r="Z329" s="43"/>
      <c r="AA329" s="43"/>
    </row>
    <row r="330" spans="26:27" ht="12.75" customHeight="1">
      <c r="Z330" s="43"/>
      <c r="AA330" s="43"/>
    </row>
    <row r="331" spans="26:27" ht="12.75" customHeight="1">
      <c r="Z331" s="43"/>
      <c r="AA331" s="43"/>
    </row>
    <row r="332" spans="26:27" ht="12.75" customHeight="1">
      <c r="Z332" s="43"/>
      <c r="AA332" s="43"/>
    </row>
    <row r="333" spans="26:27" ht="12.75" customHeight="1">
      <c r="Z333" s="43"/>
      <c r="AA333" s="43"/>
    </row>
    <row r="334" spans="26:27" ht="12.75" customHeight="1">
      <c r="Z334" s="43"/>
      <c r="AA334" s="43"/>
    </row>
    <row r="335" spans="26:27" ht="12.75" customHeight="1">
      <c r="Z335" s="43"/>
      <c r="AA335" s="43"/>
    </row>
    <row r="336" spans="26:27" ht="12.75" customHeight="1">
      <c r="Z336" s="43"/>
      <c r="AA336" s="43"/>
    </row>
    <row r="337" spans="26:27" ht="12.75" customHeight="1">
      <c r="Z337" s="43"/>
      <c r="AA337" s="43"/>
    </row>
    <row r="338" spans="26:27" ht="12.75" customHeight="1">
      <c r="Z338" s="43"/>
      <c r="AA338" s="43"/>
    </row>
    <row r="339" spans="26:27" ht="12.75" customHeight="1">
      <c r="Z339" s="43"/>
      <c r="AA339" s="43"/>
    </row>
    <row r="340" spans="26:27" ht="12.75" customHeight="1">
      <c r="Z340" s="43"/>
      <c r="AA340" s="43"/>
    </row>
    <row r="341" spans="26:27" ht="12.75" customHeight="1">
      <c r="Z341" s="43"/>
      <c r="AA341" s="43"/>
    </row>
    <row r="342" spans="26:27" ht="12.75" customHeight="1">
      <c r="Z342" s="43"/>
      <c r="AA342" s="43"/>
    </row>
    <row r="343" spans="26:27" ht="12.75" customHeight="1">
      <c r="Z343" s="43"/>
      <c r="AA343" s="43"/>
    </row>
    <row r="344" spans="26:27" ht="12.75" customHeight="1">
      <c r="Z344" s="43"/>
      <c r="AA344" s="43"/>
    </row>
    <row r="345" spans="26:27" ht="12.75" customHeight="1">
      <c r="Z345" s="43"/>
      <c r="AA345" s="43"/>
    </row>
    <row r="346" spans="26:27" ht="12.75" customHeight="1">
      <c r="Z346" s="43"/>
      <c r="AA346" s="43"/>
    </row>
    <row r="347" spans="26:27" ht="12.75" customHeight="1">
      <c r="Z347" s="43"/>
      <c r="AA347" s="43"/>
    </row>
    <row r="348" spans="26:27" ht="12.75" customHeight="1">
      <c r="Z348" s="43"/>
      <c r="AA348" s="43"/>
    </row>
    <row r="349" spans="26:27" ht="12.75" customHeight="1">
      <c r="Z349" s="43"/>
      <c r="AA349" s="43"/>
    </row>
    <row r="350" spans="26:27" ht="12.75" customHeight="1">
      <c r="Z350" s="43"/>
      <c r="AA350" s="43"/>
    </row>
    <row r="351" spans="26:27" ht="12.75" customHeight="1">
      <c r="Z351" s="43"/>
      <c r="AA351" s="43"/>
    </row>
    <row r="352" spans="26:27" ht="12.75" customHeight="1">
      <c r="Z352" s="43"/>
      <c r="AA352" s="43"/>
    </row>
    <row r="353" spans="26:27" ht="12.75" customHeight="1">
      <c r="Z353" s="43"/>
      <c r="AA353" s="43"/>
    </row>
    <row r="354" spans="26:27" ht="12.75" customHeight="1">
      <c r="Z354" s="43"/>
      <c r="AA354" s="43"/>
    </row>
    <row r="355" spans="26:27" ht="12.75" customHeight="1">
      <c r="Z355" s="43"/>
      <c r="AA355" s="43"/>
    </row>
    <row r="356" spans="26:27" ht="12.75" customHeight="1">
      <c r="Z356" s="43"/>
      <c r="AA356" s="43"/>
    </row>
    <row r="357" spans="26:27" ht="12.75" customHeight="1">
      <c r="Z357" s="43"/>
      <c r="AA357" s="43"/>
    </row>
    <row r="358" spans="26:27" ht="12.75" customHeight="1">
      <c r="Z358" s="43"/>
      <c r="AA358" s="43"/>
    </row>
    <row r="359" spans="26:27" ht="12.75" customHeight="1">
      <c r="Z359" s="43"/>
      <c r="AA359" s="43"/>
    </row>
    <row r="360" spans="26:27" ht="12.75" customHeight="1">
      <c r="Z360" s="43"/>
      <c r="AA360" s="43"/>
    </row>
    <row r="361" spans="26:27" ht="12.75" customHeight="1">
      <c r="Z361" s="43"/>
      <c r="AA361" s="43"/>
    </row>
    <row r="362" spans="26:27" ht="12.75" customHeight="1">
      <c r="Z362" s="43"/>
      <c r="AA362" s="43"/>
    </row>
    <row r="363" spans="26:27" ht="12.75" customHeight="1">
      <c r="Z363" s="43"/>
      <c r="AA363" s="43"/>
    </row>
    <row r="364" spans="26:27" ht="12.75" customHeight="1">
      <c r="Z364" s="43"/>
      <c r="AA364" s="43"/>
    </row>
    <row r="365" spans="26:27" ht="12.75" customHeight="1">
      <c r="Z365" s="43"/>
      <c r="AA365" s="43"/>
    </row>
    <row r="366" spans="26:27" ht="12.75" customHeight="1">
      <c r="Z366" s="43"/>
      <c r="AA366" s="43"/>
    </row>
    <row r="367" spans="26:27" ht="12.75" customHeight="1">
      <c r="Z367" s="43"/>
      <c r="AA367" s="43"/>
    </row>
    <row r="368" spans="26:27" ht="12.75" customHeight="1">
      <c r="Z368" s="43"/>
      <c r="AA368" s="43"/>
    </row>
    <row r="369" spans="26:27" ht="12.75" customHeight="1">
      <c r="Z369" s="43"/>
      <c r="AA369" s="43"/>
    </row>
    <row r="370" spans="26:27" ht="12.75" customHeight="1">
      <c r="Z370" s="43"/>
      <c r="AA370" s="43"/>
    </row>
    <row r="371" spans="26:27" ht="12.75" customHeight="1">
      <c r="Z371" s="43"/>
      <c r="AA371" s="43"/>
    </row>
    <row r="372" spans="26:27" ht="12.75" customHeight="1">
      <c r="Z372" s="43"/>
      <c r="AA372" s="43"/>
    </row>
    <row r="373" spans="26:27" ht="12.75" customHeight="1">
      <c r="Z373" s="43"/>
      <c r="AA373" s="43"/>
    </row>
    <row r="374" spans="26:27" ht="12.75" customHeight="1">
      <c r="Z374" s="43"/>
      <c r="AA374" s="43"/>
    </row>
    <row r="375" spans="26:27" ht="12.75" customHeight="1">
      <c r="Z375" s="43"/>
      <c r="AA375" s="43"/>
    </row>
    <row r="376" spans="26:27" ht="12.75" customHeight="1">
      <c r="Z376" s="43"/>
      <c r="AA376" s="43"/>
    </row>
    <row r="377" spans="26:27" ht="12.75" customHeight="1">
      <c r="Z377" s="43"/>
      <c r="AA377" s="43"/>
    </row>
    <row r="378" spans="26:27" ht="12.75" customHeight="1">
      <c r="Z378" s="43"/>
      <c r="AA378" s="43"/>
    </row>
    <row r="379" spans="26:27" ht="12.75" customHeight="1">
      <c r="Z379" s="43"/>
      <c r="AA379" s="43"/>
    </row>
    <row r="380" spans="26:27" ht="12.75" customHeight="1">
      <c r="Z380" s="43"/>
      <c r="AA380" s="43"/>
    </row>
    <row r="381" spans="26:27" ht="12.75" customHeight="1">
      <c r="Z381" s="43"/>
      <c r="AA381" s="43"/>
    </row>
    <row r="382" spans="26:27" ht="12.75" customHeight="1">
      <c r="Z382" s="43"/>
      <c r="AA382" s="43"/>
    </row>
    <row r="383" spans="26:27" ht="12.75" customHeight="1">
      <c r="Z383" s="43"/>
      <c r="AA383" s="43"/>
    </row>
    <row r="384" spans="26:27" ht="12.75" customHeight="1">
      <c r="Z384" s="43"/>
      <c r="AA384" s="43"/>
    </row>
    <row r="385" spans="26:27" ht="12.75" customHeight="1">
      <c r="Z385" s="43"/>
      <c r="AA385" s="43"/>
    </row>
    <row r="386" spans="26:27" ht="12.75" customHeight="1">
      <c r="Z386" s="43"/>
      <c r="AA386" s="43"/>
    </row>
    <row r="387" spans="26:27" ht="12.75" customHeight="1">
      <c r="Z387" s="43"/>
      <c r="AA387" s="43"/>
    </row>
    <row r="388" spans="26:27" ht="12.75" customHeight="1">
      <c r="Z388" s="43"/>
      <c r="AA388" s="43"/>
    </row>
    <row r="389" spans="26:27" ht="12.75" customHeight="1">
      <c r="Z389" s="43"/>
      <c r="AA389" s="43"/>
    </row>
    <row r="390" spans="26:27" ht="12.75" customHeight="1">
      <c r="Z390" s="43"/>
      <c r="AA390" s="43"/>
    </row>
    <row r="391" spans="26:27" ht="12.75" customHeight="1">
      <c r="Z391" s="43"/>
      <c r="AA391" s="43"/>
    </row>
    <row r="392" spans="26:27" ht="12.75" customHeight="1">
      <c r="Z392" s="43"/>
      <c r="AA392" s="43"/>
    </row>
    <row r="393" spans="26:27" ht="12.75" customHeight="1">
      <c r="Z393" s="43"/>
      <c r="AA393" s="43"/>
    </row>
    <row r="394" spans="26:27" ht="12.75" customHeight="1">
      <c r="Z394" s="43"/>
      <c r="AA394" s="43"/>
    </row>
    <row r="395" spans="26:27" ht="12.75" customHeight="1">
      <c r="Z395" s="43"/>
      <c r="AA395" s="43"/>
    </row>
    <row r="396" spans="26:27" ht="12.75" customHeight="1">
      <c r="Z396" s="43"/>
      <c r="AA396" s="43"/>
    </row>
    <row r="397" spans="26:27" ht="12.75" customHeight="1">
      <c r="Z397" s="43"/>
      <c r="AA397" s="43"/>
    </row>
    <row r="398" spans="26:27" ht="12.75" customHeight="1">
      <c r="Z398" s="43"/>
      <c r="AA398" s="43"/>
    </row>
    <row r="399" spans="26:27" ht="12.75" customHeight="1">
      <c r="Z399" s="43"/>
      <c r="AA399" s="43"/>
    </row>
    <row r="400" spans="26:27" ht="12.75" customHeight="1">
      <c r="Z400" s="43"/>
      <c r="AA400" s="43"/>
    </row>
    <row r="401" spans="26:27" ht="12.75" customHeight="1">
      <c r="Z401" s="43"/>
      <c r="AA401" s="43"/>
    </row>
    <row r="402" spans="26:27" ht="12.75" customHeight="1">
      <c r="Z402" s="43"/>
      <c r="AA402" s="43"/>
    </row>
    <row r="403" spans="26:27" ht="12.75" customHeight="1">
      <c r="Z403" s="43"/>
      <c r="AA403" s="43"/>
    </row>
    <row r="404" spans="26:27" ht="12.75" customHeight="1">
      <c r="Z404" s="43"/>
      <c r="AA404" s="43"/>
    </row>
    <row r="405" spans="26:27" ht="12.75" customHeight="1">
      <c r="Z405" s="43"/>
      <c r="AA405" s="43"/>
    </row>
    <row r="406" spans="26:27" ht="12.75" customHeight="1">
      <c r="Z406" s="43"/>
      <c r="AA406" s="43"/>
    </row>
    <row r="407" spans="26:27" ht="12.75" customHeight="1">
      <c r="Z407" s="43"/>
      <c r="AA407" s="43"/>
    </row>
    <row r="408" spans="26:27" ht="12.75" customHeight="1">
      <c r="Z408" s="43"/>
      <c r="AA408" s="43"/>
    </row>
    <row r="409" spans="26:27" ht="12.75" customHeight="1">
      <c r="Z409" s="43"/>
      <c r="AA409" s="43"/>
    </row>
    <row r="410" spans="26:27" ht="12.75" customHeight="1">
      <c r="Z410" s="43"/>
      <c r="AA410" s="43"/>
    </row>
    <row r="411" spans="26:27" ht="12.75" customHeight="1">
      <c r="Z411" s="43"/>
      <c r="AA411" s="43"/>
    </row>
    <row r="412" spans="26:27" ht="12.75" customHeight="1">
      <c r="Z412" s="43"/>
      <c r="AA412" s="43"/>
    </row>
    <row r="413" spans="26:27" ht="12.75" customHeight="1">
      <c r="Z413" s="43"/>
      <c r="AA413" s="43"/>
    </row>
    <row r="414" spans="26:27" ht="12.75" customHeight="1">
      <c r="Z414" s="43"/>
      <c r="AA414" s="43"/>
    </row>
    <row r="415" spans="26:27" ht="12.75" customHeight="1">
      <c r="Z415" s="43"/>
      <c r="AA415" s="43"/>
    </row>
    <row r="416" spans="26:27" ht="12.75" customHeight="1">
      <c r="Z416" s="43"/>
      <c r="AA416" s="43"/>
    </row>
    <row r="417" spans="26:27" ht="12.75" customHeight="1">
      <c r="Z417" s="43"/>
      <c r="AA417" s="43"/>
    </row>
    <row r="418" spans="26:27" ht="12.75" customHeight="1">
      <c r="Z418" s="43"/>
      <c r="AA418" s="43"/>
    </row>
    <row r="419" spans="26:27" ht="12.75" customHeight="1">
      <c r="Z419" s="43"/>
      <c r="AA419" s="43"/>
    </row>
    <row r="420" spans="26:27" ht="12.75" customHeight="1">
      <c r="Z420" s="43"/>
      <c r="AA420" s="43"/>
    </row>
    <row r="421" spans="26:27" ht="12.75" customHeight="1">
      <c r="Z421" s="43"/>
      <c r="AA421" s="43"/>
    </row>
    <row r="422" spans="26:27" ht="12.75" customHeight="1">
      <c r="Z422" s="43"/>
      <c r="AA422" s="43"/>
    </row>
    <row r="423" spans="26:27" ht="12.75" customHeight="1">
      <c r="Z423" s="43"/>
      <c r="AA423" s="43"/>
    </row>
    <row r="424" spans="26:27" ht="12.75" customHeight="1">
      <c r="Z424" s="43"/>
      <c r="AA424" s="43"/>
    </row>
    <row r="425" spans="26:27" ht="12.75" customHeight="1">
      <c r="Z425" s="43"/>
      <c r="AA425" s="43"/>
    </row>
    <row r="426" spans="26:27" ht="12.75" customHeight="1">
      <c r="Z426" s="43"/>
      <c r="AA426" s="43"/>
    </row>
    <row r="427" spans="26:27" ht="12.75" customHeight="1">
      <c r="Z427" s="43"/>
      <c r="AA427" s="43"/>
    </row>
    <row r="428" spans="26:27" ht="12.75" customHeight="1">
      <c r="Z428" s="43"/>
      <c r="AA428" s="43"/>
    </row>
    <row r="429" spans="26:27" ht="12.75" customHeight="1">
      <c r="Z429" s="43"/>
      <c r="AA429" s="43"/>
    </row>
    <row r="430" spans="26:27" ht="12.75" customHeight="1">
      <c r="Z430" s="43"/>
      <c r="AA430" s="43"/>
    </row>
    <row r="431" spans="26:27" ht="12.75" customHeight="1">
      <c r="Z431" s="43"/>
      <c r="AA431" s="43"/>
    </row>
    <row r="432" spans="26:27" ht="12.75" customHeight="1">
      <c r="Z432" s="43"/>
      <c r="AA432" s="43"/>
    </row>
    <row r="433" spans="26:27" ht="12.75" customHeight="1">
      <c r="Z433" s="43"/>
      <c r="AA433" s="43"/>
    </row>
    <row r="434" spans="26:27" ht="12.75" customHeight="1">
      <c r="Z434" s="43"/>
      <c r="AA434" s="43"/>
    </row>
    <row r="435" spans="26:27" ht="12.75" customHeight="1">
      <c r="Z435" s="43"/>
      <c r="AA435" s="43"/>
    </row>
    <row r="436" spans="26:27" ht="12.75" customHeight="1">
      <c r="Z436" s="43"/>
      <c r="AA436" s="43"/>
    </row>
    <row r="437" spans="26:27" ht="12.75" customHeight="1">
      <c r="Z437" s="43"/>
      <c r="AA437" s="43"/>
    </row>
    <row r="438" spans="26:27" ht="12.75" customHeight="1">
      <c r="Z438" s="43"/>
      <c r="AA438" s="43"/>
    </row>
    <row r="439" spans="26:27" ht="12.75" customHeight="1">
      <c r="Z439" s="43"/>
      <c r="AA439" s="43"/>
    </row>
    <row r="440" spans="26:27" ht="12.75" customHeight="1">
      <c r="Z440" s="43"/>
      <c r="AA440" s="43"/>
    </row>
    <row r="441" spans="26:27" ht="12.75" customHeight="1">
      <c r="Z441" s="43"/>
      <c r="AA441" s="43"/>
    </row>
    <row r="442" spans="26:27" ht="12.75" customHeight="1">
      <c r="Z442" s="43"/>
      <c r="AA442" s="43"/>
    </row>
    <row r="443" spans="26:27" ht="12.75" customHeight="1">
      <c r="Z443" s="43"/>
      <c r="AA443" s="43"/>
    </row>
    <row r="444" spans="26:27" ht="12.75" customHeight="1">
      <c r="Z444" s="43"/>
      <c r="AA444" s="43"/>
    </row>
    <row r="445" spans="26:27" ht="12.75" customHeight="1">
      <c r="Z445" s="43"/>
      <c r="AA445" s="43"/>
    </row>
    <row r="446" spans="26:27" ht="12.75" customHeight="1">
      <c r="Z446" s="43"/>
      <c r="AA446" s="43"/>
    </row>
    <row r="447" spans="26:27" ht="12.75" customHeight="1">
      <c r="Z447" s="43"/>
      <c r="AA447" s="43"/>
    </row>
    <row r="448" spans="26:27" ht="12.75" customHeight="1">
      <c r="Z448" s="43"/>
      <c r="AA448" s="43"/>
    </row>
    <row r="449" spans="26:27" ht="12.75" customHeight="1">
      <c r="Z449" s="43"/>
      <c r="AA449" s="43"/>
    </row>
    <row r="450" spans="26:27" ht="12.75" customHeight="1">
      <c r="Z450" s="43"/>
      <c r="AA450" s="43"/>
    </row>
    <row r="451" spans="26:27" ht="12.75" customHeight="1">
      <c r="Z451" s="43"/>
      <c r="AA451" s="43"/>
    </row>
    <row r="452" spans="26:27" ht="12.75" customHeight="1">
      <c r="Z452" s="43"/>
      <c r="AA452" s="43"/>
    </row>
    <row r="453" spans="26:27" ht="12.75" customHeight="1">
      <c r="Z453" s="43"/>
      <c r="AA453" s="43"/>
    </row>
    <row r="454" spans="26:27" ht="12.75" customHeight="1">
      <c r="Z454" s="43"/>
      <c r="AA454" s="43"/>
    </row>
    <row r="455" spans="26:27" ht="12.75" customHeight="1">
      <c r="Z455" s="43"/>
      <c r="AA455" s="43"/>
    </row>
    <row r="456" spans="26:27" ht="12.75" customHeight="1">
      <c r="Z456" s="43"/>
      <c r="AA456" s="43"/>
    </row>
    <row r="457" spans="26:27" ht="12.75" customHeight="1">
      <c r="Z457" s="43"/>
      <c r="AA457" s="43"/>
    </row>
    <row r="458" spans="26:27" ht="12.75" customHeight="1">
      <c r="Z458" s="43"/>
      <c r="AA458" s="43"/>
    </row>
    <row r="459" spans="26:27" ht="12.75" customHeight="1">
      <c r="Z459" s="43"/>
      <c r="AA459" s="43"/>
    </row>
    <row r="460" spans="26:27" ht="12.75" customHeight="1">
      <c r="Z460" s="43"/>
      <c r="AA460" s="43"/>
    </row>
    <row r="461" spans="26:27" ht="12.75" customHeight="1">
      <c r="Z461" s="43"/>
      <c r="AA461" s="43"/>
    </row>
    <row r="462" spans="26:27" ht="12.75" customHeight="1">
      <c r="Z462" s="43"/>
      <c r="AA462" s="43"/>
    </row>
    <row r="463" spans="26:27" ht="12.75" customHeight="1">
      <c r="Z463" s="43"/>
      <c r="AA463" s="43"/>
    </row>
    <row r="464" spans="26:27" ht="12.75" customHeight="1">
      <c r="Z464" s="43"/>
      <c r="AA464" s="43"/>
    </row>
    <row r="465" spans="26:27" ht="12.75" customHeight="1">
      <c r="Z465" s="43"/>
      <c r="AA465" s="43"/>
    </row>
    <row r="466" spans="26:27" ht="12.75" customHeight="1">
      <c r="Z466" s="43"/>
      <c r="AA466" s="43"/>
    </row>
    <row r="467" spans="26:27" ht="12.75" customHeight="1">
      <c r="Z467" s="43"/>
      <c r="AA467" s="43"/>
    </row>
    <row r="468" spans="26:27" ht="12.75" customHeight="1">
      <c r="Z468" s="43"/>
      <c r="AA468" s="43"/>
    </row>
    <row r="469" spans="26:27" ht="12.75" customHeight="1">
      <c r="Z469" s="43"/>
      <c r="AA469" s="43"/>
    </row>
    <row r="470" spans="26:27" ht="12.75" customHeight="1">
      <c r="Z470" s="43"/>
      <c r="AA470" s="43"/>
    </row>
    <row r="471" spans="26:27" ht="12.75" customHeight="1">
      <c r="Z471" s="43"/>
      <c r="AA471" s="43"/>
    </row>
    <row r="472" spans="26:27" ht="12.75" customHeight="1">
      <c r="Z472" s="43"/>
      <c r="AA472" s="43"/>
    </row>
    <row r="473" spans="26:27" ht="12.75" customHeight="1">
      <c r="Z473" s="43"/>
      <c r="AA473" s="43"/>
    </row>
    <row r="474" spans="26:27" ht="12.75" customHeight="1">
      <c r="Z474" s="43"/>
      <c r="AA474" s="43"/>
    </row>
    <row r="475" spans="26:27" ht="12.75" customHeight="1">
      <c r="Z475" s="43"/>
      <c r="AA475" s="43"/>
    </row>
    <row r="476" spans="26:27" ht="12.75" customHeight="1">
      <c r="Z476" s="43"/>
      <c r="AA476" s="43"/>
    </row>
    <row r="477" spans="26:27" ht="12.75" customHeight="1">
      <c r="Z477" s="43"/>
      <c r="AA477" s="43"/>
    </row>
    <row r="478" spans="26:27" ht="12.75" customHeight="1">
      <c r="Z478" s="43"/>
      <c r="AA478" s="43"/>
    </row>
    <row r="479" spans="26:27" ht="12.75" customHeight="1">
      <c r="Z479" s="43"/>
      <c r="AA479" s="43"/>
    </row>
    <row r="480" spans="26:27" ht="12.75" customHeight="1">
      <c r="Z480" s="43"/>
      <c r="AA480" s="43"/>
    </row>
    <row r="481" spans="26:27" ht="12.75" customHeight="1">
      <c r="Z481" s="43"/>
      <c r="AA481" s="43"/>
    </row>
    <row r="482" spans="26:27" ht="12.75" customHeight="1">
      <c r="Z482" s="43"/>
      <c r="AA482" s="43"/>
    </row>
    <row r="483" spans="26:27" ht="12.75" customHeight="1">
      <c r="Z483" s="43"/>
      <c r="AA483" s="43"/>
    </row>
    <row r="484" spans="26:27" ht="12.75" customHeight="1">
      <c r="Z484" s="43"/>
      <c r="AA484" s="43"/>
    </row>
    <row r="485" spans="26:27" ht="12.75" customHeight="1">
      <c r="Z485" s="43"/>
      <c r="AA485" s="43"/>
    </row>
    <row r="486" spans="26:27" ht="12.75" customHeight="1">
      <c r="Z486" s="43"/>
      <c r="AA486" s="43"/>
    </row>
    <row r="487" spans="26:27" ht="12.75" customHeight="1">
      <c r="Z487" s="43"/>
      <c r="AA487" s="43"/>
    </row>
    <row r="488" spans="26:27" ht="12.75" customHeight="1">
      <c r="Z488" s="43"/>
      <c r="AA488" s="43"/>
    </row>
    <row r="489" spans="26:27" ht="12.75" customHeight="1">
      <c r="Z489" s="43"/>
      <c r="AA489" s="43"/>
    </row>
    <row r="490" spans="26:27" ht="12.75" customHeight="1">
      <c r="Z490" s="43"/>
      <c r="AA490" s="43"/>
    </row>
    <row r="491" spans="26:27" ht="12.75" customHeight="1">
      <c r="Z491" s="43"/>
      <c r="AA491" s="43"/>
    </row>
    <row r="492" spans="26:27" ht="12.75" customHeight="1">
      <c r="Z492" s="43"/>
      <c r="AA492" s="43"/>
    </row>
    <row r="493" spans="26:27" ht="12.75" customHeight="1">
      <c r="Z493" s="43"/>
      <c r="AA493" s="43"/>
    </row>
    <row r="494" spans="26:27" ht="12.75" customHeight="1">
      <c r="Z494" s="43"/>
      <c r="AA494" s="43"/>
    </row>
    <row r="495" spans="26:27" ht="12.75" customHeight="1">
      <c r="Z495" s="43"/>
      <c r="AA495" s="43"/>
    </row>
    <row r="496" spans="26:27" ht="12.75" customHeight="1">
      <c r="Z496" s="43"/>
      <c r="AA496" s="43"/>
    </row>
    <row r="497" spans="26:27" ht="12.75" customHeight="1">
      <c r="Z497" s="43"/>
      <c r="AA497" s="43"/>
    </row>
    <row r="498" spans="26:27" ht="12.75" customHeight="1">
      <c r="Z498" s="43"/>
      <c r="AA498" s="43"/>
    </row>
    <row r="499" spans="26:27" ht="12.75" customHeight="1">
      <c r="Z499" s="43"/>
      <c r="AA499" s="43"/>
    </row>
    <row r="500" spans="26:27" ht="12.75" customHeight="1">
      <c r="Z500" s="43"/>
      <c r="AA500" s="43"/>
    </row>
    <row r="501" spans="26:27" ht="12.75" customHeight="1">
      <c r="Z501" s="43"/>
      <c r="AA501" s="43"/>
    </row>
    <row r="502" spans="26:27" ht="12.75" customHeight="1">
      <c r="Z502" s="43"/>
      <c r="AA502" s="43"/>
    </row>
    <row r="503" spans="26:27" ht="12.75" customHeight="1">
      <c r="Z503" s="43"/>
      <c r="AA503" s="43"/>
    </row>
    <row r="504" spans="26:27" ht="12.75" customHeight="1">
      <c r="Z504" s="43"/>
      <c r="AA504" s="43"/>
    </row>
    <row r="505" spans="26:27" ht="12.75" customHeight="1">
      <c r="Z505" s="43"/>
      <c r="AA505" s="43"/>
    </row>
    <row r="506" spans="26:27" ht="12.75" customHeight="1">
      <c r="Z506" s="43"/>
      <c r="AA506" s="43"/>
    </row>
    <row r="507" spans="26:27" ht="12.75" customHeight="1">
      <c r="Z507" s="43"/>
      <c r="AA507" s="43"/>
    </row>
    <row r="508" spans="26:27" ht="12.75" customHeight="1">
      <c r="Z508" s="43"/>
      <c r="AA508" s="43"/>
    </row>
    <row r="509" spans="26:27" ht="12.75" customHeight="1">
      <c r="Z509" s="43"/>
      <c r="AA509" s="43"/>
    </row>
    <row r="510" spans="26:27" ht="12.75" customHeight="1">
      <c r="Z510" s="43"/>
      <c r="AA510" s="43"/>
    </row>
    <row r="511" spans="26:27" ht="12.75" customHeight="1">
      <c r="Z511" s="43"/>
      <c r="AA511" s="43"/>
    </row>
    <row r="512" spans="26:27" ht="12.75" customHeight="1">
      <c r="Z512" s="43"/>
      <c r="AA512" s="43"/>
    </row>
    <row r="513" spans="26:27" ht="12.75" customHeight="1">
      <c r="Z513" s="43"/>
      <c r="AA513" s="43"/>
    </row>
    <row r="514" spans="26:27" ht="12.75" customHeight="1">
      <c r="Z514" s="43"/>
      <c r="AA514" s="43"/>
    </row>
    <row r="515" spans="26:27" ht="12.75" customHeight="1">
      <c r="Z515" s="43"/>
      <c r="AA515" s="43"/>
    </row>
    <row r="516" spans="26:27" ht="12.75" customHeight="1">
      <c r="Z516" s="43"/>
      <c r="AA516" s="43"/>
    </row>
    <row r="517" spans="26:27" ht="12.75" customHeight="1">
      <c r="Z517" s="43"/>
      <c r="AA517" s="43"/>
    </row>
    <row r="518" spans="26:27" ht="12.75" customHeight="1">
      <c r="Z518" s="43"/>
      <c r="AA518" s="43"/>
    </row>
    <row r="519" spans="26:27" ht="12.75" customHeight="1">
      <c r="Z519" s="43"/>
      <c r="AA519" s="43"/>
    </row>
    <row r="520" spans="26:27" ht="12.75" customHeight="1">
      <c r="Z520" s="43"/>
      <c r="AA520" s="43"/>
    </row>
    <row r="521" spans="26:27" ht="12.75" customHeight="1">
      <c r="Z521" s="43"/>
      <c r="AA521" s="43"/>
    </row>
    <row r="522" spans="26:27" ht="12.75" customHeight="1">
      <c r="Z522" s="43"/>
      <c r="AA522" s="43"/>
    </row>
    <row r="523" spans="26:27" ht="12.75" customHeight="1">
      <c r="Z523" s="43"/>
      <c r="AA523" s="43"/>
    </row>
    <row r="524" spans="26:27" ht="12.75" customHeight="1">
      <c r="Z524" s="43"/>
      <c r="AA524" s="43"/>
    </row>
    <row r="525" spans="26:27" ht="12.75" customHeight="1">
      <c r="Z525" s="43"/>
      <c r="AA525" s="43"/>
    </row>
    <row r="526" spans="26:27" ht="12.75" customHeight="1">
      <c r="Z526" s="43"/>
      <c r="AA526" s="43"/>
    </row>
    <row r="527" spans="26:27" ht="12.75" customHeight="1">
      <c r="Z527" s="43"/>
      <c r="AA527" s="43"/>
    </row>
    <row r="528" spans="26:27" ht="12.75" customHeight="1">
      <c r="Z528" s="43"/>
      <c r="AA528" s="43"/>
    </row>
    <row r="529" spans="26:27" ht="12.75" customHeight="1">
      <c r="Z529" s="43"/>
      <c r="AA529" s="43"/>
    </row>
    <row r="530" spans="26:27" ht="12.75" customHeight="1">
      <c r="Z530" s="43"/>
      <c r="AA530" s="43"/>
    </row>
    <row r="531" spans="26:27" ht="12.75" customHeight="1">
      <c r="Z531" s="43"/>
      <c r="AA531" s="43"/>
    </row>
    <row r="532" spans="26:27" ht="12.75" customHeight="1">
      <c r="Z532" s="43"/>
      <c r="AA532" s="43"/>
    </row>
    <row r="533" spans="26:27" ht="12.75" customHeight="1">
      <c r="Z533" s="43"/>
      <c r="AA533" s="43"/>
    </row>
    <row r="534" spans="26:27" ht="12.75" customHeight="1">
      <c r="Z534" s="43"/>
      <c r="AA534" s="43"/>
    </row>
    <row r="535" spans="26:27" ht="12.75" customHeight="1">
      <c r="Z535" s="43"/>
      <c r="AA535" s="43"/>
    </row>
    <row r="536" spans="26:27" ht="12.75" customHeight="1">
      <c r="Z536" s="43"/>
      <c r="AA536" s="43"/>
    </row>
    <row r="537" spans="26:27" ht="12.75" customHeight="1">
      <c r="Z537" s="43"/>
      <c r="AA537" s="43"/>
    </row>
    <row r="538" spans="26:27" ht="12.75" customHeight="1">
      <c r="Z538" s="43"/>
      <c r="AA538" s="43"/>
    </row>
    <row r="539" spans="26:27" ht="12.75" customHeight="1">
      <c r="Z539" s="43"/>
      <c r="AA539" s="43"/>
    </row>
    <row r="540" spans="26:27" ht="12.75" customHeight="1">
      <c r="Z540" s="43"/>
      <c r="AA540" s="43"/>
    </row>
    <row r="541" spans="26:27" ht="12.75" customHeight="1">
      <c r="Z541" s="43"/>
      <c r="AA541" s="43"/>
    </row>
    <row r="542" spans="26:27" ht="12.75" customHeight="1">
      <c r="Z542" s="43"/>
      <c r="AA542" s="43"/>
    </row>
    <row r="543" spans="26:27" ht="12.75" customHeight="1">
      <c r="Z543" s="43"/>
      <c r="AA543" s="43"/>
    </row>
    <row r="544" spans="26:27" ht="12.75" customHeight="1">
      <c r="Z544" s="43"/>
      <c r="AA544" s="43"/>
    </row>
    <row r="545" spans="26:27" ht="12.75" customHeight="1">
      <c r="Z545" s="43"/>
      <c r="AA545" s="43"/>
    </row>
    <row r="546" spans="26:27" ht="12.75" customHeight="1">
      <c r="Z546" s="43"/>
      <c r="AA546" s="43"/>
    </row>
    <row r="547" spans="26:27" ht="12.75" customHeight="1">
      <c r="Z547" s="43"/>
      <c r="AA547" s="43"/>
    </row>
    <row r="548" spans="26:27" ht="12.75" customHeight="1">
      <c r="Z548" s="43"/>
      <c r="AA548" s="43"/>
    </row>
    <row r="549" spans="26:27" ht="12.75" customHeight="1">
      <c r="Z549" s="43"/>
      <c r="AA549" s="43"/>
    </row>
    <row r="550" spans="26:27" ht="12.75" customHeight="1">
      <c r="Z550" s="43"/>
      <c r="AA550" s="43"/>
    </row>
    <row r="551" spans="26:27" ht="12.75" customHeight="1">
      <c r="Z551" s="43"/>
      <c r="AA551" s="43"/>
    </row>
    <row r="552" spans="26:27" ht="12.75" customHeight="1">
      <c r="Z552" s="43"/>
      <c r="AA552" s="43"/>
    </row>
    <row r="553" spans="26:27" ht="12.75" customHeight="1">
      <c r="Z553" s="43"/>
      <c r="AA553" s="43"/>
    </row>
    <row r="554" spans="26:27" ht="12.75" customHeight="1">
      <c r="Z554" s="43"/>
      <c r="AA554" s="43"/>
    </row>
    <row r="555" spans="26:27" ht="12.75" customHeight="1">
      <c r="Z555" s="43"/>
      <c r="AA555" s="43"/>
    </row>
    <row r="556" spans="26:27" ht="12.75" customHeight="1">
      <c r="Z556" s="43"/>
      <c r="AA556" s="43"/>
    </row>
    <row r="557" spans="26:27" ht="12.75" customHeight="1">
      <c r="Z557" s="43"/>
      <c r="AA557" s="43"/>
    </row>
    <row r="558" spans="26:27" ht="12.75" customHeight="1">
      <c r="Z558" s="43"/>
      <c r="AA558" s="43"/>
    </row>
    <row r="559" spans="26:27" ht="12.75" customHeight="1">
      <c r="Z559" s="43"/>
      <c r="AA559" s="43"/>
    </row>
    <row r="560" spans="26:27" ht="12.75" customHeight="1">
      <c r="Z560" s="43"/>
      <c r="AA560" s="43"/>
    </row>
    <row r="561" spans="26:27" ht="12.75" customHeight="1">
      <c r="Z561" s="43"/>
      <c r="AA561" s="43"/>
    </row>
    <row r="562" spans="26:27" ht="12.75" customHeight="1">
      <c r="Z562" s="43"/>
      <c r="AA562" s="43"/>
    </row>
    <row r="563" spans="26:27" ht="12.75" customHeight="1">
      <c r="Z563" s="43"/>
      <c r="AA563" s="43"/>
    </row>
    <row r="564" spans="26:27" ht="12.75" customHeight="1">
      <c r="Z564" s="43"/>
      <c r="AA564" s="43"/>
    </row>
    <row r="565" spans="26:27" ht="12.75" customHeight="1">
      <c r="Z565" s="43"/>
      <c r="AA565" s="43"/>
    </row>
    <row r="566" spans="26:27" ht="12.75" customHeight="1">
      <c r="Z566" s="43"/>
      <c r="AA566" s="43"/>
    </row>
    <row r="567" spans="26:27" ht="12.75" customHeight="1">
      <c r="Z567" s="43"/>
      <c r="AA567" s="43"/>
    </row>
    <row r="568" spans="26:27" ht="12.75" customHeight="1">
      <c r="Z568" s="43"/>
      <c r="AA568" s="43"/>
    </row>
    <row r="569" spans="26:27" ht="12.75" customHeight="1">
      <c r="Z569" s="43"/>
      <c r="AA569" s="43"/>
    </row>
    <row r="570" spans="26:27" ht="12.75" customHeight="1">
      <c r="Z570" s="43"/>
      <c r="AA570" s="43"/>
    </row>
    <row r="571" spans="26:27" ht="12.75" customHeight="1">
      <c r="Z571" s="43"/>
      <c r="AA571" s="43"/>
    </row>
    <row r="572" spans="26:27" ht="12.75" customHeight="1">
      <c r="Z572" s="43"/>
      <c r="AA572" s="43"/>
    </row>
    <row r="573" spans="26:27" ht="12.75" customHeight="1">
      <c r="Z573" s="43"/>
      <c r="AA573" s="43"/>
    </row>
    <row r="574" spans="26:27" ht="12.75" customHeight="1">
      <c r="Z574" s="43"/>
      <c r="AA574" s="43"/>
    </row>
    <row r="575" spans="26:27" ht="12.75" customHeight="1">
      <c r="Z575" s="43"/>
      <c r="AA575" s="43"/>
    </row>
    <row r="576" spans="26:27" ht="12.75" customHeight="1">
      <c r="Z576" s="43"/>
      <c r="AA576" s="43"/>
    </row>
    <row r="577" spans="26:27" ht="12.75" customHeight="1">
      <c r="Z577" s="43"/>
      <c r="AA577" s="43"/>
    </row>
    <row r="578" spans="26:27" ht="12.75" customHeight="1">
      <c r="Z578" s="43"/>
      <c r="AA578" s="43"/>
    </row>
    <row r="579" spans="26:27" ht="12.75" customHeight="1">
      <c r="Z579" s="43"/>
      <c r="AA579" s="43"/>
    </row>
    <row r="580" spans="26:27" ht="12.75" customHeight="1">
      <c r="Z580" s="43"/>
      <c r="AA580" s="43"/>
    </row>
    <row r="581" spans="26:27" ht="12.75" customHeight="1">
      <c r="Z581" s="43"/>
      <c r="AA581" s="43"/>
    </row>
    <row r="582" spans="26:27" ht="12.75" customHeight="1">
      <c r="Z582" s="43"/>
      <c r="AA582" s="43"/>
    </row>
    <row r="583" spans="26:27" ht="12.75" customHeight="1">
      <c r="Z583" s="43"/>
      <c r="AA583" s="43"/>
    </row>
    <row r="584" spans="26:27" ht="12.75" customHeight="1">
      <c r="Z584" s="43"/>
      <c r="AA584" s="43"/>
    </row>
    <row r="585" spans="26:27" ht="12.75" customHeight="1">
      <c r="Z585" s="43"/>
      <c r="AA585" s="43"/>
    </row>
    <row r="586" spans="26:27" ht="12.75" customHeight="1">
      <c r="Z586" s="43"/>
      <c r="AA586" s="43"/>
    </row>
    <row r="587" spans="26:27" ht="12.75" customHeight="1">
      <c r="Z587" s="43"/>
      <c r="AA587" s="43"/>
    </row>
    <row r="588" spans="26:27" ht="12.75" customHeight="1">
      <c r="Z588" s="43"/>
      <c r="AA588" s="43"/>
    </row>
    <row r="589" spans="26:27" ht="12.75" customHeight="1">
      <c r="Z589" s="43"/>
      <c r="AA589" s="43"/>
    </row>
    <row r="590" spans="26:27" ht="12.75" customHeight="1">
      <c r="Z590" s="43"/>
      <c r="AA590" s="43"/>
    </row>
    <row r="591" spans="26:27" ht="12.75" customHeight="1">
      <c r="Z591" s="43"/>
      <c r="AA591" s="43"/>
    </row>
    <row r="592" spans="26:27" ht="12.75" customHeight="1">
      <c r="Z592" s="43"/>
      <c r="AA592" s="43"/>
    </row>
    <row r="593" spans="26:27" ht="12.75" customHeight="1">
      <c r="Z593" s="43"/>
      <c r="AA593" s="43"/>
    </row>
    <row r="594" spans="26:27" ht="12.75" customHeight="1">
      <c r="Z594" s="43"/>
      <c r="AA594" s="43"/>
    </row>
    <row r="595" spans="26:27" ht="12.75" customHeight="1">
      <c r="Z595" s="43"/>
      <c r="AA595" s="43"/>
    </row>
    <row r="596" spans="26:27" ht="12.75" customHeight="1">
      <c r="Z596" s="43"/>
      <c r="AA596" s="43"/>
    </row>
    <row r="597" spans="26:27" ht="12.75" customHeight="1">
      <c r="Z597" s="43"/>
      <c r="AA597" s="43"/>
    </row>
    <row r="598" spans="26:27" ht="12.75" customHeight="1">
      <c r="Z598" s="43"/>
      <c r="AA598" s="43"/>
    </row>
    <row r="599" spans="26:27" ht="12.75" customHeight="1">
      <c r="Z599" s="43"/>
      <c r="AA599" s="43"/>
    </row>
    <row r="600" spans="26:27" ht="12.75" customHeight="1">
      <c r="Z600" s="43"/>
      <c r="AA600" s="43"/>
    </row>
    <row r="601" spans="26:27" ht="12.75" customHeight="1">
      <c r="Z601" s="43"/>
      <c r="AA601" s="43"/>
    </row>
    <row r="602" spans="26:27" ht="12.75" customHeight="1">
      <c r="Z602" s="43"/>
      <c r="AA602" s="43"/>
    </row>
    <row r="603" spans="26:27" ht="12.75" customHeight="1">
      <c r="Z603" s="43"/>
      <c r="AA603" s="43"/>
    </row>
    <row r="604" spans="26:27" ht="12.75" customHeight="1">
      <c r="Z604" s="43"/>
      <c r="AA604" s="43"/>
    </row>
    <row r="605" spans="26:27" ht="12.75" customHeight="1">
      <c r="Z605" s="43"/>
      <c r="AA605" s="43"/>
    </row>
    <row r="606" spans="26:27" ht="12.75" customHeight="1">
      <c r="Z606" s="43"/>
      <c r="AA606" s="43"/>
    </row>
    <row r="607" spans="26:27" ht="12.75" customHeight="1">
      <c r="Z607" s="43"/>
      <c r="AA607" s="43"/>
    </row>
    <row r="608" spans="26:27" ht="12.75" customHeight="1">
      <c r="Z608" s="43"/>
      <c r="AA608" s="43"/>
    </row>
    <row r="609" spans="26:27" ht="12.75" customHeight="1">
      <c r="Z609" s="43"/>
      <c r="AA609" s="43"/>
    </row>
    <row r="610" spans="26:27" ht="12.75" customHeight="1">
      <c r="Z610" s="43"/>
      <c r="AA610" s="43"/>
    </row>
    <row r="611" spans="26:27" ht="12.75" customHeight="1">
      <c r="Z611" s="43"/>
      <c r="AA611" s="43"/>
    </row>
    <row r="612" spans="26:27" ht="12.75" customHeight="1">
      <c r="Z612" s="43"/>
      <c r="AA612" s="43"/>
    </row>
    <row r="613" spans="26:27" ht="12.75" customHeight="1">
      <c r="Z613" s="43"/>
      <c r="AA613" s="43"/>
    </row>
    <row r="614" spans="26:27" ht="12.75" customHeight="1">
      <c r="Z614" s="43"/>
      <c r="AA614" s="43"/>
    </row>
    <row r="615" spans="26:27" ht="12.75" customHeight="1">
      <c r="Z615" s="43"/>
      <c r="AA615" s="43"/>
    </row>
    <row r="616" spans="26:27" ht="12.75" customHeight="1">
      <c r="Z616" s="43"/>
      <c r="AA616" s="43"/>
    </row>
    <row r="617" spans="26:27" ht="12.75" customHeight="1">
      <c r="Z617" s="43"/>
      <c r="AA617" s="43"/>
    </row>
    <row r="618" spans="26:27" ht="12.75" customHeight="1">
      <c r="Z618" s="43"/>
      <c r="AA618" s="43"/>
    </row>
    <row r="619" spans="26:27" ht="12.75" customHeight="1">
      <c r="Z619" s="43"/>
      <c r="AA619" s="43"/>
    </row>
    <row r="620" spans="26:27" ht="12.75" customHeight="1">
      <c r="Z620" s="43"/>
      <c r="AA620" s="43"/>
    </row>
    <row r="621" spans="26:27" ht="12.75" customHeight="1">
      <c r="Z621" s="43"/>
      <c r="AA621" s="43"/>
    </row>
    <row r="622" spans="26:27" ht="12.75" customHeight="1">
      <c r="Z622" s="43"/>
      <c r="AA622" s="43"/>
    </row>
    <row r="623" spans="26:27" ht="12.75" customHeight="1">
      <c r="Z623" s="43"/>
      <c r="AA623" s="43"/>
    </row>
    <row r="624" spans="26:27" ht="12.75" customHeight="1">
      <c r="Z624" s="43"/>
      <c r="AA624" s="43"/>
    </row>
    <row r="625" spans="26:27" ht="12.75" customHeight="1">
      <c r="Z625" s="43"/>
      <c r="AA625" s="43"/>
    </row>
    <row r="626" spans="26:27" ht="12.75" customHeight="1">
      <c r="Z626" s="43"/>
      <c r="AA626" s="43"/>
    </row>
    <row r="627" spans="26:27" ht="12.75" customHeight="1">
      <c r="Z627" s="43"/>
      <c r="AA627" s="43"/>
    </row>
    <row r="628" spans="26:27" ht="12.75" customHeight="1">
      <c r="Z628" s="43"/>
      <c r="AA628" s="43"/>
    </row>
    <row r="629" spans="26:27" ht="12.75" customHeight="1">
      <c r="Z629" s="43"/>
      <c r="AA629" s="43"/>
    </row>
    <row r="630" spans="26:27" ht="12.75" customHeight="1">
      <c r="Z630" s="43"/>
      <c r="AA630" s="43"/>
    </row>
    <row r="631" spans="26:27" ht="12.75" customHeight="1">
      <c r="Z631" s="43"/>
      <c r="AA631" s="43"/>
    </row>
    <row r="632" spans="26:27" ht="12.75" customHeight="1">
      <c r="Z632" s="43"/>
      <c r="AA632" s="43"/>
    </row>
    <row r="633" spans="26:27" ht="12.75" customHeight="1">
      <c r="Z633" s="43"/>
      <c r="AA633" s="43"/>
    </row>
    <row r="634" spans="26:27" ht="12.75" customHeight="1">
      <c r="Z634" s="43"/>
      <c r="AA634" s="43"/>
    </row>
    <row r="635" spans="26:27" ht="12.75" customHeight="1">
      <c r="Z635" s="43"/>
      <c r="AA635" s="43"/>
    </row>
    <row r="636" spans="26:27" ht="12.75" customHeight="1">
      <c r="Z636" s="43"/>
      <c r="AA636" s="43"/>
    </row>
    <row r="637" spans="26:27" ht="12.75" customHeight="1">
      <c r="Z637" s="43"/>
      <c r="AA637" s="43"/>
    </row>
    <row r="638" spans="26:27" ht="12.75" customHeight="1">
      <c r="Z638" s="43"/>
      <c r="AA638" s="43"/>
    </row>
    <row r="639" spans="26:27" ht="12.75" customHeight="1">
      <c r="Z639" s="43"/>
      <c r="AA639" s="43"/>
    </row>
    <row r="640" spans="26:27" ht="12.75" customHeight="1">
      <c r="Z640" s="43"/>
      <c r="AA640" s="43"/>
    </row>
    <row r="641" spans="26:27" ht="12.75" customHeight="1">
      <c r="Z641" s="43"/>
      <c r="AA641" s="43"/>
    </row>
    <row r="642" spans="26:27" ht="12.75" customHeight="1">
      <c r="Z642" s="43"/>
      <c r="AA642" s="43"/>
    </row>
    <row r="643" spans="26:27" ht="12.75" customHeight="1">
      <c r="Z643" s="43"/>
      <c r="AA643" s="43"/>
    </row>
    <row r="644" spans="26:27" ht="12.75" customHeight="1">
      <c r="Z644" s="43"/>
      <c r="AA644" s="43"/>
    </row>
    <row r="645" spans="26:27" ht="12.75" customHeight="1">
      <c r="Z645" s="43"/>
      <c r="AA645" s="43"/>
    </row>
    <row r="646" spans="26:27" ht="12.75" customHeight="1">
      <c r="Z646" s="43"/>
      <c r="AA646" s="43"/>
    </row>
    <row r="647" spans="26:27" ht="12.75" customHeight="1">
      <c r="Z647" s="43"/>
      <c r="AA647" s="43"/>
    </row>
    <row r="648" spans="26:27" ht="12.75" customHeight="1">
      <c r="Z648" s="43"/>
      <c r="AA648" s="43"/>
    </row>
    <row r="649" spans="26:27" ht="12.75" customHeight="1">
      <c r="Z649" s="43"/>
      <c r="AA649" s="43"/>
    </row>
    <row r="650" spans="26:27" ht="12.75" customHeight="1">
      <c r="Z650" s="43"/>
      <c r="AA650" s="43"/>
    </row>
    <row r="651" spans="26:27" ht="12.75" customHeight="1">
      <c r="Z651" s="43"/>
      <c r="AA651" s="43"/>
    </row>
    <row r="652" spans="26:27" ht="12.75" customHeight="1">
      <c r="Z652" s="43"/>
      <c r="AA652" s="43"/>
    </row>
    <row r="653" spans="26:27" ht="12.75" customHeight="1">
      <c r="Z653" s="43"/>
      <c r="AA653" s="43"/>
    </row>
    <row r="654" spans="26:27" ht="12.75" customHeight="1">
      <c r="Z654" s="43"/>
      <c r="AA654" s="43"/>
    </row>
    <row r="655" spans="26:27" ht="12.75" customHeight="1">
      <c r="Z655" s="43"/>
      <c r="AA655" s="43"/>
    </row>
    <row r="656" spans="26:27" ht="12.75" customHeight="1">
      <c r="Z656" s="43"/>
      <c r="AA656" s="43"/>
    </row>
    <row r="657" spans="26:27" ht="12.75" customHeight="1">
      <c r="Z657" s="43"/>
      <c r="AA657" s="43"/>
    </row>
    <row r="658" spans="26:27" ht="12.75" customHeight="1">
      <c r="Z658" s="43"/>
      <c r="AA658" s="43"/>
    </row>
    <row r="659" spans="26:27" ht="12.75" customHeight="1">
      <c r="Z659" s="43"/>
      <c r="AA659" s="43"/>
    </row>
    <row r="660" spans="26:27" ht="12.75" customHeight="1">
      <c r="Z660" s="43"/>
      <c r="AA660" s="43"/>
    </row>
    <row r="661" spans="26:27" ht="12.75" customHeight="1">
      <c r="Z661" s="43"/>
      <c r="AA661" s="43"/>
    </row>
    <row r="662" spans="26:27" ht="12.75" customHeight="1">
      <c r="Z662" s="43"/>
      <c r="AA662" s="43"/>
    </row>
    <row r="663" spans="26:27" ht="12.75" customHeight="1">
      <c r="Z663" s="43"/>
      <c r="AA663" s="43"/>
    </row>
    <row r="664" spans="26:27" ht="12.75" customHeight="1">
      <c r="Z664" s="43"/>
      <c r="AA664" s="43"/>
    </row>
    <row r="665" spans="26:27" ht="12.75" customHeight="1">
      <c r="Z665" s="43"/>
      <c r="AA665" s="43"/>
    </row>
    <row r="666" spans="26:27" ht="12.75" customHeight="1">
      <c r="Z666" s="43"/>
      <c r="AA666" s="43"/>
    </row>
    <row r="667" spans="26:27" ht="12.75" customHeight="1">
      <c r="Z667" s="43"/>
      <c r="AA667" s="43"/>
    </row>
    <row r="668" spans="26:27" ht="12.75" customHeight="1">
      <c r="Z668" s="43"/>
      <c r="AA668" s="43"/>
    </row>
    <row r="669" spans="26:27" ht="12.75" customHeight="1">
      <c r="Z669" s="43"/>
      <c r="AA669" s="43"/>
    </row>
    <row r="670" spans="26:27" ht="12.75" customHeight="1">
      <c r="Z670" s="43"/>
      <c r="AA670" s="43"/>
    </row>
    <row r="671" spans="26:27" ht="12.75" customHeight="1">
      <c r="Z671" s="43"/>
      <c r="AA671" s="43"/>
    </row>
    <row r="672" spans="26:27" ht="12.75" customHeight="1">
      <c r="Z672" s="43"/>
      <c r="AA672" s="43"/>
    </row>
    <row r="673" spans="26:27" ht="12.75" customHeight="1">
      <c r="Z673" s="43"/>
      <c r="AA673" s="43"/>
    </row>
    <row r="674" spans="26:27" ht="12.75" customHeight="1">
      <c r="Z674" s="43"/>
      <c r="AA674" s="43"/>
    </row>
    <row r="675" spans="26:27" ht="12.75" customHeight="1">
      <c r="Z675" s="43"/>
      <c r="AA675" s="43"/>
    </row>
    <row r="676" spans="26:27" ht="12.75" customHeight="1">
      <c r="Z676" s="43"/>
      <c r="AA676" s="43"/>
    </row>
    <row r="677" spans="26:27" ht="12.75" customHeight="1">
      <c r="Z677" s="43"/>
      <c r="AA677" s="43"/>
    </row>
    <row r="678" spans="26:27" ht="12.75" customHeight="1">
      <c r="Z678" s="43"/>
      <c r="AA678" s="43"/>
    </row>
    <row r="679" spans="26:27" ht="12.75" customHeight="1">
      <c r="Z679" s="43"/>
      <c r="AA679" s="43"/>
    </row>
    <row r="680" spans="26:27" ht="12.75" customHeight="1">
      <c r="Z680" s="43"/>
      <c r="AA680" s="43"/>
    </row>
    <row r="681" spans="26:27" ht="12.75" customHeight="1">
      <c r="Z681" s="43"/>
      <c r="AA681" s="43"/>
    </row>
    <row r="682" spans="26:27" ht="12.75" customHeight="1">
      <c r="Z682" s="43"/>
      <c r="AA682" s="43"/>
    </row>
    <row r="683" spans="26:27" ht="12.75" customHeight="1">
      <c r="Z683" s="43"/>
      <c r="AA683" s="43"/>
    </row>
    <row r="684" spans="26:27" ht="12.75" customHeight="1">
      <c r="Z684" s="43"/>
      <c r="AA684" s="43"/>
    </row>
    <row r="685" spans="26:27" ht="12.75" customHeight="1">
      <c r="Z685" s="43"/>
      <c r="AA685" s="43"/>
    </row>
    <row r="686" spans="26:27" ht="12.75" customHeight="1">
      <c r="Z686" s="43"/>
      <c r="AA686" s="43"/>
    </row>
    <row r="687" spans="26:27" ht="12.75" customHeight="1">
      <c r="Z687" s="43"/>
      <c r="AA687" s="43"/>
    </row>
    <row r="688" spans="26:27" ht="12.75" customHeight="1">
      <c r="Z688" s="43"/>
      <c r="AA688" s="43"/>
    </row>
    <row r="689" spans="26:27" ht="12.75" customHeight="1">
      <c r="Z689" s="43"/>
      <c r="AA689" s="43"/>
    </row>
    <row r="690" spans="26:27" ht="12.75" customHeight="1">
      <c r="Z690" s="43"/>
      <c r="AA690" s="43"/>
    </row>
    <row r="691" spans="26:27" ht="12.75" customHeight="1">
      <c r="Z691" s="43"/>
      <c r="AA691" s="43"/>
    </row>
    <row r="692" spans="26:27" ht="12.75" customHeight="1">
      <c r="Z692" s="43"/>
      <c r="AA692" s="43"/>
    </row>
    <row r="693" spans="26:27" ht="12.75" customHeight="1">
      <c r="Z693" s="43"/>
      <c r="AA693" s="43"/>
    </row>
    <row r="694" spans="26:27" ht="12.75" customHeight="1">
      <c r="Z694" s="43"/>
      <c r="AA694" s="43"/>
    </row>
    <row r="695" spans="26:27" ht="12.75" customHeight="1">
      <c r="Z695" s="43"/>
      <c r="AA695" s="43"/>
    </row>
    <row r="696" spans="26:27" ht="12.75" customHeight="1">
      <c r="Z696" s="43"/>
      <c r="AA696" s="43"/>
    </row>
    <row r="697" spans="26:27" ht="12.75" customHeight="1">
      <c r="Z697" s="43"/>
      <c r="AA697" s="43"/>
    </row>
    <row r="698" spans="26:27" ht="12.75" customHeight="1">
      <c r="Z698" s="43"/>
      <c r="AA698" s="43"/>
    </row>
    <row r="699" spans="26:27" ht="12.75" customHeight="1">
      <c r="Z699" s="43"/>
      <c r="AA699" s="43"/>
    </row>
    <row r="700" spans="26:27" ht="12.75" customHeight="1">
      <c r="Z700" s="43"/>
      <c r="AA700" s="43"/>
    </row>
    <row r="701" spans="26:27" ht="12.75" customHeight="1">
      <c r="Z701" s="43"/>
      <c r="AA701" s="43"/>
    </row>
    <row r="702" spans="26:27" ht="12.75" customHeight="1">
      <c r="Z702" s="43"/>
      <c r="AA702" s="43"/>
    </row>
    <row r="703" spans="26:27" ht="12.75" customHeight="1">
      <c r="Z703" s="43"/>
      <c r="AA703" s="43"/>
    </row>
    <row r="704" spans="26:27" ht="12.75" customHeight="1">
      <c r="Z704" s="43"/>
      <c r="AA704" s="43"/>
    </row>
    <row r="705" spans="26:27" ht="12.75" customHeight="1">
      <c r="Z705" s="43"/>
      <c r="AA705" s="43"/>
    </row>
    <row r="706" spans="26:27" ht="12.75" customHeight="1">
      <c r="Z706" s="43"/>
      <c r="AA706" s="43"/>
    </row>
    <row r="707" spans="26:27" ht="12.75" customHeight="1">
      <c r="Z707" s="43"/>
      <c r="AA707" s="43"/>
    </row>
    <row r="708" spans="26:27" ht="12.75" customHeight="1">
      <c r="Z708" s="43"/>
      <c r="AA708" s="43"/>
    </row>
    <row r="709" spans="26:27" ht="12.75" customHeight="1">
      <c r="Z709" s="43"/>
      <c r="AA709" s="43"/>
    </row>
    <row r="710" spans="26:27" ht="12.75" customHeight="1">
      <c r="Z710" s="43"/>
      <c r="AA710" s="43"/>
    </row>
    <row r="711" spans="26:27" ht="12.75" customHeight="1">
      <c r="Z711" s="43"/>
      <c r="AA711" s="43"/>
    </row>
    <row r="712" spans="26:27" ht="12.75" customHeight="1">
      <c r="Z712" s="43"/>
      <c r="AA712" s="43"/>
    </row>
    <row r="713" spans="26:27" ht="12.75" customHeight="1">
      <c r="Z713" s="43"/>
      <c r="AA713" s="43"/>
    </row>
    <row r="714" spans="26:27" ht="12.75" customHeight="1">
      <c r="Z714" s="43"/>
      <c r="AA714" s="43"/>
    </row>
    <row r="715" spans="26:27" ht="12.75" customHeight="1">
      <c r="Z715" s="43"/>
      <c r="AA715" s="43"/>
    </row>
    <row r="716" spans="26:27" ht="12.75" customHeight="1">
      <c r="Z716" s="43"/>
      <c r="AA716" s="43"/>
    </row>
    <row r="717" spans="26:27" ht="12.75" customHeight="1">
      <c r="Z717" s="43"/>
      <c r="AA717" s="43"/>
    </row>
    <row r="718" spans="26:27" ht="12.75" customHeight="1">
      <c r="Z718" s="43"/>
      <c r="AA718" s="43"/>
    </row>
    <row r="719" spans="26:27" ht="12.75" customHeight="1">
      <c r="Z719" s="43"/>
      <c r="AA719" s="43"/>
    </row>
    <row r="720" spans="26:27" ht="12.75" customHeight="1">
      <c r="Z720" s="43"/>
      <c r="AA720" s="43"/>
    </row>
    <row r="721" spans="26:27" ht="12.75" customHeight="1">
      <c r="Z721" s="43"/>
      <c r="AA721" s="43"/>
    </row>
    <row r="722" spans="26:27" ht="12.75" customHeight="1">
      <c r="Z722" s="43"/>
      <c r="AA722" s="43"/>
    </row>
    <row r="723" spans="26:27" ht="12.75" customHeight="1">
      <c r="Z723" s="43"/>
      <c r="AA723" s="43"/>
    </row>
    <row r="724" spans="26:27" ht="12.75" customHeight="1">
      <c r="Z724" s="43"/>
      <c r="AA724" s="43"/>
    </row>
    <row r="725" spans="26:27" ht="12.75" customHeight="1">
      <c r="Z725" s="43"/>
      <c r="AA725" s="43"/>
    </row>
    <row r="726" spans="26:27" ht="12.75" customHeight="1">
      <c r="Z726" s="43"/>
      <c r="AA726" s="43"/>
    </row>
    <row r="727" spans="26:27" ht="12.75" customHeight="1">
      <c r="Z727" s="43"/>
      <c r="AA727" s="43"/>
    </row>
    <row r="728" spans="26:27" ht="12.75" customHeight="1">
      <c r="Z728" s="43"/>
      <c r="AA728" s="43"/>
    </row>
    <row r="729" spans="26:27" ht="12.75" customHeight="1">
      <c r="Z729" s="43"/>
      <c r="AA729" s="43"/>
    </row>
    <row r="730" spans="26:27" ht="12.75" customHeight="1">
      <c r="Z730" s="43"/>
      <c r="AA730" s="43"/>
    </row>
    <row r="731" spans="26:27" ht="12.75" customHeight="1">
      <c r="Z731" s="43"/>
      <c r="AA731" s="43"/>
    </row>
    <row r="732" spans="26:27" ht="12.75" customHeight="1">
      <c r="Z732" s="43"/>
      <c r="AA732" s="43"/>
    </row>
    <row r="733" spans="26:27" ht="12.75" customHeight="1">
      <c r="Z733" s="43"/>
      <c r="AA733" s="43"/>
    </row>
    <row r="734" spans="26:27" ht="12.75" customHeight="1">
      <c r="Z734" s="43"/>
      <c r="AA734" s="43"/>
    </row>
    <row r="735" spans="26:27" ht="12.75" customHeight="1">
      <c r="Z735" s="43"/>
      <c r="AA735" s="43"/>
    </row>
    <row r="736" spans="26:27" ht="12.75" customHeight="1">
      <c r="Z736" s="43"/>
      <c r="AA736" s="43"/>
    </row>
    <row r="737" spans="26:27" ht="12.75" customHeight="1">
      <c r="Z737" s="43"/>
      <c r="AA737" s="43"/>
    </row>
    <row r="738" spans="26:27" ht="12.75" customHeight="1">
      <c r="Z738" s="43"/>
      <c r="AA738" s="43"/>
    </row>
    <row r="739" spans="26:27" ht="12.75" customHeight="1">
      <c r="Z739" s="43"/>
      <c r="AA739" s="43"/>
    </row>
    <row r="740" spans="26:27" ht="12.75" customHeight="1">
      <c r="Z740" s="43"/>
      <c r="AA740" s="43"/>
    </row>
    <row r="741" spans="26:27" ht="12.75" customHeight="1">
      <c r="Z741" s="43"/>
      <c r="AA741" s="43"/>
    </row>
    <row r="742" spans="26:27" ht="12.75" customHeight="1">
      <c r="Z742" s="43"/>
      <c r="AA742" s="43"/>
    </row>
    <row r="743" spans="26:27" ht="12.75" customHeight="1">
      <c r="Z743" s="43"/>
      <c r="AA743" s="43"/>
    </row>
    <row r="744" spans="26:27" ht="12.75" customHeight="1">
      <c r="Z744" s="43"/>
      <c r="AA744" s="43"/>
    </row>
    <row r="745" spans="26:27" ht="12.75" customHeight="1">
      <c r="Z745" s="43"/>
      <c r="AA745" s="43"/>
    </row>
    <row r="746" spans="26:27" ht="12.75" customHeight="1">
      <c r="Z746" s="43"/>
      <c r="AA746" s="43"/>
    </row>
    <row r="747" spans="26:27" ht="12.75" customHeight="1">
      <c r="Z747" s="43"/>
      <c r="AA747" s="43"/>
    </row>
    <row r="748" spans="26:27" ht="12.75" customHeight="1">
      <c r="Z748" s="43"/>
      <c r="AA748" s="43"/>
    </row>
    <row r="749" spans="26:27" ht="12.75" customHeight="1">
      <c r="Z749" s="43"/>
      <c r="AA749" s="43"/>
    </row>
    <row r="750" spans="26:27" ht="12.75" customHeight="1">
      <c r="Z750" s="43"/>
      <c r="AA750" s="43"/>
    </row>
    <row r="751" spans="26:27" ht="12.75" customHeight="1">
      <c r="Z751" s="43"/>
      <c r="AA751" s="43"/>
    </row>
    <row r="752" spans="26:27" ht="12.75" customHeight="1">
      <c r="Z752" s="43"/>
      <c r="AA752" s="43"/>
    </row>
    <row r="753" spans="26:27" ht="12.75" customHeight="1">
      <c r="Z753" s="43"/>
      <c r="AA753" s="43"/>
    </row>
    <row r="754" spans="26:27" ht="12.75" customHeight="1">
      <c r="Z754" s="43"/>
      <c r="AA754" s="43"/>
    </row>
    <row r="755" spans="26:27" ht="12.75" customHeight="1">
      <c r="Z755" s="43"/>
      <c r="AA755" s="43"/>
    </row>
    <row r="756" spans="26:27" ht="12.75" customHeight="1">
      <c r="Z756" s="43"/>
      <c r="AA756" s="43"/>
    </row>
    <row r="757" spans="26:27" ht="12.75" customHeight="1">
      <c r="Z757" s="43"/>
      <c r="AA757" s="43"/>
    </row>
    <row r="758" spans="26:27" ht="12.75" customHeight="1">
      <c r="Z758" s="43"/>
      <c r="AA758" s="43"/>
    </row>
    <row r="759" spans="26:27" ht="12.75" customHeight="1">
      <c r="Z759" s="43"/>
      <c r="AA759" s="43"/>
    </row>
    <row r="760" spans="26:27" ht="12.75" customHeight="1">
      <c r="Z760" s="43"/>
      <c r="AA760" s="43"/>
    </row>
    <row r="761" spans="26:27" ht="12.75" customHeight="1">
      <c r="Z761" s="43"/>
      <c r="AA761" s="43"/>
    </row>
    <row r="762" spans="26:27" ht="12.75" customHeight="1">
      <c r="Z762" s="43"/>
      <c r="AA762" s="43"/>
    </row>
    <row r="763" spans="26:27" ht="12.75" customHeight="1">
      <c r="Z763" s="43"/>
      <c r="AA763" s="43"/>
    </row>
    <row r="764" spans="26:27" ht="12.75" customHeight="1">
      <c r="Z764" s="43"/>
      <c r="AA764" s="43"/>
    </row>
    <row r="765" spans="26:27" ht="12.75" customHeight="1">
      <c r="Z765" s="43"/>
      <c r="AA765" s="43"/>
    </row>
    <row r="766" spans="26:27" ht="12.75" customHeight="1">
      <c r="Z766" s="43"/>
      <c r="AA766" s="43"/>
    </row>
    <row r="767" spans="26:27" ht="12.75" customHeight="1">
      <c r="Z767" s="43"/>
      <c r="AA767" s="43"/>
    </row>
    <row r="768" spans="26:27" ht="12.75" customHeight="1">
      <c r="Z768" s="43"/>
      <c r="AA768" s="43"/>
    </row>
    <row r="769" spans="26:27" ht="12.75" customHeight="1">
      <c r="Z769" s="43"/>
      <c r="AA769" s="43"/>
    </row>
    <row r="770" spans="26:27" ht="12.75" customHeight="1">
      <c r="Z770" s="43"/>
      <c r="AA770" s="43"/>
    </row>
    <row r="771" spans="26:27" ht="12.75" customHeight="1">
      <c r="Z771" s="43"/>
      <c r="AA771" s="43"/>
    </row>
    <row r="772" spans="26:27" ht="12.75" customHeight="1">
      <c r="Z772" s="43"/>
      <c r="AA772" s="43"/>
    </row>
    <row r="773" spans="26:27" ht="12.75" customHeight="1">
      <c r="Z773" s="43"/>
      <c r="AA773" s="43"/>
    </row>
    <row r="774" spans="26:27" ht="12.75" customHeight="1">
      <c r="Z774" s="43"/>
      <c r="AA774" s="43"/>
    </row>
    <row r="775" spans="26:27" ht="12.75" customHeight="1">
      <c r="Z775" s="43"/>
      <c r="AA775" s="43"/>
    </row>
    <row r="776" spans="26:27" ht="12.75" customHeight="1">
      <c r="Z776" s="43"/>
      <c r="AA776" s="43"/>
    </row>
    <row r="777" spans="26:27" ht="12.75" customHeight="1">
      <c r="Z777" s="43"/>
      <c r="AA777" s="43"/>
    </row>
    <row r="778" spans="26:27" ht="12.75" customHeight="1">
      <c r="Z778" s="43"/>
      <c r="AA778" s="43"/>
    </row>
    <row r="779" spans="26:27" ht="12.75" customHeight="1">
      <c r="Z779" s="43"/>
      <c r="AA779" s="43"/>
    </row>
    <row r="780" spans="26:27" ht="12.75" customHeight="1">
      <c r="Z780" s="43"/>
      <c r="AA780" s="43"/>
    </row>
    <row r="781" spans="26:27" ht="12.75" customHeight="1">
      <c r="Z781" s="43"/>
      <c r="AA781" s="43"/>
    </row>
    <row r="782" spans="26:27" ht="12.75" customHeight="1">
      <c r="Z782" s="43"/>
      <c r="AA782" s="43"/>
    </row>
    <row r="783" spans="26:27" ht="12.75" customHeight="1">
      <c r="Z783" s="43"/>
      <c r="AA783" s="43"/>
    </row>
    <row r="784" spans="26:27" ht="12.75" customHeight="1">
      <c r="Z784" s="43"/>
      <c r="AA784" s="43"/>
    </row>
    <row r="785" spans="26:27" ht="12.75" customHeight="1">
      <c r="Z785" s="43"/>
      <c r="AA785" s="43"/>
    </row>
    <row r="786" spans="26:27" ht="12.75" customHeight="1">
      <c r="Z786" s="43"/>
      <c r="AA786" s="43"/>
    </row>
    <row r="787" spans="26:27" ht="12.75" customHeight="1">
      <c r="Z787" s="43"/>
      <c r="AA787" s="43"/>
    </row>
    <row r="788" spans="26:27" ht="12.75" customHeight="1">
      <c r="Z788" s="43"/>
      <c r="AA788" s="43"/>
    </row>
    <row r="789" spans="26:27" ht="12.75" customHeight="1">
      <c r="Z789" s="43"/>
      <c r="AA789" s="43"/>
    </row>
    <row r="790" spans="26:27" ht="12.75" customHeight="1">
      <c r="Z790" s="43"/>
      <c r="AA790" s="43"/>
    </row>
    <row r="791" spans="26:27" ht="12.75" customHeight="1">
      <c r="Z791" s="43"/>
      <c r="AA791" s="43"/>
    </row>
    <row r="792" spans="26:27" ht="12.75" customHeight="1">
      <c r="Z792" s="43"/>
      <c r="AA792" s="43"/>
    </row>
    <row r="793" spans="26:27" ht="12.75" customHeight="1">
      <c r="Z793" s="43"/>
      <c r="AA793" s="43"/>
    </row>
    <row r="794" spans="26:27" ht="12.75" customHeight="1">
      <c r="Z794" s="43"/>
      <c r="AA794" s="43"/>
    </row>
    <row r="795" spans="26:27" ht="12.75" customHeight="1">
      <c r="Z795" s="43"/>
      <c r="AA795" s="43"/>
    </row>
    <row r="796" spans="26:27" ht="12.75" customHeight="1">
      <c r="Z796" s="43"/>
      <c r="AA796" s="43"/>
    </row>
    <row r="797" spans="26:27" ht="12.75" customHeight="1">
      <c r="Z797" s="43"/>
      <c r="AA797" s="43"/>
    </row>
    <row r="798" spans="26:27" ht="12.75" customHeight="1">
      <c r="Z798" s="43"/>
      <c r="AA798" s="43"/>
    </row>
    <row r="799" spans="26:27" ht="12.75" customHeight="1">
      <c r="Z799" s="43"/>
      <c r="AA799" s="43"/>
    </row>
    <row r="800" spans="26:27" ht="12.75" customHeight="1">
      <c r="Z800" s="43"/>
      <c r="AA800" s="43"/>
    </row>
    <row r="801" spans="26:27" ht="12.75" customHeight="1">
      <c r="Z801" s="43"/>
      <c r="AA801" s="43"/>
    </row>
    <row r="802" spans="26:27" ht="12.75" customHeight="1">
      <c r="Z802" s="43"/>
      <c r="AA802" s="43"/>
    </row>
    <row r="803" spans="26:27" ht="12.75" customHeight="1">
      <c r="Z803" s="43"/>
      <c r="AA803" s="43"/>
    </row>
    <row r="804" spans="26:27" ht="12.75" customHeight="1">
      <c r="Z804" s="43"/>
      <c r="AA804" s="43"/>
    </row>
    <row r="805" spans="26:27" ht="12.75" customHeight="1">
      <c r="Z805" s="43"/>
      <c r="AA805" s="43"/>
    </row>
    <row r="806" spans="26:27" ht="12.75" customHeight="1">
      <c r="Z806" s="43"/>
      <c r="AA806" s="43"/>
    </row>
    <row r="807" spans="26:27" ht="12.75" customHeight="1">
      <c r="Z807" s="43"/>
      <c r="AA807" s="43"/>
    </row>
    <row r="808" spans="26:27" ht="12.75" customHeight="1">
      <c r="Z808" s="43"/>
      <c r="AA808" s="43"/>
    </row>
    <row r="809" spans="26:27" ht="12.75" customHeight="1">
      <c r="Z809" s="43"/>
      <c r="AA809" s="43"/>
    </row>
    <row r="810" spans="26:27" ht="12.75" customHeight="1">
      <c r="Z810" s="43"/>
      <c r="AA810" s="43"/>
    </row>
    <row r="811" spans="26:27" ht="12.75" customHeight="1">
      <c r="Z811" s="43"/>
      <c r="AA811" s="43"/>
    </row>
    <row r="812" spans="26:27" ht="12.75" customHeight="1">
      <c r="Z812" s="43"/>
      <c r="AA812" s="43"/>
    </row>
    <row r="813" spans="26:27" ht="12.75" customHeight="1">
      <c r="Z813" s="43"/>
      <c r="AA813" s="43"/>
    </row>
    <row r="814" spans="26:27" ht="12.75" customHeight="1">
      <c r="Z814" s="43"/>
      <c r="AA814" s="43"/>
    </row>
    <row r="815" spans="26:27" ht="12.75" customHeight="1">
      <c r="Z815" s="43"/>
      <c r="AA815" s="43"/>
    </row>
    <row r="816" spans="26:27" ht="12.75" customHeight="1">
      <c r="Z816" s="43"/>
      <c r="AA816" s="43"/>
    </row>
    <row r="817" spans="26:27" ht="12.75" customHeight="1">
      <c r="Z817" s="43"/>
      <c r="AA817" s="43"/>
    </row>
    <row r="818" spans="26:27" ht="12.75" customHeight="1">
      <c r="Z818" s="43"/>
      <c r="AA818" s="43"/>
    </row>
    <row r="819" spans="26:27" ht="12.75" customHeight="1">
      <c r="Z819" s="43"/>
      <c r="AA819" s="43"/>
    </row>
    <row r="820" spans="26:27" ht="12.75" customHeight="1">
      <c r="Z820" s="43"/>
      <c r="AA820" s="43"/>
    </row>
    <row r="821" spans="26:27" ht="12.75" customHeight="1">
      <c r="Z821" s="43"/>
      <c r="AA821" s="43"/>
    </row>
    <row r="822" spans="26:27" ht="12.75" customHeight="1">
      <c r="Z822" s="43"/>
      <c r="AA822" s="43"/>
    </row>
    <row r="823" spans="26:27" ht="12.75" customHeight="1">
      <c r="Z823" s="43"/>
      <c r="AA823" s="43"/>
    </row>
    <row r="824" spans="26:27" ht="12.75" customHeight="1">
      <c r="Z824" s="43"/>
      <c r="AA824" s="43"/>
    </row>
    <row r="825" spans="26:27" ht="12.75" customHeight="1">
      <c r="Z825" s="43"/>
      <c r="AA825" s="43"/>
    </row>
    <row r="826" spans="26:27" ht="12.75" customHeight="1">
      <c r="Z826" s="43"/>
      <c r="AA826" s="43"/>
    </row>
    <row r="827" spans="26:27" ht="12.75" customHeight="1">
      <c r="Z827" s="43"/>
      <c r="AA827" s="43"/>
    </row>
    <row r="828" spans="26:27" ht="12.75" customHeight="1">
      <c r="Z828" s="43"/>
      <c r="AA828" s="43"/>
    </row>
    <row r="829" spans="26:27" ht="12.75" customHeight="1">
      <c r="Z829" s="43"/>
      <c r="AA829" s="43"/>
    </row>
    <row r="830" spans="26:27" ht="12.75" customHeight="1">
      <c r="Z830" s="43"/>
      <c r="AA830" s="43"/>
    </row>
    <row r="831" spans="26:27" ht="12.75" customHeight="1">
      <c r="Z831" s="43"/>
      <c r="AA831" s="43"/>
    </row>
    <row r="832" spans="26:27" ht="12.75" customHeight="1">
      <c r="Z832" s="43"/>
      <c r="AA832" s="43"/>
    </row>
    <row r="833" spans="26:27" ht="12.75" customHeight="1">
      <c r="Z833" s="43"/>
      <c r="AA833" s="43"/>
    </row>
    <row r="834" spans="26:27" ht="12.75" customHeight="1">
      <c r="Z834" s="43"/>
      <c r="AA834" s="43"/>
    </row>
    <row r="835" spans="26:27" ht="12.75" customHeight="1">
      <c r="Z835" s="43"/>
      <c r="AA835" s="43"/>
    </row>
    <row r="836" spans="26:27" ht="12.75" customHeight="1">
      <c r="Z836" s="43"/>
      <c r="AA836" s="43"/>
    </row>
    <row r="837" spans="26:27" ht="12.75" customHeight="1">
      <c r="Z837" s="43"/>
      <c r="AA837" s="43"/>
    </row>
    <row r="838" spans="26:27" ht="12.75" customHeight="1">
      <c r="Z838" s="43"/>
      <c r="AA838" s="43"/>
    </row>
    <row r="839" spans="26:27" ht="12.75" customHeight="1">
      <c r="Z839" s="43"/>
      <c r="AA839" s="43"/>
    </row>
    <row r="840" spans="26:27" ht="12.75" customHeight="1">
      <c r="Z840" s="43"/>
      <c r="AA840" s="43"/>
    </row>
    <row r="841" spans="26:27" ht="12.75" customHeight="1">
      <c r="Z841" s="43"/>
      <c r="AA841" s="43"/>
    </row>
    <row r="842" spans="26:27" ht="12.75" customHeight="1">
      <c r="Z842" s="43"/>
      <c r="AA842" s="43"/>
    </row>
    <row r="843" spans="26:27" ht="12.75" customHeight="1">
      <c r="Z843" s="43"/>
      <c r="AA843" s="43"/>
    </row>
    <row r="844" spans="26:27" ht="12.75" customHeight="1">
      <c r="Z844" s="43"/>
      <c r="AA844" s="43"/>
    </row>
    <row r="845" spans="26:27" ht="12.75" customHeight="1">
      <c r="Z845" s="43"/>
      <c r="AA845" s="43"/>
    </row>
    <row r="846" spans="26:27" ht="12.75" customHeight="1">
      <c r="Z846" s="43"/>
      <c r="AA846" s="43"/>
    </row>
    <row r="847" spans="26:27" ht="12.75" customHeight="1">
      <c r="Z847" s="43"/>
      <c r="AA847" s="43"/>
    </row>
    <row r="848" spans="26:27" ht="12.75" customHeight="1">
      <c r="Z848" s="43"/>
      <c r="AA848" s="43"/>
    </row>
    <row r="849" spans="26:27" ht="12.75" customHeight="1">
      <c r="Z849" s="43"/>
      <c r="AA849" s="43"/>
    </row>
    <row r="850" spans="26:27" ht="12.75" customHeight="1">
      <c r="Z850" s="43"/>
      <c r="AA850" s="43"/>
    </row>
    <row r="851" spans="26:27" ht="12.75" customHeight="1">
      <c r="Z851" s="43"/>
      <c r="AA851" s="43"/>
    </row>
    <row r="852" spans="26:27" ht="12.75" customHeight="1">
      <c r="Z852" s="43"/>
      <c r="AA852" s="43"/>
    </row>
    <row r="853" spans="26:27" ht="12.75" customHeight="1">
      <c r="Z853" s="43"/>
      <c r="AA853" s="43"/>
    </row>
    <row r="854" spans="26:27" ht="12.75" customHeight="1">
      <c r="Z854" s="43"/>
      <c r="AA854" s="43"/>
    </row>
    <row r="855" spans="26:27" ht="12.75" customHeight="1">
      <c r="Z855" s="43"/>
      <c r="AA855" s="43"/>
    </row>
    <row r="856" spans="26:27" ht="12.75" customHeight="1">
      <c r="Z856" s="43"/>
      <c r="AA856" s="43"/>
    </row>
    <row r="857" spans="26:27" ht="12.75" customHeight="1">
      <c r="Z857" s="43"/>
      <c r="AA857" s="43"/>
    </row>
    <row r="858" spans="26:27" ht="12.75" customHeight="1">
      <c r="Z858" s="43"/>
      <c r="AA858" s="43"/>
    </row>
    <row r="859" spans="26:27" ht="12.75" customHeight="1">
      <c r="Z859" s="43"/>
      <c r="AA859" s="43"/>
    </row>
    <row r="860" spans="26:27" ht="12.75" customHeight="1">
      <c r="Z860" s="43"/>
      <c r="AA860" s="43"/>
    </row>
    <row r="861" spans="26:27" ht="12.75" customHeight="1">
      <c r="Z861" s="43"/>
      <c r="AA861" s="43"/>
    </row>
    <row r="862" spans="26:27" ht="12.75" customHeight="1">
      <c r="Z862" s="43"/>
      <c r="AA862" s="43"/>
    </row>
    <row r="863" spans="26:27" ht="12.75" customHeight="1">
      <c r="Z863" s="43"/>
      <c r="AA863" s="43"/>
    </row>
    <row r="864" spans="26:27" ht="12.75" customHeight="1">
      <c r="Z864" s="43"/>
      <c r="AA864" s="43"/>
    </row>
    <row r="865" spans="26:27" ht="12.75" customHeight="1">
      <c r="Z865" s="43"/>
      <c r="AA865" s="43"/>
    </row>
    <row r="866" spans="26:27" ht="12.75" customHeight="1">
      <c r="Z866" s="43"/>
      <c r="AA866" s="43"/>
    </row>
    <row r="867" spans="26:27" ht="12.75" customHeight="1">
      <c r="Z867" s="43"/>
      <c r="AA867" s="43"/>
    </row>
    <row r="868" spans="26:27" ht="12.75" customHeight="1">
      <c r="Z868" s="43"/>
      <c r="AA868" s="43"/>
    </row>
    <row r="869" spans="26:27" ht="12.75" customHeight="1">
      <c r="Z869" s="43"/>
      <c r="AA869" s="43"/>
    </row>
    <row r="870" spans="26:27" ht="12.75" customHeight="1">
      <c r="Z870" s="43"/>
      <c r="AA870" s="43"/>
    </row>
    <row r="871" spans="26:27" ht="12.75" customHeight="1">
      <c r="Z871" s="43"/>
      <c r="AA871" s="43"/>
    </row>
    <row r="872" spans="26:27" ht="12.75" customHeight="1">
      <c r="Z872" s="43"/>
      <c r="AA872" s="43"/>
    </row>
    <row r="873" spans="26:27" ht="12.75" customHeight="1">
      <c r="Z873" s="43"/>
      <c r="AA873" s="43"/>
    </row>
    <row r="874" spans="26:27" ht="12.75" customHeight="1">
      <c r="Z874" s="43"/>
      <c r="AA874" s="43"/>
    </row>
    <row r="875" spans="26:27" ht="12.75" customHeight="1">
      <c r="Z875" s="43"/>
      <c r="AA875" s="43"/>
    </row>
    <row r="876" spans="26:27" ht="12.75" customHeight="1">
      <c r="Z876" s="43"/>
      <c r="AA876" s="43"/>
    </row>
    <row r="877" spans="26:27" ht="12.75" customHeight="1">
      <c r="Z877" s="43"/>
      <c r="AA877" s="43"/>
    </row>
    <row r="878" spans="26:27" ht="12.75" customHeight="1">
      <c r="Z878" s="43"/>
      <c r="AA878" s="43"/>
    </row>
    <row r="879" spans="26:27" ht="12.75" customHeight="1">
      <c r="Z879" s="43"/>
      <c r="AA879" s="43"/>
    </row>
    <row r="880" spans="26:27" ht="12.75" customHeight="1">
      <c r="Z880" s="43"/>
      <c r="AA880" s="43"/>
    </row>
    <row r="881" spans="26:27" ht="12.75" customHeight="1">
      <c r="Z881" s="43"/>
      <c r="AA881" s="43"/>
    </row>
    <row r="882" spans="26:27" ht="12.75" customHeight="1">
      <c r="Z882" s="43"/>
      <c r="AA882" s="43"/>
    </row>
    <row r="883" spans="26:27" ht="12.75" customHeight="1">
      <c r="Z883" s="43"/>
      <c r="AA883" s="43"/>
    </row>
    <row r="884" spans="26:27" ht="12.75" customHeight="1">
      <c r="Z884" s="43"/>
      <c r="AA884" s="43"/>
    </row>
    <row r="885" spans="26:27" ht="12.75" customHeight="1">
      <c r="Z885" s="43"/>
      <c r="AA885" s="43"/>
    </row>
    <row r="886" spans="26:27" ht="12.75" customHeight="1">
      <c r="Z886" s="43"/>
      <c r="AA886" s="43"/>
    </row>
    <row r="887" spans="26:27" ht="12.75" customHeight="1">
      <c r="Z887" s="43"/>
      <c r="AA887" s="43"/>
    </row>
    <row r="888" spans="26:27" ht="12.75" customHeight="1">
      <c r="Z888" s="43"/>
      <c r="AA888" s="43"/>
    </row>
    <row r="889" spans="26:27" ht="12.75" customHeight="1">
      <c r="Z889" s="43"/>
      <c r="AA889" s="43"/>
    </row>
    <row r="890" spans="26:27" ht="12.75" customHeight="1">
      <c r="Z890" s="43"/>
      <c r="AA890" s="43"/>
    </row>
    <row r="891" spans="26:27" ht="12.75" customHeight="1">
      <c r="Z891" s="43"/>
      <c r="AA891" s="43"/>
    </row>
    <row r="892" spans="26:27" ht="12.75" customHeight="1">
      <c r="Z892" s="43"/>
      <c r="AA892" s="43"/>
    </row>
    <row r="893" spans="26:27" ht="12.75" customHeight="1">
      <c r="Z893" s="43"/>
      <c r="AA893" s="43"/>
    </row>
    <row r="894" spans="26:27" ht="12.75" customHeight="1">
      <c r="Z894" s="43"/>
      <c r="AA894" s="43"/>
    </row>
    <row r="895" spans="26:27" ht="12.75" customHeight="1">
      <c r="Z895" s="43"/>
      <c r="AA895" s="43"/>
    </row>
    <row r="896" spans="26:27" ht="12.75" customHeight="1">
      <c r="Z896" s="43"/>
      <c r="AA896" s="43"/>
    </row>
    <row r="897" spans="26:27" ht="12.75" customHeight="1">
      <c r="Z897" s="43"/>
      <c r="AA897" s="43"/>
    </row>
    <row r="898" spans="26:27" ht="12.75" customHeight="1">
      <c r="Z898" s="43"/>
      <c r="AA898" s="43"/>
    </row>
    <row r="899" spans="26:27" ht="12.75" customHeight="1">
      <c r="Z899" s="43"/>
      <c r="AA899" s="43"/>
    </row>
    <row r="900" spans="26:27" ht="12.75" customHeight="1">
      <c r="Z900" s="43"/>
      <c r="AA900" s="43"/>
    </row>
    <row r="901" spans="26:27" ht="12.75" customHeight="1">
      <c r="Z901" s="43"/>
      <c r="AA901" s="43"/>
    </row>
    <row r="902" spans="26:27" ht="12.75" customHeight="1">
      <c r="Z902" s="43"/>
      <c r="AA902" s="43"/>
    </row>
    <row r="903" spans="26:27" ht="12.75" customHeight="1">
      <c r="Z903" s="43"/>
      <c r="AA903" s="43"/>
    </row>
    <row r="904" spans="26:27" ht="12.75" customHeight="1">
      <c r="Z904" s="43"/>
      <c r="AA904" s="43"/>
    </row>
    <row r="905" spans="26:27" ht="12.75" customHeight="1">
      <c r="Z905" s="43"/>
      <c r="AA905" s="43"/>
    </row>
    <row r="906" spans="26:27" ht="12.75" customHeight="1">
      <c r="Z906" s="43"/>
      <c r="AA906" s="43"/>
    </row>
    <row r="907" spans="26:27" ht="12.75" customHeight="1">
      <c r="Z907" s="43"/>
      <c r="AA907" s="43"/>
    </row>
    <row r="908" spans="26:27" ht="12.75" customHeight="1">
      <c r="Z908" s="43"/>
      <c r="AA908" s="43"/>
    </row>
    <row r="909" spans="26:27" ht="12.75" customHeight="1">
      <c r="Z909" s="43"/>
      <c r="AA909" s="43"/>
    </row>
    <row r="910" spans="26:27" ht="12.75" customHeight="1">
      <c r="Z910" s="43"/>
      <c r="AA910" s="43"/>
    </row>
    <row r="911" spans="26:27" ht="12.75" customHeight="1">
      <c r="Z911" s="43"/>
      <c r="AA911" s="43"/>
    </row>
    <row r="912" spans="26:27" ht="12.75" customHeight="1">
      <c r="Z912" s="43"/>
      <c r="AA912" s="43"/>
    </row>
    <row r="913" spans="26:27" ht="12.75" customHeight="1">
      <c r="Z913" s="43"/>
      <c r="AA913" s="43"/>
    </row>
    <row r="914" spans="26:27" ht="12.75" customHeight="1">
      <c r="Z914" s="43"/>
      <c r="AA914" s="43"/>
    </row>
    <row r="915" spans="26:27" ht="12.75" customHeight="1">
      <c r="Z915" s="43"/>
      <c r="AA915" s="43"/>
    </row>
    <row r="916" spans="26:27" ht="12.75" customHeight="1">
      <c r="Z916" s="43"/>
      <c r="AA916" s="43"/>
    </row>
    <row r="917" spans="26:27" ht="12.75" customHeight="1">
      <c r="Z917" s="43"/>
      <c r="AA917" s="43"/>
    </row>
    <row r="918" spans="26:27" ht="12.75" customHeight="1">
      <c r="Z918" s="43"/>
      <c r="AA918" s="43"/>
    </row>
    <row r="919" spans="26:27" ht="12.75" customHeight="1">
      <c r="Z919" s="43"/>
      <c r="AA919" s="43"/>
    </row>
    <row r="920" spans="26:27" ht="12.75" customHeight="1">
      <c r="Z920" s="43"/>
      <c r="AA920" s="43"/>
    </row>
    <row r="921" spans="26:27" ht="12.75" customHeight="1">
      <c r="Z921" s="43"/>
      <c r="AA921" s="43"/>
    </row>
    <row r="922" spans="26:27" ht="12.75" customHeight="1">
      <c r="Z922" s="43"/>
      <c r="AA922" s="43"/>
    </row>
    <row r="923" spans="26:27" ht="12.75" customHeight="1">
      <c r="Z923" s="43"/>
      <c r="AA923" s="43"/>
    </row>
    <row r="924" spans="26:27" ht="12.75" customHeight="1">
      <c r="Z924" s="43"/>
      <c r="AA924" s="43"/>
    </row>
    <row r="925" spans="26:27" ht="12.75" customHeight="1">
      <c r="Z925" s="43"/>
      <c r="AA925" s="43"/>
    </row>
    <row r="926" spans="26:27" ht="12.75" customHeight="1">
      <c r="Z926" s="43"/>
      <c r="AA926" s="43"/>
    </row>
    <row r="927" spans="26:27" ht="12.75" customHeight="1">
      <c r="Z927" s="43"/>
      <c r="AA927" s="43"/>
    </row>
    <row r="928" spans="26:27" ht="12.75" customHeight="1">
      <c r="Z928" s="43"/>
      <c r="AA928" s="43"/>
    </row>
    <row r="929" spans="26:27" ht="12.75" customHeight="1">
      <c r="Z929" s="43"/>
      <c r="AA929" s="43"/>
    </row>
    <row r="930" spans="26:27" ht="12.75" customHeight="1">
      <c r="Z930" s="43"/>
      <c r="AA930" s="43"/>
    </row>
    <row r="931" spans="26:27" ht="12.75" customHeight="1">
      <c r="Z931" s="43"/>
      <c r="AA931" s="43"/>
    </row>
    <row r="932" spans="26:27" ht="12.75" customHeight="1">
      <c r="Z932" s="43"/>
      <c r="AA932" s="43"/>
    </row>
    <row r="933" spans="26:27" ht="12.75" customHeight="1">
      <c r="Z933" s="43"/>
      <c r="AA933" s="43"/>
    </row>
    <row r="934" spans="26:27" ht="12.75" customHeight="1">
      <c r="Z934" s="43"/>
      <c r="AA934" s="43"/>
    </row>
    <row r="935" spans="26:27" ht="12.75" customHeight="1">
      <c r="Z935" s="43"/>
      <c r="AA935" s="43"/>
    </row>
    <row r="936" spans="26:27" ht="12.75" customHeight="1">
      <c r="Z936" s="43"/>
      <c r="AA936" s="43"/>
    </row>
    <row r="937" spans="26:27" ht="12.75" customHeight="1">
      <c r="Z937" s="43"/>
      <c r="AA937" s="43"/>
    </row>
    <row r="938" spans="26:27" ht="12.75" customHeight="1">
      <c r="Z938" s="43"/>
      <c r="AA938" s="43"/>
    </row>
    <row r="939" spans="26:27" ht="12.75" customHeight="1">
      <c r="Z939" s="43"/>
      <c r="AA939" s="43"/>
    </row>
    <row r="940" spans="26:27" ht="12.75" customHeight="1">
      <c r="Z940" s="43"/>
      <c r="AA940" s="43"/>
    </row>
    <row r="941" spans="26:27" ht="12.75" customHeight="1">
      <c r="Z941" s="43"/>
      <c r="AA941" s="43"/>
    </row>
    <row r="942" spans="26:27" ht="12.75" customHeight="1">
      <c r="Z942" s="43"/>
      <c r="AA942" s="43"/>
    </row>
    <row r="943" spans="26:27" ht="12.75" customHeight="1">
      <c r="Z943" s="43"/>
      <c r="AA943" s="43"/>
    </row>
    <row r="944" spans="26:27" ht="12.75" customHeight="1">
      <c r="Z944" s="43"/>
      <c r="AA944" s="43"/>
    </row>
    <row r="945" spans="26:27" ht="12.75" customHeight="1">
      <c r="Z945" s="43"/>
      <c r="AA945" s="43"/>
    </row>
    <row r="946" spans="26:27" ht="12.75" customHeight="1">
      <c r="Z946" s="43"/>
      <c r="AA946" s="43"/>
    </row>
    <row r="947" spans="26:27" ht="12.75" customHeight="1">
      <c r="Z947" s="43"/>
      <c r="AA947" s="43"/>
    </row>
    <row r="948" spans="26:27" ht="12.75" customHeight="1">
      <c r="Z948" s="43"/>
      <c r="AA948" s="43"/>
    </row>
    <row r="949" spans="26:27" ht="12.75" customHeight="1">
      <c r="Z949" s="43"/>
      <c r="AA949" s="43"/>
    </row>
    <row r="950" spans="26:27" ht="12.75" customHeight="1">
      <c r="Z950" s="43"/>
      <c r="AA950" s="43"/>
    </row>
    <row r="951" spans="26:27" ht="12.75" customHeight="1">
      <c r="Z951" s="43"/>
      <c r="AA951" s="43"/>
    </row>
    <row r="952" spans="26:27" ht="12.75" customHeight="1">
      <c r="Z952" s="43"/>
      <c r="AA952" s="43"/>
    </row>
    <row r="953" spans="26:27" ht="12.75" customHeight="1">
      <c r="Z953" s="43"/>
      <c r="AA953" s="43"/>
    </row>
    <row r="954" spans="26:27" ht="12.75" customHeight="1">
      <c r="Z954" s="43"/>
      <c r="AA954" s="43"/>
    </row>
    <row r="955" spans="26:27" ht="12.75" customHeight="1">
      <c r="Z955" s="43"/>
      <c r="AA955" s="43"/>
    </row>
    <row r="956" spans="26:27" ht="12.75" customHeight="1">
      <c r="Z956" s="43"/>
      <c r="AA956" s="43"/>
    </row>
    <row r="957" spans="26:27" ht="12.75" customHeight="1">
      <c r="Z957" s="43"/>
      <c r="AA957" s="43"/>
    </row>
    <row r="958" spans="26:27" ht="12.75" customHeight="1">
      <c r="Z958" s="43"/>
      <c r="AA958" s="43"/>
    </row>
    <row r="959" spans="26:27" ht="12.75" customHeight="1">
      <c r="Z959" s="43"/>
      <c r="AA959" s="43"/>
    </row>
    <row r="960" spans="26:27" ht="12.75" customHeight="1">
      <c r="Z960" s="43"/>
      <c r="AA960" s="43"/>
    </row>
    <row r="961" spans="26:27" ht="12.75" customHeight="1">
      <c r="Z961" s="43"/>
      <c r="AA961" s="43"/>
    </row>
    <row r="962" spans="26:27" ht="12.75" customHeight="1">
      <c r="Z962" s="43"/>
      <c r="AA962" s="43"/>
    </row>
    <row r="963" spans="26:27" ht="12.75" customHeight="1">
      <c r="Z963" s="43"/>
      <c r="AA963" s="43"/>
    </row>
    <row r="964" spans="26:27" ht="12.75" customHeight="1">
      <c r="Z964" s="43"/>
      <c r="AA964" s="43"/>
    </row>
    <row r="965" spans="26:27" ht="12.75" customHeight="1">
      <c r="Z965" s="43"/>
      <c r="AA965" s="43"/>
    </row>
    <row r="966" spans="26:27" ht="12.75" customHeight="1">
      <c r="Z966" s="43"/>
      <c r="AA966" s="43"/>
    </row>
    <row r="967" spans="26:27" ht="12.75" customHeight="1">
      <c r="Z967" s="43"/>
      <c r="AA967" s="43"/>
    </row>
    <row r="968" spans="26:27" ht="12.75" customHeight="1">
      <c r="Z968" s="43"/>
      <c r="AA968" s="43"/>
    </row>
    <row r="969" spans="26:27" ht="12.75" customHeight="1">
      <c r="Z969" s="43"/>
      <c r="AA969" s="43"/>
    </row>
    <row r="970" spans="26:27" ht="12.75" customHeight="1">
      <c r="Z970" s="43"/>
      <c r="AA970" s="43"/>
    </row>
    <row r="971" spans="26:27" ht="12.75" customHeight="1">
      <c r="Z971" s="43"/>
      <c r="AA971" s="43"/>
    </row>
    <row r="972" spans="26:27" ht="12.75" customHeight="1">
      <c r="Z972" s="43"/>
      <c r="AA972" s="43"/>
    </row>
    <row r="973" spans="26:27" ht="12.75" customHeight="1">
      <c r="Z973" s="43"/>
      <c r="AA973" s="43"/>
    </row>
    <row r="974" spans="26:27" ht="12.75" customHeight="1">
      <c r="Z974" s="43"/>
      <c r="AA974" s="43"/>
    </row>
    <row r="975" spans="26:27" ht="12.75" customHeight="1">
      <c r="Z975" s="43"/>
      <c r="AA975" s="43"/>
    </row>
    <row r="976" spans="26:27" ht="12.75" customHeight="1">
      <c r="Z976" s="43"/>
      <c r="AA976" s="43"/>
    </row>
    <row r="977" spans="26:27" ht="12.75" customHeight="1">
      <c r="Z977" s="43"/>
      <c r="AA977" s="43"/>
    </row>
    <row r="978" spans="26:27" ht="12.75" customHeight="1">
      <c r="Z978" s="43"/>
      <c r="AA978" s="43"/>
    </row>
    <row r="979" spans="26:27" ht="12.75" customHeight="1">
      <c r="Z979" s="43"/>
      <c r="AA979" s="43"/>
    </row>
    <row r="980" spans="26:27" ht="12.75" customHeight="1">
      <c r="Z980" s="43"/>
      <c r="AA980" s="43"/>
    </row>
    <row r="981" spans="26:27" ht="12.75" customHeight="1">
      <c r="Z981" s="43"/>
      <c r="AA981" s="43"/>
    </row>
    <row r="982" spans="26:27" ht="12.75" customHeight="1">
      <c r="Z982" s="43"/>
      <c r="AA982" s="43"/>
    </row>
    <row r="983" spans="26:27" ht="12.75" customHeight="1">
      <c r="Z983" s="43"/>
      <c r="AA983" s="43"/>
    </row>
    <row r="984" spans="26:27" ht="12.75" customHeight="1">
      <c r="Z984" s="43"/>
      <c r="AA984" s="43"/>
    </row>
    <row r="985" spans="26:27" ht="12.75" customHeight="1">
      <c r="Z985" s="43"/>
      <c r="AA985" s="43"/>
    </row>
    <row r="986" spans="26:27" ht="12.75" customHeight="1">
      <c r="Z986" s="43"/>
      <c r="AA986" s="43"/>
    </row>
    <row r="987" spans="26:27" ht="12.75" customHeight="1">
      <c r="Z987" s="43"/>
      <c r="AA987" s="43"/>
    </row>
    <row r="988" spans="26:27" ht="12.75" customHeight="1">
      <c r="Z988" s="43"/>
      <c r="AA988" s="43"/>
    </row>
    <row r="989" spans="26:27" ht="12.75" customHeight="1">
      <c r="Z989" s="43"/>
      <c r="AA989" s="43"/>
    </row>
    <row r="990" spans="26:27" ht="12.75" customHeight="1">
      <c r="Z990" s="43"/>
      <c r="AA990" s="43"/>
    </row>
    <row r="991" spans="26:27" ht="12.75" customHeight="1">
      <c r="Z991" s="43"/>
      <c r="AA991" s="43"/>
    </row>
    <row r="992" spans="26:27" ht="12.75" customHeight="1">
      <c r="Z992" s="43"/>
      <c r="AA992" s="43"/>
    </row>
    <row r="993" spans="26:27" ht="12.75" customHeight="1">
      <c r="Z993" s="43"/>
      <c r="AA993" s="43"/>
    </row>
    <row r="994" spans="26:27" ht="12.75" customHeight="1">
      <c r="Z994" s="43"/>
      <c r="AA994" s="43"/>
    </row>
    <row r="995" spans="26:27" ht="12.75" customHeight="1">
      <c r="Z995" s="43"/>
      <c r="AA995" s="43"/>
    </row>
    <row r="996" spans="26:27" ht="12.75" customHeight="1">
      <c r="Z996" s="43"/>
      <c r="AA996" s="43"/>
    </row>
    <row r="997" spans="26:27" ht="12.75" customHeight="1">
      <c r="Z997" s="43"/>
      <c r="AA997" s="43"/>
    </row>
    <row r="998" spans="26:27" ht="12.75" customHeight="1">
      <c r="Z998" s="43"/>
      <c r="AA998" s="43"/>
    </row>
    <row r="999" spans="26:27" ht="12.75" customHeight="1">
      <c r="Z999" s="43"/>
      <c r="AA999" s="43"/>
    </row>
    <row r="1000" spans="26:27" ht="12.75" customHeight="1">
      <c r="Z1000" s="43"/>
      <c r="AA1000" s="43"/>
    </row>
    <row r="1001" spans="26:27" ht="12.75" customHeight="1">
      <c r="Z1001" s="43"/>
      <c r="AA1001" s="43"/>
    </row>
    <row r="1002" spans="26:27" ht="12.75" customHeight="1">
      <c r="Z1002" s="43"/>
      <c r="AA1002" s="43"/>
    </row>
    <row r="1003" spans="26:27" ht="12.75" customHeight="1">
      <c r="Z1003" s="43"/>
      <c r="AA1003" s="43"/>
    </row>
    <row r="1004" spans="26:27" ht="12.75" customHeight="1">
      <c r="Z1004" s="43"/>
      <c r="AA1004" s="43"/>
    </row>
    <row r="1005" spans="26:27" ht="12.75" customHeight="1">
      <c r="Z1005" s="43"/>
      <c r="AA1005" s="43"/>
    </row>
    <row r="1006" spans="26:27" ht="12.75" customHeight="1">
      <c r="Z1006" s="43"/>
      <c r="AA1006" s="43"/>
    </row>
    <row r="1007" spans="26:27" ht="12.75" customHeight="1">
      <c r="Z1007" s="43"/>
      <c r="AA1007" s="43"/>
    </row>
    <row r="1008" spans="26:27" ht="12.75" customHeight="1">
      <c r="Z1008" s="43"/>
      <c r="AA1008" s="43"/>
    </row>
    <row r="1009" spans="26:27" ht="12.75" customHeight="1">
      <c r="Z1009" s="43"/>
      <c r="AA1009" s="43"/>
    </row>
    <row r="1010" spans="26:27" ht="12.75" customHeight="1">
      <c r="Z1010" s="43"/>
      <c r="AA1010" s="43"/>
    </row>
    <row r="1011" spans="26:27" ht="12.75" customHeight="1">
      <c r="Z1011" s="43"/>
      <c r="AA1011" s="43"/>
    </row>
    <row r="1012" spans="26:27" ht="12.75" customHeight="1">
      <c r="Z1012" s="43"/>
      <c r="AA1012" s="43"/>
    </row>
    <row r="1013" spans="26:27" ht="12.75" customHeight="1">
      <c r="Z1013" s="43"/>
      <c r="AA1013" s="43"/>
    </row>
    <row r="1014" spans="26:27" ht="12.75" customHeight="1">
      <c r="Z1014" s="43"/>
      <c r="AA1014" s="43"/>
    </row>
    <row r="1015" spans="26:27" ht="12.75" customHeight="1">
      <c r="Z1015" s="43"/>
      <c r="AA1015" s="43"/>
    </row>
    <row r="1016" spans="26:27" ht="12.75" customHeight="1">
      <c r="Z1016" s="43"/>
      <c r="AA1016" s="43"/>
    </row>
    <row r="1017" spans="26:27" ht="12.75" customHeight="1">
      <c r="Z1017" s="43"/>
      <c r="AA1017" s="43"/>
    </row>
    <row r="1018" spans="26:27" ht="12.75" customHeight="1">
      <c r="Z1018" s="43"/>
      <c r="AA1018" s="43"/>
    </row>
    <row r="1019" spans="26:27" ht="12.75" customHeight="1">
      <c r="Z1019" s="43"/>
      <c r="AA1019" s="43"/>
    </row>
    <row r="1020" spans="26:27" ht="12.75" customHeight="1">
      <c r="Z1020" s="43"/>
      <c r="AA1020" s="43"/>
    </row>
    <row r="1021" spans="26:27" ht="12.75" customHeight="1">
      <c r="Z1021" s="43"/>
      <c r="AA1021" s="43"/>
    </row>
    <row r="1022" spans="26:27" ht="12.75" customHeight="1">
      <c r="Z1022" s="43"/>
      <c r="AA1022" s="43"/>
    </row>
    <row r="1023" spans="26:27" ht="12.75" customHeight="1">
      <c r="Z1023" s="43"/>
      <c r="AA1023" s="43"/>
    </row>
    <row r="1024" spans="26:27" ht="12.75" customHeight="1">
      <c r="Z1024" s="43"/>
      <c r="AA1024" s="43"/>
    </row>
    <row r="1025" spans="26:27" ht="12.75" customHeight="1">
      <c r="Z1025" s="43"/>
      <c r="AA1025" s="43"/>
    </row>
    <row r="1026" spans="26:27" ht="12.75" customHeight="1">
      <c r="Z1026" s="43"/>
      <c r="AA1026" s="43"/>
    </row>
    <row r="1027" spans="26:27" ht="12.75" customHeight="1">
      <c r="Z1027" s="43"/>
      <c r="AA1027" s="43"/>
    </row>
    <row r="1028" spans="26:27" ht="12.75" customHeight="1">
      <c r="Z1028" s="43"/>
      <c r="AA1028" s="43"/>
    </row>
    <row r="1029" spans="26:27" ht="12.75" customHeight="1">
      <c r="Z1029" s="43"/>
      <c r="AA1029" s="43"/>
    </row>
    <row r="1030" spans="26:27" ht="12.75" customHeight="1">
      <c r="Z1030" s="43"/>
      <c r="AA1030" s="43"/>
    </row>
    <row r="1031" spans="26:27" ht="12.75" customHeight="1">
      <c r="Z1031" s="43"/>
      <c r="AA1031" s="43"/>
    </row>
    <row r="1032" spans="26:27" ht="12.75" customHeight="1">
      <c r="Z1032" s="43"/>
      <c r="AA1032" s="43"/>
    </row>
    <row r="1033" spans="26:27" ht="12.75" customHeight="1">
      <c r="Z1033" s="43"/>
      <c r="AA1033" s="43"/>
    </row>
    <row r="1034" spans="26:27" ht="12.75" customHeight="1">
      <c r="Z1034" s="43"/>
      <c r="AA1034" s="43"/>
    </row>
    <row r="1035" spans="26:27" ht="12.75" customHeight="1">
      <c r="Z1035" s="43"/>
      <c r="AA1035" s="43"/>
    </row>
    <row r="1036" spans="26:27" ht="12.75" customHeight="1">
      <c r="Z1036" s="43"/>
      <c r="AA1036" s="43"/>
    </row>
    <row r="1037" spans="26:27" ht="12.75" customHeight="1">
      <c r="Z1037" s="43"/>
      <c r="AA1037" s="43"/>
    </row>
    <row r="1038" spans="26:27" ht="12.75" customHeight="1">
      <c r="Z1038" s="43"/>
      <c r="AA1038" s="43"/>
    </row>
    <row r="1039" spans="26:27" ht="12.75" customHeight="1">
      <c r="Z1039" s="43"/>
      <c r="AA1039" s="43"/>
    </row>
    <row r="1040" spans="26:27" ht="12.75" customHeight="1">
      <c r="Z1040" s="43"/>
      <c r="AA1040" s="43"/>
    </row>
    <row r="1041" spans="26:27" ht="12.75" customHeight="1">
      <c r="Z1041" s="43"/>
      <c r="AA1041" s="43"/>
    </row>
    <row r="1042" spans="26:27" ht="12.75" customHeight="1">
      <c r="Z1042" s="43"/>
      <c r="AA1042" s="43"/>
    </row>
    <row r="1043" spans="26:27" ht="12.75" customHeight="1">
      <c r="Z1043" s="43"/>
      <c r="AA1043" s="43"/>
    </row>
    <row r="1044" spans="26:27" ht="12.75" customHeight="1">
      <c r="Z1044" s="43"/>
      <c r="AA1044" s="43"/>
    </row>
    <row r="1045" spans="26:27" ht="12.75" customHeight="1">
      <c r="Z1045" s="43"/>
      <c r="AA1045" s="43"/>
    </row>
    <row r="1046" spans="26:27" ht="12.75" customHeight="1">
      <c r="Z1046" s="43"/>
      <c r="AA1046" s="43"/>
    </row>
    <row r="1047" spans="26:27" ht="12.75" customHeight="1">
      <c r="Z1047" s="43"/>
      <c r="AA1047" s="43"/>
    </row>
    <row r="1048" spans="26:27" ht="12.75" customHeight="1">
      <c r="Z1048" s="43"/>
      <c r="AA1048" s="43"/>
    </row>
    <row r="1049" spans="26:27" ht="12.75" customHeight="1">
      <c r="Z1049" s="43"/>
      <c r="AA1049" s="43"/>
    </row>
    <row r="1050" spans="26:27" ht="12.75" customHeight="1">
      <c r="Z1050" s="43"/>
      <c r="AA1050" s="43"/>
    </row>
    <row r="1051" spans="26:27" ht="12.75" customHeight="1">
      <c r="Z1051" s="43"/>
      <c r="AA1051" s="43"/>
    </row>
    <row r="1052" spans="26:27" ht="12.75" customHeight="1">
      <c r="Z1052" s="43"/>
      <c r="AA1052" s="43"/>
    </row>
    <row r="1053" spans="26:27" ht="12.75" customHeight="1">
      <c r="Z1053" s="43"/>
      <c r="AA1053" s="43"/>
    </row>
    <row r="1054" spans="26:27" ht="12.75" customHeight="1">
      <c r="Z1054" s="43"/>
      <c r="AA1054" s="43"/>
    </row>
    <row r="1055" spans="26:27" ht="12.75" customHeight="1">
      <c r="Z1055" s="43"/>
      <c r="AA1055" s="43"/>
    </row>
    <row r="1056" spans="26:27" ht="12.75" customHeight="1">
      <c r="Z1056" s="43"/>
      <c r="AA1056" s="43"/>
    </row>
    <row r="1057" spans="26:27" ht="12.75" customHeight="1">
      <c r="Z1057" s="43"/>
      <c r="AA1057" s="43"/>
    </row>
    <row r="1058" spans="26:27" ht="12.75" customHeight="1">
      <c r="Z1058" s="43"/>
      <c r="AA1058" s="43"/>
    </row>
    <row r="1059" spans="26:27" ht="12.75" customHeight="1">
      <c r="Z1059" s="43"/>
      <c r="AA1059" s="43"/>
    </row>
    <row r="1060" spans="26:27" ht="12.75" customHeight="1">
      <c r="Z1060" s="43"/>
      <c r="AA1060" s="43"/>
    </row>
    <row r="1061" spans="26:27" ht="12.75" customHeight="1">
      <c r="Z1061" s="43"/>
      <c r="AA1061" s="43"/>
    </row>
    <row r="1062" spans="26:27" ht="12.75" customHeight="1">
      <c r="Z1062" s="43"/>
      <c r="AA1062" s="43"/>
    </row>
    <row r="1063" spans="26:27" ht="12.75" customHeight="1">
      <c r="Z1063" s="43"/>
      <c r="AA1063" s="43"/>
    </row>
    <row r="1064" spans="26:27" ht="12.75" customHeight="1">
      <c r="Z1064" s="43"/>
      <c r="AA1064" s="43"/>
    </row>
    <row r="1065" spans="26:27" ht="12.75" customHeight="1">
      <c r="Z1065" s="43"/>
      <c r="AA1065" s="43"/>
    </row>
    <row r="1066" spans="26:27" ht="12.75" customHeight="1">
      <c r="Z1066" s="43"/>
      <c r="AA1066" s="43"/>
    </row>
    <row r="1067" spans="26:27" ht="12.75" customHeight="1">
      <c r="Z1067" s="43"/>
      <c r="AA1067" s="43"/>
    </row>
    <row r="1068" spans="26:27" ht="12.75" customHeight="1">
      <c r="Z1068" s="43"/>
      <c r="AA1068" s="43"/>
    </row>
    <row r="1069" spans="26:27" ht="12.75" customHeight="1">
      <c r="Z1069" s="43"/>
      <c r="AA1069" s="43"/>
    </row>
    <row r="1070" spans="26:27" ht="12.75" customHeight="1">
      <c r="Z1070" s="43"/>
      <c r="AA1070" s="43"/>
    </row>
    <row r="1071" spans="26:27" ht="12.75" customHeight="1">
      <c r="Z1071" s="43"/>
      <c r="AA1071" s="43"/>
    </row>
    <row r="1072" spans="26:27" ht="12.75" customHeight="1">
      <c r="Z1072" s="43"/>
      <c r="AA1072" s="43"/>
    </row>
    <row r="1073" spans="26:27" ht="12.75" customHeight="1">
      <c r="Z1073" s="43"/>
      <c r="AA1073" s="43"/>
    </row>
    <row r="1074" spans="26:27" ht="12.75" customHeight="1">
      <c r="Z1074" s="43"/>
      <c r="AA1074" s="43"/>
    </row>
    <row r="1075" spans="26:27" ht="12.75" customHeight="1">
      <c r="Z1075" s="43"/>
      <c r="AA1075" s="43"/>
    </row>
    <row r="1076" spans="26:27" ht="12.75" customHeight="1">
      <c r="Z1076" s="43"/>
      <c r="AA1076" s="43"/>
    </row>
    <row r="1077" spans="26:27" ht="12.75" customHeight="1">
      <c r="Z1077" s="43"/>
      <c r="AA1077" s="43"/>
    </row>
    <row r="1078" spans="26:27" ht="12.75" customHeight="1">
      <c r="Z1078" s="43"/>
      <c r="AA1078" s="43"/>
    </row>
    <row r="1079" spans="26:27" ht="12.75" customHeight="1">
      <c r="Z1079" s="43"/>
      <c r="AA1079" s="43"/>
    </row>
    <row r="1080" spans="26:27" ht="12.75" customHeight="1">
      <c r="Z1080" s="43"/>
      <c r="AA1080" s="43"/>
    </row>
    <row r="1081" spans="26:27" ht="12.75" customHeight="1">
      <c r="Z1081" s="43"/>
      <c r="AA1081" s="43"/>
    </row>
    <row r="1082" spans="26:27" ht="12.75" customHeight="1">
      <c r="Z1082" s="43"/>
      <c r="AA1082" s="43"/>
    </row>
    <row r="1083" spans="26:27" ht="12.75" customHeight="1">
      <c r="Z1083" s="43"/>
      <c r="AA1083" s="43"/>
    </row>
    <row r="1084" spans="26:27" ht="12.75" customHeight="1">
      <c r="Z1084" s="43"/>
      <c r="AA1084" s="43"/>
    </row>
    <row r="1085" spans="26:27" ht="12.75" customHeight="1">
      <c r="Z1085" s="43"/>
      <c r="AA1085" s="43"/>
    </row>
    <row r="1086" spans="26:27" ht="12.75" customHeight="1">
      <c r="Z1086" s="43"/>
      <c r="AA1086" s="43"/>
    </row>
    <row r="1087" spans="26:27" ht="12.75" customHeight="1">
      <c r="Z1087" s="43"/>
      <c r="AA1087" s="43"/>
    </row>
    <row r="1088" spans="26:27" ht="12.75" customHeight="1">
      <c r="Z1088" s="43"/>
      <c r="AA1088" s="43"/>
    </row>
    <row r="1089" spans="26:27" ht="12.75" customHeight="1">
      <c r="Z1089" s="43"/>
      <c r="AA1089" s="43"/>
    </row>
    <row r="1090" spans="26:27" ht="12.75" customHeight="1">
      <c r="Z1090" s="43"/>
      <c r="AA1090" s="43"/>
    </row>
    <row r="1091" spans="26:27" ht="12.75" customHeight="1">
      <c r="Z1091" s="43"/>
      <c r="AA1091" s="43"/>
    </row>
    <row r="1092" spans="26:27" ht="12.75" customHeight="1">
      <c r="Z1092" s="43"/>
      <c r="AA1092" s="43"/>
    </row>
    <row r="1093" spans="26:27" ht="12.75" customHeight="1">
      <c r="Z1093" s="43"/>
      <c r="AA1093" s="43"/>
    </row>
    <row r="1094" spans="26:27" ht="12.75" customHeight="1">
      <c r="Z1094" s="43"/>
      <c r="AA1094" s="43"/>
    </row>
    <row r="1095" spans="26:27" ht="12.75" customHeight="1">
      <c r="Z1095" s="43"/>
      <c r="AA1095" s="43"/>
    </row>
    <row r="1096" spans="26:27" ht="12.75" customHeight="1">
      <c r="Z1096" s="43"/>
      <c r="AA1096" s="43"/>
    </row>
    <row r="1097" spans="26:27" ht="12.75" customHeight="1">
      <c r="Z1097" s="43"/>
      <c r="AA1097" s="43"/>
    </row>
    <row r="1098" spans="26:27" ht="12.75" customHeight="1">
      <c r="Z1098" s="43"/>
      <c r="AA1098" s="43"/>
    </row>
    <row r="1099" spans="26:27" ht="12.75" customHeight="1">
      <c r="Z1099" s="43"/>
      <c r="AA1099" s="43"/>
    </row>
    <row r="1100" spans="26:27" ht="12.75" customHeight="1">
      <c r="Z1100" s="43"/>
      <c r="AA1100" s="43"/>
    </row>
    <row r="1101" spans="26:27" ht="12.75" customHeight="1">
      <c r="Z1101" s="43"/>
      <c r="AA1101" s="43"/>
    </row>
    <row r="1102" spans="26:27" ht="12.75" customHeight="1">
      <c r="Z1102" s="43"/>
      <c r="AA1102" s="43"/>
    </row>
    <row r="1103" spans="26:27" ht="12.75" customHeight="1">
      <c r="Z1103" s="43"/>
      <c r="AA1103" s="43"/>
    </row>
    <row r="1104" spans="26:27" ht="12.75" customHeight="1">
      <c r="Z1104" s="43"/>
      <c r="AA1104" s="43"/>
    </row>
    <row r="1105" spans="26:27" ht="12.75" customHeight="1">
      <c r="Z1105" s="43"/>
      <c r="AA1105" s="43"/>
    </row>
    <row r="1106" spans="26:27" ht="12.75" customHeight="1">
      <c r="Z1106" s="43"/>
      <c r="AA1106" s="43"/>
    </row>
    <row r="1107" spans="26:27" ht="12.75" customHeight="1">
      <c r="Z1107" s="43"/>
      <c r="AA1107" s="43"/>
    </row>
    <row r="1108" spans="26:27" ht="12.75" customHeight="1">
      <c r="Z1108" s="43"/>
      <c r="AA1108" s="43"/>
    </row>
    <row r="1109" spans="26:27" ht="12.75" customHeight="1">
      <c r="Z1109" s="43"/>
      <c r="AA1109" s="43"/>
    </row>
    <row r="1110" spans="26:27" ht="12.75" customHeight="1">
      <c r="Z1110" s="43"/>
      <c r="AA1110" s="43"/>
    </row>
    <row r="1111" spans="26:27" ht="12.75" customHeight="1">
      <c r="Z1111" s="43"/>
      <c r="AA1111" s="43"/>
    </row>
    <row r="1112" spans="26:27" ht="12.75" customHeight="1">
      <c r="Z1112" s="43"/>
      <c r="AA1112" s="43"/>
    </row>
    <row r="1113" spans="26:27" ht="12.75" customHeight="1">
      <c r="Z1113" s="43"/>
      <c r="AA1113" s="43"/>
    </row>
    <row r="1114" spans="26:27" ht="12.75" customHeight="1">
      <c r="Z1114" s="43"/>
      <c r="AA1114" s="43"/>
    </row>
    <row r="1115" spans="26:27" ht="12.75" customHeight="1">
      <c r="Z1115" s="43"/>
      <c r="AA1115" s="43"/>
    </row>
    <row r="1116" spans="26:27" ht="12.75" customHeight="1">
      <c r="Z1116" s="43"/>
      <c r="AA1116" s="43"/>
    </row>
    <row r="1117" spans="26:27" ht="12.75" customHeight="1">
      <c r="Z1117" s="43"/>
      <c r="AA1117" s="43"/>
    </row>
    <row r="1118" spans="26:27" ht="12.75" customHeight="1">
      <c r="Z1118" s="43"/>
      <c r="AA1118" s="43"/>
    </row>
    <row r="1119" spans="26:27" ht="12.75" customHeight="1">
      <c r="Z1119" s="43"/>
      <c r="AA1119" s="43"/>
    </row>
    <row r="1120" spans="26:27" ht="12.75" customHeight="1">
      <c r="Z1120" s="43"/>
      <c r="AA1120" s="43"/>
    </row>
    <row r="1121" spans="26:27" ht="12.75" customHeight="1">
      <c r="Z1121" s="43"/>
      <c r="AA1121" s="43"/>
    </row>
    <row r="1122" spans="26:27" ht="12.75" customHeight="1">
      <c r="Z1122" s="43"/>
      <c r="AA1122" s="43"/>
    </row>
    <row r="1123" spans="26:27" ht="12.75" customHeight="1">
      <c r="Z1123" s="43"/>
      <c r="AA1123" s="43"/>
    </row>
    <row r="1124" spans="26:27" ht="12.75" customHeight="1">
      <c r="Z1124" s="43"/>
      <c r="AA1124" s="43"/>
    </row>
    <row r="1125" spans="26:27" ht="12.75" customHeight="1">
      <c r="Z1125" s="43"/>
      <c r="AA1125" s="43"/>
    </row>
    <row r="1126" spans="26:27" ht="12.75" customHeight="1">
      <c r="Z1126" s="43"/>
      <c r="AA1126" s="43"/>
    </row>
    <row r="1127" spans="26:27" ht="12.75" customHeight="1">
      <c r="Z1127" s="43"/>
      <c r="AA1127" s="43"/>
    </row>
    <row r="1128" spans="26:27" ht="12.75" customHeight="1">
      <c r="Z1128" s="43"/>
      <c r="AA1128" s="43"/>
    </row>
    <row r="1129" spans="26:27" ht="12.75" customHeight="1">
      <c r="Z1129" s="43"/>
      <c r="AA1129" s="43"/>
    </row>
    <row r="1130" spans="26:27" ht="12.75" customHeight="1">
      <c r="Z1130" s="43"/>
      <c r="AA1130" s="43"/>
    </row>
    <row r="1131" spans="26:27" ht="12.75" customHeight="1">
      <c r="Z1131" s="43"/>
      <c r="AA1131" s="43"/>
    </row>
    <row r="1132" spans="26:27" ht="12.75" customHeight="1">
      <c r="Z1132" s="43"/>
      <c r="AA1132" s="43"/>
    </row>
    <row r="1133" spans="26:27" ht="12.75" customHeight="1">
      <c r="Z1133" s="43"/>
      <c r="AA1133" s="43"/>
    </row>
    <row r="1134" spans="26:27" ht="12.75" customHeight="1">
      <c r="Z1134" s="43"/>
      <c r="AA1134" s="43"/>
    </row>
    <row r="1135" spans="26:27" ht="12.75" customHeight="1">
      <c r="Z1135" s="43"/>
      <c r="AA1135" s="43"/>
    </row>
    <row r="1136" spans="26:27" ht="12.75" customHeight="1">
      <c r="Z1136" s="43"/>
      <c r="AA1136" s="43"/>
    </row>
    <row r="1137" spans="26:27" ht="12.75" customHeight="1">
      <c r="Z1137" s="43"/>
      <c r="AA1137" s="43"/>
    </row>
    <row r="1138" spans="26:27" ht="12.75" customHeight="1">
      <c r="Z1138" s="43"/>
      <c r="AA1138" s="43"/>
    </row>
    <row r="1139" spans="26:27" ht="12.75" customHeight="1">
      <c r="Z1139" s="43"/>
      <c r="AA1139" s="43"/>
    </row>
    <row r="1140" spans="26:27" ht="12.75" customHeight="1">
      <c r="Z1140" s="43"/>
      <c r="AA1140" s="43"/>
    </row>
    <row r="1141" spans="26:27" ht="12.75" customHeight="1">
      <c r="Z1141" s="43"/>
      <c r="AA1141" s="43"/>
    </row>
    <row r="1142" spans="26:27" ht="12.75" customHeight="1">
      <c r="Z1142" s="43"/>
      <c r="AA1142" s="43"/>
    </row>
    <row r="1143" spans="26:27" ht="12.75" customHeight="1">
      <c r="Z1143" s="43"/>
      <c r="AA1143" s="43"/>
    </row>
    <row r="1144" spans="26:27" ht="12.75" customHeight="1">
      <c r="Z1144" s="43"/>
      <c r="AA1144" s="43"/>
    </row>
    <row r="1145" spans="26:27" ht="12.75" customHeight="1">
      <c r="Z1145" s="43"/>
      <c r="AA1145" s="43"/>
    </row>
    <row r="1146" spans="26:27" ht="12.75" customHeight="1">
      <c r="Z1146" s="43"/>
      <c r="AA1146" s="43"/>
    </row>
    <row r="1147" spans="26:27" ht="12.75" customHeight="1">
      <c r="Z1147" s="43"/>
      <c r="AA1147" s="43"/>
    </row>
    <row r="1148" spans="26:27" ht="12.75" customHeight="1">
      <c r="Z1148" s="43"/>
      <c r="AA1148" s="43"/>
    </row>
    <row r="1149" spans="26:27" ht="12.75" customHeight="1">
      <c r="Z1149" s="43"/>
      <c r="AA1149" s="43"/>
    </row>
    <row r="1150" spans="26:27" ht="12.75" customHeight="1">
      <c r="Z1150" s="43"/>
      <c r="AA1150" s="43"/>
    </row>
    <row r="1151" spans="26:27" ht="12.75" customHeight="1">
      <c r="Z1151" s="43"/>
      <c r="AA1151" s="43"/>
    </row>
    <row r="1152" spans="26:27" ht="12.75" customHeight="1">
      <c r="Z1152" s="43"/>
      <c r="AA1152" s="43"/>
    </row>
    <row r="1153" spans="26:27" ht="12.75" customHeight="1">
      <c r="Z1153" s="43"/>
      <c r="AA1153" s="43"/>
    </row>
    <row r="1154" spans="26:27" ht="12.75" customHeight="1">
      <c r="Z1154" s="43"/>
      <c r="AA1154" s="43"/>
    </row>
    <row r="1155" spans="26:27" ht="12.75" customHeight="1">
      <c r="Z1155" s="43"/>
      <c r="AA1155" s="43"/>
    </row>
    <row r="1156" spans="26:27" ht="12.75" customHeight="1">
      <c r="Z1156" s="43"/>
      <c r="AA1156" s="43"/>
    </row>
    <row r="1157" spans="26:27" ht="12.75" customHeight="1">
      <c r="Z1157" s="43"/>
      <c r="AA1157" s="43"/>
    </row>
    <row r="1158" spans="26:27" ht="12.75" customHeight="1">
      <c r="Z1158" s="43"/>
      <c r="AA1158" s="43"/>
    </row>
    <row r="1159" spans="26:27" ht="12.75" customHeight="1">
      <c r="Z1159" s="43"/>
      <c r="AA1159" s="43"/>
    </row>
    <row r="1160" spans="26:27" ht="12.75" customHeight="1">
      <c r="Z1160" s="43"/>
      <c r="AA1160" s="43"/>
    </row>
    <row r="1161" spans="26:27" ht="12.75" customHeight="1">
      <c r="Z1161" s="43"/>
      <c r="AA1161" s="43"/>
    </row>
    <row r="1162" spans="26:27" ht="12.75" customHeight="1">
      <c r="Z1162" s="43"/>
      <c r="AA1162" s="43"/>
    </row>
    <row r="1163" spans="26:27" ht="12.75" customHeight="1">
      <c r="Z1163" s="43"/>
      <c r="AA1163" s="43"/>
    </row>
    <row r="1164" spans="26:27" ht="12.75" customHeight="1">
      <c r="Z1164" s="43"/>
      <c r="AA1164" s="43"/>
    </row>
    <row r="1165" spans="26:27" ht="12.75" customHeight="1">
      <c r="Z1165" s="43"/>
      <c r="AA1165" s="43"/>
    </row>
    <row r="1166" spans="26:27" ht="12.75" customHeight="1">
      <c r="Z1166" s="43"/>
      <c r="AA1166" s="43"/>
    </row>
    <row r="1167" spans="26:27" ht="12.75" customHeight="1">
      <c r="Z1167" s="43"/>
      <c r="AA1167" s="43"/>
    </row>
    <row r="1168" spans="26:27" ht="12.75" customHeight="1">
      <c r="Z1168" s="43"/>
      <c r="AA1168" s="43"/>
    </row>
    <row r="1169" spans="26:27" ht="12.75" customHeight="1">
      <c r="Z1169" s="43"/>
      <c r="AA1169" s="43"/>
    </row>
    <row r="1170" spans="26:27" ht="12.75" customHeight="1">
      <c r="Z1170" s="43"/>
      <c r="AA1170" s="43"/>
    </row>
    <row r="1171" spans="26:27" ht="12.75" customHeight="1">
      <c r="Z1171" s="43"/>
      <c r="AA1171" s="43"/>
    </row>
    <row r="1172" spans="26:27" ht="12.75" customHeight="1">
      <c r="Z1172" s="43"/>
      <c r="AA1172" s="43"/>
    </row>
    <row r="1173" spans="26:27" ht="12.75" customHeight="1">
      <c r="Z1173" s="43"/>
      <c r="AA1173" s="43"/>
    </row>
    <row r="1174" spans="26:27" ht="12.75" customHeight="1">
      <c r="Z1174" s="43"/>
      <c r="AA1174" s="43"/>
    </row>
    <row r="1175" spans="26:27" ht="12.75" customHeight="1">
      <c r="Z1175" s="43"/>
      <c r="AA1175" s="43"/>
    </row>
    <row r="1176" spans="26:27" ht="12.75" customHeight="1">
      <c r="Z1176" s="43"/>
      <c r="AA1176" s="43"/>
    </row>
    <row r="1177" spans="26:27" ht="12.75" customHeight="1">
      <c r="Z1177" s="43"/>
      <c r="AA1177" s="43"/>
    </row>
    <row r="1178" spans="26:27" ht="12.75" customHeight="1">
      <c r="Z1178" s="43"/>
      <c r="AA1178" s="43"/>
    </row>
    <row r="1179" spans="26:27" ht="12.75" customHeight="1">
      <c r="Z1179" s="43"/>
      <c r="AA1179" s="43"/>
    </row>
    <row r="1180" spans="26:27" ht="12.75" customHeight="1">
      <c r="Z1180" s="43"/>
      <c r="AA1180" s="43"/>
    </row>
    <row r="1181" spans="26:27" ht="12.75" customHeight="1">
      <c r="Z1181" s="43"/>
      <c r="AA1181" s="43"/>
    </row>
    <row r="1182" spans="26:27" ht="12.75" customHeight="1">
      <c r="Z1182" s="43"/>
      <c r="AA1182" s="43"/>
    </row>
    <row r="1183" spans="26:27" ht="12.75" customHeight="1">
      <c r="Z1183" s="43"/>
      <c r="AA1183" s="43"/>
    </row>
    <row r="1184" spans="26:27" ht="12.75" customHeight="1">
      <c r="Z1184" s="43"/>
      <c r="AA1184" s="43"/>
    </row>
    <row r="1185" spans="26:27" ht="12.75" customHeight="1">
      <c r="Z1185" s="43"/>
      <c r="AA1185" s="43"/>
    </row>
    <row r="1186" spans="26:27" ht="12.75" customHeight="1">
      <c r="Z1186" s="43"/>
      <c r="AA1186" s="43"/>
    </row>
    <row r="1187" spans="26:27" ht="12.75" customHeight="1">
      <c r="Z1187" s="43"/>
      <c r="AA1187" s="43"/>
    </row>
    <row r="1188" spans="26:27" ht="12.75" customHeight="1">
      <c r="Z1188" s="43"/>
      <c r="AA1188" s="43"/>
    </row>
    <row r="1189" spans="26:27" ht="12.75" customHeight="1">
      <c r="Z1189" s="43"/>
      <c r="AA1189" s="43"/>
    </row>
    <row r="1190" spans="26:27" ht="12.75" customHeight="1">
      <c r="Z1190" s="43"/>
      <c r="AA1190" s="43"/>
    </row>
    <row r="1191" spans="26:27" ht="12.75" customHeight="1">
      <c r="Z1191" s="43"/>
      <c r="AA1191" s="43"/>
    </row>
    <row r="1192" spans="26:27" ht="12.75" customHeight="1">
      <c r="Z1192" s="43"/>
      <c r="AA1192" s="43"/>
    </row>
    <row r="1193" spans="26:27" ht="12.75" customHeight="1">
      <c r="Z1193" s="43"/>
      <c r="AA1193" s="43"/>
    </row>
    <row r="1194" spans="26:27" ht="12.75" customHeight="1">
      <c r="Z1194" s="43"/>
      <c r="AA1194" s="43"/>
    </row>
    <row r="1195" spans="26:27" ht="12.75" customHeight="1">
      <c r="Z1195" s="43"/>
      <c r="AA1195" s="43"/>
    </row>
    <row r="1196" spans="26:27" ht="12.75" customHeight="1">
      <c r="Z1196" s="43"/>
      <c r="AA1196" s="43"/>
    </row>
    <row r="1197" spans="26:27" ht="12.75" customHeight="1">
      <c r="Z1197" s="43"/>
      <c r="AA1197" s="43"/>
    </row>
    <row r="1198" spans="26:27" ht="12.75" customHeight="1">
      <c r="Z1198" s="43"/>
      <c r="AA1198" s="43"/>
    </row>
    <row r="1199" spans="26:27" ht="12.75" customHeight="1">
      <c r="Z1199" s="43"/>
      <c r="AA1199" s="43"/>
    </row>
    <row r="1200" spans="26:27" ht="12.75" customHeight="1">
      <c r="Z1200" s="43"/>
      <c r="AA1200" s="43"/>
    </row>
    <row r="1201" spans="26:27" ht="12.75" customHeight="1">
      <c r="Z1201" s="43"/>
      <c r="AA1201" s="43"/>
    </row>
    <row r="1202" spans="26:27" ht="12.75" customHeight="1">
      <c r="Z1202" s="43"/>
      <c r="AA1202" s="43"/>
    </row>
    <row r="1203" spans="26:27" ht="12.75" customHeight="1">
      <c r="Z1203" s="43"/>
      <c r="AA1203" s="43"/>
    </row>
    <row r="1204" spans="26:27" ht="12.75" customHeight="1">
      <c r="Z1204" s="43"/>
      <c r="AA1204" s="43"/>
    </row>
    <row r="1205" spans="26:27" ht="12.75" customHeight="1">
      <c r="Z1205" s="43"/>
      <c r="AA1205" s="43"/>
    </row>
    <row r="1206" spans="26:27" ht="12.75" customHeight="1">
      <c r="Z1206" s="43"/>
      <c r="AA1206" s="43"/>
    </row>
    <row r="1207" spans="26:27" ht="12.75" customHeight="1">
      <c r="Z1207" s="43"/>
      <c r="AA1207" s="43"/>
    </row>
    <row r="1208" spans="26:27" ht="12.75" customHeight="1">
      <c r="Z1208" s="43"/>
      <c r="AA1208" s="43"/>
    </row>
    <row r="1209" spans="26:27" ht="12.75" customHeight="1">
      <c r="Z1209" s="43"/>
      <c r="AA1209" s="43"/>
    </row>
    <row r="1210" spans="26:27" ht="12.75" customHeight="1">
      <c r="Z1210" s="43"/>
      <c r="AA1210" s="43"/>
    </row>
    <row r="1211" spans="26:27" ht="12.75" customHeight="1">
      <c r="Z1211" s="43"/>
      <c r="AA1211" s="43"/>
    </row>
    <row r="1212" spans="26:27" ht="12.75" customHeight="1">
      <c r="Z1212" s="43"/>
      <c r="AA1212" s="43"/>
    </row>
    <row r="1213" spans="26:27" ht="12.75" customHeight="1">
      <c r="Z1213" s="43"/>
      <c r="AA1213" s="43"/>
    </row>
    <row r="1214" spans="26:27" ht="12.75" customHeight="1">
      <c r="Z1214" s="43"/>
      <c r="AA1214" s="43"/>
    </row>
    <row r="1215" spans="26:27" ht="12.75" customHeight="1">
      <c r="Z1215" s="43"/>
      <c r="AA1215" s="43"/>
    </row>
    <row r="1216" spans="26:27" ht="12.75" customHeight="1">
      <c r="Z1216" s="43"/>
      <c r="AA1216" s="43"/>
    </row>
    <row r="1217" spans="26:27" ht="12.75" customHeight="1">
      <c r="Z1217" s="43"/>
      <c r="AA1217" s="43"/>
    </row>
    <row r="1218" spans="26:27" ht="12.75" customHeight="1">
      <c r="Z1218" s="43"/>
      <c r="AA1218" s="43"/>
    </row>
    <row r="1219" spans="26:27" ht="12.75" customHeight="1">
      <c r="Z1219" s="43"/>
      <c r="AA1219" s="43"/>
    </row>
    <row r="1220" spans="26:27" ht="12.75" customHeight="1">
      <c r="Z1220" s="43"/>
      <c r="AA1220" s="43"/>
    </row>
    <row r="1221" spans="26:27" ht="12.75" customHeight="1">
      <c r="Z1221" s="43"/>
      <c r="AA1221" s="43"/>
    </row>
    <row r="1222" spans="26:27" ht="12.75" customHeight="1">
      <c r="Z1222" s="43"/>
      <c r="AA1222" s="43"/>
    </row>
    <row r="1223" spans="26:27" ht="12.75" customHeight="1">
      <c r="Z1223" s="43"/>
      <c r="AA1223" s="43"/>
    </row>
    <row r="1224" spans="26:27" ht="12.75" customHeight="1">
      <c r="Z1224" s="43"/>
      <c r="AA1224" s="43"/>
    </row>
    <row r="1225" spans="26:27" ht="12.75" customHeight="1">
      <c r="Z1225" s="43"/>
      <c r="AA1225" s="43"/>
    </row>
    <row r="1226" spans="26:27" ht="12.75" customHeight="1">
      <c r="Z1226" s="43"/>
      <c r="AA1226" s="43"/>
    </row>
    <row r="1227" spans="26:27" ht="12.75" customHeight="1">
      <c r="Z1227" s="43"/>
      <c r="AA1227" s="43"/>
    </row>
    <row r="1228" spans="26:27" ht="12.75" customHeight="1">
      <c r="Z1228" s="43"/>
      <c r="AA1228" s="43"/>
    </row>
    <row r="1229" spans="26:27" ht="12.75" customHeight="1">
      <c r="Z1229" s="43"/>
      <c r="AA1229" s="43"/>
    </row>
    <row r="1230" spans="26:27" ht="12.75" customHeight="1">
      <c r="Z1230" s="43"/>
      <c r="AA1230" s="43"/>
    </row>
    <row r="1231" spans="26:27" ht="12.75" customHeight="1">
      <c r="Z1231" s="43"/>
      <c r="AA1231" s="43"/>
    </row>
    <row r="1232" spans="26:27" ht="12.75" customHeight="1">
      <c r="Z1232" s="43"/>
      <c r="AA1232" s="43"/>
    </row>
    <row r="1233" spans="26:27" ht="12.75" customHeight="1">
      <c r="Z1233" s="43"/>
      <c r="AA1233" s="43"/>
    </row>
    <row r="1234" spans="26:27" ht="12.75" customHeight="1">
      <c r="Z1234" s="43"/>
      <c r="AA1234" s="43"/>
    </row>
    <row r="1235" spans="26:27" ht="12.75" customHeight="1">
      <c r="Z1235" s="43"/>
      <c r="AA1235" s="43"/>
    </row>
    <row r="1236" spans="26:27" ht="12.75" customHeight="1">
      <c r="Z1236" s="43"/>
      <c r="AA1236" s="43"/>
    </row>
    <row r="1237" spans="26:27" ht="12.75" customHeight="1">
      <c r="Z1237" s="43"/>
      <c r="AA1237" s="43"/>
    </row>
    <row r="1238" spans="26:27" ht="12.75" customHeight="1">
      <c r="Z1238" s="43"/>
      <c r="AA1238" s="43"/>
    </row>
    <row r="1239" spans="26:27" ht="12.75" customHeight="1">
      <c r="Z1239" s="43"/>
      <c r="AA1239" s="43"/>
    </row>
    <row r="1240" spans="26:27" ht="12.75" customHeight="1">
      <c r="Z1240" s="43"/>
      <c r="AA1240" s="43"/>
    </row>
    <row r="1241" spans="26:27" ht="12.75" customHeight="1">
      <c r="Z1241" s="43"/>
      <c r="AA1241" s="43"/>
    </row>
    <row r="1242" spans="26:27" ht="12.75" customHeight="1">
      <c r="Z1242" s="43"/>
      <c r="AA1242" s="43"/>
    </row>
    <row r="1243" spans="26:27" ht="12.75" customHeight="1">
      <c r="Z1243" s="43"/>
      <c r="AA1243" s="43"/>
    </row>
    <row r="1244" spans="26:27" ht="12.75" customHeight="1">
      <c r="Z1244" s="43"/>
      <c r="AA1244" s="43"/>
    </row>
    <row r="1245" spans="26:27" ht="12.75" customHeight="1">
      <c r="Z1245" s="43"/>
      <c r="AA1245" s="43"/>
    </row>
    <row r="1246" spans="26:27" ht="12.75" customHeight="1">
      <c r="Z1246" s="43"/>
      <c r="AA1246" s="43"/>
    </row>
    <row r="1247" spans="26:27" ht="12.75" customHeight="1">
      <c r="Z1247" s="43"/>
      <c r="AA1247" s="43"/>
    </row>
    <row r="1248" spans="26:27" ht="12.75" customHeight="1">
      <c r="Z1248" s="43"/>
      <c r="AA1248" s="43"/>
    </row>
    <row r="1249" spans="26:27" ht="12.75" customHeight="1">
      <c r="Z1249" s="43"/>
      <c r="AA1249" s="43"/>
    </row>
    <row r="1250" spans="26:27" ht="12.75" customHeight="1">
      <c r="Z1250" s="43"/>
      <c r="AA1250" s="43"/>
    </row>
    <row r="1251" spans="26:27" ht="12.75" customHeight="1">
      <c r="Z1251" s="43"/>
      <c r="AA1251" s="43"/>
    </row>
    <row r="1252" spans="26:27" ht="12.75" customHeight="1">
      <c r="Z1252" s="43"/>
      <c r="AA1252" s="43"/>
    </row>
    <row r="1253" spans="26:27" ht="12.75" customHeight="1">
      <c r="Z1253" s="43"/>
      <c r="AA1253" s="43"/>
    </row>
    <row r="1254" spans="26:27" ht="12.75" customHeight="1">
      <c r="Z1254" s="43"/>
      <c r="AA1254" s="43"/>
    </row>
    <row r="1255" spans="26:27" ht="12.75" customHeight="1">
      <c r="Z1255" s="43"/>
      <c r="AA1255" s="43"/>
    </row>
    <row r="1256" spans="26:27" ht="12.75" customHeight="1">
      <c r="Z1256" s="43"/>
      <c r="AA1256" s="43"/>
    </row>
    <row r="1257" spans="26:27" ht="12.75" customHeight="1">
      <c r="Z1257" s="43"/>
      <c r="AA1257" s="43"/>
    </row>
    <row r="1258" spans="26:27" ht="12.75" customHeight="1">
      <c r="Z1258" s="43"/>
      <c r="AA1258" s="43"/>
    </row>
    <row r="1259" spans="26:27" ht="12.75" customHeight="1">
      <c r="Z1259" s="43"/>
      <c r="AA1259" s="43"/>
    </row>
    <row r="1260" spans="26:27" ht="12.75" customHeight="1">
      <c r="Z1260" s="43"/>
      <c r="AA1260" s="43"/>
    </row>
    <row r="1261" spans="26:27" ht="12.75" customHeight="1">
      <c r="Z1261" s="43"/>
      <c r="AA1261" s="43"/>
    </row>
    <row r="1262" spans="26:27" ht="12.75" customHeight="1">
      <c r="Z1262" s="43"/>
      <c r="AA1262" s="43"/>
    </row>
    <row r="1263" spans="26:27" ht="12.75" customHeight="1">
      <c r="Z1263" s="43"/>
      <c r="AA1263" s="43"/>
    </row>
    <row r="1264" spans="26:27" ht="12.75" customHeight="1">
      <c r="Z1264" s="43"/>
      <c r="AA1264" s="43"/>
    </row>
    <row r="1265" spans="26:27" ht="12.75" customHeight="1">
      <c r="Z1265" s="43"/>
      <c r="AA1265" s="43"/>
    </row>
    <row r="1266" spans="26:27" ht="12.75" customHeight="1">
      <c r="Z1266" s="43"/>
      <c r="AA1266" s="43"/>
    </row>
    <row r="1267" spans="26:27" ht="12.75" customHeight="1">
      <c r="Z1267" s="43"/>
      <c r="AA1267" s="43"/>
    </row>
    <row r="1268" spans="26:27" ht="12.75" customHeight="1">
      <c r="Z1268" s="43"/>
      <c r="AA1268" s="43"/>
    </row>
    <row r="1269" spans="26:27" ht="12.75" customHeight="1">
      <c r="Z1269" s="43"/>
      <c r="AA1269" s="43"/>
    </row>
    <row r="1270" spans="26:27" ht="12.75" customHeight="1">
      <c r="Z1270" s="43"/>
      <c r="AA1270" s="43"/>
    </row>
    <row r="1271" spans="26:27" ht="12.75" customHeight="1">
      <c r="Z1271" s="43"/>
      <c r="AA1271" s="43"/>
    </row>
    <row r="1272" spans="26:27" ht="12.75" customHeight="1">
      <c r="Z1272" s="43"/>
      <c r="AA1272" s="43"/>
    </row>
    <row r="1273" spans="26:27" ht="12.75" customHeight="1">
      <c r="Z1273" s="43"/>
      <c r="AA1273" s="43"/>
    </row>
    <row r="1274" spans="26:27" ht="12.75" customHeight="1">
      <c r="Z1274" s="43"/>
      <c r="AA1274" s="43"/>
    </row>
    <row r="1275" spans="26:27" ht="12.75" customHeight="1">
      <c r="Z1275" s="43"/>
      <c r="AA1275" s="43"/>
    </row>
    <row r="1276" spans="26:27" ht="12.75" customHeight="1">
      <c r="Z1276" s="43"/>
      <c r="AA1276" s="43"/>
    </row>
    <row r="1277" spans="26:27" ht="12.75" customHeight="1">
      <c r="Z1277" s="43"/>
      <c r="AA1277" s="43"/>
    </row>
    <row r="1278" spans="26:27" ht="12.75" customHeight="1">
      <c r="Z1278" s="43"/>
      <c r="AA1278" s="43"/>
    </row>
    <row r="1279" spans="26:27" ht="12.75" customHeight="1">
      <c r="Z1279" s="43"/>
      <c r="AA1279" s="43"/>
    </row>
    <row r="1280" spans="26:27" ht="12.75" customHeight="1">
      <c r="Z1280" s="43"/>
      <c r="AA1280" s="43"/>
    </row>
    <row r="1281" spans="26:27" ht="12.75" customHeight="1">
      <c r="Z1281" s="43"/>
      <c r="AA1281" s="43"/>
    </row>
    <row r="1282" spans="26:27" ht="12.75" customHeight="1">
      <c r="Z1282" s="43"/>
      <c r="AA1282" s="43"/>
    </row>
    <row r="1283" spans="26:27" ht="12.75" customHeight="1">
      <c r="Z1283" s="43"/>
      <c r="AA1283" s="43"/>
    </row>
    <row r="1284" spans="26:27" ht="12.75" customHeight="1">
      <c r="Z1284" s="43"/>
      <c r="AA1284" s="43"/>
    </row>
    <row r="1285" spans="26:27" ht="12.75" customHeight="1">
      <c r="Z1285" s="43"/>
      <c r="AA1285" s="43"/>
    </row>
    <row r="1286" spans="26:27" ht="12.75" customHeight="1">
      <c r="Z1286" s="43"/>
      <c r="AA1286" s="43"/>
    </row>
    <row r="1287" spans="26:27" ht="12.75" customHeight="1">
      <c r="Z1287" s="43"/>
      <c r="AA1287" s="43"/>
    </row>
    <row r="1288" spans="26:27" ht="12.75" customHeight="1">
      <c r="Z1288" s="43"/>
      <c r="AA1288" s="43"/>
    </row>
    <row r="1289" spans="26:27" ht="12.75" customHeight="1">
      <c r="Z1289" s="43"/>
      <c r="AA1289" s="43"/>
    </row>
    <row r="1290" spans="26:27" ht="12.75" customHeight="1">
      <c r="Z1290" s="43"/>
      <c r="AA1290" s="43"/>
    </row>
    <row r="1291" spans="26:27" ht="12.75" customHeight="1">
      <c r="Z1291" s="43"/>
      <c r="AA1291" s="43"/>
    </row>
    <row r="1292" spans="26:27" ht="12.75" customHeight="1">
      <c r="Z1292" s="43"/>
      <c r="AA1292" s="43"/>
    </row>
    <row r="1293" spans="26:27" ht="12.75" customHeight="1">
      <c r="Z1293" s="43"/>
      <c r="AA1293" s="43"/>
    </row>
    <row r="1294" spans="26:27" ht="12.75" customHeight="1">
      <c r="Z1294" s="43"/>
      <c r="AA1294" s="43"/>
    </row>
    <row r="1295" spans="26:27" ht="12.75" customHeight="1">
      <c r="Z1295" s="43"/>
      <c r="AA1295" s="43"/>
    </row>
    <row r="1296" spans="26:27" ht="12.75" customHeight="1">
      <c r="Z1296" s="43"/>
      <c r="AA1296" s="43"/>
    </row>
    <row r="1297" spans="26:27" ht="12.75" customHeight="1">
      <c r="Z1297" s="43"/>
      <c r="AA1297" s="43"/>
    </row>
    <row r="1298" spans="26:27" ht="12.75" customHeight="1">
      <c r="Z1298" s="43"/>
      <c r="AA1298" s="43"/>
    </row>
    <row r="1299" spans="26:27" ht="12.75" customHeight="1">
      <c r="Z1299" s="43"/>
      <c r="AA1299" s="43"/>
    </row>
    <row r="1300" spans="26:27" ht="12.75" customHeight="1">
      <c r="Z1300" s="43"/>
      <c r="AA1300" s="43"/>
    </row>
    <row r="1301" spans="26:27" ht="12.75" customHeight="1">
      <c r="Z1301" s="43"/>
      <c r="AA1301" s="43"/>
    </row>
    <row r="1302" spans="26:27" ht="12.75" customHeight="1">
      <c r="Z1302" s="43"/>
      <c r="AA1302" s="43"/>
    </row>
    <row r="1303" spans="26:27" ht="12.75" customHeight="1">
      <c r="Z1303" s="43"/>
      <c r="AA1303" s="43"/>
    </row>
    <row r="1304" spans="26:27" ht="12.75" customHeight="1">
      <c r="Z1304" s="43"/>
      <c r="AA1304" s="43"/>
    </row>
    <row r="1305" spans="26:27" ht="12.75" customHeight="1">
      <c r="Z1305" s="43"/>
      <c r="AA1305" s="43"/>
    </row>
    <row r="1306" spans="26:27" ht="12.75" customHeight="1">
      <c r="Z1306" s="43"/>
      <c r="AA1306" s="43"/>
    </row>
    <row r="1307" spans="26:27" ht="12.75" customHeight="1">
      <c r="Z1307" s="43"/>
      <c r="AA1307" s="43"/>
    </row>
    <row r="1308" spans="26:27" ht="12.75" customHeight="1">
      <c r="Z1308" s="43"/>
      <c r="AA1308" s="43"/>
    </row>
    <row r="1309" spans="26:27" ht="12.75" customHeight="1">
      <c r="Z1309" s="43"/>
      <c r="AA1309" s="43"/>
    </row>
    <row r="1310" spans="26:27" ht="12.75" customHeight="1">
      <c r="Z1310" s="43"/>
      <c r="AA1310" s="43"/>
    </row>
    <row r="1311" spans="26:27" ht="12.75" customHeight="1">
      <c r="Z1311" s="43"/>
      <c r="AA1311" s="43"/>
    </row>
    <row r="1312" spans="26:27" ht="12.75" customHeight="1">
      <c r="Z1312" s="43"/>
      <c r="AA1312" s="43"/>
    </row>
    <row r="1313" spans="26:27" ht="12.75" customHeight="1">
      <c r="Z1313" s="43"/>
      <c r="AA1313" s="43"/>
    </row>
    <row r="1314" spans="26:27" ht="12.75" customHeight="1">
      <c r="Z1314" s="43"/>
      <c r="AA1314" s="43"/>
    </row>
    <row r="1315" spans="26:27" ht="12.75" customHeight="1">
      <c r="Z1315" s="43"/>
      <c r="AA1315" s="43"/>
    </row>
    <row r="1316" spans="26:27" ht="12.75" customHeight="1">
      <c r="Z1316" s="43"/>
      <c r="AA1316" s="43"/>
    </row>
    <row r="1317" spans="26:27" ht="12.75" customHeight="1">
      <c r="Z1317" s="43"/>
      <c r="AA1317" s="43"/>
    </row>
    <row r="1318" spans="26:27" ht="12.75" customHeight="1">
      <c r="Z1318" s="43"/>
      <c r="AA1318" s="43"/>
    </row>
    <row r="1319" spans="26:27" ht="12.75" customHeight="1">
      <c r="Z1319" s="43"/>
      <c r="AA1319" s="43"/>
    </row>
    <row r="1320" spans="26:27" ht="12.75" customHeight="1">
      <c r="Z1320" s="43"/>
      <c r="AA1320" s="43"/>
    </row>
    <row r="1321" spans="26:27" ht="12.75" customHeight="1">
      <c r="Z1321" s="43"/>
      <c r="AA1321" s="43"/>
    </row>
    <row r="1322" spans="26:27" ht="12.75" customHeight="1">
      <c r="Z1322" s="43"/>
      <c r="AA1322" s="43"/>
    </row>
    <row r="1323" spans="26:27" ht="12.75" customHeight="1">
      <c r="Z1323" s="43"/>
      <c r="AA1323" s="43"/>
    </row>
    <row r="1324" spans="26:27" ht="12.75" customHeight="1">
      <c r="Z1324" s="43"/>
      <c r="AA1324" s="43"/>
    </row>
    <row r="1325" spans="26:27" ht="12.75" customHeight="1">
      <c r="Z1325" s="43"/>
      <c r="AA1325" s="43"/>
    </row>
    <row r="1326" spans="26:27" ht="12.75" customHeight="1">
      <c r="Z1326" s="43"/>
      <c r="AA1326" s="43"/>
    </row>
    <row r="1327" spans="26:27" ht="12.75" customHeight="1">
      <c r="Z1327" s="43"/>
      <c r="AA1327" s="43"/>
    </row>
    <row r="1328" spans="26:27" ht="12.75" customHeight="1">
      <c r="Z1328" s="43"/>
      <c r="AA1328" s="43"/>
    </row>
    <row r="1329" spans="26:27" ht="12.75" customHeight="1">
      <c r="Z1329" s="43"/>
      <c r="AA1329" s="43"/>
    </row>
    <row r="1330" spans="26:27" ht="12.75" customHeight="1">
      <c r="Z1330" s="43"/>
      <c r="AA1330" s="43"/>
    </row>
    <row r="1331" spans="26:27" ht="12.75" customHeight="1">
      <c r="Z1331" s="43"/>
      <c r="AA1331" s="43"/>
    </row>
    <row r="1332" spans="26:27" ht="12.75" customHeight="1">
      <c r="Z1332" s="43"/>
      <c r="AA1332" s="43"/>
    </row>
    <row r="1333" spans="26:27" ht="12.75" customHeight="1">
      <c r="Z1333" s="43"/>
      <c r="AA1333" s="43"/>
    </row>
    <row r="1334" spans="26:27" ht="12.75" customHeight="1">
      <c r="Z1334" s="43"/>
      <c r="AA1334" s="43"/>
    </row>
    <row r="1335" spans="26:27" ht="12.75" customHeight="1">
      <c r="Z1335" s="43"/>
      <c r="AA1335" s="43"/>
    </row>
    <row r="1336" spans="26:27" ht="12.75" customHeight="1">
      <c r="Z1336" s="43"/>
      <c r="AA1336" s="43"/>
    </row>
    <row r="1337" spans="26:27" ht="12.75" customHeight="1">
      <c r="Z1337" s="43"/>
      <c r="AA1337" s="43"/>
    </row>
    <row r="1338" spans="26:27" ht="12.75" customHeight="1">
      <c r="Z1338" s="43"/>
      <c r="AA1338" s="43"/>
    </row>
    <row r="1339" spans="26:27" ht="12.75" customHeight="1">
      <c r="Z1339" s="43"/>
      <c r="AA1339" s="43"/>
    </row>
    <row r="1340" spans="26:27" ht="12.75" customHeight="1">
      <c r="Z1340" s="43"/>
      <c r="AA1340" s="43"/>
    </row>
    <row r="1341" spans="26:27" ht="12.75" customHeight="1">
      <c r="Z1341" s="43"/>
      <c r="AA1341" s="43"/>
    </row>
    <row r="1342" spans="26:27" ht="12.75" customHeight="1">
      <c r="Z1342" s="43"/>
      <c r="AA1342" s="43"/>
    </row>
    <row r="1343" spans="26:27" ht="12.75" customHeight="1">
      <c r="Z1343" s="43"/>
      <c r="AA1343" s="43"/>
    </row>
    <row r="1344" spans="26:27" ht="12.75" customHeight="1">
      <c r="Z1344" s="43"/>
      <c r="AA1344" s="43"/>
    </row>
    <row r="1345" spans="26:27" ht="12.75" customHeight="1">
      <c r="Z1345" s="43"/>
      <c r="AA1345" s="43"/>
    </row>
    <row r="1346" spans="26:27" ht="12.75" customHeight="1">
      <c r="Z1346" s="43"/>
      <c r="AA1346" s="43"/>
    </row>
    <row r="1347" spans="26:27" ht="12.75" customHeight="1">
      <c r="Z1347" s="43"/>
      <c r="AA1347" s="43"/>
    </row>
    <row r="1348" spans="26:27" ht="12.75" customHeight="1">
      <c r="Z1348" s="43"/>
      <c r="AA1348" s="43"/>
    </row>
    <row r="1349" spans="26:27" ht="12.75" customHeight="1">
      <c r="Z1349" s="43"/>
      <c r="AA1349" s="43"/>
    </row>
    <row r="1350" spans="26:27" ht="12.75" customHeight="1">
      <c r="Z1350" s="43"/>
      <c r="AA1350" s="43"/>
    </row>
    <row r="1351" spans="26:27" ht="12.75" customHeight="1">
      <c r="Z1351" s="43"/>
      <c r="AA1351" s="43"/>
    </row>
    <row r="1352" spans="26:27" ht="12.75" customHeight="1">
      <c r="Z1352" s="43"/>
      <c r="AA1352" s="43"/>
    </row>
    <row r="1353" spans="26:27" ht="12.75" customHeight="1">
      <c r="Z1353" s="43"/>
      <c r="AA1353" s="43"/>
    </row>
    <row r="1354" spans="26:27" ht="12.75" customHeight="1">
      <c r="Z1354" s="43"/>
      <c r="AA1354" s="43"/>
    </row>
    <row r="1355" spans="26:27" ht="12.75" customHeight="1">
      <c r="Z1355" s="43"/>
      <c r="AA1355" s="43"/>
    </row>
    <row r="1356" spans="26:27" ht="12.75" customHeight="1">
      <c r="Z1356" s="43"/>
      <c r="AA1356" s="43"/>
    </row>
    <row r="1357" spans="26:27" ht="12.75" customHeight="1">
      <c r="Z1357" s="43"/>
      <c r="AA1357" s="43"/>
    </row>
    <row r="1358" spans="26:27" ht="12.75" customHeight="1">
      <c r="Z1358" s="43"/>
      <c r="AA1358" s="43"/>
    </row>
    <row r="1359" spans="26:27" ht="12.75" customHeight="1">
      <c r="Z1359" s="43"/>
      <c r="AA1359" s="43"/>
    </row>
    <row r="1360" spans="26:27" ht="12.75" customHeight="1">
      <c r="Z1360" s="43"/>
      <c r="AA1360" s="43"/>
    </row>
    <row r="1361" spans="26:27" ht="12.75" customHeight="1">
      <c r="Z1361" s="43"/>
      <c r="AA1361" s="43"/>
    </row>
    <row r="1362" spans="26:27" ht="12.75" customHeight="1">
      <c r="Z1362" s="43"/>
      <c r="AA1362" s="43"/>
    </row>
    <row r="1363" spans="26:27" ht="12.75" customHeight="1">
      <c r="Z1363" s="43"/>
      <c r="AA1363" s="43"/>
    </row>
    <row r="1364" spans="26:27" ht="12.75" customHeight="1">
      <c r="Z1364" s="43"/>
      <c r="AA1364" s="43"/>
    </row>
    <row r="1365" spans="26:27" ht="12.75" customHeight="1">
      <c r="Z1365" s="43"/>
      <c r="AA1365" s="43"/>
    </row>
    <row r="1366" spans="26:27" ht="12.75" customHeight="1">
      <c r="Z1366" s="43"/>
      <c r="AA1366" s="43"/>
    </row>
    <row r="1367" spans="26:27" ht="12.75" customHeight="1">
      <c r="Z1367" s="43"/>
      <c r="AA1367" s="43"/>
    </row>
    <row r="1368" spans="26:27" ht="12.75" customHeight="1">
      <c r="Z1368" s="43"/>
      <c r="AA1368" s="43"/>
    </row>
    <row r="1369" spans="26:27" ht="12.75" customHeight="1">
      <c r="Z1369" s="43"/>
      <c r="AA1369" s="43"/>
    </row>
    <row r="1370" spans="26:27" ht="12.75" customHeight="1">
      <c r="Z1370" s="43"/>
      <c r="AA1370" s="43"/>
    </row>
    <row r="1371" spans="26:27" ht="12.75" customHeight="1">
      <c r="Z1371" s="43"/>
      <c r="AA1371" s="43"/>
    </row>
    <row r="1372" spans="26:27" ht="12.75" customHeight="1">
      <c r="Z1372" s="43"/>
      <c r="AA1372" s="43"/>
    </row>
    <row r="1373" spans="26:27" ht="12.75" customHeight="1">
      <c r="Z1373" s="43"/>
      <c r="AA1373" s="43"/>
    </row>
    <row r="1374" spans="26:27" ht="12.75" customHeight="1">
      <c r="Z1374" s="43"/>
      <c r="AA1374" s="43"/>
    </row>
    <row r="1375" spans="26:27" ht="12.75" customHeight="1">
      <c r="Z1375" s="43"/>
      <c r="AA1375" s="43"/>
    </row>
    <row r="1376" spans="26:27" ht="12.75" customHeight="1">
      <c r="Z1376" s="43"/>
      <c r="AA1376" s="43"/>
    </row>
    <row r="1377" spans="26:27" ht="12.75" customHeight="1">
      <c r="Z1377" s="43"/>
      <c r="AA1377" s="43"/>
    </row>
    <row r="1378" spans="26:27" ht="12.75" customHeight="1">
      <c r="Z1378" s="43"/>
      <c r="AA1378" s="43"/>
    </row>
    <row r="1379" spans="26:27" ht="12.75" customHeight="1">
      <c r="Z1379" s="43"/>
      <c r="AA1379" s="43"/>
    </row>
    <row r="1380" spans="26:27" ht="12.75" customHeight="1">
      <c r="Z1380" s="43"/>
      <c r="AA1380" s="43"/>
    </row>
    <row r="1381" spans="26:27" ht="12.75" customHeight="1">
      <c r="Z1381" s="43"/>
      <c r="AA1381" s="43"/>
    </row>
    <row r="1382" spans="26:27" ht="12.75" customHeight="1">
      <c r="Z1382" s="43"/>
      <c r="AA1382" s="43"/>
    </row>
    <row r="1383" spans="26:27" ht="12.75" customHeight="1">
      <c r="Z1383" s="43"/>
      <c r="AA1383" s="43"/>
    </row>
    <row r="1384" spans="26:27" ht="12.75" customHeight="1">
      <c r="Z1384" s="43"/>
      <c r="AA1384" s="43"/>
    </row>
    <row r="1385" spans="26:27" ht="12.75" customHeight="1">
      <c r="Z1385" s="43"/>
      <c r="AA1385" s="43"/>
    </row>
    <row r="1386" spans="26:27" ht="12.75" customHeight="1">
      <c r="Z1386" s="43"/>
      <c r="AA1386" s="43"/>
    </row>
    <row r="1387" spans="26:27" ht="12.75" customHeight="1">
      <c r="Z1387" s="43"/>
      <c r="AA1387" s="43"/>
    </row>
    <row r="1388" spans="26:27" ht="12.75" customHeight="1">
      <c r="Z1388" s="43"/>
      <c r="AA1388" s="43"/>
    </row>
    <row r="1389" spans="26:27" ht="12.75" customHeight="1">
      <c r="Z1389" s="43"/>
      <c r="AA1389" s="43"/>
    </row>
    <row r="1390" spans="26:27" ht="12.75" customHeight="1">
      <c r="Z1390" s="43"/>
      <c r="AA1390" s="43"/>
    </row>
    <row r="1391" spans="26:27" ht="12.75" customHeight="1">
      <c r="Z1391" s="43"/>
      <c r="AA1391" s="43"/>
    </row>
    <row r="1392" spans="26:27" ht="12.75" customHeight="1">
      <c r="Z1392" s="43"/>
      <c r="AA1392" s="43"/>
    </row>
    <row r="1393" spans="26:27" ht="12.75" customHeight="1">
      <c r="Z1393" s="43"/>
      <c r="AA1393" s="43"/>
    </row>
    <row r="1394" spans="26:27" ht="12.75" customHeight="1">
      <c r="Z1394" s="43"/>
      <c r="AA1394" s="43"/>
    </row>
    <row r="1395" spans="26:27" ht="12.75" customHeight="1">
      <c r="Z1395" s="43"/>
      <c r="AA1395" s="43"/>
    </row>
    <row r="1396" spans="26:27" ht="12.75" customHeight="1">
      <c r="Z1396" s="43"/>
      <c r="AA1396" s="43"/>
    </row>
    <row r="1397" spans="26:27" ht="12.75" customHeight="1">
      <c r="Z1397" s="43"/>
      <c r="AA1397" s="43"/>
    </row>
    <row r="1398" spans="26:27" ht="12.75" customHeight="1">
      <c r="Z1398" s="43"/>
      <c r="AA1398" s="43"/>
    </row>
    <row r="1399" spans="26:27" ht="12.75" customHeight="1">
      <c r="Z1399" s="43"/>
      <c r="AA1399" s="43"/>
    </row>
    <row r="1400" spans="26:27" ht="12.75" customHeight="1">
      <c r="Z1400" s="43"/>
      <c r="AA1400" s="43"/>
    </row>
    <row r="1401" spans="26:27" ht="12.75" customHeight="1">
      <c r="Z1401" s="43"/>
      <c r="AA1401" s="43"/>
    </row>
    <row r="1402" spans="26:27" ht="12.75" customHeight="1">
      <c r="Z1402" s="43"/>
      <c r="AA1402" s="43"/>
    </row>
    <row r="1403" spans="26:27" ht="12.75" customHeight="1">
      <c r="Z1403" s="43"/>
      <c r="AA1403" s="43"/>
    </row>
    <row r="1404" spans="26:27" ht="12.75" customHeight="1">
      <c r="Z1404" s="43"/>
      <c r="AA1404" s="43"/>
    </row>
    <row r="1405" spans="26:27" ht="12.75" customHeight="1">
      <c r="Z1405" s="43"/>
      <c r="AA1405" s="43"/>
    </row>
    <row r="1406" spans="26:27" ht="12.75" customHeight="1">
      <c r="Z1406" s="43"/>
      <c r="AA1406" s="43"/>
    </row>
    <row r="1407" spans="26:27" ht="12.75" customHeight="1">
      <c r="Z1407" s="43"/>
      <c r="AA1407" s="43"/>
    </row>
    <row r="1408" spans="26:27" ht="12.75" customHeight="1">
      <c r="Z1408" s="43"/>
      <c r="AA1408" s="43"/>
    </row>
    <row r="1409" spans="26:27" ht="12.75" customHeight="1">
      <c r="Z1409" s="43"/>
      <c r="AA1409" s="43"/>
    </row>
    <row r="1410" spans="26:27" ht="12.75" customHeight="1">
      <c r="Z1410" s="43"/>
      <c r="AA1410" s="43"/>
    </row>
    <row r="1411" spans="26:27" ht="12.75" customHeight="1">
      <c r="Z1411" s="43"/>
      <c r="AA1411" s="43"/>
    </row>
    <row r="1412" spans="26:27" ht="12.75" customHeight="1">
      <c r="Z1412" s="43"/>
      <c r="AA1412" s="43"/>
    </row>
    <row r="1413" spans="26:27" ht="12.75" customHeight="1">
      <c r="Z1413" s="43"/>
      <c r="AA1413" s="43"/>
    </row>
    <row r="1414" spans="26:27" ht="12.75" customHeight="1">
      <c r="Z1414" s="43"/>
      <c r="AA1414" s="43"/>
    </row>
    <row r="1415" spans="26:27" ht="12.75" customHeight="1">
      <c r="Z1415" s="43"/>
      <c r="AA1415" s="43"/>
    </row>
    <row r="1416" spans="26:27" ht="12.75" customHeight="1">
      <c r="Z1416" s="43"/>
      <c r="AA1416" s="43"/>
    </row>
    <row r="1417" spans="26:27" ht="12.75" customHeight="1">
      <c r="Z1417" s="43"/>
      <c r="AA1417" s="43"/>
    </row>
    <row r="1418" spans="26:27" ht="12.75" customHeight="1">
      <c r="Z1418" s="43"/>
      <c r="AA1418" s="43"/>
    </row>
    <row r="1419" spans="26:27" ht="12.75" customHeight="1">
      <c r="Z1419" s="43"/>
      <c r="AA1419" s="43"/>
    </row>
    <row r="1420" spans="26:27" ht="12.75" customHeight="1">
      <c r="Z1420" s="43"/>
      <c r="AA1420" s="43"/>
    </row>
    <row r="1421" spans="26:27" ht="12.75" customHeight="1">
      <c r="Z1421" s="43"/>
      <c r="AA1421" s="43"/>
    </row>
    <row r="1422" spans="26:27" ht="12.75" customHeight="1">
      <c r="Z1422" s="43"/>
      <c r="AA1422" s="43"/>
    </row>
    <row r="1423" spans="26:27" ht="12.75" customHeight="1">
      <c r="Z1423" s="43"/>
      <c r="AA1423" s="43"/>
    </row>
    <row r="1424" spans="26:27" ht="12.75" customHeight="1">
      <c r="Z1424" s="43"/>
      <c r="AA1424" s="43"/>
    </row>
    <row r="1425" spans="26:27" ht="12.75" customHeight="1">
      <c r="Z1425" s="43"/>
      <c r="AA1425" s="43"/>
    </row>
    <row r="1426" spans="26:27" ht="12.75" customHeight="1">
      <c r="Z1426" s="43"/>
      <c r="AA1426" s="43"/>
    </row>
    <row r="1427" spans="26:27" ht="12.75" customHeight="1">
      <c r="Z1427" s="43"/>
      <c r="AA1427" s="43"/>
    </row>
    <row r="1428" spans="26:27" ht="12.75" customHeight="1">
      <c r="Z1428" s="43"/>
      <c r="AA1428" s="43"/>
    </row>
    <row r="1429" spans="26:27" ht="12.75" customHeight="1">
      <c r="Z1429" s="43"/>
      <c r="AA1429" s="43"/>
    </row>
    <row r="1430" spans="26:27" ht="12.75" customHeight="1">
      <c r="Z1430" s="43"/>
      <c r="AA1430" s="43"/>
    </row>
    <row r="1431" spans="26:27" ht="12.75" customHeight="1">
      <c r="Z1431" s="43"/>
      <c r="AA1431" s="43"/>
    </row>
    <row r="1432" spans="26:27" ht="12.75" customHeight="1">
      <c r="Z1432" s="43"/>
      <c r="AA1432" s="43"/>
    </row>
    <row r="1433" spans="26:27" ht="12.75" customHeight="1">
      <c r="Z1433" s="43"/>
      <c r="AA1433" s="43"/>
    </row>
    <row r="1434" spans="26:27" ht="12.75" customHeight="1">
      <c r="Z1434" s="43"/>
      <c r="AA1434" s="43"/>
    </row>
    <row r="1435" spans="26:27" ht="12.75" customHeight="1">
      <c r="Z1435" s="43"/>
      <c r="AA1435" s="43"/>
    </row>
    <row r="1436" spans="26:27" ht="12.75" customHeight="1">
      <c r="Z1436" s="43"/>
      <c r="AA1436" s="43"/>
    </row>
    <row r="1437" spans="26:27" ht="12.75" customHeight="1">
      <c r="Z1437" s="43"/>
      <c r="AA1437" s="43"/>
    </row>
    <row r="1438" spans="26:27" ht="12.75" customHeight="1">
      <c r="Z1438" s="43"/>
      <c r="AA1438" s="43"/>
    </row>
    <row r="1439" spans="26:27" ht="12.75" customHeight="1">
      <c r="Z1439" s="43"/>
      <c r="AA1439" s="43"/>
    </row>
    <row r="1440" spans="26:27" ht="12.75" customHeight="1">
      <c r="Z1440" s="43"/>
      <c r="AA1440" s="43"/>
    </row>
    <row r="1441" spans="26:27" ht="12.75" customHeight="1">
      <c r="Z1441" s="43"/>
      <c r="AA1441" s="43"/>
    </row>
    <row r="1442" spans="26:27" ht="12.75" customHeight="1">
      <c r="Z1442" s="43"/>
      <c r="AA1442" s="43"/>
    </row>
    <row r="1443" spans="26:27" ht="12.75" customHeight="1">
      <c r="Z1443" s="43"/>
      <c r="AA1443" s="43"/>
    </row>
    <row r="1444" spans="26:27" ht="12.75" customHeight="1">
      <c r="Z1444" s="43"/>
      <c r="AA1444" s="43"/>
    </row>
    <row r="1445" spans="26:27" ht="12.75" customHeight="1">
      <c r="Z1445" s="43"/>
      <c r="AA1445" s="43"/>
    </row>
    <row r="1446" spans="26:27" ht="12.75" customHeight="1">
      <c r="Z1446" s="43"/>
      <c r="AA1446" s="43"/>
    </row>
    <row r="1447" spans="26:27" ht="12.75" customHeight="1">
      <c r="Z1447" s="43"/>
      <c r="AA1447" s="43"/>
    </row>
    <row r="1448" spans="26:27" ht="12.75" customHeight="1">
      <c r="Z1448" s="43"/>
      <c r="AA1448" s="43"/>
    </row>
    <row r="1449" spans="26:27" ht="12.75" customHeight="1">
      <c r="Z1449" s="43"/>
      <c r="AA1449" s="43"/>
    </row>
    <row r="1450" spans="26:27" ht="12.75" customHeight="1">
      <c r="Z1450" s="43"/>
      <c r="AA1450" s="43"/>
    </row>
    <row r="1451" spans="26:27" ht="12.75" customHeight="1">
      <c r="Z1451" s="43"/>
      <c r="AA1451" s="43"/>
    </row>
    <row r="1452" spans="26:27" ht="12.75" customHeight="1">
      <c r="Z1452" s="43"/>
      <c r="AA1452" s="43"/>
    </row>
    <row r="1453" spans="26:27" ht="12.75" customHeight="1">
      <c r="Z1453" s="43"/>
      <c r="AA1453" s="43"/>
    </row>
    <row r="1454" spans="26:27" ht="12.75" customHeight="1">
      <c r="Z1454" s="43"/>
      <c r="AA1454" s="43"/>
    </row>
    <row r="1455" spans="26:27" ht="12.75" customHeight="1">
      <c r="Z1455" s="43"/>
      <c r="AA1455" s="43"/>
    </row>
    <row r="1456" spans="26:27" ht="12.75" customHeight="1">
      <c r="Z1456" s="43"/>
      <c r="AA1456" s="43"/>
    </row>
    <row r="1457" spans="26:27" ht="12.75" customHeight="1">
      <c r="Z1457" s="43"/>
      <c r="AA1457" s="43"/>
    </row>
    <row r="1458" spans="26:27" ht="12.75" customHeight="1">
      <c r="Z1458" s="43"/>
      <c r="AA1458" s="43"/>
    </row>
    <row r="1459" spans="26:27" ht="12.75" customHeight="1">
      <c r="Z1459" s="43"/>
      <c r="AA1459" s="43"/>
    </row>
    <row r="1460" spans="26:27" ht="12.75" customHeight="1">
      <c r="Z1460" s="43"/>
      <c r="AA1460" s="43"/>
    </row>
    <row r="1461" spans="26:27" ht="12.75" customHeight="1">
      <c r="Z1461" s="43"/>
      <c r="AA1461" s="43"/>
    </row>
    <row r="1462" spans="26:27" ht="12.75" customHeight="1">
      <c r="Z1462" s="43"/>
      <c r="AA1462" s="43"/>
    </row>
    <row r="1463" spans="26:27" ht="12.75" customHeight="1">
      <c r="Z1463" s="43"/>
      <c r="AA1463" s="43"/>
    </row>
    <row r="1464" spans="26:27" ht="12.75" customHeight="1">
      <c r="Z1464" s="43"/>
      <c r="AA1464" s="43"/>
    </row>
    <row r="1465" spans="26:27" ht="12.75" customHeight="1">
      <c r="Z1465" s="43"/>
      <c r="AA1465" s="43"/>
    </row>
    <row r="1466" spans="26:27" ht="12.75" customHeight="1">
      <c r="Z1466" s="43"/>
      <c r="AA1466" s="43"/>
    </row>
    <row r="1467" spans="26:27" ht="12.75" customHeight="1">
      <c r="Z1467" s="43"/>
      <c r="AA1467" s="43"/>
    </row>
    <row r="1468" spans="26:27" ht="12.75" customHeight="1">
      <c r="Z1468" s="43"/>
      <c r="AA1468" s="43"/>
    </row>
    <row r="1469" spans="26:27" ht="12.75" customHeight="1">
      <c r="Z1469" s="43"/>
      <c r="AA1469" s="43"/>
    </row>
    <row r="1470" spans="26:27" ht="12.75" customHeight="1">
      <c r="Z1470" s="43"/>
      <c r="AA1470" s="43"/>
    </row>
    <row r="1471" spans="26:27" ht="12.75" customHeight="1">
      <c r="Z1471" s="43"/>
      <c r="AA1471" s="43"/>
    </row>
    <row r="1472" spans="26:27" ht="12.75" customHeight="1">
      <c r="Z1472" s="43"/>
      <c r="AA1472" s="43"/>
    </row>
    <row r="1473" spans="26:27" ht="12.75" customHeight="1">
      <c r="Z1473" s="43"/>
      <c r="AA1473" s="43"/>
    </row>
    <row r="1474" spans="26:27" ht="12.75" customHeight="1">
      <c r="Z1474" s="43"/>
      <c r="AA1474" s="43"/>
    </row>
    <row r="1475" spans="26:27" ht="12.75" customHeight="1">
      <c r="Z1475" s="43"/>
      <c r="AA1475" s="43"/>
    </row>
    <row r="1476" spans="26:27" ht="12.75" customHeight="1">
      <c r="Z1476" s="43"/>
      <c r="AA1476" s="43"/>
    </row>
    <row r="1477" spans="26:27" ht="12.75" customHeight="1">
      <c r="Z1477" s="43"/>
      <c r="AA1477" s="43"/>
    </row>
    <row r="1478" spans="26:27" ht="12.75" customHeight="1">
      <c r="Z1478" s="43"/>
      <c r="AA1478" s="43"/>
    </row>
    <row r="1479" spans="26:27" ht="12.75" customHeight="1">
      <c r="Z1479" s="43"/>
      <c r="AA1479" s="43"/>
    </row>
    <row r="1480" spans="26:27" ht="12.75" customHeight="1">
      <c r="Z1480" s="43"/>
      <c r="AA1480" s="43"/>
    </row>
    <row r="1481" spans="26:27" ht="12.75" customHeight="1">
      <c r="Z1481" s="43"/>
      <c r="AA1481" s="43"/>
    </row>
    <row r="1482" spans="26:27" ht="12.75" customHeight="1">
      <c r="Z1482" s="43"/>
      <c r="AA1482" s="43"/>
    </row>
    <row r="1483" spans="26:27" ht="12.75" customHeight="1">
      <c r="Z1483" s="43"/>
      <c r="AA1483" s="43"/>
    </row>
    <row r="1484" spans="26:27" ht="12.75" customHeight="1">
      <c r="Z1484" s="43"/>
      <c r="AA1484" s="43"/>
    </row>
    <row r="1485" spans="26:27" ht="12.75" customHeight="1">
      <c r="Z1485" s="43"/>
      <c r="AA1485" s="43"/>
    </row>
    <row r="1486" spans="26:27" ht="12.75" customHeight="1">
      <c r="Z1486" s="43"/>
      <c r="AA1486" s="43"/>
    </row>
    <row r="1487" spans="26:27" ht="12.75" customHeight="1">
      <c r="Z1487" s="43"/>
      <c r="AA1487" s="43"/>
    </row>
    <row r="1488" spans="26:27" ht="12.75" customHeight="1">
      <c r="Z1488" s="43"/>
      <c r="AA1488" s="43"/>
    </row>
    <row r="1489" spans="26:27" ht="12.75" customHeight="1">
      <c r="Z1489" s="43"/>
      <c r="AA1489" s="43"/>
    </row>
    <row r="1490" spans="26:27" ht="12.75" customHeight="1">
      <c r="Z1490" s="43"/>
      <c r="AA1490" s="43"/>
    </row>
    <row r="1491" spans="26:27" ht="12.75" customHeight="1">
      <c r="Z1491" s="43"/>
      <c r="AA1491" s="43"/>
    </row>
    <row r="1492" spans="26:27" ht="12.75" customHeight="1">
      <c r="Z1492" s="43"/>
      <c r="AA1492" s="43"/>
    </row>
    <row r="1493" spans="26:27" ht="12.75" customHeight="1">
      <c r="Z1493" s="43"/>
      <c r="AA1493" s="43"/>
    </row>
    <row r="1494" spans="26:27" ht="12.75" customHeight="1">
      <c r="Z1494" s="43"/>
      <c r="AA1494" s="43"/>
    </row>
    <row r="1495" spans="26:27" ht="12.75" customHeight="1">
      <c r="Z1495" s="43"/>
      <c r="AA1495" s="43"/>
    </row>
    <row r="1496" spans="26:27" ht="12.75" customHeight="1">
      <c r="Z1496" s="43"/>
      <c r="AA1496" s="43"/>
    </row>
    <row r="1497" spans="26:27" ht="12.75" customHeight="1">
      <c r="Z1497" s="43"/>
      <c r="AA1497" s="43"/>
    </row>
    <row r="1498" spans="26:27" ht="12.75" customHeight="1">
      <c r="Z1498" s="43"/>
      <c r="AA1498" s="43"/>
    </row>
    <row r="1499" spans="26:27" ht="12.75" customHeight="1">
      <c r="Z1499" s="43"/>
      <c r="AA1499" s="43"/>
    </row>
    <row r="1500" spans="26:27" ht="12.75" customHeight="1">
      <c r="Z1500" s="43"/>
      <c r="AA1500" s="43"/>
    </row>
    <row r="1501" spans="26:27" ht="12.75" customHeight="1">
      <c r="Z1501" s="43"/>
      <c r="AA1501" s="43"/>
    </row>
    <row r="1502" spans="26:27" ht="12.75" customHeight="1">
      <c r="Z1502" s="43"/>
      <c r="AA1502" s="43"/>
    </row>
    <row r="1503" spans="26:27" ht="12.75" customHeight="1">
      <c r="Z1503" s="43"/>
      <c r="AA1503" s="43"/>
    </row>
    <row r="1504" spans="26:27" ht="12.75" customHeight="1">
      <c r="Z1504" s="43"/>
      <c r="AA1504" s="43"/>
    </row>
    <row r="1505" spans="26:27" ht="12.75" customHeight="1">
      <c r="Z1505" s="43"/>
      <c r="AA1505" s="43"/>
    </row>
    <row r="1506" spans="26:27" ht="12.75" customHeight="1">
      <c r="Z1506" s="43"/>
      <c r="AA1506" s="43"/>
    </row>
    <row r="1507" spans="26:27" ht="12.75" customHeight="1">
      <c r="Z1507" s="43"/>
      <c r="AA1507" s="43"/>
    </row>
    <row r="1508" spans="26:27" ht="12.75" customHeight="1">
      <c r="Z1508" s="43"/>
      <c r="AA1508" s="43"/>
    </row>
    <row r="1509" spans="26:27" ht="12.75" customHeight="1">
      <c r="Z1509" s="43"/>
      <c r="AA1509" s="43"/>
    </row>
    <row r="1510" spans="26:27" ht="12.75" customHeight="1">
      <c r="Z1510" s="43"/>
      <c r="AA1510" s="43"/>
    </row>
    <row r="1511" spans="26:27" ht="12.75" customHeight="1">
      <c r="Z1511" s="43"/>
      <c r="AA1511" s="43"/>
    </row>
    <row r="1512" spans="26:27" ht="12.75" customHeight="1">
      <c r="Z1512" s="43"/>
      <c r="AA1512" s="43"/>
    </row>
    <row r="1513" spans="26:27" ht="12.75" customHeight="1">
      <c r="Z1513" s="43"/>
      <c r="AA1513" s="43"/>
    </row>
    <row r="1514" spans="26:27" ht="12.75" customHeight="1">
      <c r="Z1514" s="43"/>
      <c r="AA1514" s="43"/>
    </row>
    <row r="1515" spans="26:27" ht="12.75" customHeight="1">
      <c r="Z1515" s="43"/>
      <c r="AA1515" s="43"/>
    </row>
    <row r="1516" spans="26:27" ht="12.75" customHeight="1">
      <c r="Z1516" s="43"/>
      <c r="AA1516" s="43"/>
    </row>
    <row r="1517" spans="26:27" ht="12.75" customHeight="1">
      <c r="Z1517" s="43"/>
      <c r="AA1517" s="43"/>
    </row>
    <row r="1518" spans="26:27" ht="12.75" customHeight="1">
      <c r="Z1518" s="43"/>
      <c r="AA1518" s="43"/>
    </row>
    <row r="1519" spans="26:27" ht="12.75" customHeight="1">
      <c r="Z1519" s="43"/>
      <c r="AA1519" s="43"/>
    </row>
    <row r="1520" spans="26:27" ht="12.75" customHeight="1">
      <c r="Z1520" s="43"/>
      <c r="AA1520" s="43"/>
    </row>
    <row r="1521" spans="26:27" ht="12.75" customHeight="1">
      <c r="Z1521" s="43"/>
      <c r="AA1521" s="43"/>
    </row>
    <row r="1522" spans="26:27" ht="12.75" customHeight="1">
      <c r="Z1522" s="43"/>
      <c r="AA1522" s="43"/>
    </row>
    <row r="1523" spans="26:27" ht="12.75" customHeight="1">
      <c r="Z1523" s="43"/>
      <c r="AA1523" s="43"/>
    </row>
    <row r="1524" spans="26:27" ht="12.75" customHeight="1">
      <c r="Z1524" s="43"/>
      <c r="AA1524" s="43"/>
    </row>
    <row r="1525" spans="26:27" ht="12.75" customHeight="1">
      <c r="Z1525" s="43"/>
      <c r="AA1525" s="43"/>
    </row>
    <row r="1526" spans="26:27" ht="12.75" customHeight="1">
      <c r="Z1526" s="43"/>
      <c r="AA1526" s="43"/>
    </row>
    <row r="1527" spans="26:27" ht="12.75" customHeight="1">
      <c r="Z1527" s="43"/>
      <c r="AA1527" s="43"/>
    </row>
    <row r="1528" spans="26:27" ht="12.75" customHeight="1">
      <c r="Z1528" s="43"/>
      <c r="AA1528" s="43"/>
    </row>
    <row r="1529" spans="26:27" ht="12.75" customHeight="1">
      <c r="Z1529" s="43"/>
      <c r="AA1529" s="43"/>
    </row>
    <row r="1530" spans="26:27" ht="12.75" customHeight="1">
      <c r="Z1530" s="43"/>
      <c r="AA1530" s="43"/>
    </row>
    <row r="1531" spans="26:27" ht="12.75" customHeight="1">
      <c r="Z1531" s="43"/>
      <c r="AA1531" s="43"/>
    </row>
    <row r="1532" spans="26:27" ht="12.75" customHeight="1">
      <c r="Z1532" s="43"/>
      <c r="AA1532" s="43"/>
    </row>
    <row r="1533" spans="26:27" ht="12.75" customHeight="1">
      <c r="Z1533" s="43"/>
      <c r="AA1533" s="43"/>
    </row>
    <row r="1534" spans="26:27" ht="12.75" customHeight="1">
      <c r="Z1534" s="43"/>
      <c r="AA1534" s="43"/>
    </row>
    <row r="1535" spans="26:27" ht="12.75" customHeight="1">
      <c r="Z1535" s="43"/>
      <c r="AA1535" s="43"/>
    </row>
    <row r="1536" spans="26:27" ht="12.75" customHeight="1">
      <c r="Z1536" s="43"/>
      <c r="AA1536" s="43"/>
    </row>
    <row r="1537" spans="26:27" ht="12.75" customHeight="1">
      <c r="Z1537" s="43"/>
      <c r="AA1537" s="43"/>
    </row>
    <row r="1538" spans="26:27" ht="12.75" customHeight="1">
      <c r="Z1538" s="43"/>
      <c r="AA1538" s="43"/>
    </row>
    <row r="1539" spans="26:27" ht="12.75" customHeight="1">
      <c r="Z1539" s="43"/>
      <c r="AA1539" s="43"/>
    </row>
    <row r="1540" spans="26:27" ht="12.75" customHeight="1">
      <c r="Z1540" s="43"/>
      <c r="AA1540" s="43"/>
    </row>
    <row r="1541" spans="26:27" ht="12.75" customHeight="1">
      <c r="Z1541" s="43"/>
      <c r="AA1541" s="43"/>
    </row>
    <row r="1542" spans="26:27" ht="12.75" customHeight="1">
      <c r="Z1542" s="43"/>
      <c r="AA1542" s="43"/>
    </row>
    <row r="1543" spans="26:27" ht="12.75" customHeight="1">
      <c r="Z1543" s="43"/>
      <c r="AA1543" s="43"/>
    </row>
    <row r="1544" spans="26:27" ht="12.75" customHeight="1">
      <c r="Z1544" s="43"/>
      <c r="AA1544" s="43"/>
    </row>
    <row r="1545" spans="26:27" ht="12.75" customHeight="1">
      <c r="Z1545" s="43"/>
      <c r="AA1545" s="43"/>
    </row>
    <row r="1546" spans="26:27" ht="12.75" customHeight="1">
      <c r="Z1546" s="43"/>
      <c r="AA1546" s="43"/>
    </row>
    <row r="1547" spans="26:27" ht="12.75" customHeight="1">
      <c r="Z1547" s="43"/>
      <c r="AA1547" s="43"/>
    </row>
    <row r="1548" spans="26:27" ht="12.75" customHeight="1">
      <c r="Z1548" s="43"/>
      <c r="AA1548" s="43"/>
    </row>
    <row r="1549" spans="26:27" ht="12.75" customHeight="1">
      <c r="Z1549" s="43"/>
      <c r="AA1549" s="43"/>
    </row>
    <row r="1550" spans="26:27" ht="12.75" customHeight="1">
      <c r="Z1550" s="43"/>
      <c r="AA1550" s="43"/>
    </row>
    <row r="1551" spans="26:27" ht="12.75" customHeight="1">
      <c r="Z1551" s="43"/>
      <c r="AA1551" s="43"/>
    </row>
    <row r="1552" spans="26:27" ht="12.75" customHeight="1">
      <c r="Z1552" s="43"/>
      <c r="AA1552" s="43"/>
    </row>
    <row r="1553" spans="26:27" ht="12.75" customHeight="1">
      <c r="Z1553" s="43"/>
      <c r="AA1553" s="43"/>
    </row>
    <row r="1554" spans="26:27" ht="12.75" customHeight="1">
      <c r="Z1554" s="43"/>
      <c r="AA1554" s="43"/>
    </row>
    <row r="1555" spans="26:27" ht="12.75" customHeight="1">
      <c r="Z1555" s="43"/>
      <c r="AA1555" s="43"/>
    </row>
    <row r="1556" spans="26:27" ht="12.75" customHeight="1">
      <c r="Z1556" s="43"/>
      <c r="AA1556" s="43"/>
    </row>
    <row r="1557" spans="26:27" ht="12.75" customHeight="1">
      <c r="Z1557" s="43"/>
      <c r="AA1557" s="43"/>
    </row>
    <row r="1558" spans="26:27" ht="12.75" customHeight="1">
      <c r="Z1558" s="43"/>
      <c r="AA1558" s="43"/>
    </row>
    <row r="1559" spans="26:27" ht="12.75" customHeight="1">
      <c r="Z1559" s="43"/>
      <c r="AA1559" s="43"/>
    </row>
    <row r="1560" spans="26:27" ht="12.75" customHeight="1">
      <c r="Z1560" s="43"/>
      <c r="AA1560" s="43"/>
    </row>
    <row r="1561" spans="26:27" ht="12.75" customHeight="1">
      <c r="Z1561" s="43"/>
      <c r="AA1561" s="43"/>
    </row>
    <row r="1562" spans="26:27" ht="12.75" customHeight="1">
      <c r="Z1562" s="43"/>
      <c r="AA1562" s="43"/>
    </row>
    <row r="1563" spans="26:27" ht="12.75" customHeight="1">
      <c r="Z1563" s="43"/>
      <c r="AA1563" s="43"/>
    </row>
    <row r="1564" spans="26:27" ht="12.75" customHeight="1">
      <c r="Z1564" s="43"/>
      <c r="AA1564" s="43"/>
    </row>
    <row r="1565" spans="26:27" ht="12.75" customHeight="1">
      <c r="Z1565" s="43"/>
      <c r="AA1565" s="43"/>
    </row>
    <row r="1566" spans="26:27" ht="12.75" customHeight="1">
      <c r="Z1566" s="43"/>
      <c r="AA1566" s="43"/>
    </row>
    <row r="1567" spans="26:27" ht="12.75" customHeight="1">
      <c r="Z1567" s="43"/>
      <c r="AA1567" s="43"/>
    </row>
    <row r="1568" spans="26:27" ht="12.75" customHeight="1">
      <c r="Z1568" s="43"/>
      <c r="AA1568" s="43"/>
    </row>
    <row r="1569" spans="26:27" ht="12.75" customHeight="1">
      <c r="Z1569" s="43"/>
      <c r="AA1569" s="43"/>
    </row>
    <row r="1570" spans="26:27" ht="12.75" customHeight="1">
      <c r="Z1570" s="43"/>
      <c r="AA1570" s="43"/>
    </row>
    <row r="1571" spans="26:27" ht="12.75" customHeight="1">
      <c r="Z1571" s="43"/>
      <c r="AA1571" s="43"/>
    </row>
    <row r="1572" spans="26:27" ht="12.75" customHeight="1">
      <c r="Z1572" s="43"/>
      <c r="AA1572" s="43"/>
    </row>
    <row r="1573" spans="26:27" ht="12.75" customHeight="1">
      <c r="Z1573" s="43"/>
      <c r="AA1573" s="43"/>
    </row>
    <row r="1574" spans="26:27" ht="12.75" customHeight="1">
      <c r="Z1574" s="43"/>
      <c r="AA1574" s="43"/>
    </row>
    <row r="1575" spans="26:27" ht="12.75" customHeight="1">
      <c r="Z1575" s="43"/>
      <c r="AA1575" s="43"/>
    </row>
    <row r="1576" spans="26:27" ht="12.75" customHeight="1">
      <c r="Z1576" s="43"/>
      <c r="AA1576" s="43"/>
    </row>
    <row r="1577" spans="26:27" ht="12.75" customHeight="1">
      <c r="Z1577" s="43"/>
      <c r="AA1577" s="43"/>
    </row>
    <row r="1578" spans="26:27" ht="12.75" customHeight="1">
      <c r="Z1578" s="43"/>
      <c r="AA1578" s="43"/>
    </row>
    <row r="1579" spans="26:27" ht="12.75" customHeight="1">
      <c r="Z1579" s="43"/>
      <c r="AA1579" s="43"/>
    </row>
    <row r="1580" spans="26:27" ht="12.75" customHeight="1">
      <c r="Z1580" s="43"/>
      <c r="AA1580" s="43"/>
    </row>
    <row r="1581" spans="26:27" ht="12.75" customHeight="1">
      <c r="Z1581" s="43"/>
      <c r="AA1581" s="43"/>
    </row>
    <row r="1582" spans="26:27" ht="12.75" customHeight="1">
      <c r="Z1582" s="43"/>
      <c r="AA1582" s="43"/>
    </row>
    <row r="1583" spans="26:27" ht="12.75" customHeight="1">
      <c r="Z1583" s="43"/>
      <c r="AA1583" s="43"/>
    </row>
    <row r="1584" spans="26:27" ht="12.75" customHeight="1">
      <c r="Z1584" s="43"/>
      <c r="AA1584" s="43"/>
    </row>
    <row r="1585" spans="26:27" ht="12.75" customHeight="1">
      <c r="Z1585" s="43"/>
      <c r="AA1585" s="43"/>
    </row>
    <row r="1586" spans="26:27" ht="12.75" customHeight="1">
      <c r="Z1586" s="43"/>
      <c r="AA1586" s="43"/>
    </row>
    <row r="1587" spans="26:27" ht="12.75" customHeight="1">
      <c r="Z1587" s="43"/>
      <c r="AA1587" s="43"/>
    </row>
    <row r="1588" spans="26:27" ht="12.75" customHeight="1">
      <c r="Z1588" s="43"/>
      <c r="AA1588" s="43"/>
    </row>
    <row r="1589" spans="26:27" ht="12.75" customHeight="1">
      <c r="Z1589" s="43"/>
      <c r="AA1589" s="43"/>
    </row>
    <row r="1590" spans="26:27" ht="12.75" customHeight="1">
      <c r="Z1590" s="43"/>
      <c r="AA1590" s="43"/>
    </row>
    <row r="1591" spans="26:27" ht="12.75" customHeight="1">
      <c r="Z1591" s="43"/>
      <c r="AA1591" s="43"/>
    </row>
    <row r="1592" spans="26:27" ht="12.75" customHeight="1">
      <c r="Z1592" s="43"/>
      <c r="AA1592" s="43"/>
    </row>
    <row r="1593" spans="26:27" ht="12.75" customHeight="1">
      <c r="Z1593" s="43"/>
      <c r="AA1593" s="43"/>
    </row>
    <row r="1594" spans="26:27" ht="12.75" customHeight="1">
      <c r="Z1594" s="43"/>
      <c r="AA1594" s="43"/>
    </row>
    <row r="1595" spans="26:27" ht="12.75" customHeight="1">
      <c r="Z1595" s="43"/>
      <c r="AA1595" s="43"/>
    </row>
    <row r="1596" spans="26:27" ht="12.75" customHeight="1">
      <c r="Z1596" s="43"/>
      <c r="AA1596" s="43"/>
    </row>
    <row r="1597" spans="26:27" ht="12.75" customHeight="1">
      <c r="Z1597" s="43"/>
      <c r="AA1597" s="43"/>
    </row>
    <row r="1598" spans="26:27" ht="12.75" customHeight="1">
      <c r="Z1598" s="43"/>
      <c r="AA1598" s="43"/>
    </row>
    <row r="1599" spans="26:27" ht="12.75" customHeight="1">
      <c r="Z1599" s="43"/>
      <c r="AA1599" s="43"/>
    </row>
    <row r="1600" spans="26:27" ht="12.75" customHeight="1">
      <c r="Z1600" s="43"/>
      <c r="AA1600" s="43"/>
    </row>
    <row r="1601" spans="26:27" ht="12.75" customHeight="1">
      <c r="Z1601" s="43"/>
      <c r="AA1601" s="43"/>
    </row>
    <row r="1602" spans="26:27" ht="12.75" customHeight="1">
      <c r="Z1602" s="43"/>
      <c r="AA1602" s="43"/>
    </row>
    <row r="1603" spans="26:27" ht="12.75" customHeight="1">
      <c r="Z1603" s="43"/>
      <c r="AA1603" s="43"/>
    </row>
    <row r="1604" spans="26:27" ht="12.75" customHeight="1">
      <c r="Z1604" s="43"/>
      <c r="AA1604" s="43"/>
    </row>
    <row r="1605" spans="26:27" ht="12.75" customHeight="1">
      <c r="Z1605" s="43"/>
      <c r="AA1605" s="43"/>
    </row>
    <row r="1606" spans="26:27" ht="12.75" customHeight="1">
      <c r="Z1606" s="43"/>
      <c r="AA1606" s="43"/>
    </row>
    <row r="1607" spans="26:27" ht="12.75" customHeight="1">
      <c r="Z1607" s="43"/>
      <c r="AA1607" s="43"/>
    </row>
    <row r="1608" spans="26:27" ht="12.75" customHeight="1">
      <c r="Z1608" s="43"/>
      <c r="AA1608" s="43"/>
    </row>
    <row r="1609" spans="26:27" ht="12.75" customHeight="1">
      <c r="Z1609" s="43"/>
      <c r="AA1609" s="43"/>
    </row>
    <row r="1610" spans="26:27" ht="12.75" customHeight="1">
      <c r="Z1610" s="43"/>
      <c r="AA1610" s="43"/>
    </row>
    <row r="1611" spans="26:27" ht="12.75" customHeight="1">
      <c r="Z1611" s="43"/>
      <c r="AA1611" s="43"/>
    </row>
    <row r="1612" spans="26:27" ht="12.75" customHeight="1">
      <c r="Z1612" s="43"/>
      <c r="AA1612" s="43"/>
    </row>
    <row r="1613" spans="26:27" ht="12.75" customHeight="1">
      <c r="Z1613" s="43"/>
      <c r="AA1613" s="43"/>
    </row>
    <row r="1614" spans="26:27" ht="12.75" customHeight="1">
      <c r="Z1614" s="43"/>
      <c r="AA1614" s="43"/>
    </row>
    <row r="1615" spans="26:27" ht="12.75" customHeight="1">
      <c r="Z1615" s="43"/>
      <c r="AA1615" s="43"/>
    </row>
    <row r="1616" spans="26:27" ht="12.75" customHeight="1">
      <c r="Z1616" s="43"/>
      <c r="AA1616" s="43"/>
    </row>
    <row r="1617" spans="26:27" ht="12.75" customHeight="1">
      <c r="Z1617" s="43"/>
      <c r="AA1617" s="43"/>
    </row>
    <row r="1618" spans="26:27" ht="12.75" customHeight="1">
      <c r="Z1618" s="43"/>
      <c r="AA1618" s="43"/>
    </row>
    <row r="1619" spans="26:27" ht="12.75" customHeight="1">
      <c r="Z1619" s="43"/>
      <c r="AA1619" s="43"/>
    </row>
    <row r="1620" spans="26:27" ht="12.75" customHeight="1">
      <c r="Z1620" s="43"/>
      <c r="AA1620" s="43"/>
    </row>
    <row r="1621" spans="26:27" ht="12.75" customHeight="1">
      <c r="Z1621" s="43"/>
      <c r="AA1621" s="43"/>
    </row>
    <row r="1622" spans="26:27" ht="12.75" customHeight="1">
      <c r="Z1622" s="43"/>
      <c r="AA1622" s="43"/>
    </row>
    <row r="1623" spans="26:27" ht="12.75" customHeight="1">
      <c r="Z1623" s="43"/>
      <c r="AA1623" s="43"/>
    </row>
    <row r="1624" spans="26:27" ht="12.75" customHeight="1">
      <c r="Z1624" s="43"/>
      <c r="AA1624" s="43"/>
    </row>
    <row r="1625" spans="26:27" ht="12.75" customHeight="1">
      <c r="Z1625" s="43"/>
      <c r="AA1625" s="43"/>
    </row>
    <row r="1626" spans="26:27" ht="12.75" customHeight="1">
      <c r="Z1626" s="43"/>
      <c r="AA1626" s="43"/>
    </row>
    <row r="1627" spans="26:27" ht="12.75" customHeight="1">
      <c r="Z1627" s="43"/>
      <c r="AA1627" s="43"/>
    </row>
    <row r="1628" spans="26:27" ht="12.75" customHeight="1">
      <c r="Z1628" s="43"/>
      <c r="AA1628" s="43"/>
    </row>
    <row r="1629" spans="26:27" ht="12.75" customHeight="1">
      <c r="Z1629" s="43"/>
      <c r="AA1629" s="43"/>
    </row>
    <row r="1630" spans="26:27" ht="12.75" customHeight="1">
      <c r="Z1630" s="43"/>
      <c r="AA1630" s="43"/>
    </row>
    <row r="1631" spans="26:27" ht="12.75" customHeight="1">
      <c r="Z1631" s="43"/>
      <c r="AA1631" s="43"/>
    </row>
    <row r="1632" spans="26:27" ht="12.75" customHeight="1">
      <c r="Z1632" s="43"/>
      <c r="AA1632" s="43"/>
    </row>
    <row r="1633" spans="26:27" ht="12.75" customHeight="1">
      <c r="Z1633" s="43"/>
      <c r="AA1633" s="43"/>
    </row>
    <row r="1634" spans="26:27" ht="12.75" customHeight="1">
      <c r="Z1634" s="43"/>
      <c r="AA1634" s="43"/>
    </row>
    <row r="1635" spans="26:27" ht="12.75" customHeight="1">
      <c r="Z1635" s="43"/>
      <c r="AA1635" s="43"/>
    </row>
    <row r="1636" spans="26:27" ht="12.75" customHeight="1">
      <c r="Z1636" s="43"/>
      <c r="AA1636" s="43"/>
    </row>
    <row r="1637" spans="26:27" ht="12.75" customHeight="1">
      <c r="Z1637" s="43"/>
      <c r="AA1637" s="43"/>
    </row>
    <row r="1638" spans="26:27" ht="12.75" customHeight="1">
      <c r="Z1638" s="43"/>
      <c r="AA1638" s="43"/>
    </row>
    <row r="1639" spans="26:27" ht="12.75" customHeight="1">
      <c r="Z1639" s="43"/>
      <c r="AA1639" s="43"/>
    </row>
    <row r="1640" spans="26:27" ht="12.75" customHeight="1">
      <c r="Z1640" s="43"/>
      <c r="AA1640" s="43"/>
    </row>
    <row r="1641" spans="26:27" ht="12.75" customHeight="1">
      <c r="Z1641" s="43"/>
      <c r="AA1641" s="43"/>
    </row>
    <row r="1642" spans="26:27" ht="12.75" customHeight="1">
      <c r="Z1642" s="43"/>
      <c r="AA1642" s="43"/>
    </row>
    <row r="1643" spans="26:27" ht="12.75" customHeight="1">
      <c r="Z1643" s="43"/>
      <c r="AA1643" s="43"/>
    </row>
    <row r="1644" spans="26:27" ht="12.75" customHeight="1">
      <c r="Z1644" s="43"/>
      <c r="AA1644" s="43"/>
    </row>
    <row r="1645" spans="26:27" ht="12.75" customHeight="1">
      <c r="Z1645" s="43"/>
      <c r="AA1645" s="43"/>
    </row>
    <row r="1646" spans="26:27" ht="12.75" customHeight="1">
      <c r="Z1646" s="43"/>
      <c r="AA1646" s="43"/>
    </row>
    <row r="1647" spans="26:27" ht="12.75" customHeight="1">
      <c r="Z1647" s="43"/>
      <c r="AA1647" s="43"/>
    </row>
    <row r="1648" spans="26:27" ht="12.75" customHeight="1">
      <c r="Z1648" s="43"/>
      <c r="AA1648" s="43"/>
    </row>
    <row r="1649" spans="26:27" ht="12.75" customHeight="1">
      <c r="Z1649" s="43"/>
      <c r="AA1649" s="43"/>
    </row>
    <row r="1650" spans="26:27" ht="12.75" customHeight="1">
      <c r="Z1650" s="43"/>
      <c r="AA1650" s="43"/>
    </row>
    <row r="1651" spans="26:27" ht="12.75" customHeight="1">
      <c r="Z1651" s="43"/>
      <c r="AA1651" s="43"/>
    </row>
    <row r="1652" spans="26:27" ht="12.75" customHeight="1">
      <c r="Z1652" s="43"/>
      <c r="AA1652" s="43"/>
    </row>
    <row r="1653" spans="26:27" ht="12.75" customHeight="1">
      <c r="Z1653" s="43"/>
      <c r="AA1653" s="43"/>
    </row>
    <row r="1654" spans="26:27" ht="12.75" customHeight="1">
      <c r="Z1654" s="43"/>
      <c r="AA1654" s="43"/>
    </row>
    <row r="1655" spans="26:27" ht="12.75" customHeight="1">
      <c r="Z1655" s="43"/>
      <c r="AA1655" s="43"/>
    </row>
    <row r="1656" spans="26:27" ht="12.75" customHeight="1">
      <c r="Z1656" s="43"/>
      <c r="AA1656" s="43"/>
    </row>
    <row r="1657" spans="26:27" ht="12.75" customHeight="1">
      <c r="Z1657" s="43"/>
      <c r="AA1657" s="43"/>
    </row>
    <row r="1658" spans="26:27" ht="12.75" customHeight="1">
      <c r="Z1658" s="43"/>
      <c r="AA1658" s="43"/>
    </row>
    <row r="1659" spans="26:27" ht="12.75" customHeight="1">
      <c r="Z1659" s="43"/>
      <c r="AA1659" s="43"/>
    </row>
    <row r="1660" spans="26:27" ht="12.75" customHeight="1">
      <c r="Z1660" s="43"/>
      <c r="AA1660" s="43"/>
    </row>
    <row r="1661" spans="26:27" ht="12.75" customHeight="1">
      <c r="Z1661" s="43"/>
      <c r="AA1661" s="43"/>
    </row>
    <row r="1662" spans="26:27" ht="12.75" customHeight="1">
      <c r="Z1662" s="43"/>
      <c r="AA1662" s="43"/>
    </row>
    <row r="1663" spans="26:27" ht="12.75" customHeight="1">
      <c r="Z1663" s="43"/>
      <c r="AA1663" s="43"/>
    </row>
    <row r="1664" spans="26:27" ht="12.75" customHeight="1">
      <c r="Z1664" s="43"/>
      <c r="AA1664" s="43"/>
    </row>
    <row r="1665" spans="26:27" ht="12.75" customHeight="1">
      <c r="Z1665" s="43"/>
      <c r="AA1665" s="43"/>
    </row>
    <row r="1666" spans="26:27" ht="12.75" customHeight="1">
      <c r="Z1666" s="43"/>
      <c r="AA1666" s="43"/>
    </row>
    <row r="1667" spans="26:27" ht="12.75" customHeight="1">
      <c r="Z1667" s="43"/>
      <c r="AA1667" s="43"/>
    </row>
    <row r="1668" spans="26:27" ht="12.75" customHeight="1">
      <c r="Z1668" s="43"/>
      <c r="AA1668" s="43"/>
    </row>
    <row r="1669" spans="26:27" ht="12.75" customHeight="1">
      <c r="Z1669" s="43"/>
      <c r="AA1669" s="43"/>
    </row>
    <row r="1670" spans="26:27" ht="12.75" customHeight="1">
      <c r="Z1670" s="43"/>
      <c r="AA1670" s="43"/>
    </row>
    <row r="1671" spans="26:27" ht="12.75" customHeight="1">
      <c r="Z1671" s="43"/>
      <c r="AA1671" s="43"/>
    </row>
    <row r="1672" spans="26:27" ht="12.75" customHeight="1">
      <c r="Z1672" s="43"/>
      <c r="AA1672" s="43"/>
    </row>
    <row r="1673" spans="26:27" ht="12.75" customHeight="1">
      <c r="Z1673" s="43"/>
      <c r="AA1673" s="43"/>
    </row>
    <row r="1674" spans="26:27" ht="12.75" customHeight="1">
      <c r="Z1674" s="43"/>
      <c r="AA1674" s="43"/>
    </row>
    <row r="1675" spans="26:27" ht="12.75" customHeight="1">
      <c r="Z1675" s="43"/>
      <c r="AA1675" s="43"/>
    </row>
    <row r="1676" spans="26:27" ht="12.75" customHeight="1">
      <c r="Z1676" s="43"/>
      <c r="AA1676" s="43"/>
    </row>
    <row r="1677" spans="26:27" ht="12.75" customHeight="1">
      <c r="Z1677" s="43"/>
      <c r="AA1677" s="43"/>
    </row>
    <row r="1678" spans="26:27" ht="12.75" customHeight="1">
      <c r="Z1678" s="43"/>
      <c r="AA1678" s="43"/>
    </row>
    <row r="1679" spans="26:27" ht="12.75" customHeight="1">
      <c r="Z1679" s="43"/>
      <c r="AA1679" s="43"/>
    </row>
    <row r="1680" spans="26:27" ht="12.75" customHeight="1">
      <c r="Z1680" s="43"/>
      <c r="AA1680" s="43"/>
    </row>
    <row r="1681" spans="26:27" ht="12.75" customHeight="1">
      <c r="Z1681" s="43"/>
      <c r="AA1681" s="43"/>
    </row>
    <row r="1682" spans="26:27" ht="12.75" customHeight="1">
      <c r="Z1682" s="43"/>
      <c r="AA1682" s="43"/>
    </row>
    <row r="1683" spans="26:27" ht="12.75" customHeight="1">
      <c r="Z1683" s="43"/>
      <c r="AA1683" s="43"/>
    </row>
    <row r="1684" spans="26:27" ht="12.75" customHeight="1">
      <c r="Z1684" s="43"/>
      <c r="AA1684" s="43"/>
    </row>
    <row r="1685" spans="26:27" ht="12.75" customHeight="1">
      <c r="Z1685" s="43"/>
      <c r="AA1685" s="43"/>
    </row>
    <row r="1686" spans="26:27" ht="12.75" customHeight="1">
      <c r="Z1686" s="43"/>
      <c r="AA1686" s="43"/>
    </row>
    <row r="1687" spans="26:27" ht="12.75" customHeight="1">
      <c r="Z1687" s="43"/>
      <c r="AA1687" s="43"/>
    </row>
    <row r="1688" spans="26:27" ht="12.75" customHeight="1">
      <c r="Z1688" s="43"/>
      <c r="AA1688" s="43"/>
    </row>
    <row r="1689" spans="26:27" ht="12.75" customHeight="1">
      <c r="Z1689" s="43"/>
      <c r="AA1689" s="43"/>
    </row>
    <row r="1690" spans="26:27" ht="12.75" customHeight="1">
      <c r="Z1690" s="43"/>
      <c r="AA1690" s="43"/>
    </row>
    <row r="1691" spans="26:27" ht="12.75" customHeight="1">
      <c r="Z1691" s="43"/>
      <c r="AA1691" s="43"/>
    </row>
    <row r="1692" spans="26:27" ht="12.75" customHeight="1">
      <c r="Z1692" s="43"/>
      <c r="AA1692" s="43"/>
    </row>
    <row r="1693" spans="26:27" ht="12.75" customHeight="1">
      <c r="Z1693" s="43"/>
      <c r="AA1693" s="43"/>
    </row>
    <row r="1694" spans="26:27" ht="12.75" customHeight="1">
      <c r="Z1694" s="43"/>
      <c r="AA1694" s="43"/>
    </row>
    <row r="1695" spans="26:27" ht="12.75" customHeight="1">
      <c r="Z1695" s="43"/>
      <c r="AA1695" s="43"/>
    </row>
    <row r="1696" spans="26:27" ht="12.75" customHeight="1">
      <c r="Z1696" s="43"/>
      <c r="AA1696" s="43"/>
    </row>
    <row r="1697" spans="26:27" ht="12.75" customHeight="1">
      <c r="Z1697" s="43"/>
      <c r="AA1697" s="43"/>
    </row>
    <row r="1698" spans="26:27" ht="12.75" customHeight="1">
      <c r="Z1698" s="43"/>
      <c r="AA1698" s="43"/>
    </row>
    <row r="1699" spans="26:27" ht="12.75" customHeight="1">
      <c r="Z1699" s="43"/>
      <c r="AA1699" s="43"/>
    </row>
    <row r="1700" spans="26:27" ht="12.75" customHeight="1">
      <c r="Z1700" s="43"/>
      <c r="AA1700" s="43"/>
    </row>
    <row r="1701" spans="26:27" ht="12.75" customHeight="1">
      <c r="Z1701" s="43"/>
      <c r="AA1701" s="43"/>
    </row>
    <row r="1702" spans="26:27" ht="12.75" customHeight="1">
      <c r="Z1702" s="43"/>
      <c r="AA1702" s="43"/>
    </row>
    <row r="1703" spans="26:27" ht="12.75" customHeight="1">
      <c r="Z1703" s="43"/>
      <c r="AA1703" s="43"/>
    </row>
    <row r="1704" spans="26:27" ht="12.75" customHeight="1">
      <c r="Z1704" s="43"/>
      <c r="AA1704" s="43"/>
    </row>
    <row r="1705" spans="26:27" ht="12.75" customHeight="1">
      <c r="Z1705" s="43"/>
      <c r="AA1705" s="43"/>
    </row>
    <row r="1706" spans="26:27" ht="12.75" customHeight="1">
      <c r="Z1706" s="43"/>
      <c r="AA1706" s="43"/>
    </row>
    <row r="1707" spans="26:27" ht="12.75" customHeight="1">
      <c r="Z1707" s="43"/>
      <c r="AA1707" s="43"/>
    </row>
    <row r="1708" spans="26:27" ht="12.75" customHeight="1">
      <c r="Z1708" s="43"/>
      <c r="AA1708" s="43"/>
    </row>
    <row r="1709" spans="26:27" ht="12.75" customHeight="1">
      <c r="Z1709" s="43"/>
      <c r="AA1709" s="43"/>
    </row>
    <row r="1710" spans="26:27" ht="12.75" customHeight="1">
      <c r="Z1710" s="43"/>
      <c r="AA1710" s="43"/>
    </row>
    <row r="1711" spans="26:27" ht="12.75" customHeight="1">
      <c r="Z1711" s="43"/>
      <c r="AA1711" s="43"/>
    </row>
    <row r="1712" spans="26:27" ht="12.75" customHeight="1">
      <c r="Z1712" s="43"/>
      <c r="AA1712" s="43"/>
    </row>
    <row r="1713" spans="26:27" ht="12.75" customHeight="1">
      <c r="Z1713" s="43"/>
      <c r="AA1713" s="43"/>
    </row>
    <row r="1714" spans="26:27" ht="12.75" customHeight="1">
      <c r="Z1714" s="43"/>
      <c r="AA1714" s="43"/>
    </row>
    <row r="1715" spans="26:27" ht="12.75" customHeight="1">
      <c r="Z1715" s="43"/>
      <c r="AA1715" s="43"/>
    </row>
    <row r="1716" spans="26:27" ht="12.75" customHeight="1">
      <c r="Z1716" s="43"/>
      <c r="AA1716" s="43"/>
    </row>
    <row r="1717" spans="26:27" ht="12.75" customHeight="1">
      <c r="Z1717" s="43"/>
      <c r="AA1717" s="43"/>
    </row>
    <row r="1718" spans="26:27" ht="12.75" customHeight="1">
      <c r="Z1718" s="43"/>
      <c r="AA1718" s="43"/>
    </row>
    <row r="1719" spans="26:27" ht="12.75" customHeight="1">
      <c r="Z1719" s="43"/>
      <c r="AA1719" s="43"/>
    </row>
    <row r="1720" spans="26:27" ht="12.75" customHeight="1">
      <c r="Z1720" s="43"/>
      <c r="AA1720" s="43"/>
    </row>
    <row r="1721" spans="26:27" ht="12.75" customHeight="1">
      <c r="Z1721" s="43"/>
      <c r="AA1721" s="43"/>
    </row>
    <row r="1722" spans="26:27" ht="12.75" customHeight="1">
      <c r="Z1722" s="43"/>
      <c r="AA1722" s="43"/>
    </row>
    <row r="1723" spans="26:27" ht="12.75" customHeight="1">
      <c r="Z1723" s="43"/>
      <c r="AA1723" s="43"/>
    </row>
    <row r="1724" spans="26:27" ht="12.75" customHeight="1">
      <c r="Z1724" s="43"/>
      <c r="AA1724" s="43"/>
    </row>
    <row r="1725" spans="26:27" ht="12.75" customHeight="1">
      <c r="Z1725" s="43"/>
      <c r="AA1725" s="43"/>
    </row>
    <row r="1726" spans="26:27" ht="12.75" customHeight="1">
      <c r="Z1726" s="43"/>
      <c r="AA1726" s="43"/>
    </row>
    <row r="1727" spans="26:27" ht="12.75" customHeight="1">
      <c r="Z1727" s="43"/>
      <c r="AA1727" s="43"/>
    </row>
    <row r="1728" spans="26:27" ht="12.75" customHeight="1">
      <c r="Z1728" s="43"/>
      <c r="AA1728" s="43"/>
    </row>
    <row r="1729" spans="26:27" ht="12.75" customHeight="1">
      <c r="Z1729" s="43"/>
      <c r="AA1729" s="43"/>
    </row>
    <row r="1730" spans="26:27" ht="12.75" customHeight="1">
      <c r="Z1730" s="43"/>
      <c r="AA1730" s="43"/>
    </row>
    <row r="1731" spans="26:27" ht="12.75" customHeight="1">
      <c r="Z1731" s="43"/>
      <c r="AA1731" s="43"/>
    </row>
    <row r="1732" spans="26:27" ht="12.75" customHeight="1">
      <c r="Z1732" s="43"/>
      <c r="AA1732" s="43"/>
    </row>
    <row r="1733" spans="26:27" ht="12.75" customHeight="1">
      <c r="Z1733" s="43"/>
      <c r="AA1733" s="43"/>
    </row>
    <row r="1734" spans="26:27" ht="12.75" customHeight="1">
      <c r="Z1734" s="43"/>
      <c r="AA1734" s="43"/>
    </row>
    <row r="1735" spans="26:27" ht="12.75" customHeight="1">
      <c r="Z1735" s="43"/>
      <c r="AA1735" s="43"/>
    </row>
    <row r="1736" spans="26:27" ht="12.75" customHeight="1">
      <c r="Z1736" s="43"/>
      <c r="AA1736" s="43"/>
    </row>
    <row r="1737" spans="26:27" ht="12.75" customHeight="1">
      <c r="Z1737" s="43"/>
      <c r="AA1737" s="43"/>
    </row>
    <row r="1738" spans="26:27" ht="12.75" customHeight="1">
      <c r="Z1738" s="43"/>
      <c r="AA1738" s="43"/>
    </row>
    <row r="1739" spans="26:27" ht="12.75" customHeight="1">
      <c r="Z1739" s="43"/>
      <c r="AA1739" s="43"/>
    </row>
    <row r="1740" spans="26:27" ht="12.75" customHeight="1">
      <c r="Z1740" s="43"/>
      <c r="AA1740" s="43"/>
    </row>
    <row r="1741" spans="26:27" ht="12.75" customHeight="1">
      <c r="Z1741" s="43"/>
      <c r="AA1741" s="43"/>
    </row>
    <row r="1742" spans="26:27" ht="12.75" customHeight="1">
      <c r="Z1742" s="43"/>
      <c r="AA1742" s="43"/>
    </row>
    <row r="1743" spans="26:27" ht="12.75" customHeight="1">
      <c r="Z1743" s="43"/>
      <c r="AA1743" s="43"/>
    </row>
    <row r="1744" spans="26:27" ht="12.75" customHeight="1">
      <c r="Z1744" s="43"/>
      <c r="AA1744" s="43"/>
    </row>
    <row r="1745" spans="26:27" ht="12.75" customHeight="1">
      <c r="Z1745" s="43"/>
      <c r="AA1745" s="43"/>
    </row>
    <row r="1746" spans="26:27" ht="12.75" customHeight="1">
      <c r="Z1746" s="43"/>
      <c r="AA1746" s="43"/>
    </row>
    <row r="1747" spans="26:27" ht="12.75" customHeight="1">
      <c r="Z1747" s="43"/>
      <c r="AA1747" s="43"/>
    </row>
    <row r="1748" spans="26:27" ht="12.75" customHeight="1">
      <c r="Z1748" s="43"/>
      <c r="AA1748" s="43"/>
    </row>
    <row r="1749" spans="26:27" ht="12.75" customHeight="1">
      <c r="Z1749" s="43"/>
      <c r="AA1749" s="43"/>
    </row>
    <row r="1750" spans="26:27" ht="12.75" customHeight="1">
      <c r="Z1750" s="43"/>
      <c r="AA1750" s="43"/>
    </row>
    <row r="1751" spans="26:27" ht="12.75" customHeight="1">
      <c r="Z1751" s="43"/>
      <c r="AA1751" s="43"/>
    </row>
    <row r="1752" spans="26:27" ht="12.75" customHeight="1">
      <c r="Z1752" s="43"/>
      <c r="AA1752" s="43"/>
    </row>
    <row r="1753" spans="26:27" ht="12.75" customHeight="1">
      <c r="Z1753" s="43"/>
      <c r="AA1753" s="43"/>
    </row>
    <row r="1754" spans="26:27" ht="12.75" customHeight="1">
      <c r="Z1754" s="43"/>
      <c r="AA1754" s="43"/>
    </row>
    <row r="1755" spans="26:27" ht="12.75" customHeight="1">
      <c r="Z1755" s="43"/>
      <c r="AA1755" s="43"/>
    </row>
    <row r="1756" spans="26:27" ht="12.75" customHeight="1">
      <c r="Z1756" s="43"/>
      <c r="AA1756" s="43"/>
    </row>
    <row r="1757" spans="26:27" ht="12.75" customHeight="1">
      <c r="Z1757" s="43"/>
      <c r="AA1757" s="43"/>
    </row>
    <row r="1758" spans="26:27" ht="12.75" customHeight="1">
      <c r="Z1758" s="43"/>
      <c r="AA1758" s="43"/>
    </row>
    <row r="1759" spans="26:27" ht="12.75" customHeight="1">
      <c r="Z1759" s="43"/>
      <c r="AA1759" s="43"/>
    </row>
    <row r="1760" spans="26:27" ht="12.75" customHeight="1">
      <c r="Z1760" s="43"/>
      <c r="AA1760" s="43"/>
    </row>
    <row r="1761" spans="26:27" ht="12.75" customHeight="1">
      <c r="Z1761" s="43"/>
      <c r="AA1761" s="43"/>
    </row>
    <row r="1762" spans="26:27" ht="12.75" customHeight="1">
      <c r="Z1762" s="43"/>
      <c r="AA1762" s="43"/>
    </row>
    <row r="1763" spans="26:27" ht="12.75" customHeight="1">
      <c r="Z1763" s="43"/>
      <c r="AA1763" s="43"/>
    </row>
    <row r="1764" spans="26:27" ht="12.75" customHeight="1">
      <c r="Z1764" s="43"/>
      <c r="AA1764" s="43"/>
    </row>
    <row r="1765" spans="26:27" ht="12.75" customHeight="1">
      <c r="Z1765" s="43"/>
      <c r="AA1765" s="43"/>
    </row>
    <row r="1766" spans="26:27" ht="12.75" customHeight="1">
      <c r="Z1766" s="43"/>
      <c r="AA1766" s="43"/>
    </row>
    <row r="1767" spans="26:27" ht="12.75" customHeight="1">
      <c r="Z1767" s="43"/>
      <c r="AA1767" s="43"/>
    </row>
    <row r="1768" spans="26:27" ht="12.75" customHeight="1">
      <c r="Z1768" s="43"/>
      <c r="AA1768" s="43"/>
    </row>
    <row r="1769" spans="26:27" ht="12.75" customHeight="1">
      <c r="Z1769" s="43"/>
      <c r="AA1769" s="43"/>
    </row>
    <row r="1770" spans="26:27" ht="12.75" customHeight="1">
      <c r="Z1770" s="43"/>
      <c r="AA1770" s="43"/>
    </row>
    <row r="1771" spans="26:27" ht="12.75" customHeight="1">
      <c r="Z1771" s="43"/>
      <c r="AA1771" s="43"/>
    </row>
    <row r="1772" spans="26:27" ht="12.75" customHeight="1">
      <c r="Z1772" s="43"/>
      <c r="AA1772" s="43"/>
    </row>
    <row r="1773" spans="26:27" ht="12.75" customHeight="1">
      <c r="Z1773" s="43"/>
      <c r="AA1773" s="43"/>
    </row>
    <row r="1774" spans="26:27" ht="12.75" customHeight="1">
      <c r="Z1774" s="43"/>
      <c r="AA1774" s="43"/>
    </row>
    <row r="1775" spans="26:27" ht="12.75" customHeight="1">
      <c r="Z1775" s="43"/>
      <c r="AA1775" s="43"/>
    </row>
    <row r="1776" spans="26:27" ht="12.75" customHeight="1">
      <c r="Z1776" s="43"/>
      <c r="AA1776" s="43"/>
    </row>
    <row r="1777" spans="26:27" ht="12.75" customHeight="1">
      <c r="Z1777" s="43"/>
      <c r="AA1777" s="43"/>
    </row>
    <row r="1778" spans="26:27" ht="12.75" customHeight="1">
      <c r="Z1778" s="43"/>
      <c r="AA1778" s="43"/>
    </row>
    <row r="1779" spans="26:27" ht="12.75" customHeight="1">
      <c r="Z1779" s="43"/>
      <c r="AA1779" s="43"/>
    </row>
    <row r="1780" spans="26:27" ht="12.75" customHeight="1">
      <c r="Z1780" s="43"/>
      <c r="AA1780" s="43"/>
    </row>
    <row r="1781" spans="26:27" ht="12.75" customHeight="1">
      <c r="Z1781" s="43"/>
      <c r="AA1781" s="43"/>
    </row>
    <row r="1782" spans="26:27" ht="12.75" customHeight="1">
      <c r="Z1782" s="43"/>
      <c r="AA1782" s="43"/>
    </row>
    <row r="1783" spans="26:27" ht="12.75" customHeight="1">
      <c r="Z1783" s="43"/>
      <c r="AA1783" s="43"/>
    </row>
    <row r="1784" spans="26:27" ht="12.75" customHeight="1">
      <c r="Z1784" s="43"/>
      <c r="AA1784" s="43"/>
    </row>
    <row r="1785" spans="26:27" ht="12.75" customHeight="1">
      <c r="Z1785" s="43"/>
      <c r="AA1785" s="43"/>
    </row>
    <row r="1786" spans="26:27" ht="12.75" customHeight="1">
      <c r="Z1786" s="43"/>
      <c r="AA1786" s="43"/>
    </row>
    <row r="1787" spans="26:27" ht="12.75" customHeight="1">
      <c r="Z1787" s="43"/>
      <c r="AA1787" s="43"/>
    </row>
    <row r="1788" spans="26:27" ht="12.75" customHeight="1">
      <c r="Z1788" s="43"/>
      <c r="AA1788" s="43"/>
    </row>
    <row r="1789" spans="26:27" ht="12.75" customHeight="1">
      <c r="Z1789" s="43"/>
      <c r="AA1789" s="43"/>
    </row>
    <row r="1790" spans="26:27" ht="12.75" customHeight="1">
      <c r="Z1790" s="43"/>
      <c r="AA1790" s="43"/>
    </row>
    <row r="1791" spans="26:27" ht="12.75" customHeight="1">
      <c r="Z1791" s="43"/>
      <c r="AA1791" s="43"/>
    </row>
    <row r="1792" spans="26:27" ht="12.75" customHeight="1">
      <c r="Z1792" s="43"/>
      <c r="AA1792" s="43"/>
    </row>
    <row r="1793" spans="26:27" ht="12.75" customHeight="1">
      <c r="Z1793" s="43"/>
      <c r="AA1793" s="43"/>
    </row>
    <row r="1794" spans="26:27" ht="12.75" customHeight="1">
      <c r="Z1794" s="43"/>
      <c r="AA1794" s="43"/>
    </row>
    <row r="1795" spans="26:27" ht="12.75" customHeight="1">
      <c r="Z1795" s="43"/>
      <c r="AA1795" s="43"/>
    </row>
    <row r="1796" spans="26:27" ht="12.75" customHeight="1">
      <c r="Z1796" s="43"/>
      <c r="AA1796" s="43"/>
    </row>
    <row r="1797" spans="26:27" ht="12.75" customHeight="1">
      <c r="Z1797" s="43"/>
      <c r="AA1797" s="43"/>
    </row>
    <row r="1798" spans="26:27" ht="12.75" customHeight="1">
      <c r="Z1798" s="43"/>
      <c r="AA1798" s="43"/>
    </row>
    <row r="1799" spans="26:27" ht="12.75" customHeight="1">
      <c r="Z1799" s="43"/>
      <c r="AA1799" s="43"/>
    </row>
    <row r="1800" spans="26:27" ht="12.75" customHeight="1">
      <c r="Z1800" s="43"/>
      <c r="AA1800" s="43"/>
    </row>
    <row r="1801" spans="26:27" ht="12.75" customHeight="1">
      <c r="Z1801" s="43"/>
      <c r="AA1801" s="43"/>
    </row>
    <row r="1802" spans="26:27" ht="12.75" customHeight="1">
      <c r="Z1802" s="43"/>
      <c r="AA1802" s="43"/>
    </row>
    <row r="1803" spans="26:27" ht="12.75" customHeight="1">
      <c r="Z1803" s="43"/>
      <c r="AA1803" s="43"/>
    </row>
    <row r="1804" spans="26:27" ht="12.75" customHeight="1">
      <c r="Z1804" s="43"/>
      <c r="AA1804" s="43"/>
    </row>
    <row r="1805" spans="26:27" ht="12.75" customHeight="1">
      <c r="Z1805" s="43"/>
      <c r="AA1805" s="43"/>
    </row>
    <row r="1806" spans="26:27" ht="12.75" customHeight="1">
      <c r="Z1806" s="43"/>
      <c r="AA1806" s="43"/>
    </row>
    <row r="1807" spans="26:27" ht="12.75" customHeight="1">
      <c r="Z1807" s="43"/>
      <c r="AA1807" s="43"/>
    </row>
    <row r="1808" spans="26:27" ht="12.75" customHeight="1">
      <c r="Z1808" s="43"/>
      <c r="AA1808" s="43"/>
    </row>
    <row r="1809" spans="26:27" ht="12.75" customHeight="1">
      <c r="Z1809" s="43"/>
      <c r="AA1809" s="43"/>
    </row>
    <row r="1810" spans="26:27" ht="12.75" customHeight="1">
      <c r="Z1810" s="43"/>
      <c r="AA1810" s="43"/>
    </row>
    <row r="1811" spans="26:27" ht="12.75" customHeight="1">
      <c r="Z1811" s="43"/>
      <c r="AA1811" s="43"/>
    </row>
    <row r="1812" spans="26:27" ht="12.75" customHeight="1">
      <c r="Z1812" s="43"/>
      <c r="AA1812" s="43"/>
    </row>
    <row r="1813" spans="26:27" ht="12.75" customHeight="1">
      <c r="Z1813" s="43"/>
      <c r="AA1813" s="43"/>
    </row>
    <row r="1814" spans="26:27" ht="12.75" customHeight="1">
      <c r="Z1814" s="43"/>
      <c r="AA1814" s="43"/>
    </row>
    <row r="1815" spans="26:27" ht="12.75" customHeight="1">
      <c r="Z1815" s="43"/>
      <c r="AA1815" s="43"/>
    </row>
    <row r="1816" spans="26:27" ht="12.75" customHeight="1">
      <c r="Z1816" s="43"/>
      <c r="AA1816" s="43"/>
    </row>
    <row r="1817" spans="26:27" ht="12.75" customHeight="1">
      <c r="Z1817" s="43"/>
      <c r="AA1817" s="43"/>
    </row>
    <row r="1818" spans="26:27" ht="12.75" customHeight="1">
      <c r="Z1818" s="43"/>
      <c r="AA1818" s="43"/>
    </row>
    <row r="1819" spans="26:27" ht="12.75" customHeight="1">
      <c r="Z1819" s="43"/>
      <c r="AA1819" s="43"/>
    </row>
    <row r="1820" spans="26:27" ht="12.75" customHeight="1">
      <c r="Z1820" s="43"/>
      <c r="AA1820" s="43"/>
    </row>
    <row r="1821" spans="26:27" ht="12.75" customHeight="1">
      <c r="Z1821" s="43"/>
      <c r="AA1821" s="43"/>
    </row>
    <row r="1822" spans="26:27" ht="12.75" customHeight="1">
      <c r="Z1822" s="43"/>
      <c r="AA1822" s="43"/>
    </row>
    <row r="1823" spans="26:27" ht="12.75" customHeight="1">
      <c r="Z1823" s="43"/>
      <c r="AA1823" s="43"/>
    </row>
    <row r="1824" spans="26:27" ht="12.75" customHeight="1">
      <c r="Z1824" s="43"/>
      <c r="AA1824" s="43"/>
    </row>
    <row r="1825" spans="26:27" ht="12.75" customHeight="1">
      <c r="Z1825" s="43"/>
      <c r="AA1825" s="43"/>
    </row>
    <row r="1826" spans="26:27" ht="12.75" customHeight="1">
      <c r="Z1826" s="43"/>
      <c r="AA1826" s="43"/>
    </row>
    <row r="1827" spans="26:27" ht="12.75" customHeight="1">
      <c r="Z1827" s="43"/>
      <c r="AA1827" s="43"/>
    </row>
    <row r="1828" spans="26:27" ht="12.75" customHeight="1">
      <c r="Z1828" s="43"/>
      <c r="AA1828" s="43"/>
    </row>
    <row r="1829" spans="26:27" ht="12.75" customHeight="1">
      <c r="Z1829" s="43"/>
      <c r="AA1829" s="43"/>
    </row>
    <row r="1830" spans="26:27" ht="12.75" customHeight="1">
      <c r="Z1830" s="43"/>
      <c r="AA1830" s="43"/>
    </row>
    <row r="1831" spans="26:27" ht="12.75" customHeight="1">
      <c r="Z1831" s="43"/>
      <c r="AA1831" s="43"/>
    </row>
    <row r="1832" spans="26:27" ht="12.75" customHeight="1">
      <c r="Z1832" s="43"/>
      <c r="AA1832" s="43"/>
    </row>
    <row r="1833" spans="26:27" ht="12.75" customHeight="1">
      <c r="Z1833" s="43"/>
      <c r="AA1833" s="43"/>
    </row>
    <row r="1834" spans="26:27" ht="12.75" customHeight="1">
      <c r="Z1834" s="43"/>
      <c r="AA1834" s="43"/>
    </row>
    <row r="1835" spans="26:27" ht="12.75" customHeight="1">
      <c r="Z1835" s="43"/>
      <c r="AA1835" s="43"/>
    </row>
    <row r="1836" spans="26:27" ht="12.75" customHeight="1">
      <c r="Z1836" s="43"/>
      <c r="AA1836" s="43"/>
    </row>
    <row r="1837" spans="26:27" ht="12.75" customHeight="1">
      <c r="Z1837" s="43"/>
      <c r="AA1837" s="43"/>
    </row>
    <row r="1838" spans="26:27" ht="12.75" customHeight="1">
      <c r="Z1838" s="43"/>
      <c r="AA1838" s="43"/>
    </row>
    <row r="1839" spans="26:27" ht="12.75" customHeight="1">
      <c r="Z1839" s="43"/>
      <c r="AA1839" s="43"/>
    </row>
    <row r="1840" spans="26:27" ht="12.75" customHeight="1">
      <c r="Z1840" s="43"/>
      <c r="AA1840" s="43"/>
    </row>
    <row r="1841" spans="26:27" ht="12.75" customHeight="1">
      <c r="Z1841" s="43"/>
      <c r="AA1841" s="43"/>
    </row>
    <row r="1842" spans="26:27" ht="12.75" customHeight="1">
      <c r="Z1842" s="43"/>
      <c r="AA1842" s="43"/>
    </row>
    <row r="1843" spans="26:27" ht="12.75" customHeight="1">
      <c r="Z1843" s="43"/>
      <c r="AA1843" s="43"/>
    </row>
    <row r="1844" spans="26:27" ht="12.75" customHeight="1">
      <c r="Z1844" s="43"/>
      <c r="AA1844" s="43"/>
    </row>
    <row r="1845" spans="26:27" ht="12.75" customHeight="1">
      <c r="Z1845" s="43"/>
      <c r="AA1845" s="43"/>
    </row>
    <row r="1846" spans="26:27" ht="12.75" customHeight="1">
      <c r="Z1846" s="43"/>
      <c r="AA1846" s="43"/>
    </row>
    <row r="1847" spans="26:27" ht="12.75" customHeight="1">
      <c r="Z1847" s="43"/>
      <c r="AA1847" s="43"/>
    </row>
    <row r="1848" spans="26:27" ht="12.75" customHeight="1">
      <c r="Z1848" s="43"/>
      <c r="AA1848" s="43"/>
    </row>
    <row r="1849" spans="26:27" ht="12.75" customHeight="1">
      <c r="Z1849" s="43"/>
      <c r="AA1849" s="43"/>
    </row>
    <row r="1850" spans="26:27" ht="12.75" customHeight="1">
      <c r="Z1850" s="43"/>
      <c r="AA1850" s="43"/>
    </row>
    <row r="1851" spans="26:27" ht="12.75" customHeight="1">
      <c r="Z1851" s="43"/>
      <c r="AA1851" s="43"/>
    </row>
    <row r="1852" spans="26:27" ht="12.75" customHeight="1">
      <c r="Z1852" s="43"/>
      <c r="AA1852" s="43"/>
    </row>
    <row r="1853" spans="26:27" ht="12.75" customHeight="1">
      <c r="Z1853" s="43"/>
      <c r="AA1853" s="43"/>
    </row>
    <row r="1854" spans="26:27" ht="12.75" customHeight="1">
      <c r="Z1854" s="43"/>
      <c r="AA1854" s="43"/>
    </row>
    <row r="1855" spans="26:27" ht="12.75" customHeight="1">
      <c r="Z1855" s="43"/>
      <c r="AA1855" s="43"/>
    </row>
    <row r="1856" spans="26:27" ht="12.75" customHeight="1">
      <c r="Z1856" s="43"/>
      <c r="AA1856" s="43"/>
    </row>
    <row r="1857" spans="26:27" ht="12.75" customHeight="1">
      <c r="Z1857" s="43"/>
      <c r="AA1857" s="43"/>
    </row>
    <row r="1858" spans="26:27" ht="12.75" customHeight="1">
      <c r="Z1858" s="43"/>
      <c r="AA1858" s="43"/>
    </row>
    <row r="1859" spans="26:27" ht="12.75" customHeight="1">
      <c r="Z1859" s="43"/>
      <c r="AA1859" s="43"/>
    </row>
    <row r="1860" spans="26:27" ht="12.75" customHeight="1">
      <c r="Z1860" s="43"/>
      <c r="AA1860" s="43"/>
    </row>
    <row r="1861" spans="26:27" ht="12.75" customHeight="1">
      <c r="Z1861" s="43"/>
      <c r="AA1861" s="43"/>
    </row>
    <row r="1862" spans="26:27" ht="12.75" customHeight="1">
      <c r="Z1862" s="43"/>
      <c r="AA1862" s="43"/>
    </row>
    <row r="1863" spans="26:27" ht="12.75" customHeight="1">
      <c r="Z1863" s="43"/>
      <c r="AA1863" s="43"/>
    </row>
    <row r="1864" spans="26:27" ht="12.75" customHeight="1">
      <c r="Z1864" s="43"/>
      <c r="AA1864" s="43"/>
    </row>
    <row r="1865" spans="26:27" ht="12.75" customHeight="1">
      <c r="Z1865" s="43"/>
      <c r="AA1865" s="43"/>
    </row>
    <row r="1866" spans="26:27" ht="12.75" customHeight="1">
      <c r="Z1866" s="43"/>
      <c r="AA1866" s="43"/>
    </row>
    <row r="1867" spans="26:27" ht="12.75" customHeight="1">
      <c r="Z1867" s="43"/>
      <c r="AA1867" s="43"/>
    </row>
    <row r="1868" spans="26:27" ht="12.75" customHeight="1">
      <c r="Z1868" s="43"/>
      <c r="AA1868" s="43"/>
    </row>
    <row r="1869" spans="26:27" ht="12.75" customHeight="1">
      <c r="Z1869" s="43"/>
      <c r="AA1869" s="43"/>
    </row>
    <row r="1870" spans="26:27" ht="12.75" customHeight="1">
      <c r="Z1870" s="43"/>
      <c r="AA1870" s="43"/>
    </row>
    <row r="1871" spans="26:27" ht="12.75" customHeight="1">
      <c r="Z1871" s="43"/>
      <c r="AA1871" s="43"/>
    </row>
    <row r="1872" spans="26:27" ht="12.75" customHeight="1">
      <c r="Z1872" s="43"/>
      <c r="AA1872" s="43"/>
    </row>
    <row r="1873" spans="26:27" ht="12.75" customHeight="1">
      <c r="Z1873" s="43"/>
      <c r="AA1873" s="43"/>
    </row>
    <row r="1874" spans="26:27" ht="12.75" customHeight="1">
      <c r="Z1874" s="43"/>
      <c r="AA1874" s="43"/>
    </row>
    <row r="1875" spans="26:27" ht="12.75" customHeight="1">
      <c r="Z1875" s="43"/>
      <c r="AA1875" s="43"/>
    </row>
    <row r="1876" spans="26:27" ht="12.75" customHeight="1">
      <c r="Z1876" s="43"/>
      <c r="AA1876" s="43"/>
    </row>
    <row r="1877" spans="26:27" ht="12.75" customHeight="1">
      <c r="Z1877" s="43"/>
      <c r="AA1877" s="43"/>
    </row>
    <row r="1878" spans="26:27" ht="12.75" customHeight="1">
      <c r="Z1878" s="43"/>
      <c r="AA1878" s="43"/>
    </row>
    <row r="1879" spans="26:27" ht="12.75" customHeight="1">
      <c r="Z1879" s="43"/>
      <c r="AA1879" s="43"/>
    </row>
    <row r="1880" spans="26:27" ht="12.75" customHeight="1">
      <c r="Z1880" s="43"/>
      <c r="AA1880" s="43"/>
    </row>
    <row r="1881" spans="26:27" ht="12.75" customHeight="1">
      <c r="Z1881" s="43"/>
      <c r="AA1881" s="43"/>
    </row>
    <row r="1882" spans="26:27" ht="12.75" customHeight="1">
      <c r="Z1882" s="43"/>
      <c r="AA1882" s="43"/>
    </row>
    <row r="1883" spans="26:27" ht="12.75" customHeight="1">
      <c r="Z1883" s="43"/>
      <c r="AA1883" s="43"/>
    </row>
    <row r="1884" spans="26:27" ht="12.75" customHeight="1">
      <c r="Z1884" s="43"/>
      <c r="AA1884" s="43"/>
    </row>
    <row r="1885" spans="26:27" ht="12.75" customHeight="1">
      <c r="Z1885" s="43"/>
      <c r="AA1885" s="43"/>
    </row>
    <row r="1886" spans="26:27" ht="12.75" customHeight="1">
      <c r="Z1886" s="43"/>
      <c r="AA1886" s="43"/>
    </row>
    <row r="1887" spans="26:27" ht="12.75" customHeight="1">
      <c r="Z1887" s="43"/>
      <c r="AA1887" s="43"/>
    </row>
    <row r="1888" spans="26:27" ht="12.75" customHeight="1">
      <c r="Z1888" s="43"/>
      <c r="AA1888" s="43"/>
    </row>
    <row r="1889" spans="26:27" ht="12.75" customHeight="1">
      <c r="Z1889" s="43"/>
      <c r="AA1889" s="43"/>
    </row>
    <row r="1890" spans="26:27" ht="12.75" customHeight="1">
      <c r="Z1890" s="43"/>
      <c r="AA1890" s="43"/>
    </row>
    <row r="1891" spans="26:27" ht="12.75" customHeight="1">
      <c r="Z1891" s="43"/>
      <c r="AA1891" s="43"/>
    </row>
    <row r="1892" spans="26:27" ht="12.75" customHeight="1">
      <c r="Z1892" s="43"/>
      <c r="AA1892" s="43"/>
    </row>
    <row r="1893" spans="26:27" ht="12.75" customHeight="1">
      <c r="Z1893" s="43"/>
      <c r="AA1893" s="43"/>
    </row>
    <row r="1894" spans="26:27" ht="12.75" customHeight="1">
      <c r="Z1894" s="43"/>
      <c r="AA1894" s="43"/>
    </row>
    <row r="1895" spans="26:27" ht="12.75" customHeight="1">
      <c r="Z1895" s="43"/>
      <c r="AA1895" s="43"/>
    </row>
    <row r="1896" spans="26:27" ht="12.75" customHeight="1">
      <c r="Z1896" s="43"/>
      <c r="AA1896" s="43"/>
    </row>
    <row r="1897" spans="26:27" ht="12.75" customHeight="1">
      <c r="Z1897" s="43"/>
      <c r="AA1897" s="43"/>
    </row>
    <row r="1898" spans="26:27" ht="12.75" customHeight="1">
      <c r="Z1898" s="43"/>
      <c r="AA1898" s="43"/>
    </row>
    <row r="1899" spans="26:27" ht="12.75" customHeight="1">
      <c r="Z1899" s="43"/>
      <c r="AA1899" s="43"/>
    </row>
    <row r="1900" spans="26:27" ht="12.75" customHeight="1">
      <c r="Z1900" s="43"/>
      <c r="AA1900" s="43"/>
    </row>
    <row r="1901" spans="26:27" ht="12.75" customHeight="1">
      <c r="Z1901" s="43"/>
      <c r="AA1901" s="43"/>
    </row>
    <row r="1902" spans="26:27" ht="12.75" customHeight="1">
      <c r="Z1902" s="43"/>
      <c r="AA1902" s="43"/>
    </row>
    <row r="1903" spans="26:27" ht="12.75" customHeight="1">
      <c r="Z1903" s="43"/>
      <c r="AA1903" s="43"/>
    </row>
    <row r="1904" spans="26:27" ht="12.75" customHeight="1">
      <c r="Z1904" s="43"/>
      <c r="AA1904" s="43"/>
    </row>
    <row r="1905" spans="26:27" ht="12.75" customHeight="1">
      <c r="Z1905" s="43"/>
      <c r="AA1905" s="43"/>
    </row>
    <row r="1906" spans="26:27" ht="12.75" customHeight="1">
      <c r="Z1906" s="43"/>
      <c r="AA1906" s="43"/>
    </row>
    <row r="1907" spans="26:27" ht="12.75" customHeight="1">
      <c r="Z1907" s="43"/>
      <c r="AA1907" s="43"/>
    </row>
    <row r="1908" spans="26:27" ht="12.75" customHeight="1">
      <c r="Z1908" s="43"/>
      <c r="AA1908" s="43"/>
    </row>
    <row r="1909" spans="26:27" ht="12.75" customHeight="1">
      <c r="Z1909" s="43"/>
      <c r="AA1909" s="43"/>
    </row>
    <row r="1910" spans="26:27" ht="12.75" customHeight="1">
      <c r="Z1910" s="43"/>
      <c r="AA1910" s="43"/>
    </row>
    <row r="1911" spans="26:27" ht="12.75" customHeight="1">
      <c r="Z1911" s="43"/>
      <c r="AA1911" s="43"/>
    </row>
    <row r="1912" spans="26:27" ht="12.75" customHeight="1">
      <c r="Z1912" s="43"/>
      <c r="AA1912" s="43"/>
    </row>
    <row r="1913" spans="26:27" ht="12.75" customHeight="1">
      <c r="Z1913" s="43"/>
      <c r="AA1913" s="43"/>
    </row>
    <row r="1914" spans="26:27" ht="12.75" customHeight="1">
      <c r="Z1914" s="43"/>
      <c r="AA1914" s="43"/>
    </row>
    <row r="1915" spans="26:27" ht="12.75" customHeight="1">
      <c r="Z1915" s="43"/>
      <c r="AA1915" s="43"/>
    </row>
    <row r="1916" spans="26:27" ht="12.75" customHeight="1">
      <c r="Z1916" s="43"/>
      <c r="AA1916" s="43"/>
    </row>
    <row r="1917" spans="26:27" ht="12.75" customHeight="1">
      <c r="Z1917" s="43"/>
      <c r="AA1917" s="43"/>
    </row>
    <row r="1918" spans="26:27" ht="12.75" customHeight="1">
      <c r="Z1918" s="43"/>
      <c r="AA1918" s="43"/>
    </row>
    <row r="1919" spans="26:27" ht="12.75" customHeight="1">
      <c r="Z1919" s="43"/>
      <c r="AA1919" s="43"/>
    </row>
    <row r="1920" spans="26:27" ht="12.75" customHeight="1">
      <c r="Z1920" s="43"/>
      <c r="AA1920" s="43"/>
    </row>
    <row r="1921" spans="26:27" ht="12.75" customHeight="1">
      <c r="Z1921" s="43"/>
      <c r="AA1921" s="43"/>
    </row>
    <row r="1922" spans="26:27" ht="12.75" customHeight="1">
      <c r="Z1922" s="43"/>
      <c r="AA1922" s="43"/>
    </row>
    <row r="1923" spans="26:27" ht="12.75" customHeight="1">
      <c r="Z1923" s="43"/>
      <c r="AA1923" s="43"/>
    </row>
    <row r="1924" spans="26:27" ht="12.75" customHeight="1">
      <c r="Z1924" s="43"/>
      <c r="AA1924" s="43"/>
    </row>
    <row r="1925" spans="26:27" ht="12.75" customHeight="1">
      <c r="Z1925" s="43"/>
      <c r="AA1925" s="43"/>
    </row>
    <row r="1926" spans="26:27" ht="12.75" customHeight="1">
      <c r="Z1926" s="43"/>
      <c r="AA1926" s="43"/>
    </row>
    <row r="1927" spans="26:27" ht="12.75" customHeight="1">
      <c r="Z1927" s="43"/>
      <c r="AA1927" s="43"/>
    </row>
    <row r="1928" spans="26:27" ht="12.75" customHeight="1">
      <c r="Z1928" s="43"/>
      <c r="AA1928" s="43"/>
    </row>
    <row r="1929" spans="26:27" ht="12.75" customHeight="1">
      <c r="Z1929" s="43"/>
      <c r="AA1929" s="43"/>
    </row>
    <row r="1930" spans="26:27" ht="12.75" customHeight="1">
      <c r="Z1930" s="43"/>
      <c r="AA1930" s="43"/>
    </row>
    <row r="1931" spans="26:27" ht="12.75" customHeight="1">
      <c r="Z1931" s="43"/>
      <c r="AA1931" s="43"/>
    </row>
    <row r="1932" spans="26:27" ht="12.75" customHeight="1">
      <c r="Z1932" s="43"/>
      <c r="AA1932" s="43"/>
    </row>
    <row r="1933" spans="26:27" ht="12.75" customHeight="1">
      <c r="Z1933" s="43"/>
      <c r="AA1933" s="43"/>
    </row>
    <row r="1934" spans="26:27" ht="12.75" customHeight="1">
      <c r="Z1934" s="43"/>
      <c r="AA1934" s="43"/>
    </row>
    <row r="1935" spans="26:27" ht="12.75" customHeight="1">
      <c r="Z1935" s="43"/>
      <c r="AA1935" s="43"/>
    </row>
    <row r="1936" spans="26:27" ht="12.75" customHeight="1">
      <c r="Z1936" s="43"/>
      <c r="AA1936" s="43"/>
    </row>
    <row r="1937" spans="26:27" ht="12.75" customHeight="1">
      <c r="Z1937" s="43"/>
      <c r="AA1937" s="43"/>
    </row>
    <row r="1938" spans="26:27" ht="12.75" customHeight="1">
      <c r="Z1938" s="43"/>
      <c r="AA1938" s="43"/>
    </row>
    <row r="1939" spans="26:27" ht="12.75" customHeight="1">
      <c r="Z1939" s="43"/>
      <c r="AA1939" s="43"/>
    </row>
    <row r="1940" spans="26:27" ht="12.75" customHeight="1">
      <c r="Z1940" s="43"/>
      <c r="AA1940" s="43"/>
    </row>
    <row r="1941" spans="26:27" ht="12.75" customHeight="1">
      <c r="Z1941" s="43"/>
      <c r="AA1941" s="43"/>
    </row>
    <row r="1942" spans="26:27" ht="12.75" customHeight="1">
      <c r="Z1942" s="43"/>
      <c r="AA1942" s="43"/>
    </row>
    <row r="1943" spans="26:27" ht="12.75" customHeight="1">
      <c r="Z1943" s="43"/>
      <c r="AA1943" s="43"/>
    </row>
    <row r="1944" spans="26:27" ht="12.75" customHeight="1">
      <c r="Z1944" s="43"/>
      <c r="AA1944" s="43"/>
    </row>
    <row r="1945" spans="26:27" ht="12.75" customHeight="1">
      <c r="Z1945" s="43"/>
      <c r="AA1945" s="43"/>
    </row>
    <row r="1946" spans="26:27" ht="12.75" customHeight="1">
      <c r="Z1946" s="43"/>
      <c r="AA1946" s="43"/>
    </row>
    <row r="1947" spans="26:27" ht="12.75" customHeight="1">
      <c r="Z1947" s="43"/>
      <c r="AA1947" s="43"/>
    </row>
    <row r="1948" spans="26:27" ht="12.75" customHeight="1">
      <c r="Z1948" s="43"/>
      <c r="AA1948" s="43"/>
    </row>
    <row r="1949" spans="26:27" ht="12.75" customHeight="1">
      <c r="Z1949" s="43"/>
      <c r="AA1949" s="43"/>
    </row>
    <row r="1950" spans="26:27" ht="12.75" customHeight="1">
      <c r="Z1950" s="43"/>
      <c r="AA1950" s="43"/>
    </row>
    <row r="1951" spans="26:27" ht="12.75" customHeight="1">
      <c r="Z1951" s="43"/>
      <c r="AA1951" s="43"/>
    </row>
    <row r="1952" spans="26:27" ht="12.75" customHeight="1">
      <c r="Z1952" s="43"/>
      <c r="AA1952" s="43"/>
    </row>
    <row r="1953" spans="26:27" ht="12.75" customHeight="1">
      <c r="Z1953" s="43"/>
      <c r="AA1953" s="43"/>
    </row>
    <row r="1954" spans="26:27" ht="12.75" customHeight="1">
      <c r="Z1954" s="43"/>
      <c r="AA1954" s="43"/>
    </row>
    <row r="1955" spans="26:27" ht="12.75" customHeight="1">
      <c r="Z1955" s="43"/>
      <c r="AA1955" s="43"/>
    </row>
    <row r="1956" spans="26:27" ht="12.75" customHeight="1">
      <c r="Z1956" s="43"/>
      <c r="AA1956" s="43"/>
    </row>
    <row r="1957" spans="26:27" ht="12.75" customHeight="1">
      <c r="Z1957" s="43"/>
      <c r="AA1957" s="43"/>
    </row>
    <row r="1958" spans="26:27" ht="12.75" customHeight="1">
      <c r="Z1958" s="43"/>
      <c r="AA1958" s="43"/>
    </row>
    <row r="1959" spans="26:27" ht="12.75" customHeight="1">
      <c r="Z1959" s="43"/>
      <c r="AA1959" s="43"/>
    </row>
    <row r="1960" spans="26:27" ht="12.75" customHeight="1">
      <c r="Z1960" s="43"/>
      <c r="AA1960" s="43"/>
    </row>
    <row r="1961" spans="26:27" ht="12.75" customHeight="1">
      <c r="Z1961" s="43"/>
      <c r="AA1961" s="43"/>
    </row>
    <row r="1962" spans="26:27" ht="12.75" customHeight="1">
      <c r="Z1962" s="43"/>
      <c r="AA1962" s="43"/>
    </row>
    <row r="1963" spans="26:27" ht="12.75" customHeight="1">
      <c r="Z1963" s="43"/>
      <c r="AA1963" s="43"/>
    </row>
    <row r="1964" spans="26:27" ht="12.75" customHeight="1">
      <c r="Z1964" s="43"/>
      <c r="AA1964" s="43"/>
    </row>
    <row r="1965" spans="26:27" ht="12.75" customHeight="1">
      <c r="Z1965" s="43"/>
      <c r="AA1965" s="43"/>
    </row>
    <row r="1966" spans="26:27" ht="12.75" customHeight="1">
      <c r="Z1966" s="43"/>
      <c r="AA1966" s="43"/>
    </row>
    <row r="1967" spans="26:27" ht="12.75" customHeight="1">
      <c r="Z1967" s="43"/>
      <c r="AA1967" s="43"/>
    </row>
    <row r="1968" spans="26:27" ht="12.75" customHeight="1">
      <c r="Z1968" s="43"/>
      <c r="AA1968" s="43"/>
    </row>
    <row r="1969" spans="26:27" ht="12.75" customHeight="1">
      <c r="Z1969" s="43"/>
      <c r="AA1969" s="43"/>
    </row>
    <row r="1970" spans="26:27" ht="12.75" customHeight="1">
      <c r="Z1970" s="43"/>
      <c r="AA1970" s="43"/>
    </row>
    <row r="1971" spans="26:27" ht="12.75" customHeight="1">
      <c r="Z1971" s="43"/>
      <c r="AA1971" s="43"/>
    </row>
    <row r="1972" spans="26:27" ht="12.75" customHeight="1">
      <c r="Z1972" s="43"/>
      <c r="AA1972" s="43"/>
    </row>
    <row r="1973" spans="26:27" ht="12.75" customHeight="1">
      <c r="Z1973" s="43"/>
      <c r="AA1973" s="43"/>
    </row>
    <row r="1974" spans="26:27" ht="12.75" customHeight="1">
      <c r="Z1974" s="43"/>
      <c r="AA1974" s="43"/>
    </row>
    <row r="1975" spans="26:27" ht="12.75" customHeight="1">
      <c r="Z1975" s="43"/>
      <c r="AA1975" s="43"/>
    </row>
    <row r="1976" spans="26:27" ht="12.75" customHeight="1">
      <c r="Z1976" s="43"/>
      <c r="AA1976" s="43"/>
    </row>
    <row r="1977" spans="26:27" ht="12.75" customHeight="1">
      <c r="Z1977" s="43"/>
      <c r="AA1977" s="43"/>
    </row>
    <row r="1978" spans="26:27" ht="12.75" customHeight="1">
      <c r="Z1978" s="43"/>
      <c r="AA1978" s="43"/>
    </row>
    <row r="1979" spans="26:27" ht="12.75" customHeight="1">
      <c r="Z1979" s="43"/>
      <c r="AA1979" s="43"/>
    </row>
    <row r="1980" spans="26:27" ht="12.75" customHeight="1">
      <c r="Z1980" s="43"/>
      <c r="AA1980" s="43"/>
    </row>
    <row r="1981" spans="26:27" ht="12.75" customHeight="1">
      <c r="Z1981" s="43"/>
      <c r="AA1981" s="43"/>
    </row>
    <row r="1982" spans="26:27" ht="12.75" customHeight="1">
      <c r="Z1982" s="43"/>
      <c r="AA1982" s="43"/>
    </row>
    <row r="1983" spans="26:27" ht="12.75" customHeight="1">
      <c r="Z1983" s="43"/>
      <c r="AA1983" s="43"/>
    </row>
    <row r="1984" spans="26:27" ht="12.75" customHeight="1">
      <c r="Z1984" s="43"/>
      <c r="AA1984" s="43"/>
    </row>
    <row r="1985" spans="26:27" ht="12.75" customHeight="1">
      <c r="Z1985" s="43"/>
      <c r="AA1985" s="43"/>
    </row>
    <row r="1986" spans="26:27" ht="12.75" customHeight="1">
      <c r="Z1986" s="43"/>
      <c r="AA1986" s="43"/>
    </row>
    <row r="1987" spans="26:27" ht="12.75" customHeight="1">
      <c r="Z1987" s="43"/>
      <c r="AA1987" s="43"/>
    </row>
    <row r="1988" spans="26:27" ht="12.75" customHeight="1">
      <c r="Z1988" s="43"/>
      <c r="AA1988" s="43"/>
    </row>
    <row r="1989" spans="26:27" ht="12.75" customHeight="1">
      <c r="Z1989" s="43"/>
      <c r="AA1989" s="43"/>
    </row>
    <row r="1990" spans="26:27" ht="12.75" customHeight="1">
      <c r="Z1990" s="43"/>
      <c r="AA1990" s="43"/>
    </row>
    <row r="1991" spans="26:27" ht="12.75" customHeight="1">
      <c r="Z1991" s="43"/>
      <c r="AA1991" s="43"/>
    </row>
    <row r="1992" spans="26:27" ht="12.75" customHeight="1">
      <c r="Z1992" s="43"/>
      <c r="AA1992" s="43"/>
    </row>
    <row r="1993" spans="26:27" ht="12.75" customHeight="1">
      <c r="Z1993" s="43"/>
      <c r="AA1993" s="43"/>
    </row>
    <row r="1994" spans="26:27" ht="12.75" customHeight="1">
      <c r="Z1994" s="43"/>
      <c r="AA1994" s="43"/>
    </row>
    <row r="1995" spans="26:27" ht="12.75" customHeight="1">
      <c r="Z1995" s="43"/>
      <c r="AA1995" s="43"/>
    </row>
    <row r="1996" spans="26:27" ht="12.75" customHeight="1">
      <c r="Z1996" s="43"/>
      <c r="AA1996" s="43"/>
    </row>
    <row r="1997" spans="26:27" ht="12.75" customHeight="1">
      <c r="Z1997" s="43"/>
      <c r="AA1997" s="43"/>
    </row>
    <row r="1998" spans="26:27" ht="12.75" customHeight="1">
      <c r="Z1998" s="43"/>
      <c r="AA1998" s="43"/>
    </row>
    <row r="1999" spans="26:27" ht="12.75" customHeight="1">
      <c r="Z1999" s="43"/>
      <c r="AA1999" s="43"/>
    </row>
    <row r="2000" spans="26:27" ht="12.75" customHeight="1">
      <c r="Z2000" s="43"/>
      <c r="AA2000" s="43"/>
    </row>
    <row r="2001" spans="26:27" ht="12.75" customHeight="1">
      <c r="Z2001" s="43"/>
      <c r="AA2001" s="43"/>
    </row>
    <row r="2002" spans="26:27" ht="12.75" customHeight="1">
      <c r="Z2002" s="43"/>
      <c r="AA2002" s="43"/>
    </row>
    <row r="2003" spans="26:27" ht="12.75" customHeight="1">
      <c r="Z2003" s="43"/>
      <c r="AA2003" s="43"/>
    </row>
    <row r="2004" spans="26:27" ht="12.75" customHeight="1">
      <c r="Z2004" s="43"/>
      <c r="AA2004" s="43"/>
    </row>
    <row r="2005" spans="26:27" ht="12.75" customHeight="1">
      <c r="Z2005" s="43"/>
      <c r="AA2005" s="43"/>
    </row>
    <row r="2006" spans="26:27" ht="12.75" customHeight="1">
      <c r="Z2006" s="43"/>
      <c r="AA2006" s="43"/>
    </row>
    <row r="2007" spans="26:27" ht="12.75" customHeight="1">
      <c r="Z2007" s="43"/>
      <c r="AA2007" s="43"/>
    </row>
    <row r="2008" spans="26:27" ht="12.75" customHeight="1">
      <c r="Z2008" s="43"/>
      <c r="AA2008" s="43"/>
    </row>
    <row r="2009" spans="26:27" ht="12.75" customHeight="1">
      <c r="Z2009" s="43"/>
      <c r="AA2009" s="43"/>
    </row>
    <row r="2010" spans="26:27" ht="12.75" customHeight="1">
      <c r="Z2010" s="43"/>
      <c r="AA2010" s="43"/>
    </row>
    <row r="2011" spans="26:27" ht="12.75" customHeight="1">
      <c r="Z2011" s="43"/>
      <c r="AA2011" s="43"/>
    </row>
    <row r="2012" spans="26:27" ht="12.75" customHeight="1">
      <c r="Z2012" s="43"/>
      <c r="AA2012" s="43"/>
    </row>
    <row r="2013" spans="26:27" ht="12.75" customHeight="1">
      <c r="Z2013" s="43"/>
      <c r="AA2013" s="43"/>
    </row>
    <row r="2014" spans="26:27" ht="12.75" customHeight="1">
      <c r="Z2014" s="43"/>
      <c r="AA2014" s="43"/>
    </row>
    <row r="2015" spans="26:27" ht="12.75" customHeight="1">
      <c r="Z2015" s="43"/>
      <c r="AA2015" s="43"/>
    </row>
    <row r="2016" spans="26:27" ht="12.75" customHeight="1">
      <c r="Z2016" s="43"/>
      <c r="AA2016" s="43"/>
    </row>
    <row r="2017" spans="26:27" ht="12.75" customHeight="1">
      <c r="Z2017" s="43"/>
      <c r="AA2017" s="43"/>
    </row>
    <row r="2018" spans="26:27" ht="12.75" customHeight="1">
      <c r="Z2018" s="43"/>
      <c r="AA2018" s="43"/>
    </row>
    <row r="2019" spans="26:27" ht="12.75" customHeight="1">
      <c r="Z2019" s="43"/>
      <c r="AA2019" s="43"/>
    </row>
    <row r="2020" spans="26:27" ht="12.75" customHeight="1">
      <c r="Z2020" s="43"/>
      <c r="AA2020" s="43"/>
    </row>
    <row r="2021" spans="26:27" ht="12.75" customHeight="1">
      <c r="Z2021" s="43"/>
      <c r="AA2021" s="43"/>
    </row>
    <row r="2022" spans="26:27" ht="12.75" customHeight="1">
      <c r="Z2022" s="43"/>
      <c r="AA2022" s="43"/>
    </row>
    <row r="2023" spans="26:27" ht="12.75" customHeight="1">
      <c r="Z2023" s="43"/>
      <c r="AA2023" s="43"/>
    </row>
    <row r="2024" spans="26:27" ht="12.75" customHeight="1">
      <c r="Z2024" s="43"/>
      <c r="AA2024" s="43"/>
    </row>
    <row r="2025" spans="26:27" ht="12.75" customHeight="1">
      <c r="Z2025" s="43"/>
      <c r="AA2025" s="43"/>
    </row>
    <row r="2026" spans="26:27" ht="12.75" customHeight="1">
      <c r="Z2026" s="43"/>
      <c r="AA2026" s="43"/>
    </row>
    <row r="2027" spans="26:27" ht="12.75" customHeight="1">
      <c r="Z2027" s="43"/>
      <c r="AA2027" s="43"/>
    </row>
    <row r="2028" spans="26:27" ht="12.75" customHeight="1">
      <c r="Z2028" s="43"/>
      <c r="AA2028" s="43"/>
    </row>
    <row r="2029" spans="26:27" ht="12.75" customHeight="1">
      <c r="Z2029" s="43"/>
      <c r="AA2029" s="43"/>
    </row>
    <row r="2030" spans="26:27" ht="12.75" customHeight="1">
      <c r="Z2030" s="43"/>
      <c r="AA2030" s="43"/>
    </row>
    <row r="2031" spans="26:27" ht="12.75" customHeight="1">
      <c r="Z2031" s="43"/>
      <c r="AA2031" s="43"/>
    </row>
    <row r="2032" spans="26:27" ht="12.75" customHeight="1">
      <c r="Z2032" s="43"/>
      <c r="AA2032" s="43"/>
    </row>
    <row r="2033" spans="26:27" ht="12.75" customHeight="1">
      <c r="Z2033" s="43"/>
      <c r="AA2033" s="43"/>
    </row>
    <row r="2034" spans="26:27" ht="12.75" customHeight="1">
      <c r="Z2034" s="43"/>
      <c r="AA2034" s="43"/>
    </row>
    <row r="2035" spans="26:27" ht="12.75" customHeight="1">
      <c r="Z2035" s="43"/>
      <c r="AA2035" s="43"/>
    </row>
    <row r="2036" spans="26:27" ht="12.75" customHeight="1">
      <c r="Z2036" s="43"/>
      <c r="AA2036" s="43"/>
    </row>
    <row r="2037" spans="26:27" ht="12.75" customHeight="1">
      <c r="Z2037" s="43"/>
      <c r="AA2037" s="43"/>
    </row>
    <row r="2038" spans="26:27" ht="12.75" customHeight="1">
      <c r="Z2038" s="43"/>
      <c r="AA2038" s="43"/>
    </row>
    <row r="2039" spans="26:27" ht="12.75" customHeight="1">
      <c r="Z2039" s="43"/>
      <c r="AA2039" s="43"/>
    </row>
    <row r="2040" spans="26:27" ht="12.75" customHeight="1">
      <c r="Z2040" s="43"/>
      <c r="AA2040" s="43"/>
    </row>
    <row r="2041" spans="26:27" ht="12.75" customHeight="1">
      <c r="Z2041" s="43"/>
      <c r="AA2041" s="43"/>
    </row>
    <row r="2042" spans="26:27" ht="12.75" customHeight="1">
      <c r="Z2042" s="43"/>
      <c r="AA2042" s="43"/>
    </row>
    <row r="2043" spans="26:27" ht="12.75" customHeight="1">
      <c r="Z2043" s="43"/>
      <c r="AA2043" s="43"/>
    </row>
    <row r="2044" spans="26:27" ht="12.75" customHeight="1">
      <c r="Z2044" s="43"/>
      <c r="AA2044" s="43"/>
    </row>
    <row r="2045" spans="26:27" ht="12.75" customHeight="1">
      <c r="Z2045" s="43"/>
      <c r="AA2045" s="43"/>
    </row>
    <row r="2046" spans="26:27" ht="12.75" customHeight="1">
      <c r="Z2046" s="43"/>
      <c r="AA2046" s="43"/>
    </row>
    <row r="2047" spans="26:27" ht="12.75" customHeight="1">
      <c r="Z2047" s="43"/>
      <c r="AA2047" s="43"/>
    </row>
    <row r="2048" spans="26:27" ht="12.75" customHeight="1">
      <c r="Z2048" s="43"/>
      <c r="AA2048" s="43"/>
    </row>
    <row r="2049" spans="26:27" ht="12.75" customHeight="1">
      <c r="Z2049" s="43"/>
      <c r="AA2049" s="43"/>
    </row>
    <row r="2050" spans="26:27" ht="12.75" customHeight="1">
      <c r="Z2050" s="43"/>
      <c r="AA2050" s="43"/>
    </row>
    <row r="2051" spans="26:27" ht="12.75" customHeight="1">
      <c r="Z2051" s="43"/>
      <c r="AA2051" s="43"/>
    </row>
    <row r="2052" spans="26:27" ht="12.75" customHeight="1">
      <c r="Z2052" s="43"/>
      <c r="AA2052" s="43"/>
    </row>
    <row r="2053" spans="26:27" ht="12.75" customHeight="1">
      <c r="Z2053" s="43"/>
      <c r="AA2053" s="43"/>
    </row>
    <row r="2054" spans="26:27" ht="12.75" customHeight="1">
      <c r="Z2054" s="43"/>
      <c r="AA2054" s="43"/>
    </row>
    <row r="2055" spans="26:27" ht="12.75" customHeight="1">
      <c r="Z2055" s="43"/>
      <c r="AA2055" s="43"/>
    </row>
    <row r="2056" spans="26:27" ht="12.75" customHeight="1">
      <c r="Z2056" s="43"/>
      <c r="AA2056" s="43"/>
    </row>
    <row r="2057" spans="26:27" ht="12.75" customHeight="1">
      <c r="Z2057" s="43"/>
      <c r="AA2057" s="43"/>
    </row>
    <row r="2058" spans="26:27" ht="12.75" customHeight="1">
      <c r="Z2058" s="43"/>
      <c r="AA2058" s="43"/>
    </row>
    <row r="2059" spans="26:27" ht="12.75" customHeight="1">
      <c r="Z2059" s="43"/>
      <c r="AA2059" s="43"/>
    </row>
    <row r="2060" spans="26:27" ht="12.75" customHeight="1">
      <c r="Z2060" s="43"/>
      <c r="AA2060" s="43"/>
    </row>
    <row r="2061" spans="26:27" ht="12.75" customHeight="1">
      <c r="Z2061" s="43"/>
      <c r="AA2061" s="43"/>
    </row>
    <row r="2062" spans="26:27" ht="12.75" customHeight="1">
      <c r="Z2062" s="43"/>
      <c r="AA2062" s="43"/>
    </row>
    <row r="2063" spans="26:27" ht="12.75" customHeight="1">
      <c r="Z2063" s="43"/>
      <c r="AA2063" s="43"/>
    </row>
    <row r="2064" spans="26:27" ht="12.75" customHeight="1">
      <c r="Z2064" s="43"/>
      <c r="AA2064" s="43"/>
    </row>
    <row r="2065" spans="26:27" ht="12.75" customHeight="1">
      <c r="Z2065" s="43"/>
      <c r="AA2065" s="43"/>
    </row>
    <row r="2066" spans="26:27" ht="12.75" customHeight="1">
      <c r="Z2066" s="43"/>
      <c r="AA2066" s="43"/>
    </row>
    <row r="2067" spans="26:27" ht="12.75" customHeight="1">
      <c r="Z2067" s="43"/>
      <c r="AA2067" s="43"/>
    </row>
    <row r="2068" spans="26:27" ht="12.75" customHeight="1">
      <c r="Z2068" s="43"/>
      <c r="AA2068" s="43"/>
    </row>
    <row r="2069" spans="26:27" ht="12.75" customHeight="1">
      <c r="Z2069" s="43"/>
      <c r="AA2069" s="43"/>
    </row>
    <row r="2070" spans="26:27" ht="12.75" customHeight="1">
      <c r="Z2070" s="43"/>
      <c r="AA2070" s="43"/>
    </row>
    <row r="2071" spans="26:27" ht="12.75" customHeight="1">
      <c r="Z2071" s="43"/>
      <c r="AA2071" s="43"/>
    </row>
    <row r="2072" spans="26:27" ht="12.75" customHeight="1">
      <c r="Z2072" s="43"/>
      <c r="AA2072" s="43"/>
    </row>
    <row r="2073" spans="26:27" ht="12.75" customHeight="1">
      <c r="Z2073" s="43"/>
      <c r="AA2073" s="43"/>
    </row>
    <row r="2074" spans="26:27" ht="12.75" customHeight="1">
      <c r="Z2074" s="43"/>
      <c r="AA2074" s="43"/>
    </row>
    <row r="2075" spans="26:27" ht="12.75" customHeight="1">
      <c r="Z2075" s="43"/>
      <c r="AA2075" s="43"/>
    </row>
    <row r="2076" spans="26:27" ht="12.75" customHeight="1">
      <c r="Z2076" s="43"/>
      <c r="AA2076" s="43"/>
    </row>
    <row r="2077" spans="26:27" ht="12.75" customHeight="1">
      <c r="Z2077" s="43"/>
      <c r="AA2077" s="43"/>
    </row>
    <row r="2078" spans="26:27" ht="12.75" customHeight="1">
      <c r="Z2078" s="43"/>
      <c r="AA2078" s="43"/>
    </row>
    <row r="2079" spans="26:27" ht="12.75" customHeight="1">
      <c r="Z2079" s="43"/>
      <c r="AA2079" s="43"/>
    </row>
    <row r="2080" spans="26:27" ht="12.75" customHeight="1">
      <c r="Z2080" s="43"/>
      <c r="AA2080" s="43"/>
    </row>
    <row r="2081" spans="26:27" ht="12.75" customHeight="1">
      <c r="Z2081" s="43"/>
      <c r="AA2081" s="43"/>
    </row>
    <row r="2082" spans="26:27" ht="12.75" customHeight="1">
      <c r="Z2082" s="43"/>
      <c r="AA2082" s="43"/>
    </row>
    <row r="2083" spans="26:27" ht="12.75" customHeight="1">
      <c r="Z2083" s="43"/>
      <c r="AA2083" s="43"/>
    </row>
    <row r="2084" spans="26:27" ht="12.75" customHeight="1">
      <c r="Z2084" s="43"/>
      <c r="AA2084" s="43"/>
    </row>
    <row r="2085" spans="26:27" ht="12.75" customHeight="1">
      <c r="Z2085" s="43"/>
      <c r="AA2085" s="43"/>
    </row>
    <row r="2086" spans="26:27" ht="12.75" customHeight="1">
      <c r="Z2086" s="43"/>
      <c r="AA2086" s="43"/>
    </row>
    <row r="2087" spans="26:27" ht="12.75" customHeight="1">
      <c r="Z2087" s="43"/>
      <c r="AA2087" s="43"/>
    </row>
    <row r="2088" spans="26:27" ht="12.75" customHeight="1">
      <c r="Z2088" s="43"/>
      <c r="AA2088" s="43"/>
    </row>
    <row r="2089" spans="26:27" ht="12.75" customHeight="1">
      <c r="Z2089" s="43"/>
      <c r="AA2089" s="43"/>
    </row>
    <row r="2090" spans="26:27" ht="12.75" customHeight="1">
      <c r="Z2090" s="43"/>
      <c r="AA2090" s="43"/>
    </row>
    <row r="2091" spans="26:27" ht="12.75" customHeight="1">
      <c r="Z2091" s="43"/>
      <c r="AA2091" s="43"/>
    </row>
    <row r="2092" spans="26:27" ht="12.75" customHeight="1">
      <c r="Z2092" s="43"/>
      <c r="AA2092" s="43"/>
    </row>
    <row r="2093" spans="26:27" ht="12.75" customHeight="1">
      <c r="Z2093" s="43"/>
      <c r="AA2093" s="43"/>
    </row>
    <row r="2094" spans="26:27" ht="12.75" customHeight="1">
      <c r="Z2094" s="43"/>
      <c r="AA2094" s="43"/>
    </row>
    <row r="2095" spans="26:27" ht="12.75" customHeight="1">
      <c r="Z2095" s="43"/>
      <c r="AA2095" s="43"/>
    </row>
    <row r="2096" spans="26:27" ht="12.75" customHeight="1">
      <c r="Z2096" s="43"/>
      <c r="AA2096" s="43"/>
    </row>
    <row r="2097" spans="26:27" ht="12.75" customHeight="1">
      <c r="Z2097" s="43"/>
      <c r="AA2097" s="43"/>
    </row>
    <row r="2098" spans="26:27" ht="12.75" customHeight="1">
      <c r="Z2098" s="43"/>
      <c r="AA2098" s="43"/>
    </row>
    <row r="2099" spans="26:27" ht="12.75" customHeight="1">
      <c r="Z2099" s="43"/>
      <c r="AA2099" s="43"/>
    </row>
    <row r="2100" spans="26:27" ht="12.75" customHeight="1">
      <c r="Z2100" s="43"/>
      <c r="AA2100" s="43"/>
    </row>
    <row r="2101" spans="26:27" ht="12.75" customHeight="1">
      <c r="Z2101" s="43"/>
      <c r="AA2101" s="43"/>
    </row>
    <row r="2102" spans="26:27" ht="12.75" customHeight="1">
      <c r="Z2102" s="43"/>
      <c r="AA2102" s="43"/>
    </row>
    <row r="2103" spans="26:27" ht="12.75" customHeight="1">
      <c r="Z2103" s="43"/>
      <c r="AA2103" s="43"/>
    </row>
    <row r="2104" spans="26:27" ht="12.75" customHeight="1">
      <c r="Z2104" s="43"/>
      <c r="AA2104" s="43"/>
    </row>
    <row r="2105" spans="26:27" ht="12.75" customHeight="1">
      <c r="Z2105" s="43"/>
      <c r="AA2105" s="43"/>
    </row>
    <row r="2106" spans="26:27" ht="12.75" customHeight="1">
      <c r="Z2106" s="43"/>
      <c r="AA2106" s="43"/>
    </row>
    <row r="2107" spans="26:27" ht="12.75" customHeight="1">
      <c r="Z2107" s="43"/>
      <c r="AA2107" s="43"/>
    </row>
    <row r="2108" spans="26:27" ht="12.75" customHeight="1">
      <c r="Z2108" s="43"/>
      <c r="AA2108" s="43"/>
    </row>
    <row r="2109" spans="26:27" ht="12.75" customHeight="1">
      <c r="Z2109" s="43"/>
      <c r="AA2109" s="43"/>
    </row>
    <row r="2110" spans="26:27" ht="12.75" customHeight="1">
      <c r="Z2110" s="43"/>
      <c r="AA2110" s="43"/>
    </row>
    <row r="2111" spans="26:27" ht="12.75" customHeight="1">
      <c r="Z2111" s="43"/>
      <c r="AA2111" s="43"/>
    </row>
    <row r="2112" spans="26:27" ht="12.75" customHeight="1">
      <c r="Z2112" s="43"/>
      <c r="AA2112" s="43"/>
    </row>
    <row r="2113" spans="26:27" ht="12.75" customHeight="1">
      <c r="Z2113" s="43"/>
      <c r="AA2113" s="43"/>
    </row>
    <row r="2114" spans="26:27" ht="12.75" customHeight="1">
      <c r="Z2114" s="43"/>
      <c r="AA2114" s="43"/>
    </row>
    <row r="2115" spans="26:27" ht="12.75" customHeight="1">
      <c r="Z2115" s="43"/>
      <c r="AA2115" s="43"/>
    </row>
    <row r="2116" spans="26:27" ht="12.75" customHeight="1">
      <c r="Z2116" s="43"/>
      <c r="AA2116" s="43"/>
    </row>
    <row r="2117" spans="26:27" ht="12.75" customHeight="1">
      <c r="Z2117" s="43"/>
      <c r="AA2117" s="43"/>
    </row>
    <row r="2118" spans="26:27" ht="12.75" customHeight="1">
      <c r="Z2118" s="43"/>
      <c r="AA2118" s="43"/>
    </row>
    <row r="2119" spans="26:27" ht="12.75" customHeight="1">
      <c r="Z2119" s="43"/>
      <c r="AA2119" s="43"/>
    </row>
    <row r="2120" spans="26:27" ht="12.75" customHeight="1">
      <c r="Z2120" s="43"/>
      <c r="AA2120" s="43"/>
    </row>
    <row r="2121" spans="26:27" ht="12.75" customHeight="1">
      <c r="Z2121" s="43"/>
      <c r="AA2121" s="43"/>
    </row>
    <row r="2122" spans="26:27" ht="12.75" customHeight="1">
      <c r="Z2122" s="43"/>
      <c r="AA2122" s="43"/>
    </row>
    <row r="2123" spans="26:27" ht="12.75" customHeight="1">
      <c r="Z2123" s="43"/>
      <c r="AA2123" s="43"/>
    </row>
    <row r="2124" spans="26:27" ht="12.75" customHeight="1">
      <c r="Z2124" s="43"/>
      <c r="AA2124" s="43"/>
    </row>
    <row r="2125" spans="26:27" ht="12.75" customHeight="1">
      <c r="Z2125" s="43"/>
      <c r="AA2125" s="43"/>
    </row>
    <row r="2126" spans="26:27" ht="12.75" customHeight="1">
      <c r="Z2126" s="43"/>
      <c r="AA2126" s="43"/>
    </row>
    <row r="2127" spans="26:27" ht="12.75" customHeight="1">
      <c r="Z2127" s="43"/>
      <c r="AA2127" s="43"/>
    </row>
    <row r="2128" spans="26:27" ht="12.75" customHeight="1">
      <c r="Z2128" s="43"/>
      <c r="AA2128" s="43"/>
    </row>
    <row r="2129" spans="26:27" ht="12.75" customHeight="1">
      <c r="Z2129" s="43"/>
      <c r="AA2129" s="43"/>
    </row>
    <row r="2130" spans="26:27" ht="12.75" customHeight="1">
      <c r="Z2130" s="43"/>
      <c r="AA2130" s="43"/>
    </row>
    <row r="2131" spans="26:27" ht="12.75" customHeight="1">
      <c r="Z2131" s="43"/>
      <c r="AA2131" s="43"/>
    </row>
    <row r="2132" spans="26:27" ht="12.75" customHeight="1">
      <c r="Z2132" s="43"/>
      <c r="AA2132" s="43"/>
    </row>
    <row r="2133" spans="26:27" ht="12.75" customHeight="1">
      <c r="Z2133" s="43"/>
      <c r="AA2133" s="43"/>
    </row>
    <row r="2134" spans="26:27" ht="12.75" customHeight="1">
      <c r="Z2134" s="43"/>
      <c r="AA2134" s="43"/>
    </row>
    <row r="2135" spans="26:27" ht="12.75" customHeight="1">
      <c r="Z2135" s="43"/>
      <c r="AA2135" s="43"/>
    </row>
    <row r="2136" spans="26:27" ht="12.75" customHeight="1">
      <c r="Z2136" s="43"/>
      <c r="AA2136" s="43"/>
    </row>
    <row r="2137" spans="26:27" ht="12.75" customHeight="1">
      <c r="Z2137" s="43"/>
      <c r="AA2137" s="43"/>
    </row>
    <row r="2138" spans="26:27" ht="12.75" customHeight="1">
      <c r="Z2138" s="43"/>
      <c r="AA2138" s="43"/>
    </row>
    <row r="2139" spans="26:27" ht="12.75" customHeight="1">
      <c r="Z2139" s="43"/>
      <c r="AA2139" s="43"/>
    </row>
    <row r="2140" spans="26:27" ht="12.75" customHeight="1">
      <c r="Z2140" s="43"/>
      <c r="AA2140" s="43"/>
    </row>
    <row r="2141" spans="26:27" ht="12.75" customHeight="1">
      <c r="Z2141" s="43"/>
      <c r="AA2141" s="43"/>
    </row>
    <row r="2142" spans="26:27" ht="12.75" customHeight="1">
      <c r="Z2142" s="43"/>
      <c r="AA2142" s="43"/>
    </row>
    <row r="2143" spans="26:27" ht="12.75" customHeight="1">
      <c r="Z2143" s="43"/>
      <c r="AA2143" s="43"/>
    </row>
    <row r="2144" spans="26:27" ht="12.75" customHeight="1">
      <c r="Z2144" s="43"/>
      <c r="AA2144" s="43"/>
    </row>
    <row r="2145" spans="26:27" ht="12.75" customHeight="1">
      <c r="Z2145" s="43"/>
      <c r="AA2145" s="43"/>
    </row>
    <row r="2146" spans="26:27" ht="12.75" customHeight="1">
      <c r="Z2146" s="43"/>
      <c r="AA2146" s="43"/>
    </row>
    <row r="2147" spans="26:27" ht="12.75" customHeight="1">
      <c r="Z2147" s="43"/>
      <c r="AA2147" s="43"/>
    </row>
    <row r="2148" spans="26:27" ht="12.75" customHeight="1">
      <c r="Z2148" s="43"/>
      <c r="AA2148" s="43"/>
    </row>
    <row r="2149" spans="26:27" ht="12.75" customHeight="1">
      <c r="Z2149" s="43"/>
      <c r="AA2149" s="43"/>
    </row>
    <row r="2150" spans="26:27" ht="12.75" customHeight="1">
      <c r="Z2150" s="43"/>
      <c r="AA2150" s="43"/>
    </row>
    <row r="2151" spans="26:27" ht="12.75" customHeight="1">
      <c r="Z2151" s="43"/>
      <c r="AA2151" s="43"/>
    </row>
    <row r="2152" spans="26:27" ht="12.75" customHeight="1">
      <c r="Z2152" s="43"/>
      <c r="AA2152" s="43"/>
    </row>
    <row r="2153" spans="26:27" ht="12.75" customHeight="1">
      <c r="Z2153" s="43"/>
      <c r="AA2153" s="43"/>
    </row>
    <row r="2154" spans="26:27" ht="12.75" customHeight="1">
      <c r="Z2154" s="43"/>
      <c r="AA2154" s="43"/>
    </row>
    <row r="2155" spans="26:27" ht="12.75" customHeight="1">
      <c r="Z2155" s="43"/>
      <c r="AA2155" s="43"/>
    </row>
    <row r="2156" spans="26:27" ht="12.75" customHeight="1">
      <c r="Z2156" s="43"/>
      <c r="AA2156" s="43"/>
    </row>
    <row r="2157" spans="26:27" ht="12.75" customHeight="1">
      <c r="Z2157" s="43"/>
      <c r="AA2157" s="43"/>
    </row>
    <row r="2158" spans="26:27" ht="12.75" customHeight="1">
      <c r="Z2158" s="43"/>
      <c r="AA2158" s="43"/>
    </row>
    <row r="2159" spans="26:27" ht="12.75" customHeight="1">
      <c r="Z2159" s="43"/>
      <c r="AA2159" s="43"/>
    </row>
    <row r="2160" spans="26:27" ht="12.75" customHeight="1">
      <c r="Z2160" s="43"/>
      <c r="AA2160" s="43"/>
    </row>
    <row r="2161" spans="26:27" ht="12.75" customHeight="1">
      <c r="Z2161" s="43"/>
      <c r="AA2161" s="43"/>
    </row>
    <row r="2162" spans="26:27" ht="12.75" customHeight="1">
      <c r="Z2162" s="43"/>
      <c r="AA2162" s="43"/>
    </row>
    <row r="2163" spans="26:27" ht="12.75" customHeight="1">
      <c r="Z2163" s="43"/>
      <c r="AA2163" s="43"/>
    </row>
    <row r="2164" spans="26:27" ht="12.75" customHeight="1">
      <c r="Z2164" s="43"/>
      <c r="AA2164" s="43"/>
    </row>
    <row r="2165" spans="26:27" ht="12.75" customHeight="1">
      <c r="Z2165" s="43"/>
      <c r="AA2165" s="43"/>
    </row>
    <row r="2166" spans="26:27" ht="12.75" customHeight="1">
      <c r="Z2166" s="43"/>
      <c r="AA2166" s="43"/>
    </row>
    <row r="2167" spans="26:27" ht="12.75" customHeight="1">
      <c r="Z2167" s="43"/>
      <c r="AA2167" s="43"/>
    </row>
    <row r="2168" spans="26:27" ht="12.75" customHeight="1">
      <c r="Z2168" s="43"/>
      <c r="AA2168" s="43"/>
    </row>
    <row r="2169" spans="26:27" ht="12.75" customHeight="1">
      <c r="Z2169" s="43"/>
      <c r="AA2169" s="43"/>
    </row>
    <row r="2170" spans="26:27" ht="12.75" customHeight="1">
      <c r="Z2170" s="43"/>
      <c r="AA2170" s="43"/>
    </row>
    <row r="2171" spans="26:27" ht="12.75" customHeight="1">
      <c r="Z2171" s="43"/>
      <c r="AA2171" s="43"/>
    </row>
    <row r="2172" spans="26:27" ht="12.75" customHeight="1">
      <c r="Z2172" s="43"/>
      <c r="AA2172" s="43"/>
    </row>
    <row r="2173" spans="26:27" ht="12.75" customHeight="1">
      <c r="Z2173" s="43"/>
      <c r="AA2173" s="43"/>
    </row>
    <row r="2174" spans="26:27" ht="12.75" customHeight="1">
      <c r="Z2174" s="43"/>
      <c r="AA2174" s="43"/>
    </row>
    <row r="2175" spans="26:27" ht="12.75" customHeight="1">
      <c r="Z2175" s="43"/>
      <c r="AA2175" s="43"/>
    </row>
    <row r="2176" spans="26:27" ht="12.75" customHeight="1">
      <c r="Z2176" s="43"/>
      <c r="AA2176" s="43"/>
    </row>
    <row r="2177" spans="26:27" ht="12.75" customHeight="1">
      <c r="Z2177" s="43"/>
      <c r="AA2177" s="43"/>
    </row>
    <row r="2178" spans="26:27" ht="12.75" customHeight="1">
      <c r="Z2178" s="43"/>
      <c r="AA2178" s="43"/>
    </row>
    <row r="2179" spans="26:27" ht="12.75" customHeight="1">
      <c r="Z2179" s="43"/>
      <c r="AA2179" s="43"/>
    </row>
    <row r="2180" spans="26:27" ht="12.75" customHeight="1">
      <c r="Z2180" s="43"/>
      <c r="AA2180" s="43"/>
    </row>
    <row r="2181" spans="26:27" ht="12.75" customHeight="1">
      <c r="Z2181" s="43"/>
      <c r="AA2181" s="43"/>
    </row>
    <row r="2182" spans="26:27" ht="12.75" customHeight="1">
      <c r="Z2182" s="43"/>
      <c r="AA2182" s="43"/>
    </row>
    <row r="2183" spans="26:27" ht="12.75" customHeight="1">
      <c r="Z2183" s="43"/>
      <c r="AA2183" s="43"/>
    </row>
    <row r="2184" spans="26:27" ht="12.75" customHeight="1">
      <c r="Z2184" s="43"/>
      <c r="AA2184" s="43"/>
    </row>
    <row r="2185" spans="26:27" ht="12.75" customHeight="1">
      <c r="Z2185" s="43"/>
      <c r="AA2185" s="43"/>
    </row>
    <row r="2186" spans="26:27" ht="12.75" customHeight="1">
      <c r="Z2186" s="43"/>
      <c r="AA2186" s="43"/>
    </row>
    <row r="2187" spans="26:27" ht="12.75" customHeight="1">
      <c r="Z2187" s="43"/>
      <c r="AA2187" s="43"/>
    </row>
    <row r="2188" spans="26:27" ht="12.75" customHeight="1">
      <c r="Z2188" s="43"/>
      <c r="AA2188" s="43"/>
    </row>
    <row r="2189" spans="26:27" ht="12.75" customHeight="1">
      <c r="Z2189" s="43"/>
      <c r="AA2189" s="43"/>
    </row>
    <row r="2190" spans="26:27" ht="12.75" customHeight="1">
      <c r="Z2190" s="43"/>
      <c r="AA2190" s="43"/>
    </row>
    <row r="2191" spans="26:27" ht="12.75" customHeight="1">
      <c r="Z2191" s="43"/>
      <c r="AA2191" s="43"/>
    </row>
    <row r="2192" spans="26:27" ht="12.75" customHeight="1">
      <c r="Z2192" s="43"/>
      <c r="AA2192" s="43"/>
    </row>
    <row r="2193" spans="26:27" ht="12.75" customHeight="1">
      <c r="Z2193" s="43"/>
      <c r="AA2193" s="43"/>
    </row>
    <row r="2194" spans="26:27" ht="12.75" customHeight="1">
      <c r="Z2194" s="43"/>
      <c r="AA2194" s="43"/>
    </row>
    <row r="2195" spans="26:27" ht="12.75" customHeight="1">
      <c r="Z2195" s="43"/>
      <c r="AA2195" s="43"/>
    </row>
    <row r="2196" spans="26:27" ht="12.75" customHeight="1">
      <c r="Z2196" s="43"/>
      <c r="AA2196" s="43"/>
    </row>
    <row r="2197" spans="26:27" ht="12.75" customHeight="1">
      <c r="Z2197" s="43"/>
      <c r="AA2197" s="43"/>
    </row>
    <row r="2198" spans="26:27" ht="12.75" customHeight="1">
      <c r="Z2198" s="43"/>
      <c r="AA2198" s="43"/>
    </row>
    <row r="2199" spans="26:27" ht="12.75" customHeight="1">
      <c r="Z2199" s="43"/>
      <c r="AA2199" s="43"/>
    </row>
    <row r="2200" spans="26:27" ht="12.75" customHeight="1">
      <c r="Z2200" s="43"/>
      <c r="AA2200" s="43"/>
    </row>
    <row r="2201" spans="26:27" ht="12.75" customHeight="1">
      <c r="Z2201" s="43"/>
      <c r="AA2201" s="43"/>
    </row>
    <row r="2202" spans="26:27" ht="12.75" customHeight="1">
      <c r="Z2202" s="43"/>
      <c r="AA2202" s="43"/>
    </row>
    <row r="2203" spans="26:27" ht="12.75" customHeight="1">
      <c r="Z2203" s="43"/>
      <c r="AA2203" s="43"/>
    </row>
    <row r="2204" spans="26:27" ht="12.75" customHeight="1">
      <c r="Z2204" s="43"/>
      <c r="AA2204" s="43"/>
    </row>
    <row r="2205" spans="26:27" ht="12.75" customHeight="1">
      <c r="Z2205" s="43"/>
      <c r="AA2205" s="43"/>
    </row>
    <row r="2206" spans="26:27" ht="12.75" customHeight="1">
      <c r="Z2206" s="43"/>
      <c r="AA2206" s="43"/>
    </row>
    <row r="2207" spans="26:27" ht="12.75" customHeight="1">
      <c r="Z2207" s="43"/>
      <c r="AA2207" s="43"/>
    </row>
    <row r="2208" spans="26:27" ht="12.75" customHeight="1">
      <c r="Z2208" s="43"/>
      <c r="AA2208" s="43"/>
    </row>
    <row r="2209" spans="26:27" ht="12.75" customHeight="1">
      <c r="Z2209" s="43"/>
      <c r="AA2209" s="43"/>
    </row>
    <row r="2210" spans="26:27" ht="12.75" customHeight="1">
      <c r="Z2210" s="43"/>
      <c r="AA2210" s="43"/>
    </row>
    <row r="2211" spans="26:27" ht="12.75" customHeight="1">
      <c r="Z2211" s="43"/>
      <c r="AA2211" s="43"/>
    </row>
    <row r="2212" spans="26:27" ht="12.75" customHeight="1">
      <c r="Z2212" s="43"/>
      <c r="AA2212" s="43"/>
    </row>
    <row r="2213" spans="26:27" ht="12.75" customHeight="1">
      <c r="Z2213" s="43"/>
      <c r="AA2213" s="43"/>
    </row>
    <row r="2214" spans="26:27" ht="12.75" customHeight="1">
      <c r="Z2214" s="43"/>
      <c r="AA2214" s="43"/>
    </row>
    <row r="2215" spans="26:27" ht="12.75" customHeight="1">
      <c r="Z2215" s="43"/>
      <c r="AA2215" s="43"/>
    </row>
    <row r="2216" spans="26:27" ht="12.75" customHeight="1">
      <c r="Z2216" s="43"/>
      <c r="AA2216" s="43"/>
    </row>
    <row r="2217" spans="26:27" ht="12.75" customHeight="1">
      <c r="Z2217" s="43"/>
      <c r="AA2217" s="43"/>
    </row>
    <row r="2218" spans="26:27" ht="12.75" customHeight="1">
      <c r="Z2218" s="43"/>
      <c r="AA2218" s="43"/>
    </row>
    <row r="2219" spans="26:27" ht="12.75" customHeight="1">
      <c r="Z2219" s="43"/>
      <c r="AA2219" s="43"/>
    </row>
    <row r="2220" spans="26:27" ht="12.75" customHeight="1">
      <c r="Z2220" s="43"/>
      <c r="AA2220" s="43"/>
    </row>
    <row r="2221" spans="26:27" ht="12.75" customHeight="1">
      <c r="Z2221" s="43"/>
      <c r="AA2221" s="43"/>
    </row>
    <row r="2222" spans="26:27" ht="12.75" customHeight="1">
      <c r="Z2222" s="43"/>
      <c r="AA2222" s="43"/>
    </row>
    <row r="2223" spans="26:27" ht="12.75" customHeight="1">
      <c r="Z2223" s="43"/>
      <c r="AA2223" s="43"/>
    </row>
    <row r="2224" spans="26:27" ht="12.75" customHeight="1">
      <c r="Z2224" s="43"/>
      <c r="AA2224" s="43"/>
    </row>
    <row r="2225" spans="26:27" ht="12.75" customHeight="1">
      <c r="Z2225" s="43"/>
      <c r="AA2225" s="43"/>
    </row>
    <row r="2226" spans="26:27" ht="12.75" customHeight="1">
      <c r="Z2226" s="43"/>
      <c r="AA2226" s="43"/>
    </row>
    <row r="2227" spans="26:27" ht="12.75" customHeight="1">
      <c r="Z2227" s="43"/>
      <c r="AA2227" s="43"/>
    </row>
    <row r="2228" spans="26:27" ht="12.75" customHeight="1">
      <c r="Z2228" s="43"/>
      <c r="AA2228" s="43"/>
    </row>
    <row r="2229" spans="26:27" ht="12.75" customHeight="1">
      <c r="Z2229" s="43"/>
      <c r="AA2229" s="43"/>
    </row>
    <row r="2230" spans="26:27" ht="12.75" customHeight="1">
      <c r="Z2230" s="43"/>
      <c r="AA2230" s="43"/>
    </row>
    <row r="2231" spans="26:27" ht="12.75" customHeight="1">
      <c r="Z2231" s="43"/>
      <c r="AA2231" s="43"/>
    </row>
    <row r="2232" spans="26:27" ht="12.75" customHeight="1">
      <c r="Z2232" s="43"/>
      <c r="AA2232" s="43"/>
    </row>
    <row r="2233" spans="26:27" ht="12.75" customHeight="1">
      <c r="Z2233" s="43"/>
      <c r="AA2233" s="43"/>
    </row>
    <row r="2234" spans="26:27" ht="12.75" customHeight="1">
      <c r="Z2234" s="43"/>
      <c r="AA2234" s="43"/>
    </row>
    <row r="2235" spans="26:27" ht="12.75" customHeight="1">
      <c r="Z2235" s="43"/>
      <c r="AA2235" s="43"/>
    </row>
    <row r="2236" spans="26:27" ht="12.75" customHeight="1">
      <c r="Z2236" s="43"/>
      <c r="AA2236" s="43"/>
    </row>
    <row r="2237" spans="26:27" ht="12.75" customHeight="1">
      <c r="Z2237" s="43"/>
      <c r="AA2237" s="43"/>
    </row>
    <row r="2238" spans="26:27" ht="12.75" customHeight="1">
      <c r="Z2238" s="43"/>
      <c r="AA2238" s="43"/>
    </row>
    <row r="2239" spans="26:27" ht="12.75" customHeight="1">
      <c r="Z2239" s="43"/>
      <c r="AA2239" s="43"/>
    </row>
    <row r="2240" spans="26:27" ht="12.75" customHeight="1">
      <c r="Z2240" s="43"/>
      <c r="AA2240" s="43"/>
    </row>
    <row r="2241" spans="26:27" ht="12.75" customHeight="1">
      <c r="Z2241" s="43"/>
      <c r="AA2241" s="43"/>
    </row>
    <row r="2242" spans="26:27" ht="12.75" customHeight="1">
      <c r="Z2242" s="43"/>
      <c r="AA2242" s="43"/>
    </row>
    <row r="2243" spans="26:27" ht="12.75" customHeight="1">
      <c r="Z2243" s="43"/>
      <c r="AA2243" s="43"/>
    </row>
    <row r="2244" spans="26:27" ht="12.75" customHeight="1">
      <c r="Z2244" s="43"/>
      <c r="AA2244" s="43"/>
    </row>
    <row r="2245" spans="26:27" ht="12.75" customHeight="1">
      <c r="Z2245" s="43"/>
      <c r="AA2245" s="43"/>
    </row>
    <row r="2246" spans="26:27" ht="12.75" customHeight="1">
      <c r="Z2246" s="43"/>
      <c r="AA2246" s="43"/>
    </row>
    <row r="2247" spans="26:27" ht="12.75" customHeight="1">
      <c r="Z2247" s="43"/>
      <c r="AA2247" s="43"/>
    </row>
    <row r="2248" spans="26:27" ht="12.75" customHeight="1">
      <c r="Z2248" s="43"/>
      <c r="AA2248" s="43"/>
    </row>
    <row r="2249" spans="26:27" ht="12.75" customHeight="1">
      <c r="Z2249" s="43"/>
      <c r="AA2249" s="43"/>
    </row>
    <row r="2250" spans="26:27" ht="12.75" customHeight="1">
      <c r="Z2250" s="43"/>
      <c r="AA2250" s="43"/>
    </row>
    <row r="2251" spans="26:27" ht="12.75" customHeight="1">
      <c r="Z2251" s="43"/>
      <c r="AA2251" s="43"/>
    </row>
    <row r="2252" spans="26:27" ht="12.75" customHeight="1">
      <c r="Z2252" s="43"/>
      <c r="AA2252" s="43"/>
    </row>
    <row r="2253" spans="26:27" ht="12.75" customHeight="1">
      <c r="Z2253" s="43"/>
      <c r="AA2253" s="43"/>
    </row>
    <row r="2254" spans="26:27" ht="12.75" customHeight="1">
      <c r="Z2254" s="43"/>
      <c r="AA2254" s="43"/>
    </row>
    <row r="2255" spans="26:27" ht="12.75" customHeight="1">
      <c r="Z2255" s="43"/>
      <c r="AA2255" s="43"/>
    </row>
    <row r="2256" spans="26:27" ht="12.75" customHeight="1">
      <c r="Z2256" s="43"/>
      <c r="AA2256" s="43"/>
    </row>
    <row r="2257" spans="26:27" ht="12.75" customHeight="1">
      <c r="Z2257" s="43"/>
      <c r="AA2257" s="43"/>
    </row>
    <row r="2258" spans="26:27" ht="12.75" customHeight="1">
      <c r="Z2258" s="43"/>
      <c r="AA2258" s="43"/>
    </row>
    <row r="2259" spans="26:27" ht="12.75" customHeight="1">
      <c r="Z2259" s="43"/>
      <c r="AA2259" s="43"/>
    </row>
    <row r="2260" spans="26:27" ht="12.75" customHeight="1">
      <c r="Z2260" s="43"/>
      <c r="AA2260" s="43"/>
    </row>
    <row r="2261" spans="26:27" ht="12.75" customHeight="1">
      <c r="Z2261" s="43"/>
      <c r="AA2261" s="43"/>
    </row>
    <row r="2262" spans="26:27" ht="12.75" customHeight="1">
      <c r="Z2262" s="43"/>
      <c r="AA2262" s="43"/>
    </row>
    <row r="2263" spans="26:27" ht="12.75" customHeight="1">
      <c r="Z2263" s="43"/>
      <c r="AA2263" s="43"/>
    </row>
    <row r="2264" spans="26:27" ht="12.75" customHeight="1">
      <c r="Z2264" s="43"/>
      <c r="AA2264" s="43"/>
    </row>
    <row r="2265" spans="26:27" ht="12.75" customHeight="1">
      <c r="Z2265" s="43"/>
      <c r="AA2265" s="43"/>
    </row>
    <row r="2266" spans="26:27" ht="12.75" customHeight="1">
      <c r="Z2266" s="43"/>
      <c r="AA2266" s="43"/>
    </row>
    <row r="2267" spans="26:27" ht="12.75" customHeight="1">
      <c r="Z2267" s="43"/>
      <c r="AA2267" s="43"/>
    </row>
    <row r="2268" spans="26:27" ht="12.75" customHeight="1">
      <c r="Z2268" s="43"/>
      <c r="AA2268" s="43"/>
    </row>
    <row r="2269" spans="26:27" ht="12.75" customHeight="1">
      <c r="Z2269" s="43"/>
      <c r="AA2269" s="43"/>
    </row>
    <row r="2270" spans="26:27" ht="12.75" customHeight="1">
      <c r="Z2270" s="43"/>
      <c r="AA2270" s="43"/>
    </row>
    <row r="2271" spans="26:27" ht="12.75" customHeight="1">
      <c r="Z2271" s="43"/>
      <c r="AA2271" s="43"/>
    </row>
    <row r="2272" spans="26:27" ht="12.75" customHeight="1">
      <c r="Z2272" s="43"/>
      <c r="AA2272" s="43"/>
    </row>
    <row r="2273" spans="26:27" ht="12.75" customHeight="1">
      <c r="Z2273" s="43"/>
      <c r="AA2273" s="43"/>
    </row>
    <row r="2274" spans="26:27" ht="12.75" customHeight="1">
      <c r="Z2274" s="43"/>
      <c r="AA2274" s="43"/>
    </row>
    <row r="2275" spans="26:27" ht="12.75" customHeight="1">
      <c r="Z2275" s="43"/>
      <c r="AA2275" s="43"/>
    </row>
    <row r="2276" spans="26:27" ht="12.75" customHeight="1">
      <c r="Z2276" s="43"/>
      <c r="AA2276" s="43"/>
    </row>
    <row r="2277" spans="26:27" ht="12.75" customHeight="1">
      <c r="Z2277" s="43"/>
      <c r="AA2277" s="43"/>
    </row>
    <row r="2278" spans="26:27" ht="12.75" customHeight="1">
      <c r="Z2278" s="43"/>
      <c r="AA2278" s="43"/>
    </row>
    <row r="2279" spans="26:27" ht="12.75" customHeight="1">
      <c r="Z2279" s="43"/>
      <c r="AA2279" s="43"/>
    </row>
    <row r="2280" spans="26:27" ht="12.75" customHeight="1">
      <c r="Z2280" s="43"/>
      <c r="AA2280" s="43"/>
    </row>
    <row r="2281" spans="26:27" ht="12.75" customHeight="1">
      <c r="Z2281" s="43"/>
      <c r="AA2281" s="43"/>
    </row>
    <row r="2282" spans="26:27" ht="12.75" customHeight="1">
      <c r="Z2282" s="43"/>
      <c r="AA2282" s="43"/>
    </row>
    <row r="2283" spans="26:27" ht="12.75" customHeight="1">
      <c r="Z2283" s="43"/>
      <c r="AA2283" s="43"/>
    </row>
    <row r="2284" spans="26:27" ht="12.75" customHeight="1">
      <c r="Z2284" s="43"/>
      <c r="AA2284" s="43"/>
    </row>
    <row r="2285" spans="26:27" ht="12.75" customHeight="1">
      <c r="Z2285" s="43"/>
      <c r="AA2285" s="43"/>
    </row>
    <row r="2286" spans="26:27" ht="12.75" customHeight="1">
      <c r="Z2286" s="43"/>
      <c r="AA2286" s="43"/>
    </row>
    <row r="2287" spans="26:27" ht="12.75" customHeight="1">
      <c r="Z2287" s="43"/>
      <c r="AA2287" s="43"/>
    </row>
    <row r="2288" spans="26:27" ht="12.75" customHeight="1">
      <c r="Z2288" s="43"/>
      <c r="AA2288" s="43"/>
    </row>
    <row r="2289" spans="26:27" ht="12.75" customHeight="1">
      <c r="Z2289" s="43"/>
      <c r="AA2289" s="43"/>
    </row>
    <row r="2290" spans="26:27" ht="12.75" customHeight="1">
      <c r="Z2290" s="43"/>
      <c r="AA2290" s="43"/>
    </row>
    <row r="2291" spans="26:27" ht="12.75" customHeight="1">
      <c r="Z2291" s="43"/>
      <c r="AA2291" s="43"/>
    </row>
    <row r="2292" spans="26:27" ht="12.75" customHeight="1">
      <c r="Z2292" s="43"/>
      <c r="AA2292" s="43"/>
    </row>
    <row r="2293" spans="26:27" ht="12.75" customHeight="1">
      <c r="Z2293" s="43"/>
      <c r="AA2293" s="43"/>
    </row>
    <row r="2294" spans="26:27" ht="12.75" customHeight="1">
      <c r="Z2294" s="43"/>
      <c r="AA2294" s="43"/>
    </row>
    <row r="2295" spans="26:27" ht="12.75" customHeight="1">
      <c r="Z2295" s="43"/>
      <c r="AA2295" s="43"/>
    </row>
    <row r="2296" spans="26:27" ht="12.75" customHeight="1">
      <c r="Z2296" s="43"/>
      <c r="AA2296" s="43"/>
    </row>
    <row r="2297" spans="26:27" ht="12.75" customHeight="1">
      <c r="Z2297" s="43"/>
      <c r="AA2297" s="43"/>
    </row>
    <row r="2298" spans="26:27" ht="12.75" customHeight="1">
      <c r="Z2298" s="43"/>
      <c r="AA2298" s="43"/>
    </row>
    <row r="2299" spans="26:27" ht="12.75" customHeight="1">
      <c r="Z2299" s="43"/>
      <c r="AA2299" s="43"/>
    </row>
    <row r="2300" spans="26:27" ht="12.75" customHeight="1">
      <c r="Z2300" s="43"/>
      <c r="AA2300" s="43"/>
    </row>
    <row r="2301" spans="26:27" ht="12.75" customHeight="1">
      <c r="Z2301" s="43"/>
      <c r="AA2301" s="43"/>
    </row>
    <row r="2302" spans="26:27" ht="12.75" customHeight="1">
      <c r="Z2302" s="43"/>
      <c r="AA2302" s="43"/>
    </row>
    <row r="2303" spans="26:27" ht="12.75" customHeight="1">
      <c r="Z2303" s="43"/>
      <c r="AA2303" s="43"/>
    </row>
    <row r="2304" spans="26:27" ht="12.75" customHeight="1">
      <c r="Z2304" s="43"/>
      <c r="AA2304" s="43"/>
    </row>
    <row r="2305" spans="26:27" ht="12.75" customHeight="1">
      <c r="Z2305" s="43"/>
      <c r="AA2305" s="43"/>
    </row>
    <row r="2306" spans="26:27" ht="12.75" customHeight="1">
      <c r="Z2306" s="43"/>
      <c r="AA2306" s="43"/>
    </row>
    <row r="2307" spans="26:27" ht="12.75" customHeight="1">
      <c r="Z2307" s="43"/>
      <c r="AA2307" s="43"/>
    </row>
    <row r="2308" spans="26:27" ht="12.75" customHeight="1">
      <c r="Z2308" s="43"/>
      <c r="AA2308" s="43"/>
    </row>
    <row r="2309" spans="26:27" ht="12.75" customHeight="1">
      <c r="Z2309" s="43"/>
      <c r="AA2309" s="43"/>
    </row>
    <row r="2310" spans="26:27" ht="12.75" customHeight="1">
      <c r="Z2310" s="43"/>
      <c r="AA2310" s="43"/>
    </row>
    <row r="2311" spans="26:27" ht="12.75" customHeight="1">
      <c r="Z2311" s="43"/>
      <c r="AA2311" s="43"/>
    </row>
    <row r="2312" spans="26:27" ht="12.75" customHeight="1">
      <c r="Z2312" s="43"/>
      <c r="AA2312" s="43"/>
    </row>
    <row r="2313" spans="26:27" ht="12.75" customHeight="1">
      <c r="Z2313" s="43"/>
      <c r="AA2313" s="43"/>
    </row>
    <row r="2314" spans="26:27" ht="12.75" customHeight="1">
      <c r="Z2314" s="43"/>
      <c r="AA2314" s="43"/>
    </row>
    <row r="2315" spans="26:27" ht="12.75" customHeight="1">
      <c r="Z2315" s="43"/>
      <c r="AA2315" s="43"/>
    </row>
    <row r="2316" spans="26:27" ht="12.75" customHeight="1">
      <c r="Z2316" s="43"/>
      <c r="AA2316" s="43"/>
    </row>
    <row r="2317" spans="26:27" ht="12.75" customHeight="1">
      <c r="Z2317" s="43"/>
      <c r="AA2317" s="43"/>
    </row>
    <row r="2318" spans="26:27" ht="12.75" customHeight="1">
      <c r="Z2318" s="43"/>
      <c r="AA2318" s="43"/>
    </row>
    <row r="2319" spans="26:27" ht="12.75" customHeight="1">
      <c r="Z2319" s="43"/>
      <c r="AA2319" s="43"/>
    </row>
    <row r="2320" spans="26:27" ht="12.75" customHeight="1">
      <c r="Z2320" s="43"/>
      <c r="AA2320" s="43"/>
    </row>
    <row r="2321" spans="26:27" ht="12.75" customHeight="1">
      <c r="Z2321" s="43"/>
      <c r="AA2321" s="43"/>
    </row>
    <row r="2322" spans="26:27" ht="12.75" customHeight="1">
      <c r="Z2322" s="43"/>
      <c r="AA2322" s="43"/>
    </row>
    <row r="2323" spans="26:27" ht="12.75" customHeight="1">
      <c r="Z2323" s="43"/>
      <c r="AA2323" s="43"/>
    </row>
    <row r="2324" spans="26:27" ht="12.75" customHeight="1">
      <c r="Z2324" s="43"/>
      <c r="AA2324" s="43"/>
    </row>
    <row r="2325" spans="26:27" ht="12.75" customHeight="1">
      <c r="Z2325" s="43"/>
      <c r="AA2325" s="43"/>
    </row>
    <row r="2326" spans="26:27" ht="12.75" customHeight="1">
      <c r="Z2326" s="43"/>
      <c r="AA2326" s="43"/>
    </row>
    <row r="2327" spans="26:27" ht="12.75" customHeight="1">
      <c r="Z2327" s="43"/>
      <c r="AA2327" s="43"/>
    </row>
    <row r="2328" spans="26:27" ht="12.75" customHeight="1">
      <c r="Z2328" s="43"/>
      <c r="AA2328" s="43"/>
    </row>
    <row r="2329" spans="26:27" ht="12.75" customHeight="1">
      <c r="Z2329" s="43"/>
      <c r="AA2329" s="43"/>
    </row>
    <row r="2330" spans="26:27" ht="12.75" customHeight="1">
      <c r="Z2330" s="43"/>
      <c r="AA2330" s="43"/>
    </row>
    <row r="2331" spans="26:27" ht="12.75" customHeight="1">
      <c r="Z2331" s="43"/>
      <c r="AA2331" s="43"/>
    </row>
    <row r="2332" spans="26:27" ht="12.75" customHeight="1">
      <c r="Z2332" s="43"/>
      <c r="AA2332" s="43"/>
    </row>
    <row r="2333" spans="26:27" ht="12.75" customHeight="1">
      <c r="Z2333" s="43"/>
      <c r="AA2333" s="43"/>
    </row>
    <row r="2334" spans="26:27" ht="12.75" customHeight="1">
      <c r="Z2334" s="43"/>
      <c r="AA2334" s="43"/>
    </row>
    <row r="2335" spans="26:27" ht="12.75" customHeight="1">
      <c r="Z2335" s="43"/>
      <c r="AA2335" s="43"/>
    </row>
    <row r="2336" spans="26:27" ht="12.75" customHeight="1">
      <c r="Z2336" s="43"/>
      <c r="AA2336" s="43"/>
    </row>
    <row r="2337" spans="26:27" ht="12.75" customHeight="1">
      <c r="Z2337" s="43"/>
      <c r="AA2337" s="43"/>
    </row>
    <row r="2338" spans="26:27" ht="12.75" customHeight="1">
      <c r="Z2338" s="43"/>
      <c r="AA2338" s="43"/>
    </row>
    <row r="2339" spans="26:27" ht="12.75" customHeight="1">
      <c r="Z2339" s="43"/>
      <c r="AA2339" s="43"/>
    </row>
    <row r="2340" spans="26:27" ht="12.75" customHeight="1">
      <c r="Z2340" s="43"/>
      <c r="AA2340" s="43"/>
    </row>
    <row r="2341" spans="26:27" ht="12.75" customHeight="1">
      <c r="Z2341" s="43"/>
      <c r="AA2341" s="43"/>
    </row>
    <row r="2342" spans="26:27" ht="12.75" customHeight="1">
      <c r="Z2342" s="43"/>
      <c r="AA2342" s="43"/>
    </row>
    <row r="2343" spans="26:27" ht="12.75" customHeight="1">
      <c r="Z2343" s="43"/>
      <c r="AA2343" s="43"/>
    </row>
    <row r="2344" spans="26:27" ht="12.75" customHeight="1">
      <c r="Z2344" s="43"/>
      <c r="AA2344" s="43"/>
    </row>
    <row r="2345" spans="26:27" ht="12.75" customHeight="1">
      <c r="Z2345" s="43"/>
      <c r="AA2345" s="43"/>
    </row>
    <row r="2346" spans="26:27" ht="12.75" customHeight="1">
      <c r="Z2346" s="43"/>
      <c r="AA2346" s="43"/>
    </row>
    <row r="2347" spans="26:27" ht="12.75" customHeight="1">
      <c r="Z2347" s="43"/>
      <c r="AA2347" s="43"/>
    </row>
    <row r="2348" spans="26:27" ht="12.75" customHeight="1">
      <c r="Z2348" s="43"/>
      <c r="AA2348" s="43"/>
    </row>
    <row r="2349" spans="26:27" ht="12.75" customHeight="1">
      <c r="Z2349" s="43"/>
      <c r="AA2349" s="43"/>
    </row>
    <row r="2350" spans="26:27" ht="12.75" customHeight="1">
      <c r="Z2350" s="43"/>
      <c r="AA2350" s="43"/>
    </row>
    <row r="2351" spans="26:27" ht="12.75" customHeight="1">
      <c r="Z2351" s="43"/>
      <c r="AA2351" s="43"/>
    </row>
    <row r="2352" spans="26:27" ht="12.75" customHeight="1">
      <c r="Z2352" s="43"/>
      <c r="AA2352" s="43"/>
    </row>
    <row r="2353" spans="26:27" ht="12.75" customHeight="1">
      <c r="Z2353" s="43"/>
      <c r="AA2353" s="43"/>
    </row>
    <row r="2354" spans="26:27" ht="12.75" customHeight="1">
      <c r="Z2354" s="43"/>
      <c r="AA2354" s="43"/>
    </row>
    <row r="2355" spans="26:27" ht="12.75" customHeight="1">
      <c r="Z2355" s="43"/>
      <c r="AA2355" s="43"/>
    </row>
    <row r="2356" spans="26:27" ht="12.75" customHeight="1">
      <c r="Z2356" s="43"/>
      <c r="AA2356" s="43"/>
    </row>
    <row r="2357" spans="26:27" ht="12.75" customHeight="1">
      <c r="Z2357" s="43"/>
      <c r="AA2357" s="43"/>
    </row>
    <row r="2358" spans="26:27" ht="12.75" customHeight="1">
      <c r="Z2358" s="43"/>
      <c r="AA2358" s="43"/>
    </row>
    <row r="2359" spans="26:27" ht="12.75" customHeight="1">
      <c r="Z2359" s="43"/>
      <c r="AA2359" s="43"/>
    </row>
    <row r="2360" spans="26:27" ht="12.75" customHeight="1">
      <c r="Z2360" s="43"/>
      <c r="AA2360" s="43"/>
    </row>
    <row r="2361" spans="26:27" ht="12.75" customHeight="1">
      <c r="Z2361" s="43"/>
      <c r="AA2361" s="43"/>
    </row>
    <row r="2362" spans="26:27" ht="12.75" customHeight="1">
      <c r="Z2362" s="43"/>
      <c r="AA2362" s="43"/>
    </row>
    <row r="2363" spans="26:27" ht="12.75" customHeight="1">
      <c r="Z2363" s="43"/>
      <c r="AA2363" s="43"/>
    </row>
    <row r="2364" spans="26:27" ht="12.75" customHeight="1">
      <c r="Z2364" s="43"/>
      <c r="AA2364" s="43"/>
    </row>
    <row r="2365" spans="26:27" ht="12.75" customHeight="1">
      <c r="Z2365" s="43"/>
      <c r="AA2365" s="43"/>
    </row>
    <row r="2366" spans="26:27" ht="12.75" customHeight="1">
      <c r="Z2366" s="43"/>
      <c r="AA2366" s="43"/>
    </row>
    <row r="2367" spans="26:27" ht="12.75" customHeight="1">
      <c r="Z2367" s="43"/>
      <c r="AA2367" s="43"/>
    </row>
    <row r="2368" spans="26:27" ht="12.75" customHeight="1">
      <c r="Z2368" s="43"/>
      <c r="AA2368" s="43"/>
    </row>
    <row r="2369" spans="26:27" ht="12.75" customHeight="1">
      <c r="Z2369" s="43"/>
      <c r="AA2369" s="43"/>
    </row>
    <row r="2370" spans="26:27" ht="12.75" customHeight="1">
      <c r="Z2370" s="43"/>
      <c r="AA2370" s="43"/>
    </row>
    <row r="2371" spans="26:27" ht="12.75" customHeight="1">
      <c r="Z2371" s="43"/>
      <c r="AA2371" s="43"/>
    </row>
    <row r="2372" spans="26:27" ht="12.75" customHeight="1">
      <c r="Z2372" s="43"/>
      <c r="AA2372" s="43"/>
    </row>
    <row r="2373" spans="26:27" ht="12.75" customHeight="1">
      <c r="Z2373" s="43"/>
      <c r="AA2373" s="43"/>
    </row>
    <row r="2374" spans="26:27" ht="12.75" customHeight="1">
      <c r="Z2374" s="43"/>
      <c r="AA2374" s="43"/>
    </row>
    <row r="2375" spans="26:27" ht="12.75" customHeight="1">
      <c r="Z2375" s="43"/>
      <c r="AA2375" s="43"/>
    </row>
    <row r="2376" spans="26:27" ht="12.75" customHeight="1">
      <c r="Z2376" s="43"/>
      <c r="AA2376" s="43"/>
    </row>
    <row r="2377" spans="26:27" ht="12.75" customHeight="1">
      <c r="Z2377" s="43"/>
      <c r="AA2377" s="43"/>
    </row>
    <row r="2378" spans="26:27" ht="12.75" customHeight="1">
      <c r="Z2378" s="43"/>
      <c r="AA2378" s="43"/>
    </row>
    <row r="2379" spans="26:27" ht="12.75" customHeight="1">
      <c r="Z2379" s="43"/>
      <c r="AA2379" s="43"/>
    </row>
    <row r="2380" spans="26:27" ht="12.75" customHeight="1">
      <c r="Z2380" s="43"/>
      <c r="AA2380" s="43"/>
    </row>
    <row r="2381" spans="26:27" ht="12.75" customHeight="1">
      <c r="Z2381" s="43"/>
      <c r="AA2381" s="43"/>
    </row>
    <row r="2382" spans="26:27" ht="12.75" customHeight="1">
      <c r="Z2382" s="43"/>
      <c r="AA2382" s="43"/>
    </row>
    <row r="2383" spans="26:27" ht="12.75" customHeight="1">
      <c r="Z2383" s="43"/>
      <c r="AA2383" s="43"/>
    </row>
    <row r="2384" spans="26:27" ht="12.75" customHeight="1">
      <c r="Z2384" s="43"/>
      <c r="AA2384" s="43"/>
    </row>
    <row r="2385" spans="26:27" ht="12.75" customHeight="1">
      <c r="Z2385" s="43"/>
      <c r="AA2385" s="43"/>
    </row>
    <row r="2386" spans="26:27" ht="12.75" customHeight="1">
      <c r="Z2386" s="43"/>
      <c r="AA2386" s="43"/>
    </row>
    <row r="2387" spans="26:27" ht="12.75" customHeight="1">
      <c r="Z2387" s="43"/>
      <c r="AA2387" s="43"/>
    </row>
    <row r="2388" spans="26:27" ht="12.75" customHeight="1">
      <c r="Z2388" s="43"/>
      <c r="AA2388" s="43"/>
    </row>
    <row r="2389" spans="26:27" ht="12.75" customHeight="1">
      <c r="Z2389" s="43"/>
      <c r="AA2389" s="43"/>
    </row>
    <row r="2390" spans="26:27" ht="12.75" customHeight="1">
      <c r="Z2390" s="43"/>
      <c r="AA2390" s="43"/>
    </row>
    <row r="2391" spans="26:27" ht="12.75" customHeight="1">
      <c r="Z2391" s="43"/>
      <c r="AA2391" s="43"/>
    </row>
    <row r="2392" spans="26:27" ht="12.75" customHeight="1">
      <c r="Z2392" s="43"/>
      <c r="AA2392" s="43"/>
    </row>
    <row r="2393" spans="26:27" ht="12.75" customHeight="1">
      <c r="Z2393" s="43"/>
      <c r="AA2393" s="43"/>
    </row>
    <row r="2394" spans="26:27" ht="12.75" customHeight="1">
      <c r="Z2394" s="43"/>
      <c r="AA2394" s="43"/>
    </row>
    <row r="2395" spans="26:27" ht="12.75" customHeight="1">
      <c r="Z2395" s="43"/>
      <c r="AA2395" s="43"/>
    </row>
    <row r="2396" spans="26:27" ht="12.75" customHeight="1">
      <c r="Z2396" s="43"/>
      <c r="AA2396" s="43"/>
    </row>
    <row r="2397" spans="26:27" ht="12.75" customHeight="1">
      <c r="Z2397" s="43"/>
      <c r="AA2397" s="43"/>
    </row>
    <row r="2398" spans="26:27" ht="12.75" customHeight="1">
      <c r="Z2398" s="43"/>
      <c r="AA2398" s="43"/>
    </row>
    <row r="2399" spans="26:27" ht="12.75" customHeight="1">
      <c r="Z2399" s="43"/>
      <c r="AA2399" s="43"/>
    </row>
    <row r="2400" spans="26:27" ht="12.75" customHeight="1">
      <c r="Z2400" s="43"/>
      <c r="AA2400" s="43"/>
    </row>
    <row r="2401" spans="26:27" ht="12.75" customHeight="1">
      <c r="Z2401" s="43"/>
      <c r="AA2401" s="43"/>
    </row>
    <row r="2402" spans="26:27" ht="12.75" customHeight="1">
      <c r="Z2402" s="43"/>
      <c r="AA2402" s="43"/>
    </row>
    <row r="2403" spans="26:27" ht="12.75" customHeight="1">
      <c r="Z2403" s="43"/>
      <c r="AA2403" s="43"/>
    </row>
    <row r="2404" spans="26:27" ht="12.75" customHeight="1">
      <c r="Z2404" s="43"/>
      <c r="AA2404" s="43"/>
    </row>
    <row r="2405" spans="26:27" ht="12.75" customHeight="1">
      <c r="Z2405" s="43"/>
      <c r="AA2405" s="43"/>
    </row>
    <row r="2406" spans="26:27" ht="12.75" customHeight="1">
      <c r="Z2406" s="43"/>
      <c r="AA2406" s="43"/>
    </row>
    <row r="2407" spans="26:27" ht="12.75" customHeight="1">
      <c r="Z2407" s="43"/>
      <c r="AA2407" s="43"/>
    </row>
    <row r="2408" spans="26:27" ht="12.75" customHeight="1">
      <c r="Z2408" s="43"/>
      <c r="AA2408" s="43"/>
    </row>
    <row r="2409" spans="26:27" ht="12.75" customHeight="1">
      <c r="Z2409" s="43"/>
      <c r="AA2409" s="43"/>
    </row>
    <row r="2410" spans="26:27" ht="12.75" customHeight="1">
      <c r="Z2410" s="43"/>
      <c r="AA2410" s="43"/>
    </row>
    <row r="2411" spans="26:27" ht="12.75" customHeight="1">
      <c r="Z2411" s="43"/>
      <c r="AA2411" s="43"/>
    </row>
    <row r="2412" spans="26:27" ht="12.75" customHeight="1">
      <c r="Z2412" s="43"/>
      <c r="AA2412" s="43"/>
    </row>
    <row r="2413" spans="26:27" ht="12.75" customHeight="1">
      <c r="Z2413" s="43"/>
      <c r="AA2413" s="43"/>
    </row>
    <row r="2414" spans="26:27" ht="12.75" customHeight="1">
      <c r="Z2414" s="43"/>
      <c r="AA2414" s="43"/>
    </row>
    <row r="2415" spans="26:27" ht="12.75" customHeight="1">
      <c r="Z2415" s="43"/>
      <c r="AA2415" s="43"/>
    </row>
    <row r="2416" spans="26:27" ht="12.75" customHeight="1">
      <c r="Z2416" s="43"/>
      <c r="AA2416" s="43"/>
    </row>
    <row r="2417" spans="26:27" ht="12.75" customHeight="1">
      <c r="Z2417" s="43"/>
      <c r="AA2417" s="43"/>
    </row>
    <row r="2418" spans="26:27" ht="12.75" customHeight="1">
      <c r="Z2418" s="43"/>
      <c r="AA2418" s="43"/>
    </row>
    <row r="2419" spans="26:27" ht="12.75" customHeight="1">
      <c r="Z2419" s="43"/>
      <c r="AA2419" s="43"/>
    </row>
    <row r="2420" spans="26:27" ht="12.75" customHeight="1">
      <c r="Z2420" s="43"/>
      <c r="AA2420" s="43"/>
    </row>
    <row r="2421" spans="26:27" ht="12.75" customHeight="1">
      <c r="Z2421" s="43"/>
      <c r="AA2421" s="43"/>
    </row>
    <row r="2422" spans="26:27" ht="12.75" customHeight="1">
      <c r="Z2422" s="43"/>
      <c r="AA2422" s="43"/>
    </row>
    <row r="2423" spans="26:27" ht="12.75" customHeight="1">
      <c r="Z2423" s="43"/>
      <c r="AA2423" s="43"/>
    </row>
    <row r="2424" spans="26:27" ht="12.75" customHeight="1">
      <c r="Z2424" s="43"/>
      <c r="AA2424" s="43"/>
    </row>
    <row r="2425" spans="26:27" ht="12.75" customHeight="1">
      <c r="Z2425" s="43"/>
      <c r="AA2425" s="43"/>
    </row>
    <row r="2426" spans="26:27" ht="12.75" customHeight="1">
      <c r="Z2426" s="43"/>
      <c r="AA2426" s="43"/>
    </row>
    <row r="2427" spans="26:27" ht="12.75" customHeight="1">
      <c r="Z2427" s="43"/>
      <c r="AA2427" s="43"/>
    </row>
    <row r="2428" spans="26:27" ht="12.75" customHeight="1">
      <c r="Z2428" s="43"/>
      <c r="AA2428" s="43"/>
    </row>
    <row r="2429" spans="26:27" ht="12.75" customHeight="1">
      <c r="Z2429" s="43"/>
      <c r="AA2429" s="43"/>
    </row>
    <row r="2430" spans="26:27" ht="12.75" customHeight="1">
      <c r="Z2430" s="43"/>
      <c r="AA2430" s="43"/>
    </row>
    <row r="2431" spans="26:27" ht="12.75" customHeight="1">
      <c r="Z2431" s="43"/>
      <c r="AA2431" s="43"/>
    </row>
    <row r="2432" spans="26:27" ht="12.75" customHeight="1">
      <c r="Z2432" s="43"/>
      <c r="AA2432" s="43"/>
    </row>
    <row r="2433" spans="26:27" ht="12.75" customHeight="1">
      <c r="Z2433" s="43"/>
      <c r="AA2433" s="43"/>
    </row>
    <row r="2434" spans="26:27" ht="12.75" customHeight="1">
      <c r="Z2434" s="43"/>
      <c r="AA2434" s="43"/>
    </row>
    <row r="2435" spans="26:27" ht="12.75" customHeight="1">
      <c r="Z2435" s="43"/>
      <c r="AA2435" s="43"/>
    </row>
    <row r="2436" spans="26:27" ht="12.75" customHeight="1">
      <c r="Z2436" s="43"/>
      <c r="AA2436" s="43"/>
    </row>
    <row r="2437" spans="26:27" ht="12.75" customHeight="1">
      <c r="Z2437" s="43"/>
      <c r="AA2437" s="43"/>
    </row>
    <row r="2438" spans="26:27" ht="12.75" customHeight="1">
      <c r="Z2438" s="43"/>
      <c r="AA2438" s="43"/>
    </row>
    <row r="2439" spans="26:27" ht="12.75" customHeight="1">
      <c r="Z2439" s="43"/>
      <c r="AA2439" s="43"/>
    </row>
    <row r="2440" spans="26:27" ht="12.75" customHeight="1">
      <c r="Z2440" s="43"/>
      <c r="AA2440" s="43"/>
    </row>
    <row r="2441" spans="26:27" ht="12.75" customHeight="1">
      <c r="Z2441" s="43"/>
      <c r="AA2441" s="43"/>
    </row>
    <row r="2442" spans="26:27" ht="12.75" customHeight="1">
      <c r="Z2442" s="43"/>
      <c r="AA2442" s="43"/>
    </row>
    <row r="2443" spans="26:27" ht="12.75" customHeight="1">
      <c r="Z2443" s="43"/>
      <c r="AA2443" s="43"/>
    </row>
    <row r="2444" spans="26:27" ht="12.75" customHeight="1">
      <c r="Z2444" s="43"/>
      <c r="AA2444" s="43"/>
    </row>
    <row r="2445" spans="26:27" ht="12.75" customHeight="1">
      <c r="Z2445" s="43"/>
      <c r="AA2445" s="43"/>
    </row>
    <row r="2446" spans="26:27" ht="12.75" customHeight="1">
      <c r="Z2446" s="43"/>
      <c r="AA2446" s="43"/>
    </row>
    <row r="2447" spans="26:27" ht="12.75" customHeight="1">
      <c r="Z2447" s="43"/>
      <c r="AA2447" s="43"/>
    </row>
    <row r="2448" spans="26:27" ht="12.75" customHeight="1">
      <c r="Z2448" s="43"/>
      <c r="AA2448" s="43"/>
    </row>
    <row r="2449" spans="26:27" ht="12.75" customHeight="1">
      <c r="Z2449" s="43"/>
      <c r="AA2449" s="43"/>
    </row>
    <row r="2450" spans="26:27" ht="12.75" customHeight="1">
      <c r="Z2450" s="43"/>
      <c r="AA2450" s="43"/>
    </row>
    <row r="2451" spans="26:27" ht="12.75" customHeight="1">
      <c r="Z2451" s="43"/>
      <c r="AA2451" s="43"/>
    </row>
    <row r="2452" spans="26:27" ht="12.75" customHeight="1">
      <c r="Z2452" s="43"/>
      <c r="AA2452" s="43"/>
    </row>
    <row r="2453" spans="26:27" ht="12.75" customHeight="1">
      <c r="Z2453" s="43"/>
      <c r="AA2453" s="43"/>
    </row>
    <row r="2454" spans="26:27" ht="12.75" customHeight="1">
      <c r="Z2454" s="43"/>
      <c r="AA2454" s="43"/>
    </row>
    <row r="2455" spans="26:27" ht="12.75" customHeight="1">
      <c r="Z2455" s="43"/>
      <c r="AA2455" s="43"/>
    </row>
    <row r="2456" spans="26:27" ht="12.75" customHeight="1">
      <c r="Z2456" s="43"/>
      <c r="AA2456" s="43"/>
    </row>
    <row r="2457" spans="26:27" ht="12.75" customHeight="1">
      <c r="Z2457" s="43"/>
      <c r="AA2457" s="43"/>
    </row>
    <row r="2458" spans="26:27" ht="12.75" customHeight="1">
      <c r="Z2458" s="43"/>
      <c r="AA2458" s="43"/>
    </row>
    <row r="2459" spans="26:27" ht="12.75" customHeight="1">
      <c r="Z2459" s="43"/>
      <c r="AA2459" s="43"/>
    </row>
    <row r="2460" spans="26:27" ht="12.75" customHeight="1">
      <c r="Z2460" s="43"/>
      <c r="AA2460" s="43"/>
    </row>
    <row r="2461" spans="26:27" ht="12.75" customHeight="1">
      <c r="Z2461" s="43"/>
      <c r="AA2461" s="43"/>
    </row>
    <row r="2462" spans="26:27" ht="12.75" customHeight="1">
      <c r="Z2462" s="43"/>
      <c r="AA2462" s="43"/>
    </row>
    <row r="2463" spans="26:27" ht="12.75" customHeight="1">
      <c r="Z2463" s="43"/>
      <c r="AA2463" s="43"/>
    </row>
    <row r="2464" spans="26:27" ht="12.75" customHeight="1">
      <c r="Z2464" s="43"/>
      <c r="AA2464" s="43"/>
    </row>
    <row r="2465" spans="26:27" ht="12.75" customHeight="1">
      <c r="Z2465" s="43"/>
      <c r="AA2465" s="43"/>
    </row>
    <row r="2466" spans="26:27" ht="12.75" customHeight="1">
      <c r="Z2466" s="43"/>
      <c r="AA2466" s="43"/>
    </row>
    <row r="2467" spans="26:27" ht="12.75" customHeight="1">
      <c r="Z2467" s="43"/>
      <c r="AA2467" s="43"/>
    </row>
    <row r="2468" spans="26:27" ht="12.75" customHeight="1">
      <c r="Z2468" s="43"/>
      <c r="AA2468" s="43"/>
    </row>
    <row r="2469" spans="26:27" ht="12.75" customHeight="1">
      <c r="Z2469" s="43"/>
      <c r="AA2469" s="43"/>
    </row>
    <row r="2470" spans="26:27" ht="12.75" customHeight="1">
      <c r="Z2470" s="43"/>
      <c r="AA2470" s="43"/>
    </row>
    <row r="2471" spans="26:27" ht="12.75" customHeight="1">
      <c r="Z2471" s="43"/>
      <c r="AA2471" s="43"/>
    </row>
    <row r="2472" spans="26:27" ht="12.75" customHeight="1">
      <c r="Z2472" s="43"/>
      <c r="AA2472" s="43"/>
    </row>
    <row r="2473" spans="26:27" ht="12.75" customHeight="1">
      <c r="Z2473" s="43"/>
      <c r="AA2473" s="43"/>
    </row>
    <row r="2474" spans="26:27" ht="12.75" customHeight="1">
      <c r="Z2474" s="43"/>
      <c r="AA2474" s="43"/>
    </row>
    <row r="2475" spans="26:27" ht="12.75" customHeight="1">
      <c r="Z2475" s="43"/>
      <c r="AA2475" s="43"/>
    </row>
    <row r="2476" spans="26:27" ht="12.75" customHeight="1">
      <c r="Z2476" s="43"/>
      <c r="AA2476" s="43"/>
    </row>
    <row r="2477" spans="26:27" ht="12.75" customHeight="1">
      <c r="Z2477" s="43"/>
      <c r="AA2477" s="43"/>
    </row>
    <row r="2478" spans="26:27" ht="12.75" customHeight="1">
      <c r="Z2478" s="43"/>
      <c r="AA2478" s="43"/>
    </row>
    <row r="2479" spans="26:27" ht="12.75" customHeight="1">
      <c r="Z2479" s="43"/>
      <c r="AA2479" s="43"/>
    </row>
    <row r="2480" spans="26:27" ht="12.75" customHeight="1">
      <c r="Z2480" s="43"/>
      <c r="AA2480" s="43"/>
    </row>
    <row r="2481" spans="26:27" ht="12.75" customHeight="1">
      <c r="Z2481" s="43"/>
      <c r="AA2481" s="43"/>
    </row>
    <row r="2482" spans="26:27" ht="12.75" customHeight="1">
      <c r="Z2482" s="43"/>
      <c r="AA2482" s="43"/>
    </row>
    <row r="2483" spans="26:27" ht="12.75" customHeight="1">
      <c r="Z2483" s="43"/>
      <c r="AA2483" s="43"/>
    </row>
    <row r="2484" spans="26:27" ht="12.75" customHeight="1">
      <c r="Z2484" s="43"/>
      <c r="AA2484" s="43"/>
    </row>
    <row r="2485" spans="26:27" ht="12.75" customHeight="1">
      <c r="Z2485" s="43"/>
      <c r="AA2485" s="43"/>
    </row>
    <row r="2486" spans="26:27" ht="12.75" customHeight="1">
      <c r="Z2486" s="43"/>
      <c r="AA2486" s="43"/>
    </row>
    <row r="2487" spans="26:27" ht="12.75" customHeight="1">
      <c r="Z2487" s="43"/>
      <c r="AA2487" s="43"/>
    </row>
    <row r="2488" spans="26:27" ht="12.75" customHeight="1">
      <c r="Z2488" s="43"/>
      <c r="AA2488" s="43"/>
    </row>
    <row r="2489" spans="26:27" ht="12.75" customHeight="1">
      <c r="Z2489" s="43"/>
      <c r="AA2489" s="43"/>
    </row>
    <row r="2490" spans="26:27" ht="12.75" customHeight="1">
      <c r="Z2490" s="43"/>
      <c r="AA2490" s="43"/>
    </row>
    <row r="2491" spans="26:27" ht="12.75" customHeight="1">
      <c r="Z2491" s="43"/>
      <c r="AA2491" s="43"/>
    </row>
    <row r="2492" spans="26:27" ht="12.75" customHeight="1">
      <c r="Z2492" s="43"/>
      <c r="AA2492" s="43"/>
    </row>
    <row r="2493" spans="26:27" ht="12.75" customHeight="1">
      <c r="Z2493" s="43"/>
      <c r="AA2493" s="43"/>
    </row>
    <row r="2494" spans="26:27" ht="12.75" customHeight="1">
      <c r="Z2494" s="43"/>
      <c r="AA2494" s="43"/>
    </row>
    <row r="2495" spans="26:27" ht="12.75" customHeight="1">
      <c r="Z2495" s="43"/>
      <c r="AA2495" s="43"/>
    </row>
    <row r="2496" spans="26:27" ht="12.75" customHeight="1">
      <c r="Z2496" s="43"/>
      <c r="AA2496" s="43"/>
    </row>
    <row r="2497" spans="26:27" ht="12.75" customHeight="1">
      <c r="Z2497" s="43"/>
      <c r="AA2497" s="43"/>
    </row>
    <row r="2498" spans="26:27" ht="12.75" customHeight="1">
      <c r="Z2498" s="43"/>
      <c r="AA2498" s="43"/>
    </row>
    <row r="2499" spans="26:27" ht="12.75" customHeight="1">
      <c r="Z2499" s="43"/>
      <c r="AA2499" s="43"/>
    </row>
    <row r="2500" spans="26:27" ht="12.75" customHeight="1">
      <c r="Z2500" s="43"/>
      <c r="AA2500" s="43"/>
    </row>
    <row r="2501" spans="26:27" ht="12.75" customHeight="1">
      <c r="Z2501" s="43"/>
      <c r="AA2501" s="43"/>
    </row>
    <row r="2502" spans="26:27" ht="12.75" customHeight="1">
      <c r="Z2502" s="43"/>
      <c r="AA2502" s="43"/>
    </row>
    <row r="2503" spans="26:27" ht="12.75" customHeight="1">
      <c r="Z2503" s="43"/>
      <c r="AA2503" s="43"/>
    </row>
    <row r="2504" spans="26:27" ht="12.75" customHeight="1">
      <c r="Z2504" s="43"/>
      <c r="AA2504" s="43"/>
    </row>
    <row r="2505" spans="26:27" ht="12.75" customHeight="1">
      <c r="Z2505" s="43"/>
      <c r="AA2505" s="43"/>
    </row>
    <row r="2506" spans="26:27" ht="12.75" customHeight="1">
      <c r="Z2506" s="43"/>
      <c r="AA2506" s="43"/>
    </row>
    <row r="2507" spans="26:27" ht="12.75" customHeight="1">
      <c r="Z2507" s="43"/>
      <c r="AA2507" s="43"/>
    </row>
    <row r="2508" spans="26:27" ht="12.75" customHeight="1">
      <c r="Z2508" s="43"/>
      <c r="AA2508" s="43"/>
    </row>
    <row r="2509" spans="26:27" ht="12.75" customHeight="1">
      <c r="Z2509" s="43"/>
      <c r="AA2509" s="43"/>
    </row>
    <row r="2510" spans="26:27" ht="12.75" customHeight="1">
      <c r="Z2510" s="43"/>
      <c r="AA2510" s="43"/>
    </row>
    <row r="2511" spans="26:27" ht="12.75" customHeight="1">
      <c r="Z2511" s="43"/>
      <c r="AA2511" s="43"/>
    </row>
    <row r="2512" spans="26:27" ht="12.75" customHeight="1">
      <c r="Z2512" s="43"/>
      <c r="AA2512" s="43"/>
    </row>
    <row r="2513" spans="26:27" ht="12.75" customHeight="1">
      <c r="Z2513" s="43"/>
      <c r="AA2513" s="43"/>
    </row>
    <row r="2514" spans="26:27" ht="12.75" customHeight="1">
      <c r="Z2514" s="43"/>
      <c r="AA2514" s="43"/>
    </row>
    <row r="2515" spans="26:27" ht="12.75" customHeight="1">
      <c r="Z2515" s="43"/>
      <c r="AA2515" s="43"/>
    </row>
    <row r="2516" spans="26:27" ht="12.75" customHeight="1">
      <c r="Z2516" s="43"/>
      <c r="AA2516" s="43"/>
    </row>
    <row r="2517" spans="26:27" ht="12.75" customHeight="1">
      <c r="Z2517" s="43"/>
      <c r="AA2517" s="43"/>
    </row>
    <row r="2518" spans="26:27" ht="12.75" customHeight="1">
      <c r="Z2518" s="43"/>
      <c r="AA2518" s="43"/>
    </row>
    <row r="2519" spans="26:27" ht="12.75" customHeight="1">
      <c r="Z2519" s="43"/>
      <c r="AA2519" s="43"/>
    </row>
    <row r="2520" spans="26:27" ht="12.75" customHeight="1">
      <c r="Z2520" s="43"/>
      <c r="AA2520" s="43"/>
    </row>
    <row r="2521" spans="26:27" ht="12.75" customHeight="1">
      <c r="Z2521" s="43"/>
      <c r="AA2521" s="43"/>
    </row>
    <row r="2522" spans="26:27" ht="12.75" customHeight="1">
      <c r="Z2522" s="43"/>
      <c r="AA2522" s="43"/>
    </row>
    <row r="2523" spans="26:27" ht="12.75" customHeight="1">
      <c r="Z2523" s="43"/>
      <c r="AA2523" s="43"/>
    </row>
    <row r="2524" spans="26:27" ht="12.75" customHeight="1">
      <c r="Z2524" s="43"/>
      <c r="AA2524" s="43"/>
    </row>
    <row r="2525" spans="26:27" ht="12.75" customHeight="1">
      <c r="Z2525" s="43"/>
      <c r="AA2525" s="43"/>
    </row>
    <row r="2526" spans="26:27" ht="12.75" customHeight="1">
      <c r="Z2526" s="43"/>
      <c r="AA2526" s="43"/>
    </row>
    <row r="2527" spans="26:27" ht="12.75" customHeight="1">
      <c r="Z2527" s="43"/>
      <c r="AA2527" s="43"/>
    </row>
    <row r="2528" spans="26:27" ht="12.75" customHeight="1">
      <c r="Z2528" s="43"/>
      <c r="AA2528" s="43"/>
    </row>
    <row r="2529" spans="26:27" ht="12.75" customHeight="1">
      <c r="Z2529" s="43"/>
      <c r="AA2529" s="43"/>
    </row>
    <row r="2530" spans="26:27" ht="12.75" customHeight="1">
      <c r="Z2530" s="43"/>
      <c r="AA2530" s="43"/>
    </row>
    <row r="2531" spans="26:27" ht="12.75" customHeight="1">
      <c r="Z2531" s="43"/>
      <c r="AA2531" s="43"/>
    </row>
    <row r="2532" spans="26:27" ht="12.75" customHeight="1">
      <c r="Z2532" s="43"/>
      <c r="AA2532" s="43"/>
    </row>
    <row r="2533" spans="26:27" ht="12.75" customHeight="1">
      <c r="Z2533" s="43"/>
      <c r="AA2533" s="43"/>
    </row>
    <row r="2534" spans="26:27" ht="12.75" customHeight="1">
      <c r="Z2534" s="43"/>
      <c r="AA2534" s="43"/>
    </row>
    <row r="2535" spans="26:27" ht="12.75" customHeight="1">
      <c r="Z2535" s="43"/>
      <c r="AA2535" s="43"/>
    </row>
    <row r="2536" spans="26:27" ht="12.75" customHeight="1">
      <c r="Z2536" s="43"/>
      <c r="AA2536" s="43"/>
    </row>
    <row r="2537" spans="26:27" ht="12.75" customHeight="1">
      <c r="Z2537" s="43"/>
      <c r="AA2537" s="43"/>
    </row>
    <row r="2538" spans="26:27" ht="12.75" customHeight="1">
      <c r="Z2538" s="43"/>
      <c r="AA2538" s="43"/>
    </row>
    <row r="2539" spans="26:27" ht="12.75" customHeight="1">
      <c r="Z2539" s="43"/>
      <c r="AA2539" s="43"/>
    </row>
    <row r="2540" spans="26:27" ht="12.75" customHeight="1">
      <c r="Z2540" s="43"/>
      <c r="AA2540" s="43"/>
    </row>
    <row r="2541" spans="26:27" ht="12.75" customHeight="1">
      <c r="Z2541" s="43"/>
      <c r="AA2541" s="43"/>
    </row>
    <row r="2542" spans="26:27" ht="12.75" customHeight="1">
      <c r="Z2542" s="43"/>
      <c r="AA2542" s="43"/>
    </row>
    <row r="2543" spans="26:27" ht="12.75" customHeight="1">
      <c r="Z2543" s="43"/>
      <c r="AA2543" s="43"/>
    </row>
    <row r="2544" spans="26:27" ht="12.75" customHeight="1">
      <c r="Z2544" s="43"/>
      <c r="AA2544" s="43"/>
    </row>
    <row r="2545" spans="26:27" ht="12.75" customHeight="1">
      <c r="Z2545" s="43"/>
      <c r="AA2545" s="43"/>
    </row>
    <row r="2546" spans="26:27" ht="12.75" customHeight="1">
      <c r="Z2546" s="43"/>
      <c r="AA2546" s="43"/>
    </row>
    <row r="2547" spans="26:27" ht="12.75" customHeight="1">
      <c r="Z2547" s="43"/>
      <c r="AA2547" s="43"/>
    </row>
    <row r="2548" spans="26:27" ht="12.75" customHeight="1">
      <c r="Z2548" s="43"/>
      <c r="AA2548" s="43"/>
    </row>
    <row r="2549" spans="26:27" ht="12.75" customHeight="1">
      <c r="Z2549" s="43"/>
      <c r="AA2549" s="43"/>
    </row>
    <row r="2550" spans="26:27" ht="12.75" customHeight="1">
      <c r="Z2550" s="43"/>
      <c r="AA2550" s="43"/>
    </row>
    <row r="2551" spans="26:27" ht="12.75" customHeight="1">
      <c r="Z2551" s="43"/>
      <c r="AA2551" s="43"/>
    </row>
    <row r="2552" spans="26:27" ht="12.75" customHeight="1">
      <c r="Z2552" s="43"/>
      <c r="AA2552" s="43"/>
    </row>
    <row r="2553" spans="26:27" ht="12.75" customHeight="1">
      <c r="Z2553" s="43"/>
      <c r="AA2553" s="43"/>
    </row>
    <row r="2554" spans="26:27" ht="12.75" customHeight="1">
      <c r="Z2554" s="43"/>
      <c r="AA2554" s="43"/>
    </row>
    <row r="2555" spans="26:27" ht="12.75" customHeight="1">
      <c r="Z2555" s="43"/>
      <c r="AA2555" s="43"/>
    </row>
    <row r="2556" spans="26:27" ht="12.75" customHeight="1">
      <c r="Z2556" s="43"/>
      <c r="AA2556" s="43"/>
    </row>
    <row r="2557" spans="26:27" ht="12.75" customHeight="1">
      <c r="Z2557" s="43"/>
      <c r="AA2557" s="43"/>
    </row>
    <row r="2558" spans="26:27" ht="12.75" customHeight="1">
      <c r="Z2558" s="43"/>
      <c r="AA2558" s="43"/>
    </row>
    <row r="2559" spans="26:27" ht="12.75" customHeight="1">
      <c r="Z2559" s="43"/>
      <c r="AA2559" s="43"/>
    </row>
    <row r="2560" spans="26:27" ht="12.75" customHeight="1">
      <c r="Z2560" s="43"/>
      <c r="AA2560" s="43"/>
    </row>
    <row r="2561" spans="26:27" ht="12.75" customHeight="1">
      <c r="Z2561" s="43"/>
      <c r="AA2561" s="43"/>
    </row>
    <row r="2562" spans="26:27" ht="12.75" customHeight="1">
      <c r="Z2562" s="43"/>
      <c r="AA2562" s="43"/>
    </row>
    <row r="2563" spans="26:27" ht="12.75" customHeight="1">
      <c r="Z2563" s="43"/>
      <c r="AA2563" s="43"/>
    </row>
    <row r="2564" spans="26:27" ht="12.75" customHeight="1">
      <c r="Z2564" s="43"/>
      <c r="AA2564" s="43"/>
    </row>
    <row r="2565" spans="26:27" ht="12.75" customHeight="1">
      <c r="Z2565" s="43"/>
      <c r="AA2565" s="43"/>
    </row>
    <row r="2566" spans="26:27" ht="12.75" customHeight="1">
      <c r="Z2566" s="43"/>
      <c r="AA2566" s="43"/>
    </row>
    <row r="2567" spans="26:27" ht="12.75" customHeight="1">
      <c r="Z2567" s="43"/>
      <c r="AA2567" s="43"/>
    </row>
    <row r="2568" spans="26:27" ht="12.75" customHeight="1">
      <c r="Z2568" s="43"/>
      <c r="AA2568" s="43"/>
    </row>
    <row r="2569" spans="26:27" ht="12.75" customHeight="1">
      <c r="Z2569" s="43"/>
      <c r="AA2569" s="43"/>
    </row>
    <row r="2570" spans="26:27" ht="12.75" customHeight="1">
      <c r="Z2570" s="43"/>
      <c r="AA2570" s="43"/>
    </row>
    <row r="2571" spans="26:27" ht="12.75" customHeight="1">
      <c r="Z2571" s="43"/>
      <c r="AA2571" s="43"/>
    </row>
    <row r="2572" spans="26:27" ht="12.75" customHeight="1">
      <c r="Z2572" s="43"/>
      <c r="AA2572" s="43"/>
    </row>
    <row r="2573" spans="26:27" ht="12.75" customHeight="1">
      <c r="Z2573" s="43"/>
      <c r="AA2573" s="43"/>
    </row>
    <row r="2574" spans="26:27" ht="12.75" customHeight="1">
      <c r="Z2574" s="43"/>
      <c r="AA2574" s="43"/>
    </row>
    <row r="2575" spans="26:27" ht="12.75" customHeight="1">
      <c r="Z2575" s="43"/>
      <c r="AA2575" s="43"/>
    </row>
    <row r="2576" spans="26:27" ht="12.75" customHeight="1">
      <c r="Z2576" s="43"/>
      <c r="AA2576" s="43"/>
    </row>
    <row r="2577" spans="26:27" ht="12.75" customHeight="1">
      <c r="Z2577" s="43"/>
      <c r="AA2577" s="43"/>
    </row>
    <row r="2578" spans="26:27" ht="12.75" customHeight="1">
      <c r="Z2578" s="43"/>
      <c r="AA2578" s="43"/>
    </row>
    <row r="2579" spans="26:27" ht="12.75" customHeight="1">
      <c r="Z2579" s="43"/>
      <c r="AA2579" s="43"/>
    </row>
    <row r="2580" spans="26:27" ht="12.75" customHeight="1">
      <c r="Z2580" s="43"/>
      <c r="AA2580" s="43"/>
    </row>
    <row r="2581" spans="26:27" ht="12.75" customHeight="1">
      <c r="Z2581" s="43"/>
      <c r="AA2581" s="43"/>
    </row>
    <row r="2582" spans="26:27" ht="12.75" customHeight="1">
      <c r="Z2582" s="43"/>
      <c r="AA2582" s="43"/>
    </row>
    <row r="2583" spans="26:27" ht="12.75" customHeight="1">
      <c r="Z2583" s="43"/>
      <c r="AA2583" s="43"/>
    </row>
    <row r="2584" spans="26:27" ht="12.75" customHeight="1">
      <c r="Z2584" s="43"/>
      <c r="AA2584" s="43"/>
    </row>
    <row r="2585" spans="26:27" ht="12.75" customHeight="1">
      <c r="Z2585" s="43"/>
      <c r="AA2585" s="43"/>
    </row>
    <row r="2586" spans="26:27" ht="12.75" customHeight="1">
      <c r="Z2586" s="43"/>
      <c r="AA2586" s="43"/>
    </row>
    <row r="2587" spans="26:27" ht="12.75" customHeight="1">
      <c r="Z2587" s="43"/>
      <c r="AA2587" s="43"/>
    </row>
    <row r="2588" spans="26:27" ht="12.75" customHeight="1">
      <c r="Z2588" s="43"/>
      <c r="AA2588" s="43"/>
    </row>
    <row r="2589" spans="26:27" ht="12.75" customHeight="1">
      <c r="Z2589" s="43"/>
      <c r="AA2589" s="43"/>
    </row>
    <row r="2590" spans="26:27" ht="12.75" customHeight="1">
      <c r="Z2590" s="43"/>
      <c r="AA2590" s="43"/>
    </row>
    <row r="2591" spans="26:27" ht="12.75" customHeight="1">
      <c r="Z2591" s="43"/>
      <c r="AA2591" s="43"/>
    </row>
    <row r="2592" spans="26:27" ht="12.75" customHeight="1">
      <c r="Z2592" s="43"/>
      <c r="AA2592" s="43"/>
    </row>
    <row r="2593" spans="26:27" ht="12.75" customHeight="1">
      <c r="Z2593" s="43"/>
      <c r="AA2593" s="43"/>
    </row>
    <row r="2594" spans="26:27" ht="12.75" customHeight="1">
      <c r="Z2594" s="43"/>
      <c r="AA2594" s="43"/>
    </row>
    <row r="2595" spans="26:27" ht="12.75" customHeight="1">
      <c r="Z2595" s="43"/>
      <c r="AA2595" s="43"/>
    </row>
    <row r="2596" spans="26:27" ht="12.75" customHeight="1">
      <c r="Z2596" s="43"/>
      <c r="AA2596" s="43"/>
    </row>
    <row r="2597" spans="26:27" ht="12.75" customHeight="1">
      <c r="Z2597" s="43"/>
      <c r="AA2597" s="43"/>
    </row>
    <row r="2598" spans="26:27" ht="12.75" customHeight="1">
      <c r="Z2598" s="43"/>
      <c r="AA2598" s="43"/>
    </row>
    <row r="2599" spans="26:27" ht="12.75" customHeight="1">
      <c r="Z2599" s="43"/>
      <c r="AA2599" s="43"/>
    </row>
    <row r="2600" spans="26:27" ht="12.75" customHeight="1">
      <c r="Z2600" s="43"/>
      <c r="AA2600" s="43"/>
    </row>
    <row r="2601" spans="26:27" ht="12.75" customHeight="1">
      <c r="Z2601" s="43"/>
      <c r="AA2601" s="43"/>
    </row>
    <row r="2602" spans="26:27" ht="12.75" customHeight="1">
      <c r="Z2602" s="43"/>
      <c r="AA2602" s="43"/>
    </row>
    <row r="2603" spans="26:27" ht="12.75" customHeight="1">
      <c r="Z2603" s="43"/>
      <c r="AA2603" s="43"/>
    </row>
    <row r="2604" spans="26:27" ht="12.75" customHeight="1">
      <c r="Z2604" s="43"/>
      <c r="AA2604" s="43"/>
    </row>
    <row r="2605" spans="26:27" ht="12.75" customHeight="1">
      <c r="Z2605" s="43"/>
      <c r="AA2605" s="43"/>
    </row>
    <row r="2606" spans="26:27" ht="12.75" customHeight="1">
      <c r="Z2606" s="43"/>
      <c r="AA2606" s="43"/>
    </row>
    <row r="2607" spans="26:27" ht="12.75" customHeight="1">
      <c r="Z2607" s="43"/>
      <c r="AA2607" s="43"/>
    </row>
    <row r="2608" spans="26:27" ht="12.75" customHeight="1">
      <c r="Z2608" s="43"/>
      <c r="AA2608" s="43"/>
    </row>
    <row r="2609" spans="26:27" ht="12.75" customHeight="1">
      <c r="Z2609" s="43"/>
      <c r="AA2609" s="43"/>
    </row>
    <row r="2610" spans="26:27" ht="12.75" customHeight="1">
      <c r="Z2610" s="43"/>
      <c r="AA2610" s="43"/>
    </row>
    <row r="2611" spans="26:27" ht="12.75" customHeight="1">
      <c r="Z2611" s="43"/>
      <c r="AA2611" s="43"/>
    </row>
    <row r="2612" spans="26:27" ht="12.75" customHeight="1">
      <c r="Z2612" s="43"/>
      <c r="AA2612" s="43"/>
    </row>
    <row r="2613" spans="26:27" ht="12.75" customHeight="1">
      <c r="Z2613" s="43"/>
      <c r="AA2613" s="43"/>
    </row>
    <row r="2614" spans="26:27" ht="12.75" customHeight="1">
      <c r="Z2614" s="43"/>
      <c r="AA2614" s="43"/>
    </row>
    <row r="2615" spans="26:27" ht="12.75" customHeight="1">
      <c r="Z2615" s="43"/>
      <c r="AA2615" s="43"/>
    </row>
    <row r="2616" spans="26:27" ht="12.75" customHeight="1">
      <c r="Z2616" s="43"/>
      <c r="AA2616" s="43"/>
    </row>
    <row r="2617" spans="26:27" ht="12.75" customHeight="1">
      <c r="Z2617" s="43"/>
      <c r="AA2617" s="43"/>
    </row>
    <row r="2618" spans="26:27" ht="12.75" customHeight="1">
      <c r="Z2618" s="43"/>
      <c r="AA2618" s="43"/>
    </row>
    <row r="2619" spans="26:27" ht="12.75" customHeight="1">
      <c r="Z2619" s="43"/>
      <c r="AA2619" s="43"/>
    </row>
    <row r="2620" spans="26:27" ht="12.75" customHeight="1">
      <c r="Z2620" s="43"/>
      <c r="AA2620" s="43"/>
    </row>
    <row r="2621" spans="26:27" ht="12.75" customHeight="1">
      <c r="Z2621" s="43"/>
      <c r="AA2621" s="43"/>
    </row>
    <row r="2622" spans="26:27" ht="12.75" customHeight="1">
      <c r="Z2622" s="43"/>
      <c r="AA2622" s="43"/>
    </row>
    <row r="2623" spans="26:27" ht="12.75" customHeight="1">
      <c r="Z2623" s="43"/>
      <c r="AA2623" s="43"/>
    </row>
    <row r="2624" spans="26:27" ht="12.75" customHeight="1">
      <c r="Z2624" s="43"/>
      <c r="AA2624" s="43"/>
    </row>
    <row r="2625" spans="26:27" ht="12.75" customHeight="1">
      <c r="Z2625" s="43"/>
      <c r="AA2625" s="43"/>
    </row>
    <row r="2626" spans="26:27" ht="12.75" customHeight="1">
      <c r="Z2626" s="43"/>
      <c r="AA2626" s="43"/>
    </row>
    <row r="2627" spans="26:27" ht="12.75" customHeight="1">
      <c r="Z2627" s="43"/>
      <c r="AA2627" s="43"/>
    </row>
    <row r="2628" spans="26:27" ht="12.75" customHeight="1">
      <c r="Z2628" s="43"/>
      <c r="AA2628" s="43"/>
    </row>
    <row r="2629" spans="26:27" ht="12.75" customHeight="1">
      <c r="Z2629" s="43"/>
      <c r="AA2629" s="43"/>
    </row>
    <row r="2630" spans="26:27" ht="12.75" customHeight="1">
      <c r="Z2630" s="43"/>
      <c r="AA2630" s="43"/>
    </row>
    <row r="2631" spans="26:27" ht="12.75" customHeight="1">
      <c r="Z2631" s="43"/>
      <c r="AA2631" s="43"/>
    </row>
    <row r="2632" spans="26:27" ht="12.75" customHeight="1">
      <c r="Z2632" s="43"/>
      <c r="AA2632" s="43"/>
    </row>
    <row r="2633" spans="26:27" ht="12.75" customHeight="1">
      <c r="Z2633" s="43"/>
      <c r="AA2633" s="43"/>
    </row>
    <row r="2634" spans="26:27" ht="12.75" customHeight="1">
      <c r="Z2634" s="43"/>
      <c r="AA2634" s="43"/>
    </row>
    <row r="2635" spans="26:27" ht="12.75" customHeight="1">
      <c r="Z2635" s="43"/>
      <c r="AA2635" s="43"/>
    </row>
    <row r="2636" spans="26:27" ht="12.75" customHeight="1">
      <c r="Z2636" s="43"/>
      <c r="AA2636" s="43"/>
    </row>
    <row r="2637" spans="26:27" ht="12.75" customHeight="1">
      <c r="Z2637" s="43"/>
      <c r="AA2637" s="43"/>
    </row>
    <row r="2638" spans="26:27" ht="12.75" customHeight="1">
      <c r="Z2638" s="43"/>
      <c r="AA2638" s="43"/>
    </row>
    <row r="2639" spans="26:27" ht="12.75" customHeight="1">
      <c r="Z2639" s="43"/>
      <c r="AA2639" s="43"/>
    </row>
    <row r="2640" spans="26:27" ht="12.75" customHeight="1">
      <c r="Z2640" s="43"/>
      <c r="AA2640" s="43"/>
    </row>
    <row r="2641" spans="26:27" ht="12.75" customHeight="1">
      <c r="Z2641" s="43"/>
      <c r="AA2641" s="43"/>
    </row>
    <row r="2642" spans="26:27" ht="12.75" customHeight="1">
      <c r="Z2642" s="43"/>
      <c r="AA2642" s="43"/>
    </row>
    <row r="2643" spans="26:27" ht="12.75" customHeight="1">
      <c r="Z2643" s="43"/>
      <c r="AA2643" s="43"/>
    </row>
    <row r="2644" spans="26:27" ht="12.75" customHeight="1">
      <c r="Z2644" s="43"/>
      <c r="AA2644" s="43"/>
    </row>
    <row r="2645" spans="26:27" ht="12.75" customHeight="1">
      <c r="Z2645" s="43"/>
      <c r="AA2645" s="43"/>
    </row>
    <row r="2646" spans="26:27" ht="12.75" customHeight="1">
      <c r="Z2646" s="43"/>
      <c r="AA2646" s="43"/>
    </row>
    <row r="2647" spans="26:27" ht="12.75" customHeight="1">
      <c r="Z2647" s="43"/>
      <c r="AA2647" s="43"/>
    </row>
    <row r="2648" spans="26:27" ht="12.75" customHeight="1">
      <c r="Z2648" s="43"/>
      <c r="AA2648" s="43"/>
    </row>
    <row r="2649" spans="26:27" ht="12.75" customHeight="1">
      <c r="Z2649" s="43"/>
      <c r="AA2649" s="43"/>
    </row>
    <row r="2650" spans="26:27" ht="12.75" customHeight="1">
      <c r="Z2650" s="43"/>
      <c r="AA2650" s="43"/>
    </row>
    <row r="2651" spans="26:27" ht="12.75" customHeight="1">
      <c r="Z2651" s="43"/>
      <c r="AA2651" s="43"/>
    </row>
    <row r="2652" spans="26:27" ht="12.75" customHeight="1">
      <c r="Z2652" s="43"/>
      <c r="AA2652" s="43"/>
    </row>
    <row r="2653" spans="26:27" ht="12.75" customHeight="1">
      <c r="Z2653" s="43"/>
      <c r="AA2653" s="43"/>
    </row>
    <row r="2654" spans="26:27" ht="12.75" customHeight="1">
      <c r="Z2654" s="43"/>
      <c r="AA2654" s="43"/>
    </row>
    <row r="2655" spans="26:27" ht="12.75" customHeight="1">
      <c r="Z2655" s="43"/>
      <c r="AA2655" s="43"/>
    </row>
    <row r="2656" spans="26:27" ht="12.75" customHeight="1">
      <c r="Z2656" s="43"/>
      <c r="AA2656" s="43"/>
    </row>
    <row r="2657" spans="26:27" ht="12.75" customHeight="1">
      <c r="Z2657" s="43"/>
      <c r="AA2657" s="43"/>
    </row>
    <row r="2658" spans="26:27" ht="12.75" customHeight="1">
      <c r="Z2658" s="43"/>
      <c r="AA2658" s="43"/>
    </row>
    <row r="2659" spans="26:27" ht="12.75" customHeight="1">
      <c r="Z2659" s="43"/>
      <c r="AA2659" s="43"/>
    </row>
    <row r="2660" spans="26:27" ht="12.75" customHeight="1">
      <c r="Z2660" s="43"/>
      <c r="AA2660" s="43"/>
    </row>
    <row r="2661" spans="26:27" ht="12.75" customHeight="1">
      <c r="Z2661" s="43"/>
      <c r="AA2661" s="43"/>
    </row>
    <row r="2662" spans="26:27" ht="12.75" customHeight="1">
      <c r="Z2662" s="43"/>
      <c r="AA2662" s="43"/>
    </row>
    <row r="2663" spans="26:27" ht="12.75" customHeight="1">
      <c r="Z2663" s="43"/>
      <c r="AA2663" s="43"/>
    </row>
    <row r="2664" spans="26:27" ht="12.75" customHeight="1">
      <c r="Z2664" s="43"/>
      <c r="AA2664" s="43"/>
    </row>
    <row r="2665" spans="26:27" ht="12.75" customHeight="1">
      <c r="Z2665" s="43"/>
      <c r="AA2665" s="43"/>
    </row>
    <row r="2666" spans="26:27" ht="12.75" customHeight="1">
      <c r="Z2666" s="43"/>
      <c r="AA2666" s="43"/>
    </row>
    <row r="2667" spans="26:27" ht="12.75" customHeight="1">
      <c r="Z2667" s="43"/>
      <c r="AA2667" s="43"/>
    </row>
    <row r="2668" spans="26:27" ht="12.75" customHeight="1">
      <c r="Z2668" s="43"/>
      <c r="AA2668" s="43"/>
    </row>
    <row r="2669" spans="26:27" ht="12.75" customHeight="1">
      <c r="Z2669" s="43"/>
      <c r="AA2669" s="43"/>
    </row>
    <row r="2670" spans="26:27" ht="12.75" customHeight="1">
      <c r="Z2670" s="43"/>
      <c r="AA2670" s="43"/>
    </row>
    <row r="2671" spans="26:27" ht="12.75" customHeight="1">
      <c r="Z2671" s="43"/>
      <c r="AA2671" s="43"/>
    </row>
    <row r="2672" spans="26:27" ht="12.75" customHeight="1">
      <c r="Z2672" s="43"/>
      <c r="AA2672" s="43"/>
    </row>
    <row r="2673" spans="26:27" ht="12.75" customHeight="1">
      <c r="Z2673" s="43"/>
      <c r="AA2673" s="43"/>
    </row>
    <row r="2674" spans="26:27" ht="12.75" customHeight="1">
      <c r="Z2674" s="43"/>
      <c r="AA2674" s="43"/>
    </row>
    <row r="2675" spans="26:27" ht="12.75" customHeight="1">
      <c r="Z2675" s="43"/>
      <c r="AA2675" s="43"/>
    </row>
    <row r="2676" spans="26:27" ht="12.75" customHeight="1">
      <c r="Z2676" s="43"/>
      <c r="AA2676" s="43"/>
    </row>
    <row r="2677" spans="26:27" ht="12.75" customHeight="1">
      <c r="Z2677" s="43"/>
      <c r="AA2677" s="43"/>
    </row>
    <row r="2678" spans="26:27" ht="12.75" customHeight="1">
      <c r="Z2678" s="43"/>
      <c r="AA2678" s="43"/>
    </row>
    <row r="2679" spans="26:27" ht="12.75" customHeight="1">
      <c r="Z2679" s="43"/>
      <c r="AA2679" s="43"/>
    </row>
    <row r="2680" spans="26:27" ht="12.75" customHeight="1">
      <c r="Z2680" s="43"/>
      <c r="AA2680" s="43"/>
    </row>
    <row r="2681" spans="26:27" ht="12.75" customHeight="1">
      <c r="Z2681" s="43"/>
      <c r="AA2681" s="43"/>
    </row>
    <row r="2682" spans="26:27" ht="12.75" customHeight="1">
      <c r="Z2682" s="43"/>
      <c r="AA2682" s="43"/>
    </row>
    <row r="2683" spans="26:27" ht="12.75" customHeight="1">
      <c r="Z2683" s="43"/>
      <c r="AA2683" s="43"/>
    </row>
    <row r="2684" spans="26:27" ht="12.75" customHeight="1">
      <c r="Z2684" s="43"/>
      <c r="AA2684" s="43"/>
    </row>
    <row r="2685" spans="26:27" ht="12.75" customHeight="1">
      <c r="Z2685" s="43"/>
      <c r="AA2685" s="43"/>
    </row>
    <row r="2686" spans="26:27" ht="12.75" customHeight="1">
      <c r="Z2686" s="43"/>
      <c r="AA2686" s="43"/>
    </row>
    <row r="2687" spans="26:27" ht="12.75" customHeight="1">
      <c r="Z2687" s="43"/>
      <c r="AA2687" s="43"/>
    </row>
    <row r="2688" spans="26:27" ht="12.75" customHeight="1">
      <c r="Z2688" s="43"/>
      <c r="AA2688" s="43"/>
    </row>
    <row r="2689" spans="26:27" ht="12.75" customHeight="1">
      <c r="Z2689" s="43"/>
      <c r="AA2689" s="43"/>
    </row>
    <row r="2690" spans="26:27" ht="12.75" customHeight="1">
      <c r="Z2690" s="43"/>
      <c r="AA2690" s="43"/>
    </row>
    <row r="2691" spans="26:27" ht="12.75" customHeight="1">
      <c r="Z2691" s="43"/>
      <c r="AA2691" s="43"/>
    </row>
    <row r="2692" spans="26:27" ht="12.75" customHeight="1">
      <c r="Z2692" s="43"/>
      <c r="AA2692" s="43"/>
    </row>
    <row r="2693" spans="26:27" ht="12.75" customHeight="1">
      <c r="Z2693" s="43"/>
      <c r="AA2693" s="43"/>
    </row>
    <row r="2694" spans="26:27" ht="12.75" customHeight="1">
      <c r="Z2694" s="43"/>
      <c r="AA2694" s="43"/>
    </row>
    <row r="2695" spans="26:27" ht="12.75" customHeight="1">
      <c r="Z2695" s="43"/>
      <c r="AA2695" s="43"/>
    </row>
    <row r="2696" spans="26:27" ht="12.75" customHeight="1">
      <c r="Z2696" s="43"/>
      <c r="AA2696" s="43"/>
    </row>
    <row r="2697" spans="26:27" ht="12.75" customHeight="1">
      <c r="Z2697" s="43"/>
      <c r="AA2697" s="43"/>
    </row>
    <row r="2698" spans="26:27" ht="12.75" customHeight="1">
      <c r="Z2698" s="43"/>
      <c r="AA2698" s="43"/>
    </row>
    <row r="2699" spans="26:27" ht="12.75" customHeight="1">
      <c r="Z2699" s="43"/>
      <c r="AA2699" s="43"/>
    </row>
    <row r="2700" spans="26:27" ht="12.75" customHeight="1">
      <c r="Z2700" s="43"/>
      <c r="AA2700" s="43"/>
    </row>
    <row r="2701" spans="26:27" ht="12.75" customHeight="1">
      <c r="Z2701" s="43"/>
      <c r="AA2701" s="43"/>
    </row>
    <row r="2702" spans="26:27" ht="12.75" customHeight="1">
      <c r="Z2702" s="43"/>
      <c r="AA2702" s="43"/>
    </row>
    <row r="2703" spans="26:27" ht="12.75" customHeight="1">
      <c r="Z2703" s="43"/>
      <c r="AA2703" s="43"/>
    </row>
    <row r="2704" spans="26:27" ht="12.75" customHeight="1">
      <c r="Z2704" s="43"/>
      <c r="AA2704" s="43"/>
    </row>
    <row r="2705" spans="26:27" ht="12.75" customHeight="1">
      <c r="Z2705" s="43"/>
      <c r="AA2705" s="43"/>
    </row>
    <row r="2706" spans="26:27" ht="12.75" customHeight="1">
      <c r="Z2706" s="43"/>
      <c r="AA2706" s="43"/>
    </row>
    <row r="2707" spans="26:27" ht="12.75" customHeight="1">
      <c r="Z2707" s="43"/>
      <c r="AA2707" s="43"/>
    </row>
    <row r="2708" spans="26:27" ht="12.75" customHeight="1">
      <c r="Z2708" s="43"/>
      <c r="AA2708" s="43"/>
    </row>
    <row r="2709" spans="26:27" ht="12.75" customHeight="1">
      <c r="Z2709" s="43"/>
      <c r="AA2709" s="43"/>
    </row>
    <row r="2710" spans="26:27" ht="12.75" customHeight="1">
      <c r="Z2710" s="43"/>
      <c r="AA2710" s="43"/>
    </row>
    <row r="2711" spans="26:27" ht="12.75" customHeight="1">
      <c r="Z2711" s="43"/>
      <c r="AA2711" s="43"/>
    </row>
    <row r="2712" spans="26:27" ht="12.75" customHeight="1">
      <c r="Z2712" s="43"/>
      <c r="AA2712" s="43"/>
    </row>
    <row r="2713" spans="26:27" ht="12.75" customHeight="1">
      <c r="Z2713" s="43"/>
      <c r="AA2713" s="43"/>
    </row>
    <row r="2714" spans="26:27" ht="12.75" customHeight="1">
      <c r="Z2714" s="43"/>
      <c r="AA2714" s="43"/>
    </row>
    <row r="2715" spans="26:27" ht="12.75" customHeight="1">
      <c r="Z2715" s="43"/>
      <c r="AA2715" s="43"/>
    </row>
    <row r="2716" spans="26:27" ht="12.75" customHeight="1">
      <c r="Z2716" s="43"/>
      <c r="AA2716" s="43"/>
    </row>
    <row r="2717" spans="26:27" ht="12.75" customHeight="1">
      <c r="Z2717" s="43"/>
      <c r="AA2717" s="43"/>
    </row>
    <row r="2718" spans="26:27" ht="12.75" customHeight="1">
      <c r="Z2718" s="43"/>
      <c r="AA2718" s="43"/>
    </row>
    <row r="2719" spans="26:27" ht="12.75" customHeight="1">
      <c r="Z2719" s="43"/>
      <c r="AA2719" s="43"/>
    </row>
    <row r="2720" spans="26:27" ht="12.75" customHeight="1">
      <c r="Z2720" s="43"/>
      <c r="AA2720" s="43"/>
    </row>
    <row r="2721" spans="26:27" ht="12.75" customHeight="1">
      <c r="Z2721" s="43"/>
      <c r="AA2721" s="43"/>
    </row>
    <row r="2722" spans="26:27" ht="12.75" customHeight="1">
      <c r="Z2722" s="43"/>
      <c r="AA2722" s="43"/>
    </row>
    <row r="2723" spans="26:27" ht="12.75" customHeight="1">
      <c r="Z2723" s="43"/>
      <c r="AA2723" s="43"/>
    </row>
    <row r="2724" spans="26:27" ht="12.75" customHeight="1">
      <c r="Z2724" s="43"/>
      <c r="AA2724" s="43"/>
    </row>
    <row r="2725" spans="26:27" ht="12.75" customHeight="1">
      <c r="Z2725" s="43"/>
      <c r="AA2725" s="43"/>
    </row>
    <row r="2726" spans="26:27" ht="12.75" customHeight="1">
      <c r="Z2726" s="43"/>
      <c r="AA2726" s="43"/>
    </row>
    <row r="2727" spans="26:27" ht="12.75" customHeight="1">
      <c r="Z2727" s="43"/>
      <c r="AA2727" s="43"/>
    </row>
    <row r="2728" spans="26:27" ht="12.75" customHeight="1">
      <c r="Z2728" s="43"/>
      <c r="AA2728" s="43"/>
    </row>
    <row r="2729" spans="26:27" ht="12.75" customHeight="1">
      <c r="Z2729" s="43"/>
      <c r="AA2729" s="43"/>
    </row>
    <row r="2730" spans="26:27" ht="12.75" customHeight="1">
      <c r="Z2730" s="43"/>
      <c r="AA2730" s="43"/>
    </row>
    <row r="2731" spans="26:27" ht="12.75" customHeight="1">
      <c r="Z2731" s="43"/>
      <c r="AA2731" s="43"/>
    </row>
    <row r="2732" spans="26:27" ht="12.75" customHeight="1">
      <c r="Z2732" s="43"/>
      <c r="AA2732" s="43"/>
    </row>
    <row r="2733" spans="26:27" ht="12.75" customHeight="1">
      <c r="Z2733" s="43"/>
      <c r="AA2733" s="43"/>
    </row>
    <row r="2734" spans="26:27" ht="12.75" customHeight="1">
      <c r="Z2734" s="43"/>
      <c r="AA2734" s="43"/>
    </row>
    <row r="2735" spans="26:27" ht="12.75" customHeight="1">
      <c r="Z2735" s="43"/>
      <c r="AA2735" s="43"/>
    </row>
    <row r="2736" spans="26:27" ht="12.75" customHeight="1">
      <c r="Z2736" s="43"/>
      <c r="AA2736" s="43"/>
    </row>
    <row r="2737" spans="26:27" ht="12.75" customHeight="1">
      <c r="Z2737" s="43"/>
      <c r="AA2737" s="43"/>
    </row>
    <row r="2738" spans="26:27" ht="12.75" customHeight="1">
      <c r="Z2738" s="43"/>
      <c r="AA2738" s="43"/>
    </row>
    <row r="2739" spans="26:27" ht="12.75" customHeight="1">
      <c r="Z2739" s="43"/>
      <c r="AA2739" s="43"/>
    </row>
    <row r="2740" spans="26:27" ht="12.75" customHeight="1">
      <c r="Z2740" s="43"/>
      <c r="AA2740" s="43"/>
    </row>
    <row r="2741" spans="26:27" ht="12.75" customHeight="1">
      <c r="Z2741" s="43"/>
      <c r="AA2741" s="43"/>
    </row>
    <row r="2742" spans="26:27" ht="12.75" customHeight="1">
      <c r="Z2742" s="43"/>
      <c r="AA2742" s="43"/>
    </row>
    <row r="2743" spans="26:27" ht="12.75" customHeight="1">
      <c r="Z2743" s="43"/>
      <c r="AA2743" s="43"/>
    </row>
    <row r="2744" spans="26:27" ht="12.75" customHeight="1">
      <c r="Z2744" s="43"/>
      <c r="AA2744" s="43"/>
    </row>
    <row r="2745" spans="26:27" ht="12.75" customHeight="1">
      <c r="Z2745" s="43"/>
      <c r="AA2745" s="43"/>
    </row>
    <row r="2746" spans="26:27" ht="12.75" customHeight="1">
      <c r="Z2746" s="43"/>
      <c r="AA2746" s="43"/>
    </row>
    <row r="2747" spans="26:27" ht="12.75" customHeight="1">
      <c r="Z2747" s="43"/>
      <c r="AA2747" s="43"/>
    </row>
    <row r="2748" spans="26:27" ht="12.75" customHeight="1">
      <c r="Z2748" s="43"/>
      <c r="AA2748" s="43"/>
    </row>
    <row r="2749" spans="26:27" ht="12.75" customHeight="1">
      <c r="Z2749" s="43"/>
      <c r="AA2749" s="43"/>
    </row>
    <row r="2750" spans="26:27" ht="12.75" customHeight="1">
      <c r="Z2750" s="43"/>
      <c r="AA2750" s="43"/>
    </row>
    <row r="2751" spans="26:27" ht="12.75" customHeight="1">
      <c r="Z2751" s="43"/>
      <c r="AA2751" s="43"/>
    </row>
    <row r="2752" spans="26:27" ht="12.75" customHeight="1">
      <c r="Z2752" s="43"/>
      <c r="AA2752" s="43"/>
    </row>
    <row r="2753" spans="26:27" ht="12.75" customHeight="1">
      <c r="Z2753" s="43"/>
      <c r="AA2753" s="43"/>
    </row>
    <row r="2754" spans="26:27" ht="12.75" customHeight="1">
      <c r="Z2754" s="43"/>
      <c r="AA2754" s="43"/>
    </row>
    <row r="2755" spans="26:27" ht="12.75" customHeight="1">
      <c r="Z2755" s="43"/>
      <c r="AA2755" s="43"/>
    </row>
    <row r="2756" spans="26:27" ht="12.75" customHeight="1">
      <c r="Z2756" s="43"/>
      <c r="AA2756" s="43"/>
    </row>
    <row r="2757" spans="26:27" ht="12.75" customHeight="1">
      <c r="Z2757" s="43"/>
      <c r="AA2757" s="43"/>
    </row>
    <row r="2758" spans="26:27" ht="12.75" customHeight="1">
      <c r="Z2758" s="43"/>
      <c r="AA2758" s="43"/>
    </row>
    <row r="2759" spans="26:27" ht="12.75" customHeight="1">
      <c r="Z2759" s="43"/>
      <c r="AA2759" s="43"/>
    </row>
    <row r="2760" spans="26:27" ht="12.75" customHeight="1">
      <c r="Z2760" s="43"/>
      <c r="AA2760" s="43"/>
    </row>
    <row r="2761" spans="26:27" ht="12.75" customHeight="1">
      <c r="Z2761" s="43"/>
      <c r="AA2761" s="43"/>
    </row>
    <row r="2762" spans="26:27" ht="12.75" customHeight="1">
      <c r="Z2762" s="43"/>
      <c r="AA2762" s="43"/>
    </row>
    <row r="2763" spans="26:27" ht="12.75" customHeight="1">
      <c r="Z2763" s="43"/>
      <c r="AA2763" s="43"/>
    </row>
    <row r="2764" spans="26:27" ht="12.75" customHeight="1">
      <c r="Z2764" s="43"/>
      <c r="AA2764" s="43"/>
    </row>
    <row r="2765" spans="26:27" ht="12.75" customHeight="1">
      <c r="Z2765" s="43"/>
      <c r="AA2765" s="43"/>
    </row>
    <row r="2766" spans="26:27" ht="12.75" customHeight="1">
      <c r="Z2766" s="43"/>
      <c r="AA2766" s="43"/>
    </row>
    <row r="2767" spans="26:27" ht="12.75" customHeight="1">
      <c r="Z2767" s="43"/>
      <c r="AA2767" s="43"/>
    </row>
    <row r="2768" spans="26:27" ht="12.75" customHeight="1">
      <c r="Z2768" s="43"/>
      <c r="AA2768" s="43"/>
    </row>
    <row r="2769" spans="26:27" ht="12.75" customHeight="1">
      <c r="Z2769" s="43"/>
      <c r="AA2769" s="43"/>
    </row>
    <row r="2770" spans="26:27" ht="12.75" customHeight="1">
      <c r="Z2770" s="43"/>
      <c r="AA2770" s="43"/>
    </row>
    <row r="2771" spans="26:27" ht="12.75" customHeight="1">
      <c r="Z2771" s="43"/>
      <c r="AA2771" s="43"/>
    </row>
    <row r="2772" spans="26:27" ht="12.75" customHeight="1">
      <c r="Z2772" s="43"/>
      <c r="AA2772" s="43"/>
    </row>
    <row r="2773" spans="26:27" ht="12.75" customHeight="1">
      <c r="Z2773" s="43"/>
      <c r="AA2773" s="43"/>
    </row>
    <row r="2774" spans="26:27" ht="12.75" customHeight="1">
      <c r="Z2774" s="43"/>
      <c r="AA2774" s="43"/>
    </row>
    <row r="2775" spans="26:27" ht="12.75" customHeight="1">
      <c r="Z2775" s="43"/>
      <c r="AA2775" s="43"/>
    </row>
    <row r="2776" spans="26:27" ht="12.75" customHeight="1">
      <c r="Z2776" s="43"/>
      <c r="AA2776" s="43"/>
    </row>
    <row r="2777" spans="26:27" ht="12.75" customHeight="1">
      <c r="Z2777" s="43"/>
      <c r="AA2777" s="43"/>
    </row>
    <row r="2778" spans="26:27" ht="12.75" customHeight="1">
      <c r="Z2778" s="43"/>
      <c r="AA2778" s="43"/>
    </row>
    <row r="2779" spans="26:27" ht="12.75" customHeight="1">
      <c r="Z2779" s="43"/>
      <c r="AA2779" s="43"/>
    </row>
    <row r="2780" spans="26:27" ht="12.75" customHeight="1">
      <c r="Z2780" s="43"/>
      <c r="AA2780" s="43"/>
    </row>
    <row r="2781" spans="26:27" ht="12.75" customHeight="1">
      <c r="Z2781" s="43"/>
      <c r="AA2781" s="43"/>
    </row>
    <row r="2782" spans="26:27" ht="12.75" customHeight="1">
      <c r="Z2782" s="43"/>
      <c r="AA2782" s="43"/>
    </row>
    <row r="2783" spans="26:27" ht="12.75" customHeight="1">
      <c r="Z2783" s="43"/>
      <c r="AA2783" s="43"/>
    </row>
    <row r="2784" spans="26:27" ht="12.75" customHeight="1">
      <c r="Z2784" s="43"/>
      <c r="AA2784" s="43"/>
    </row>
    <row r="2785" spans="26:27" ht="12.75" customHeight="1">
      <c r="Z2785" s="43"/>
      <c r="AA2785" s="43"/>
    </row>
    <row r="2786" spans="26:27" ht="12.75" customHeight="1">
      <c r="Z2786" s="43"/>
      <c r="AA2786" s="43"/>
    </row>
    <row r="2787" spans="26:27" ht="12.75" customHeight="1">
      <c r="Z2787" s="43"/>
      <c r="AA2787" s="43"/>
    </row>
    <row r="2788" spans="26:27" ht="12.75" customHeight="1">
      <c r="Z2788" s="43"/>
      <c r="AA2788" s="43"/>
    </row>
    <row r="2789" spans="26:27" ht="12.75" customHeight="1">
      <c r="Z2789" s="43"/>
      <c r="AA2789" s="43"/>
    </row>
    <row r="2790" spans="26:27" ht="12.75" customHeight="1">
      <c r="Z2790" s="43"/>
      <c r="AA2790" s="43"/>
    </row>
    <row r="2791" spans="26:27" ht="12.75" customHeight="1">
      <c r="Z2791" s="43"/>
      <c r="AA2791" s="43"/>
    </row>
    <row r="2792" spans="26:27" ht="12.75" customHeight="1">
      <c r="Z2792" s="43"/>
      <c r="AA2792" s="43"/>
    </row>
    <row r="2793" spans="26:27" ht="12.75" customHeight="1">
      <c r="Z2793" s="43"/>
      <c r="AA2793" s="43"/>
    </row>
    <row r="2794" spans="26:27" ht="12.75" customHeight="1">
      <c r="Z2794" s="43"/>
      <c r="AA2794" s="43"/>
    </row>
    <row r="2795" spans="26:27" ht="12.75" customHeight="1">
      <c r="Z2795" s="43"/>
      <c r="AA2795" s="43"/>
    </row>
    <row r="2796" spans="26:27" ht="12.75" customHeight="1">
      <c r="Z2796" s="43"/>
      <c r="AA2796" s="43"/>
    </row>
    <row r="2797" spans="26:27" ht="12.75" customHeight="1">
      <c r="Z2797" s="43"/>
      <c r="AA2797" s="43"/>
    </row>
    <row r="2798" spans="26:27" ht="12.75" customHeight="1">
      <c r="Z2798" s="43"/>
      <c r="AA2798" s="43"/>
    </row>
    <row r="2799" spans="26:27" ht="12.75" customHeight="1">
      <c r="Z2799" s="43"/>
      <c r="AA2799" s="43"/>
    </row>
    <row r="2800" spans="26:27" ht="12.75" customHeight="1">
      <c r="Z2800" s="43"/>
      <c r="AA2800" s="43"/>
    </row>
    <row r="2801" spans="26:27" ht="12.75" customHeight="1">
      <c r="Z2801" s="43"/>
      <c r="AA2801" s="43"/>
    </row>
    <row r="2802" spans="26:27" ht="12.75" customHeight="1">
      <c r="Z2802" s="43"/>
      <c r="AA2802" s="43"/>
    </row>
    <row r="2803" spans="26:27" ht="12.75" customHeight="1">
      <c r="Z2803" s="43"/>
      <c r="AA2803" s="43"/>
    </row>
    <row r="2804" spans="26:27" ht="12.75" customHeight="1">
      <c r="Z2804" s="43"/>
      <c r="AA2804" s="43"/>
    </row>
    <row r="2805" spans="26:27" ht="12.75" customHeight="1">
      <c r="Z2805" s="43"/>
      <c r="AA2805" s="43"/>
    </row>
    <row r="2806" spans="26:27" ht="12.75" customHeight="1">
      <c r="Z2806" s="43"/>
      <c r="AA2806" s="43"/>
    </row>
    <row r="2807" spans="26:27" ht="12.75" customHeight="1">
      <c r="Z2807" s="43"/>
      <c r="AA2807" s="43"/>
    </row>
    <row r="2808" spans="26:27" ht="12.75" customHeight="1">
      <c r="Z2808" s="43"/>
      <c r="AA2808" s="43"/>
    </row>
    <row r="2809" spans="26:27" ht="12.75" customHeight="1">
      <c r="Z2809" s="43"/>
      <c r="AA2809" s="43"/>
    </row>
    <row r="2810" spans="26:27" ht="12.75" customHeight="1">
      <c r="Z2810" s="43"/>
      <c r="AA2810" s="43"/>
    </row>
    <row r="2811" spans="26:27" ht="12.75" customHeight="1">
      <c r="Z2811" s="43"/>
      <c r="AA2811" s="43"/>
    </row>
    <row r="2812" spans="26:27" ht="12.75" customHeight="1">
      <c r="Z2812" s="43"/>
      <c r="AA2812" s="43"/>
    </row>
    <row r="2813" spans="26:27" ht="12.75" customHeight="1">
      <c r="Z2813" s="43"/>
      <c r="AA2813" s="43"/>
    </row>
    <row r="2814" spans="26:27" ht="12.75" customHeight="1">
      <c r="Z2814" s="43"/>
      <c r="AA2814" s="43"/>
    </row>
    <row r="2815" spans="26:27" ht="12.75" customHeight="1">
      <c r="Z2815" s="43"/>
      <c r="AA2815" s="43"/>
    </row>
    <row r="2816" spans="26:27" ht="12.75" customHeight="1">
      <c r="Z2816" s="43"/>
      <c r="AA2816" s="43"/>
    </row>
    <row r="2817" spans="26:27" ht="12.75" customHeight="1">
      <c r="Z2817" s="43"/>
      <c r="AA2817" s="43"/>
    </row>
    <row r="2818" spans="26:27" ht="12.75" customHeight="1">
      <c r="Z2818" s="43"/>
      <c r="AA2818" s="43"/>
    </row>
    <row r="2819" spans="26:27" ht="12.75" customHeight="1">
      <c r="Z2819" s="43"/>
      <c r="AA2819" s="43"/>
    </row>
    <row r="2820" spans="26:27" ht="12.75" customHeight="1">
      <c r="Z2820" s="43"/>
      <c r="AA2820" s="43"/>
    </row>
    <row r="2821" spans="26:27" ht="12.75" customHeight="1">
      <c r="Z2821" s="43"/>
      <c r="AA2821" s="43"/>
    </row>
    <row r="2822" spans="26:27" ht="12.75" customHeight="1">
      <c r="Z2822" s="43"/>
      <c r="AA2822" s="43"/>
    </row>
    <row r="2823" spans="26:27" ht="12.75" customHeight="1">
      <c r="Z2823" s="43"/>
      <c r="AA2823" s="43"/>
    </row>
    <row r="2824" spans="26:27" ht="12.75" customHeight="1">
      <c r="Z2824" s="43"/>
      <c r="AA2824" s="43"/>
    </row>
    <row r="2825" spans="26:27" ht="12.75" customHeight="1">
      <c r="Z2825" s="43"/>
      <c r="AA2825" s="43"/>
    </row>
    <row r="2826" spans="26:27" ht="12.75" customHeight="1">
      <c r="Z2826" s="43"/>
      <c r="AA2826" s="43"/>
    </row>
    <row r="2827" spans="26:27" ht="12.75" customHeight="1">
      <c r="Z2827" s="43"/>
      <c r="AA2827" s="43"/>
    </row>
    <row r="2828" spans="26:27" ht="12.75" customHeight="1">
      <c r="Z2828" s="43"/>
      <c r="AA2828" s="43"/>
    </row>
    <row r="2829" spans="26:27" ht="12.75" customHeight="1">
      <c r="Z2829" s="43"/>
      <c r="AA2829" s="43"/>
    </row>
    <row r="2830" spans="26:27" ht="12.75" customHeight="1">
      <c r="Z2830" s="43"/>
      <c r="AA2830" s="43"/>
    </row>
    <row r="2831" spans="26:27" ht="12.75" customHeight="1">
      <c r="Z2831" s="43"/>
      <c r="AA2831" s="43"/>
    </row>
    <row r="2832" spans="26:27" ht="12.75" customHeight="1">
      <c r="Z2832" s="43"/>
      <c r="AA2832" s="43"/>
    </row>
    <row r="2833" spans="26:27" ht="12.75" customHeight="1">
      <c r="Z2833" s="43"/>
      <c r="AA2833" s="43"/>
    </row>
    <row r="2834" spans="26:27" ht="12.75" customHeight="1">
      <c r="Z2834" s="43"/>
      <c r="AA2834" s="43"/>
    </row>
    <row r="2835" spans="26:27" ht="12.75" customHeight="1">
      <c r="Z2835" s="43"/>
      <c r="AA2835" s="43"/>
    </row>
    <row r="2836" spans="26:27" ht="12.75" customHeight="1">
      <c r="Z2836" s="43"/>
      <c r="AA2836" s="43"/>
    </row>
    <row r="2837" spans="26:27" ht="12.75" customHeight="1">
      <c r="Z2837" s="43"/>
      <c r="AA2837" s="43"/>
    </row>
    <row r="2838" spans="26:27" ht="12.75" customHeight="1">
      <c r="Z2838" s="43"/>
      <c r="AA2838" s="43"/>
    </row>
    <row r="2839" spans="26:27" ht="12.75" customHeight="1">
      <c r="Z2839" s="43"/>
      <c r="AA2839" s="43"/>
    </row>
    <row r="2840" spans="26:27" ht="12.75" customHeight="1">
      <c r="Z2840" s="43"/>
      <c r="AA2840" s="43"/>
    </row>
    <row r="2841" spans="26:27" ht="12.75" customHeight="1">
      <c r="Z2841" s="43"/>
      <c r="AA2841" s="43"/>
    </row>
    <row r="2842" spans="26:27" ht="12.75" customHeight="1">
      <c r="Z2842" s="43"/>
      <c r="AA2842" s="43"/>
    </row>
    <row r="2843" spans="26:27" ht="12.75" customHeight="1">
      <c r="Z2843" s="43"/>
      <c r="AA2843" s="43"/>
    </row>
    <row r="2844" spans="26:27" ht="12.75" customHeight="1">
      <c r="Z2844" s="43"/>
      <c r="AA2844" s="43"/>
    </row>
    <row r="2845" spans="26:27" ht="12.75" customHeight="1">
      <c r="Z2845" s="43"/>
      <c r="AA2845" s="43"/>
    </row>
    <row r="2846" spans="26:27" ht="12.75" customHeight="1">
      <c r="Z2846" s="43"/>
      <c r="AA2846" s="43"/>
    </row>
    <row r="2847" spans="26:27" ht="12.75" customHeight="1">
      <c r="Z2847" s="43"/>
      <c r="AA2847" s="43"/>
    </row>
    <row r="2848" spans="26:27" ht="12.75" customHeight="1">
      <c r="Z2848" s="43"/>
      <c r="AA2848" s="43"/>
    </row>
    <row r="2849" spans="26:27" ht="12.75" customHeight="1">
      <c r="Z2849" s="43"/>
      <c r="AA2849" s="43"/>
    </row>
    <row r="2850" spans="26:27" ht="12.75" customHeight="1">
      <c r="Z2850" s="43"/>
      <c r="AA2850" s="43"/>
    </row>
    <row r="2851" spans="26:27" ht="12.75" customHeight="1">
      <c r="Z2851" s="43"/>
      <c r="AA2851" s="43"/>
    </row>
    <row r="2852" spans="26:27" ht="12.75" customHeight="1">
      <c r="Z2852" s="43"/>
      <c r="AA2852" s="43"/>
    </row>
    <row r="2853" spans="26:27" ht="12.75" customHeight="1">
      <c r="Z2853" s="43"/>
      <c r="AA2853" s="43"/>
    </row>
    <row r="2854" spans="26:27" ht="12.75" customHeight="1">
      <c r="Z2854" s="43"/>
      <c r="AA2854" s="43"/>
    </row>
    <row r="2855" spans="26:27" ht="12.75" customHeight="1">
      <c r="Z2855" s="43"/>
      <c r="AA2855" s="43"/>
    </row>
    <row r="2856" spans="26:27" ht="12.75" customHeight="1">
      <c r="Z2856" s="43"/>
      <c r="AA2856" s="43"/>
    </row>
    <row r="2857" spans="26:27" ht="12.75" customHeight="1">
      <c r="Z2857" s="43"/>
      <c r="AA2857" s="43"/>
    </row>
    <row r="2858" spans="26:27" ht="12.75" customHeight="1">
      <c r="Z2858" s="43"/>
      <c r="AA2858" s="43"/>
    </row>
    <row r="2859" spans="26:27" ht="12.75" customHeight="1">
      <c r="Z2859" s="43"/>
      <c r="AA2859" s="43"/>
    </row>
    <row r="2860" spans="26:27" ht="12.75" customHeight="1">
      <c r="Z2860" s="43"/>
      <c r="AA2860" s="43"/>
    </row>
    <row r="2861" spans="26:27" ht="12.75" customHeight="1">
      <c r="Z2861" s="43"/>
      <c r="AA2861" s="43"/>
    </row>
    <row r="2862" spans="26:27" ht="12.75" customHeight="1">
      <c r="Z2862" s="43"/>
      <c r="AA2862" s="43"/>
    </row>
    <row r="2863" spans="26:27" ht="12.75" customHeight="1">
      <c r="Z2863" s="43"/>
      <c r="AA2863" s="43"/>
    </row>
    <row r="2864" spans="26:27" ht="12.75" customHeight="1">
      <c r="Z2864" s="43"/>
      <c r="AA2864" s="43"/>
    </row>
    <row r="2865" spans="26:27" ht="12.75" customHeight="1">
      <c r="Z2865" s="43"/>
      <c r="AA2865" s="43"/>
    </row>
    <row r="2866" spans="26:27" ht="12.75" customHeight="1">
      <c r="Z2866" s="43"/>
      <c r="AA2866" s="43"/>
    </row>
    <row r="2867" spans="26:27" ht="12.75" customHeight="1">
      <c r="Z2867" s="43"/>
      <c r="AA2867" s="43"/>
    </row>
    <row r="2868" spans="26:27" ht="12.75" customHeight="1">
      <c r="Z2868" s="43"/>
      <c r="AA2868" s="43"/>
    </row>
    <row r="2869" spans="26:27" ht="12.75" customHeight="1">
      <c r="Z2869" s="43"/>
      <c r="AA2869" s="43"/>
    </row>
    <row r="2870" spans="26:27" ht="12.75" customHeight="1">
      <c r="Z2870" s="43"/>
      <c r="AA2870" s="43"/>
    </row>
    <row r="2871" spans="26:27" ht="12.75" customHeight="1">
      <c r="Z2871" s="43"/>
      <c r="AA2871" s="43"/>
    </row>
    <row r="2872" spans="26:27" ht="12.75" customHeight="1">
      <c r="Z2872" s="43"/>
      <c r="AA2872" s="43"/>
    </row>
    <row r="2873" spans="26:27" ht="12.75" customHeight="1">
      <c r="Z2873" s="43"/>
      <c r="AA2873" s="43"/>
    </row>
    <row r="2874" spans="26:27" ht="12.75" customHeight="1">
      <c r="Z2874" s="43"/>
      <c r="AA2874" s="43"/>
    </row>
    <row r="2875" spans="26:27" ht="12.75" customHeight="1">
      <c r="Z2875" s="43"/>
      <c r="AA2875" s="43"/>
    </row>
    <row r="2876" spans="26:27" ht="12.75" customHeight="1">
      <c r="Z2876" s="43"/>
      <c r="AA2876" s="43"/>
    </row>
    <row r="2877" spans="26:27" ht="12.75" customHeight="1">
      <c r="Z2877" s="43"/>
      <c r="AA2877" s="43"/>
    </row>
    <row r="2878" spans="26:27" ht="12.75" customHeight="1">
      <c r="Z2878" s="43"/>
      <c r="AA2878" s="43"/>
    </row>
    <row r="2879" spans="26:27" ht="12.75" customHeight="1">
      <c r="Z2879" s="43"/>
      <c r="AA2879" s="43"/>
    </row>
    <row r="2880" spans="26:27" ht="12.75" customHeight="1">
      <c r="Z2880" s="43"/>
      <c r="AA2880" s="43"/>
    </row>
    <row r="2881" spans="26:27" ht="12.75" customHeight="1">
      <c r="Z2881" s="43"/>
      <c r="AA2881" s="43"/>
    </row>
    <row r="2882" spans="26:27" ht="12.75" customHeight="1">
      <c r="Z2882" s="43"/>
      <c r="AA2882" s="43"/>
    </row>
    <row r="2883" spans="26:27" ht="12.75" customHeight="1">
      <c r="Z2883" s="43"/>
      <c r="AA2883" s="43"/>
    </row>
    <row r="2884" spans="26:27" ht="12.75" customHeight="1">
      <c r="Z2884" s="43"/>
      <c r="AA2884" s="43"/>
    </row>
    <row r="2885" spans="26:27" ht="12.75" customHeight="1">
      <c r="Z2885" s="43"/>
      <c r="AA2885" s="43"/>
    </row>
    <row r="2886" spans="26:27" ht="12.75" customHeight="1">
      <c r="Z2886" s="43"/>
      <c r="AA2886" s="43"/>
    </row>
    <row r="2887" spans="26:27" ht="12.75" customHeight="1">
      <c r="Z2887" s="43"/>
      <c r="AA2887" s="43"/>
    </row>
    <row r="2888" spans="26:27" ht="12.75" customHeight="1">
      <c r="Z2888" s="43"/>
      <c r="AA2888" s="43"/>
    </row>
    <row r="2889" spans="26:27" ht="12.75" customHeight="1">
      <c r="Z2889" s="43"/>
      <c r="AA2889" s="43"/>
    </row>
    <row r="2890" spans="26:27" ht="12.75" customHeight="1">
      <c r="Z2890" s="43"/>
      <c r="AA2890" s="43"/>
    </row>
    <row r="2891" spans="26:27" ht="12.75" customHeight="1">
      <c r="Z2891" s="43"/>
      <c r="AA2891" s="43"/>
    </row>
    <row r="2892" spans="26:27" ht="12.75" customHeight="1">
      <c r="Z2892" s="43"/>
      <c r="AA2892" s="43"/>
    </row>
    <row r="2893" spans="26:27" ht="12.75" customHeight="1">
      <c r="Z2893" s="43"/>
      <c r="AA2893" s="43"/>
    </row>
    <row r="2894" spans="26:27" ht="12.75" customHeight="1">
      <c r="Z2894" s="43"/>
      <c r="AA2894" s="43"/>
    </row>
    <row r="2895" spans="26:27" ht="12.75" customHeight="1">
      <c r="Z2895" s="43"/>
      <c r="AA2895" s="43"/>
    </row>
    <row r="2896" spans="26:27" ht="12.75" customHeight="1">
      <c r="Z2896" s="43"/>
      <c r="AA2896" s="43"/>
    </row>
    <row r="2897" spans="26:27" ht="12.75" customHeight="1">
      <c r="Z2897" s="43"/>
      <c r="AA2897" s="43"/>
    </row>
    <row r="2898" spans="26:27" ht="12.75" customHeight="1">
      <c r="Z2898" s="43"/>
      <c r="AA2898" s="43"/>
    </row>
    <row r="2899" spans="26:27" ht="12.75" customHeight="1">
      <c r="Z2899" s="43"/>
      <c r="AA2899" s="43"/>
    </row>
    <row r="2900" spans="26:27" ht="12.75" customHeight="1">
      <c r="Z2900" s="43"/>
      <c r="AA2900" s="43"/>
    </row>
    <row r="2901" spans="26:27" ht="12.75" customHeight="1">
      <c r="Z2901" s="43"/>
      <c r="AA2901" s="43"/>
    </row>
    <row r="2902" spans="26:27" ht="12.75" customHeight="1">
      <c r="Z2902" s="43"/>
      <c r="AA2902" s="43"/>
    </row>
    <row r="2903" spans="26:27" ht="12.75" customHeight="1">
      <c r="Z2903" s="43"/>
      <c r="AA2903" s="43"/>
    </row>
    <row r="2904" spans="26:27" ht="12.75" customHeight="1">
      <c r="Z2904" s="43"/>
      <c r="AA2904" s="43"/>
    </row>
    <row r="2905" spans="26:27" ht="12.75" customHeight="1">
      <c r="Z2905" s="43"/>
      <c r="AA2905" s="43"/>
    </row>
    <row r="2906" spans="26:27" ht="12.75" customHeight="1">
      <c r="Z2906" s="43"/>
      <c r="AA2906" s="43"/>
    </row>
    <row r="2907" spans="26:27" ht="12.75" customHeight="1">
      <c r="Z2907" s="43"/>
      <c r="AA2907" s="43"/>
    </row>
    <row r="2908" spans="26:27" ht="12.75" customHeight="1">
      <c r="Z2908" s="43"/>
      <c r="AA2908" s="43"/>
    </row>
    <row r="2909" spans="26:27" ht="12.75" customHeight="1">
      <c r="Z2909" s="43"/>
      <c r="AA2909" s="43"/>
    </row>
    <row r="2910" spans="26:27" ht="12.75" customHeight="1">
      <c r="Z2910" s="43"/>
      <c r="AA2910" s="43"/>
    </row>
    <row r="2911" spans="26:27" ht="12.75" customHeight="1">
      <c r="Z2911" s="43"/>
      <c r="AA2911" s="43"/>
    </row>
    <row r="2912" spans="26:27" ht="12.75" customHeight="1">
      <c r="Z2912" s="43"/>
      <c r="AA2912" s="43"/>
    </row>
    <row r="2913" spans="26:27" ht="12.75" customHeight="1">
      <c r="Z2913" s="43"/>
      <c r="AA2913" s="43"/>
    </row>
    <row r="2914" spans="26:27" ht="12.75" customHeight="1">
      <c r="Z2914" s="43"/>
      <c r="AA2914" s="43"/>
    </row>
    <row r="2915" spans="26:27" ht="12.75" customHeight="1">
      <c r="Z2915" s="43"/>
      <c r="AA2915" s="43"/>
    </row>
    <row r="2916" spans="26:27" ht="12.75" customHeight="1">
      <c r="Z2916" s="43"/>
      <c r="AA2916" s="43"/>
    </row>
    <row r="2917" spans="26:27" ht="12.75" customHeight="1">
      <c r="Z2917" s="43"/>
      <c r="AA2917" s="43"/>
    </row>
    <row r="2918" spans="26:27" ht="12.75" customHeight="1">
      <c r="Z2918" s="43"/>
      <c r="AA2918" s="43"/>
    </row>
    <row r="2919" spans="26:27" ht="12.75" customHeight="1">
      <c r="Z2919" s="43"/>
      <c r="AA2919" s="43"/>
    </row>
    <row r="2920" spans="26:27" ht="12.75" customHeight="1">
      <c r="Z2920" s="43"/>
      <c r="AA2920" s="43"/>
    </row>
    <row r="2921" spans="26:27" ht="12.75" customHeight="1">
      <c r="Z2921" s="43"/>
      <c r="AA2921" s="43"/>
    </row>
    <row r="2922" spans="26:27" ht="12.75" customHeight="1">
      <c r="Z2922" s="43"/>
      <c r="AA2922" s="43"/>
    </row>
    <row r="2923" spans="26:27" ht="12.75" customHeight="1">
      <c r="Z2923" s="43"/>
      <c r="AA2923" s="43"/>
    </row>
    <row r="2924" spans="26:27" ht="12.75" customHeight="1">
      <c r="Z2924" s="43"/>
      <c r="AA2924" s="43"/>
    </row>
    <row r="2925" spans="26:27" ht="12.75" customHeight="1">
      <c r="Z2925" s="43"/>
      <c r="AA2925" s="43"/>
    </row>
    <row r="2926" spans="26:27" ht="12.75" customHeight="1">
      <c r="Z2926" s="43"/>
      <c r="AA2926" s="43"/>
    </row>
    <row r="2927" spans="26:27" ht="12.75" customHeight="1">
      <c r="Z2927" s="43"/>
      <c r="AA2927" s="43"/>
    </row>
    <row r="2928" spans="26:27" ht="12.75" customHeight="1">
      <c r="Z2928" s="43"/>
      <c r="AA2928" s="43"/>
    </row>
    <row r="2929" spans="26:27" ht="12.75" customHeight="1">
      <c r="Z2929" s="43"/>
      <c r="AA2929" s="43"/>
    </row>
  </sheetData>
  <sheetProtection/>
  <mergeCells count="38">
    <mergeCell ref="AA4:AA5"/>
    <mergeCell ref="A6:E6"/>
    <mergeCell ref="A88:C88"/>
    <mergeCell ref="A95:G95"/>
    <mergeCell ref="A97:C97"/>
    <mergeCell ref="C114:F114"/>
    <mergeCell ref="A91:AA91"/>
    <mergeCell ref="A89:AA89"/>
    <mergeCell ref="A90:AA90"/>
    <mergeCell ref="A94:AA94"/>
    <mergeCell ref="A112:G112"/>
    <mergeCell ref="A98:G98"/>
    <mergeCell ref="B101:C101"/>
    <mergeCell ref="A102:G102"/>
    <mergeCell ref="B107:C107"/>
    <mergeCell ref="A108:G108"/>
    <mergeCell ref="A111:C111"/>
    <mergeCell ref="B103:E103"/>
    <mergeCell ref="B109:E109"/>
    <mergeCell ref="W4:W5"/>
    <mergeCell ref="X4:X5"/>
    <mergeCell ref="Y4:Y5"/>
    <mergeCell ref="A4:A5"/>
    <mergeCell ref="B4:B5"/>
    <mergeCell ref="C4:C5"/>
    <mergeCell ref="D4:D5"/>
    <mergeCell ref="E4:E5"/>
    <mergeCell ref="F4:F5"/>
    <mergeCell ref="A1:C1"/>
    <mergeCell ref="Z4:Z5"/>
    <mergeCell ref="G4:G5"/>
    <mergeCell ref="H4:H5"/>
    <mergeCell ref="I4:I5"/>
    <mergeCell ref="J4:J5"/>
    <mergeCell ref="K4:M4"/>
    <mergeCell ref="O4:T4"/>
    <mergeCell ref="U4:U5"/>
    <mergeCell ref="V4:V5"/>
  </mergeCells>
  <printOptions/>
  <pageMargins left="0.7874015748031497" right="0.7874015748031497" top="1.2598425196850394" bottom="1.141732283464567" header="0.984251968503937" footer="0.5118110236220472"/>
  <pageSetup fitToHeight="3" fitToWidth="1" horizontalDpi="600" verticalDpi="600" orientation="landscape" pageOrder="overThenDown" paperSize="9" scale="54" r:id="rId1"/>
  <headerFooter alignWithMargins="0">
    <oddFooter>&amp;C&amp;10Strona &amp;P z &amp;N</oddFooter>
  </headerFooter>
  <rowBreaks count="2" manualBreakCount="2">
    <brk id="46" max="9" man="1"/>
    <brk id="9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86"/>
  <sheetViews>
    <sheetView zoomScalePageLayoutView="0" workbookViewId="0" topLeftCell="A1">
      <selection activeCell="A2" sqref="A2:IV2"/>
    </sheetView>
  </sheetViews>
  <sheetFormatPr defaultColWidth="8.50390625" defaultRowHeight="12.75" customHeight="1"/>
  <cols>
    <col min="1" max="1" width="4.375" style="76" customWidth="1"/>
    <col min="2" max="2" width="41.625" style="80" customWidth="1"/>
    <col min="3" max="3" width="14.625" style="81" customWidth="1"/>
    <col min="4" max="4" width="17.75390625" style="82" customWidth="1"/>
    <col min="5" max="16384" width="8.50390625" style="37" customWidth="1"/>
  </cols>
  <sheetData>
    <row r="1" spans="1:4" s="128" customFormat="1" ht="12.75" customHeight="1">
      <c r="A1" s="689" t="s">
        <v>246</v>
      </c>
      <c r="B1" s="689"/>
      <c r="C1" s="689"/>
      <c r="D1" s="689"/>
    </row>
    <row r="2" spans="1:4" s="128" customFormat="1" ht="12.75" customHeight="1">
      <c r="A2" s="110"/>
      <c r="B2" s="110"/>
      <c r="C2" s="129"/>
      <c r="D2" s="130"/>
    </row>
    <row r="3" spans="1:4" s="128" customFormat="1" ht="12.75" customHeight="1">
      <c r="A3" s="132" t="s">
        <v>247</v>
      </c>
      <c r="B3" s="132" t="s">
        <v>248</v>
      </c>
      <c r="C3" s="132" t="s">
        <v>249</v>
      </c>
      <c r="D3" s="133" t="s">
        <v>250</v>
      </c>
    </row>
    <row r="4" spans="1:4" s="131" customFormat="1" ht="12.75" customHeight="1">
      <c r="A4" s="690" t="s">
        <v>68</v>
      </c>
      <c r="B4" s="690"/>
      <c r="C4" s="690"/>
      <c r="D4" s="690"/>
    </row>
    <row r="5" spans="1:4" s="131" customFormat="1" ht="12.75" customHeight="1">
      <c r="A5" s="691" t="s">
        <v>251</v>
      </c>
      <c r="B5" s="691"/>
      <c r="C5" s="691"/>
      <c r="D5" s="691"/>
    </row>
    <row r="6" spans="1:4" s="131" customFormat="1" ht="12.75" customHeight="1">
      <c r="A6" s="323">
        <v>1</v>
      </c>
      <c r="B6" s="324" t="s">
        <v>446</v>
      </c>
      <c r="C6" s="325">
        <v>2019</v>
      </c>
      <c r="D6" s="326">
        <v>1229.01</v>
      </c>
    </row>
    <row r="7" spans="1:4" s="131" customFormat="1" ht="12.75" customHeight="1">
      <c r="A7" s="323">
        <v>2</v>
      </c>
      <c r="B7" s="324" t="s">
        <v>447</v>
      </c>
      <c r="C7" s="325">
        <v>2019</v>
      </c>
      <c r="D7" s="326">
        <v>2180</v>
      </c>
    </row>
    <row r="8" spans="1:4" s="131" customFormat="1" ht="12.75" customHeight="1">
      <c r="A8" s="323">
        <v>3</v>
      </c>
      <c r="B8" s="324" t="s">
        <v>448</v>
      </c>
      <c r="C8" s="325">
        <v>2019</v>
      </c>
      <c r="D8" s="326">
        <v>1837.62</v>
      </c>
    </row>
    <row r="9" spans="1:4" s="131" customFormat="1" ht="12.75" customHeight="1">
      <c r="A9" s="323">
        <v>4</v>
      </c>
      <c r="B9" s="324" t="s">
        <v>449</v>
      </c>
      <c r="C9" s="325">
        <v>2019</v>
      </c>
      <c r="D9" s="326">
        <v>2362.62</v>
      </c>
    </row>
    <row r="10" spans="1:4" s="131" customFormat="1" ht="12.75" customHeight="1">
      <c r="A10" s="323">
        <v>5</v>
      </c>
      <c r="B10" s="324" t="s">
        <v>450</v>
      </c>
      <c r="C10" s="327">
        <v>2019</v>
      </c>
      <c r="D10" s="328">
        <v>32000</v>
      </c>
    </row>
    <row r="11" spans="1:4" s="131" customFormat="1" ht="12.75" customHeight="1">
      <c r="A11" s="323">
        <v>6</v>
      </c>
      <c r="B11" s="329" t="s">
        <v>482</v>
      </c>
      <c r="C11" s="330">
        <v>2020</v>
      </c>
      <c r="D11" s="326">
        <v>1722</v>
      </c>
    </row>
    <row r="12" spans="1:4" s="131" customFormat="1" ht="12.75" customHeight="1">
      <c r="A12" s="323">
        <v>7</v>
      </c>
      <c r="B12" s="329" t="s">
        <v>449</v>
      </c>
      <c r="C12" s="330">
        <v>2020</v>
      </c>
      <c r="D12" s="326">
        <v>2399</v>
      </c>
    </row>
    <row r="13" spans="1:4" s="131" customFormat="1" ht="12.75" customHeight="1">
      <c r="A13" s="323">
        <v>8</v>
      </c>
      <c r="B13" s="329" t="s">
        <v>483</v>
      </c>
      <c r="C13" s="330">
        <v>2020</v>
      </c>
      <c r="D13" s="326">
        <v>1590</v>
      </c>
    </row>
    <row r="14" spans="1:4" s="131" customFormat="1" ht="12.75" customHeight="1">
      <c r="A14" s="323">
        <v>9</v>
      </c>
      <c r="B14" s="329" t="s">
        <v>484</v>
      </c>
      <c r="C14" s="330">
        <v>2020</v>
      </c>
      <c r="D14" s="326">
        <v>775</v>
      </c>
    </row>
    <row r="15" spans="1:4" s="131" customFormat="1" ht="12.75" customHeight="1">
      <c r="A15" s="323">
        <v>10</v>
      </c>
      <c r="B15" s="329" t="s">
        <v>485</v>
      </c>
      <c r="C15" s="330">
        <v>2020</v>
      </c>
      <c r="D15" s="326">
        <v>698.8</v>
      </c>
    </row>
    <row r="16" spans="1:4" s="131" customFormat="1" ht="12.75" customHeight="1">
      <c r="A16" s="323">
        <v>11</v>
      </c>
      <c r="B16" s="329" t="s">
        <v>486</v>
      </c>
      <c r="C16" s="330">
        <v>2020</v>
      </c>
      <c r="D16" s="326">
        <v>1845.12</v>
      </c>
    </row>
    <row r="17" spans="1:4" s="131" customFormat="1" ht="12.75" customHeight="1">
      <c r="A17" s="323">
        <v>12</v>
      </c>
      <c r="B17" s="329" t="s">
        <v>487</v>
      </c>
      <c r="C17" s="330">
        <v>2020</v>
      </c>
      <c r="D17" s="326">
        <v>3690</v>
      </c>
    </row>
    <row r="18" spans="1:4" s="131" customFormat="1" ht="12.75" customHeight="1">
      <c r="A18" s="323">
        <v>13</v>
      </c>
      <c r="B18" s="331" t="s">
        <v>488</v>
      </c>
      <c r="C18" s="332">
        <v>2020</v>
      </c>
      <c r="D18" s="328">
        <v>4059</v>
      </c>
    </row>
    <row r="19" spans="1:4" s="131" customFormat="1" ht="12.75" customHeight="1">
      <c r="A19" s="323">
        <v>14</v>
      </c>
      <c r="B19" s="333" t="s">
        <v>588</v>
      </c>
      <c r="C19" s="334">
        <v>2021</v>
      </c>
      <c r="D19" s="335">
        <v>1699.86</v>
      </c>
    </row>
    <row r="20" spans="1:4" s="131" customFormat="1" ht="12.75" customHeight="1">
      <c r="A20" s="323">
        <v>15</v>
      </c>
      <c r="B20" s="333" t="s">
        <v>589</v>
      </c>
      <c r="C20" s="334">
        <v>2021</v>
      </c>
      <c r="D20" s="335">
        <v>4998</v>
      </c>
    </row>
    <row r="21" spans="1:4" s="131" customFormat="1" ht="12.75" customHeight="1">
      <c r="A21" s="323">
        <v>16</v>
      </c>
      <c r="B21" s="333" t="s">
        <v>590</v>
      </c>
      <c r="C21" s="334">
        <v>2021</v>
      </c>
      <c r="D21" s="335">
        <v>3319.77</v>
      </c>
    </row>
    <row r="22" spans="1:4" s="131" customFormat="1" ht="12.75" customHeight="1">
      <c r="A22" s="323">
        <v>17</v>
      </c>
      <c r="B22" s="333" t="s">
        <v>591</v>
      </c>
      <c r="C22" s="334">
        <v>2021</v>
      </c>
      <c r="D22" s="335">
        <v>3479</v>
      </c>
    </row>
    <row r="23" spans="1:4" s="131" customFormat="1" ht="12.75" customHeight="1">
      <c r="A23" s="323">
        <v>18</v>
      </c>
      <c r="B23" s="333" t="s">
        <v>592</v>
      </c>
      <c r="C23" s="334">
        <v>2021</v>
      </c>
      <c r="D23" s="335">
        <v>499</v>
      </c>
    </row>
    <row r="24" spans="1:4" s="131" customFormat="1" ht="12.75" customHeight="1">
      <c r="A24" s="323">
        <v>19</v>
      </c>
      <c r="B24" s="333" t="s">
        <v>593</v>
      </c>
      <c r="C24" s="334">
        <v>2021</v>
      </c>
      <c r="D24" s="335">
        <v>3019</v>
      </c>
    </row>
    <row r="25" spans="1:4" s="131" customFormat="1" ht="12.75" customHeight="1">
      <c r="A25" s="323">
        <v>20</v>
      </c>
      <c r="B25" s="333" t="s">
        <v>594</v>
      </c>
      <c r="C25" s="334">
        <v>2021</v>
      </c>
      <c r="D25" s="335">
        <v>2337</v>
      </c>
    </row>
    <row r="26" spans="1:4" s="131" customFormat="1" ht="12.75" customHeight="1">
      <c r="A26" s="323">
        <v>21</v>
      </c>
      <c r="B26" s="333" t="s">
        <v>595</v>
      </c>
      <c r="C26" s="334">
        <v>2021</v>
      </c>
      <c r="D26" s="335">
        <v>1429</v>
      </c>
    </row>
    <row r="27" spans="1:4" s="131" customFormat="1" ht="12.75" customHeight="1">
      <c r="A27" s="323">
        <v>22</v>
      </c>
      <c r="B27" s="333" t="s">
        <v>596</v>
      </c>
      <c r="C27" s="334">
        <v>2021</v>
      </c>
      <c r="D27" s="335">
        <v>859</v>
      </c>
    </row>
    <row r="28" spans="1:4" s="131" customFormat="1" ht="12.75" customHeight="1">
      <c r="A28" s="323">
        <v>23</v>
      </c>
      <c r="B28" s="333" t="s">
        <v>597</v>
      </c>
      <c r="C28" s="334">
        <v>2021</v>
      </c>
      <c r="D28" s="335">
        <v>849.99</v>
      </c>
    </row>
    <row r="29" spans="1:4" s="131" customFormat="1" ht="12.75" customHeight="1">
      <c r="A29" s="469">
        <v>24</v>
      </c>
      <c r="B29" s="470" t="s">
        <v>714</v>
      </c>
      <c r="C29" s="471">
        <v>2023</v>
      </c>
      <c r="D29" s="430">
        <v>2886.81</v>
      </c>
    </row>
    <row r="30" spans="1:4" s="131" customFormat="1" ht="12.75" customHeight="1">
      <c r="A30" s="469">
        <v>25</v>
      </c>
      <c r="B30" s="470" t="s">
        <v>714</v>
      </c>
      <c r="C30" s="471">
        <v>2023</v>
      </c>
      <c r="D30" s="430">
        <v>2886.81</v>
      </c>
    </row>
    <row r="31" spans="1:4" s="131" customFormat="1" ht="12.75" customHeight="1">
      <c r="A31" s="469">
        <v>26</v>
      </c>
      <c r="B31" s="470" t="s">
        <v>715</v>
      </c>
      <c r="C31" s="471">
        <v>2023</v>
      </c>
      <c r="D31" s="430">
        <v>4920</v>
      </c>
    </row>
    <row r="32" spans="1:4" s="131" customFormat="1" ht="12.75" customHeight="1">
      <c r="A32" s="469">
        <v>27</v>
      </c>
      <c r="B32" s="470" t="s">
        <v>716</v>
      </c>
      <c r="C32" s="471">
        <v>2023</v>
      </c>
      <c r="D32" s="430">
        <v>652.68</v>
      </c>
    </row>
    <row r="33" spans="1:4" s="131" customFormat="1" ht="12.75" customHeight="1">
      <c r="A33" s="469">
        <v>28</v>
      </c>
      <c r="B33" s="470" t="s">
        <v>717</v>
      </c>
      <c r="C33" s="471">
        <v>2023</v>
      </c>
      <c r="D33" s="430">
        <v>804.6</v>
      </c>
    </row>
    <row r="34" spans="1:4" s="131" customFormat="1" ht="12.75" customHeight="1">
      <c r="A34" s="469">
        <v>29</v>
      </c>
      <c r="B34" s="470" t="s">
        <v>717</v>
      </c>
      <c r="C34" s="471">
        <v>2023</v>
      </c>
      <c r="D34" s="430">
        <v>804.6</v>
      </c>
    </row>
    <row r="35" spans="1:4" s="131" customFormat="1" ht="12.75" customHeight="1">
      <c r="A35" s="469">
        <v>30</v>
      </c>
      <c r="B35" s="470" t="s">
        <v>718</v>
      </c>
      <c r="C35" s="471">
        <v>2023</v>
      </c>
      <c r="D35" s="430">
        <v>2012.28</v>
      </c>
    </row>
    <row r="36" spans="1:4" s="131" customFormat="1" ht="12.75" customHeight="1">
      <c r="A36" s="472">
        <v>31</v>
      </c>
      <c r="B36" s="470" t="s">
        <v>718</v>
      </c>
      <c r="C36" s="471">
        <v>2023</v>
      </c>
      <c r="D36" s="430">
        <v>2012.28</v>
      </c>
    </row>
    <row r="37" spans="1:4" s="131" customFormat="1" ht="12.75" customHeight="1">
      <c r="A37" s="473">
        <v>32</v>
      </c>
      <c r="B37" s="474" t="s">
        <v>718</v>
      </c>
      <c r="C37" s="475">
        <v>2023</v>
      </c>
      <c r="D37" s="476">
        <v>2012.28</v>
      </c>
    </row>
    <row r="38" spans="1:4" s="131" customFormat="1" ht="12.75" customHeight="1">
      <c r="A38" s="473">
        <v>33</v>
      </c>
      <c r="B38" s="474" t="s">
        <v>718</v>
      </c>
      <c r="C38" s="475">
        <v>2023</v>
      </c>
      <c r="D38" s="476">
        <v>2012.28</v>
      </c>
    </row>
    <row r="39" spans="1:4" s="131" customFormat="1" ht="12.75" customHeight="1">
      <c r="A39" s="681" t="s">
        <v>240</v>
      </c>
      <c r="B39" s="682"/>
      <c r="C39" s="683"/>
      <c r="D39" s="336">
        <f>SUM(D6:D38)</f>
        <v>99882.41</v>
      </c>
    </row>
    <row r="40" spans="1:4" s="131" customFormat="1" ht="12.75" customHeight="1">
      <c r="A40" s="691" t="s">
        <v>252</v>
      </c>
      <c r="B40" s="691"/>
      <c r="C40" s="691"/>
      <c r="D40" s="691"/>
    </row>
    <row r="41" spans="1:4" s="131" customFormat="1" ht="12.75" customHeight="1">
      <c r="A41" s="323">
        <v>1</v>
      </c>
      <c r="B41" s="337" t="s">
        <v>451</v>
      </c>
      <c r="C41" s="338">
        <v>2019</v>
      </c>
      <c r="D41" s="339">
        <v>2218.38</v>
      </c>
    </row>
    <row r="42" spans="1:4" s="131" customFormat="1" ht="12.75" customHeight="1">
      <c r="A42" s="323">
        <v>2</v>
      </c>
      <c r="B42" s="337" t="s">
        <v>452</v>
      </c>
      <c r="C42" s="338">
        <v>2019</v>
      </c>
      <c r="D42" s="339">
        <v>599.99</v>
      </c>
    </row>
    <row r="43" spans="1:4" s="131" customFormat="1" ht="12.75" customHeight="1">
      <c r="A43" s="323">
        <v>3</v>
      </c>
      <c r="B43" s="337" t="s">
        <v>453</v>
      </c>
      <c r="C43" s="338">
        <v>2019</v>
      </c>
      <c r="D43" s="339">
        <v>1089.99</v>
      </c>
    </row>
    <row r="44" spans="1:4" s="131" customFormat="1" ht="12.75" customHeight="1">
      <c r="A44" s="323">
        <v>4</v>
      </c>
      <c r="B44" s="337" t="s">
        <v>454</v>
      </c>
      <c r="C44" s="338">
        <v>2019</v>
      </c>
      <c r="D44" s="339">
        <v>880</v>
      </c>
    </row>
    <row r="45" spans="1:4" s="131" customFormat="1" ht="12.75" customHeight="1">
      <c r="A45" s="323">
        <v>5</v>
      </c>
      <c r="B45" s="337" t="s">
        <v>455</v>
      </c>
      <c r="C45" s="338">
        <v>2019</v>
      </c>
      <c r="D45" s="339">
        <v>7112.4</v>
      </c>
    </row>
    <row r="46" spans="1:4" s="131" customFormat="1" ht="12.75" customHeight="1">
      <c r="A46" s="323">
        <v>6</v>
      </c>
      <c r="B46" s="337" t="s">
        <v>456</v>
      </c>
      <c r="C46" s="338">
        <v>2019</v>
      </c>
      <c r="D46" s="339">
        <v>711.32</v>
      </c>
    </row>
    <row r="47" spans="1:4" s="131" customFormat="1" ht="12.75" customHeight="1">
      <c r="A47" s="323">
        <v>7</v>
      </c>
      <c r="B47" s="478" t="s">
        <v>489</v>
      </c>
      <c r="C47" s="479">
        <v>2020</v>
      </c>
      <c r="D47" s="339">
        <v>6998.7</v>
      </c>
    </row>
    <row r="48" spans="1:4" s="131" customFormat="1" ht="12.75" customHeight="1">
      <c r="A48" s="323">
        <v>8</v>
      </c>
      <c r="B48" s="478" t="s">
        <v>490</v>
      </c>
      <c r="C48" s="479">
        <v>2020</v>
      </c>
      <c r="D48" s="339">
        <v>1299</v>
      </c>
    </row>
    <row r="49" spans="1:4" s="131" customFormat="1" ht="12.75" customHeight="1">
      <c r="A49" s="323">
        <v>9</v>
      </c>
      <c r="B49" s="478" t="s">
        <v>491</v>
      </c>
      <c r="C49" s="479">
        <v>2020</v>
      </c>
      <c r="D49" s="339">
        <v>1198</v>
      </c>
    </row>
    <row r="50" spans="1:4" s="131" customFormat="1" ht="12.75" customHeight="1">
      <c r="A50" s="323">
        <v>10</v>
      </c>
      <c r="B50" s="478" t="s">
        <v>492</v>
      </c>
      <c r="C50" s="479">
        <v>2020</v>
      </c>
      <c r="D50" s="339">
        <v>3498.99</v>
      </c>
    </row>
    <row r="51" spans="1:4" s="131" customFormat="1" ht="12.75" customHeight="1">
      <c r="A51" s="323">
        <v>11</v>
      </c>
      <c r="B51" s="478" t="s">
        <v>493</v>
      </c>
      <c r="C51" s="479">
        <v>2020</v>
      </c>
      <c r="D51" s="339">
        <v>3000</v>
      </c>
    </row>
    <row r="52" spans="1:4" s="131" customFormat="1" ht="12.75" customHeight="1">
      <c r="A52" s="323">
        <v>12</v>
      </c>
      <c r="B52" s="340" t="s">
        <v>502</v>
      </c>
      <c r="C52" s="341">
        <v>2020</v>
      </c>
      <c r="D52" s="342">
        <v>59466</v>
      </c>
    </row>
    <row r="53" spans="1:4" s="131" customFormat="1" ht="12.75" customHeight="1">
      <c r="A53" s="323">
        <v>13</v>
      </c>
      <c r="B53" s="340" t="s">
        <v>501</v>
      </c>
      <c r="C53" s="341">
        <v>2020</v>
      </c>
      <c r="D53" s="342">
        <v>86364</v>
      </c>
    </row>
    <row r="54" spans="1:4" s="131" customFormat="1" ht="12.75" customHeight="1">
      <c r="A54" s="323">
        <v>14</v>
      </c>
      <c r="B54" s="343" t="s">
        <v>598</v>
      </c>
      <c r="C54" s="344">
        <v>2021</v>
      </c>
      <c r="D54" s="345">
        <v>9225</v>
      </c>
    </row>
    <row r="55" spans="1:4" s="131" customFormat="1" ht="12.75" customHeight="1">
      <c r="A55" s="323">
        <v>15</v>
      </c>
      <c r="B55" s="343" t="s">
        <v>599</v>
      </c>
      <c r="C55" s="344">
        <v>2021</v>
      </c>
      <c r="D55" s="345">
        <v>2298.87</v>
      </c>
    </row>
    <row r="56" spans="1:4" s="131" customFormat="1" ht="12.75" customHeight="1">
      <c r="A56" s="323">
        <v>16</v>
      </c>
      <c r="B56" s="343" t="s">
        <v>600</v>
      </c>
      <c r="C56" s="344">
        <v>2021</v>
      </c>
      <c r="D56" s="345">
        <v>2299</v>
      </c>
    </row>
    <row r="57" spans="1:4" s="131" customFormat="1" ht="12.75" customHeight="1">
      <c r="A57" s="323">
        <v>17</v>
      </c>
      <c r="B57" s="343" t="s">
        <v>601</v>
      </c>
      <c r="C57" s="344">
        <v>2021</v>
      </c>
      <c r="D57" s="345">
        <v>5805.6</v>
      </c>
    </row>
    <row r="58" spans="1:4" s="131" customFormat="1" ht="12.75" customHeight="1">
      <c r="A58" s="323">
        <v>18</v>
      </c>
      <c r="B58" s="343" t="s">
        <v>602</v>
      </c>
      <c r="C58" s="344">
        <v>2021</v>
      </c>
      <c r="D58" s="345">
        <v>4100</v>
      </c>
    </row>
    <row r="59" spans="1:4" s="131" customFormat="1" ht="12.75" customHeight="1">
      <c r="A59" s="323">
        <v>19</v>
      </c>
      <c r="B59" s="398" t="s">
        <v>603</v>
      </c>
      <c r="C59" s="399">
        <v>2021</v>
      </c>
      <c r="D59" s="400">
        <v>709</v>
      </c>
    </row>
    <row r="60" spans="1:4" s="131" customFormat="1" ht="12.75" customHeight="1">
      <c r="A60" s="323">
        <v>20</v>
      </c>
      <c r="B60" s="470" t="s">
        <v>675</v>
      </c>
      <c r="C60" s="471">
        <v>2022</v>
      </c>
      <c r="D60" s="430">
        <v>29490.32</v>
      </c>
    </row>
    <row r="61" spans="1:4" s="131" customFormat="1" ht="12.75" customHeight="1">
      <c r="A61" s="323">
        <v>21</v>
      </c>
      <c r="B61" s="470" t="s">
        <v>676</v>
      </c>
      <c r="C61" s="471">
        <v>2022</v>
      </c>
      <c r="D61" s="430">
        <v>51694.4</v>
      </c>
    </row>
    <row r="62" spans="1:4" s="131" customFormat="1" ht="12.75" customHeight="1">
      <c r="A62" s="323">
        <v>22</v>
      </c>
      <c r="B62" s="470" t="s">
        <v>676</v>
      </c>
      <c r="C62" s="471">
        <v>2022</v>
      </c>
      <c r="D62" s="430">
        <v>51694.4</v>
      </c>
    </row>
    <row r="63" spans="1:4" s="131" customFormat="1" ht="12.75" customHeight="1">
      <c r="A63" s="323">
        <v>23</v>
      </c>
      <c r="B63" s="470" t="s">
        <v>677</v>
      </c>
      <c r="C63" s="471">
        <v>2022</v>
      </c>
      <c r="D63" s="430">
        <v>63249.91</v>
      </c>
    </row>
    <row r="64" spans="1:4" s="131" customFormat="1" ht="12.75" customHeight="1">
      <c r="A64" s="323">
        <v>24</v>
      </c>
      <c r="B64" s="470" t="s">
        <v>678</v>
      </c>
      <c r="C64" s="471">
        <v>2022</v>
      </c>
      <c r="D64" s="430">
        <v>34712.29</v>
      </c>
    </row>
    <row r="65" spans="1:4" s="131" customFormat="1" ht="12.75" customHeight="1">
      <c r="A65" s="323">
        <v>25</v>
      </c>
      <c r="B65" s="470" t="s">
        <v>679</v>
      </c>
      <c r="C65" s="471">
        <v>2022</v>
      </c>
      <c r="D65" s="430">
        <v>699</v>
      </c>
    </row>
    <row r="66" spans="1:4" s="131" customFormat="1" ht="12.75" customHeight="1">
      <c r="A66" s="323">
        <v>26</v>
      </c>
      <c r="B66" s="470" t="s">
        <v>680</v>
      </c>
      <c r="C66" s="471">
        <v>2022</v>
      </c>
      <c r="D66" s="430">
        <v>2749</v>
      </c>
    </row>
    <row r="67" spans="1:4" s="131" customFormat="1" ht="12.75" customHeight="1">
      <c r="A67" s="323">
        <v>27</v>
      </c>
      <c r="B67" s="470" t="s">
        <v>680</v>
      </c>
      <c r="C67" s="471">
        <v>2022</v>
      </c>
      <c r="D67" s="430">
        <v>2749</v>
      </c>
    </row>
    <row r="68" spans="1:4" s="131" customFormat="1" ht="12.75" customHeight="1">
      <c r="A68" s="323">
        <v>28</v>
      </c>
      <c r="B68" s="470" t="s">
        <v>681</v>
      </c>
      <c r="C68" s="471">
        <v>2022</v>
      </c>
      <c r="D68" s="430">
        <v>598</v>
      </c>
    </row>
    <row r="69" spans="1:4" s="131" customFormat="1" ht="12.75" customHeight="1">
      <c r="A69" s="323">
        <v>29</v>
      </c>
      <c r="B69" s="470" t="s">
        <v>681</v>
      </c>
      <c r="C69" s="471">
        <v>2022</v>
      </c>
      <c r="D69" s="430">
        <v>598</v>
      </c>
    </row>
    <row r="70" spans="1:4" s="131" customFormat="1" ht="12.75" customHeight="1">
      <c r="A70" s="323">
        <v>30</v>
      </c>
      <c r="B70" s="470" t="s">
        <v>681</v>
      </c>
      <c r="C70" s="471">
        <v>2022</v>
      </c>
      <c r="D70" s="430">
        <v>598</v>
      </c>
    </row>
    <row r="71" spans="1:4" s="131" customFormat="1" ht="12.75" customHeight="1">
      <c r="A71" s="323">
        <v>31</v>
      </c>
      <c r="B71" s="470" t="s">
        <v>682</v>
      </c>
      <c r="C71" s="471">
        <v>2022</v>
      </c>
      <c r="D71" s="430">
        <v>1929.87</v>
      </c>
    </row>
    <row r="72" spans="1:4" s="131" customFormat="1" ht="12.75" customHeight="1">
      <c r="A72" s="323">
        <v>32</v>
      </c>
      <c r="B72" s="470" t="s">
        <v>682</v>
      </c>
      <c r="C72" s="471">
        <v>2022</v>
      </c>
      <c r="D72" s="430">
        <v>1929.87</v>
      </c>
    </row>
    <row r="73" spans="1:4" s="131" customFormat="1" ht="12.75" customHeight="1">
      <c r="A73" s="323">
        <v>33</v>
      </c>
      <c r="B73" s="470" t="s">
        <v>683</v>
      </c>
      <c r="C73" s="471">
        <v>2022</v>
      </c>
      <c r="D73" s="430">
        <v>3499</v>
      </c>
    </row>
    <row r="74" spans="1:4" s="131" customFormat="1" ht="12.75" customHeight="1">
      <c r="A74" s="323">
        <v>34</v>
      </c>
      <c r="B74" s="470" t="s">
        <v>554</v>
      </c>
      <c r="C74" s="471">
        <v>2022</v>
      </c>
      <c r="D74" s="430">
        <v>1984</v>
      </c>
    </row>
    <row r="75" spans="1:4" s="131" customFormat="1" ht="12.75" customHeight="1">
      <c r="A75" s="323">
        <v>35</v>
      </c>
      <c r="B75" s="470" t="s">
        <v>684</v>
      </c>
      <c r="C75" s="471">
        <v>2022</v>
      </c>
      <c r="D75" s="430">
        <v>659</v>
      </c>
    </row>
    <row r="76" spans="1:4" s="131" customFormat="1" ht="12.75" customHeight="1">
      <c r="A76" s="323">
        <v>36</v>
      </c>
      <c r="B76" s="470" t="s">
        <v>685</v>
      </c>
      <c r="C76" s="471">
        <v>2022</v>
      </c>
      <c r="D76" s="430">
        <v>553.42</v>
      </c>
    </row>
    <row r="77" spans="1:4" s="131" customFormat="1" ht="12.75" customHeight="1">
      <c r="A77" s="323">
        <v>37</v>
      </c>
      <c r="B77" s="470" t="s">
        <v>686</v>
      </c>
      <c r="C77" s="471">
        <v>2022</v>
      </c>
      <c r="D77" s="430">
        <v>1199</v>
      </c>
    </row>
    <row r="78" spans="1:4" s="131" customFormat="1" ht="12.75" customHeight="1">
      <c r="A78" s="323">
        <v>38</v>
      </c>
      <c r="B78" s="470" t="s">
        <v>687</v>
      </c>
      <c r="C78" s="471">
        <v>2022</v>
      </c>
      <c r="D78" s="430">
        <v>3998.99</v>
      </c>
    </row>
    <row r="79" spans="1:4" s="131" customFormat="1" ht="12.75" customHeight="1">
      <c r="A79" s="323">
        <v>39</v>
      </c>
      <c r="B79" s="470" t="s">
        <v>253</v>
      </c>
      <c r="C79" s="471">
        <v>2022</v>
      </c>
      <c r="D79" s="430">
        <v>4499</v>
      </c>
    </row>
    <row r="80" spans="1:4" s="131" customFormat="1" ht="12.75" customHeight="1">
      <c r="A80" s="323">
        <v>40</v>
      </c>
      <c r="B80" s="470" t="s">
        <v>688</v>
      </c>
      <c r="C80" s="471">
        <v>2022</v>
      </c>
      <c r="D80" s="430">
        <v>2859</v>
      </c>
    </row>
    <row r="81" spans="1:4" s="131" customFormat="1" ht="12.75" customHeight="1">
      <c r="A81" s="323">
        <v>41</v>
      </c>
      <c r="B81" s="470" t="s">
        <v>689</v>
      </c>
      <c r="C81" s="471">
        <v>2022</v>
      </c>
      <c r="D81" s="430">
        <v>949</v>
      </c>
    </row>
    <row r="82" spans="1:4" s="131" customFormat="1" ht="12.75" customHeight="1">
      <c r="A82" s="323">
        <v>42</v>
      </c>
      <c r="B82" s="470" t="s">
        <v>719</v>
      </c>
      <c r="C82" s="471">
        <v>2023</v>
      </c>
      <c r="D82" s="430">
        <v>1296.34</v>
      </c>
    </row>
    <row r="83" spans="1:4" s="131" customFormat="1" ht="12.75" customHeight="1">
      <c r="A83" s="323">
        <v>43</v>
      </c>
      <c r="B83" s="470" t="s">
        <v>720</v>
      </c>
      <c r="C83" s="471">
        <v>2023</v>
      </c>
      <c r="D83" s="430">
        <v>1999.99</v>
      </c>
    </row>
    <row r="84" spans="1:4" s="131" customFormat="1" ht="12.75" customHeight="1">
      <c r="A84" s="323">
        <v>44</v>
      </c>
      <c r="B84" s="470" t="s">
        <v>721</v>
      </c>
      <c r="C84" s="471">
        <v>2023</v>
      </c>
      <c r="D84" s="430">
        <v>2700</v>
      </c>
    </row>
    <row r="85" spans="1:4" s="131" customFormat="1" ht="12.75" customHeight="1">
      <c r="A85" s="323">
        <v>45</v>
      </c>
      <c r="B85" s="470" t="s">
        <v>722</v>
      </c>
      <c r="C85" s="471">
        <v>2023</v>
      </c>
      <c r="D85" s="430">
        <v>3487.85</v>
      </c>
    </row>
    <row r="86" spans="1:4" s="131" customFormat="1" ht="12.75" customHeight="1">
      <c r="A86" s="323">
        <v>46</v>
      </c>
      <c r="B86" s="470" t="s">
        <v>723</v>
      </c>
      <c r="C86" s="471">
        <v>2023</v>
      </c>
      <c r="D86" s="430">
        <v>2183.25</v>
      </c>
    </row>
    <row r="87" spans="1:4" s="131" customFormat="1" ht="12.75" customHeight="1">
      <c r="A87" s="323">
        <v>47</v>
      </c>
      <c r="B87" s="470" t="s">
        <v>723</v>
      </c>
      <c r="C87" s="471">
        <v>2023</v>
      </c>
      <c r="D87" s="430">
        <v>2183.25</v>
      </c>
    </row>
    <row r="88" spans="1:4" s="131" customFormat="1" ht="12.75" customHeight="1">
      <c r="A88" s="323">
        <v>48</v>
      </c>
      <c r="B88" s="470" t="s">
        <v>723</v>
      </c>
      <c r="C88" s="471">
        <v>2023</v>
      </c>
      <c r="D88" s="430">
        <v>2183.25</v>
      </c>
    </row>
    <row r="89" spans="1:4" s="131" customFormat="1" ht="12.75" customHeight="1">
      <c r="A89" s="323">
        <v>49</v>
      </c>
      <c r="B89" s="470" t="s">
        <v>723</v>
      </c>
      <c r="C89" s="471">
        <v>2023</v>
      </c>
      <c r="D89" s="430">
        <v>2183.25</v>
      </c>
    </row>
    <row r="90" spans="1:4" s="131" customFormat="1" ht="12.75" customHeight="1">
      <c r="A90" s="323">
        <v>50</v>
      </c>
      <c r="B90" s="470" t="s">
        <v>723</v>
      </c>
      <c r="C90" s="471">
        <v>2023</v>
      </c>
      <c r="D90" s="430">
        <v>2183.25</v>
      </c>
    </row>
    <row r="91" spans="1:4" s="131" customFormat="1" ht="12.75" customHeight="1">
      <c r="A91" s="323">
        <v>51</v>
      </c>
      <c r="B91" s="470" t="s">
        <v>723</v>
      </c>
      <c r="C91" s="471">
        <v>2023</v>
      </c>
      <c r="D91" s="430">
        <v>2183.25</v>
      </c>
    </row>
    <row r="92" spans="1:4" s="131" customFormat="1" ht="12.75" customHeight="1">
      <c r="A92" s="323">
        <v>52</v>
      </c>
      <c r="B92" s="470" t="s">
        <v>723</v>
      </c>
      <c r="C92" s="471">
        <v>2023</v>
      </c>
      <c r="D92" s="430">
        <v>2183.25</v>
      </c>
    </row>
    <row r="93" spans="1:4" s="131" customFormat="1" ht="12.75" customHeight="1">
      <c r="A93" s="323">
        <v>53</v>
      </c>
      <c r="B93" s="470" t="s">
        <v>723</v>
      </c>
      <c r="C93" s="471">
        <v>2023</v>
      </c>
      <c r="D93" s="430">
        <v>2183.25</v>
      </c>
    </row>
    <row r="94" spans="1:4" s="131" customFormat="1" ht="12.75" customHeight="1">
      <c r="A94" s="323">
        <v>54</v>
      </c>
      <c r="B94" s="470" t="s">
        <v>723</v>
      </c>
      <c r="C94" s="471">
        <v>2023</v>
      </c>
      <c r="D94" s="430">
        <v>2183.25</v>
      </c>
    </row>
    <row r="95" spans="1:4" s="131" customFormat="1" ht="12.75" customHeight="1">
      <c r="A95" s="323">
        <v>55</v>
      </c>
      <c r="B95" s="470" t="s">
        <v>723</v>
      </c>
      <c r="C95" s="471">
        <v>2023</v>
      </c>
      <c r="D95" s="430">
        <v>2183.25</v>
      </c>
    </row>
    <row r="96" spans="1:4" s="131" customFormat="1" ht="12.75" customHeight="1">
      <c r="A96" s="323">
        <v>56</v>
      </c>
      <c r="B96" s="470" t="s">
        <v>724</v>
      </c>
      <c r="C96" s="471">
        <v>2023</v>
      </c>
      <c r="D96" s="430">
        <v>2963.07</v>
      </c>
    </row>
    <row r="97" spans="1:4" s="131" customFormat="1" ht="12.75" customHeight="1">
      <c r="A97" s="323">
        <v>57</v>
      </c>
      <c r="B97" s="470" t="s">
        <v>724</v>
      </c>
      <c r="C97" s="471">
        <v>2023</v>
      </c>
      <c r="D97" s="430">
        <v>2963.07</v>
      </c>
    </row>
    <row r="98" spans="1:4" s="131" customFormat="1" ht="12.75" customHeight="1">
      <c r="A98" s="323">
        <v>58</v>
      </c>
      <c r="B98" s="470" t="s">
        <v>724</v>
      </c>
      <c r="C98" s="471">
        <v>2023</v>
      </c>
      <c r="D98" s="430">
        <v>2963.07</v>
      </c>
    </row>
    <row r="99" spans="1:4" s="131" customFormat="1" ht="12.75" customHeight="1">
      <c r="A99" s="323">
        <v>59</v>
      </c>
      <c r="B99" s="470" t="s">
        <v>724</v>
      </c>
      <c r="C99" s="471">
        <v>2023</v>
      </c>
      <c r="D99" s="430">
        <v>2963.07</v>
      </c>
    </row>
    <row r="100" spans="1:4" s="131" customFormat="1" ht="12.75" customHeight="1">
      <c r="A100" s="323">
        <v>60</v>
      </c>
      <c r="B100" s="470" t="s">
        <v>725</v>
      </c>
      <c r="C100" s="471">
        <v>2023</v>
      </c>
      <c r="D100" s="430">
        <v>2940</v>
      </c>
    </row>
    <row r="101" spans="1:4" s="131" customFormat="1" ht="12.75" customHeight="1">
      <c r="A101" s="323">
        <v>61</v>
      </c>
      <c r="B101" s="470" t="s">
        <v>726</v>
      </c>
      <c r="C101" s="471">
        <v>2023</v>
      </c>
      <c r="D101" s="430">
        <v>2730</v>
      </c>
    </row>
    <row r="102" spans="1:4" s="131" customFormat="1" ht="12.75" customHeight="1">
      <c r="A102" s="323">
        <v>62</v>
      </c>
      <c r="B102" s="470" t="s">
        <v>727</v>
      </c>
      <c r="C102" s="471">
        <v>2023</v>
      </c>
      <c r="D102" s="430">
        <v>3838.83</v>
      </c>
    </row>
    <row r="103" spans="1:4" s="131" customFormat="1" ht="12.75" customHeight="1">
      <c r="A103" s="323">
        <v>63</v>
      </c>
      <c r="B103" s="470" t="s">
        <v>727</v>
      </c>
      <c r="C103" s="471">
        <v>2023</v>
      </c>
      <c r="D103" s="430">
        <v>3838.83</v>
      </c>
    </row>
    <row r="104" spans="1:4" s="131" customFormat="1" ht="12.75" customHeight="1">
      <c r="A104" s="323">
        <v>64</v>
      </c>
      <c r="B104" s="470" t="s">
        <v>728</v>
      </c>
      <c r="C104" s="471">
        <v>2023</v>
      </c>
      <c r="D104" s="430">
        <v>3699</v>
      </c>
    </row>
    <row r="105" spans="1:4" s="131" customFormat="1" ht="12.75" customHeight="1">
      <c r="A105" s="323">
        <v>65</v>
      </c>
      <c r="B105" s="470" t="s">
        <v>728</v>
      </c>
      <c r="C105" s="471">
        <v>2023</v>
      </c>
      <c r="D105" s="430">
        <v>3699.01</v>
      </c>
    </row>
    <row r="106" spans="1:4" s="131" customFormat="1" ht="12.75" customHeight="1">
      <c r="A106" s="323">
        <v>66</v>
      </c>
      <c r="B106" s="470" t="s">
        <v>683</v>
      </c>
      <c r="C106" s="471">
        <v>2023</v>
      </c>
      <c r="D106" s="430">
        <v>2998.74</v>
      </c>
    </row>
    <row r="107" spans="1:4" s="131" customFormat="1" ht="12.75" customHeight="1">
      <c r="A107" s="323">
        <v>67</v>
      </c>
      <c r="B107" s="470" t="s">
        <v>683</v>
      </c>
      <c r="C107" s="471">
        <v>2023</v>
      </c>
      <c r="D107" s="430">
        <v>2998.74</v>
      </c>
    </row>
    <row r="108" spans="1:4" s="131" customFormat="1" ht="12.75" customHeight="1">
      <c r="A108" s="323">
        <v>68</v>
      </c>
      <c r="B108" s="470" t="s">
        <v>729</v>
      </c>
      <c r="C108" s="471">
        <v>2023</v>
      </c>
      <c r="D108" s="430">
        <v>518.99</v>
      </c>
    </row>
    <row r="109" spans="1:4" s="131" customFormat="1" ht="12.75" customHeight="1">
      <c r="A109" s="323">
        <v>69</v>
      </c>
      <c r="B109" s="470" t="s">
        <v>729</v>
      </c>
      <c r="C109" s="471">
        <v>2023</v>
      </c>
      <c r="D109" s="430">
        <v>518.99</v>
      </c>
    </row>
    <row r="110" spans="1:4" s="131" customFormat="1" ht="12.75" customHeight="1">
      <c r="A110" s="323">
        <v>70</v>
      </c>
      <c r="B110" s="470" t="s">
        <v>729</v>
      </c>
      <c r="C110" s="471">
        <v>2023</v>
      </c>
      <c r="D110" s="430">
        <v>518.99</v>
      </c>
    </row>
    <row r="111" spans="1:4" s="131" customFormat="1" ht="12.75" customHeight="1">
      <c r="A111" s="323">
        <v>71</v>
      </c>
      <c r="B111" s="470" t="s">
        <v>729</v>
      </c>
      <c r="C111" s="471">
        <v>2023</v>
      </c>
      <c r="D111" s="430">
        <v>519.02</v>
      </c>
    </row>
    <row r="112" spans="1:4" s="131" customFormat="1" ht="12.75" customHeight="1">
      <c r="A112" s="323">
        <v>72</v>
      </c>
      <c r="B112" s="470" t="s">
        <v>730</v>
      </c>
      <c r="C112" s="471">
        <v>2023</v>
      </c>
      <c r="D112" s="430">
        <v>1299</v>
      </c>
    </row>
    <row r="113" spans="1:4" s="131" customFormat="1" ht="12.75" customHeight="1">
      <c r="A113" s="323">
        <v>73</v>
      </c>
      <c r="B113" s="470" t="s">
        <v>730</v>
      </c>
      <c r="C113" s="471">
        <v>2023</v>
      </c>
      <c r="D113" s="430">
        <v>1299</v>
      </c>
    </row>
    <row r="114" spans="1:4" s="131" customFormat="1" ht="12.75" customHeight="1">
      <c r="A114" s="323">
        <v>74</v>
      </c>
      <c r="B114" s="470" t="s">
        <v>730</v>
      </c>
      <c r="C114" s="471">
        <v>2023</v>
      </c>
      <c r="D114" s="430">
        <v>1299.01</v>
      </c>
    </row>
    <row r="115" spans="1:4" s="131" customFormat="1" ht="12.75" customHeight="1">
      <c r="A115" s="323">
        <v>75</v>
      </c>
      <c r="B115" s="470" t="s">
        <v>731</v>
      </c>
      <c r="C115" s="471">
        <v>2023</v>
      </c>
      <c r="D115" s="430">
        <v>1299</v>
      </c>
    </row>
    <row r="116" spans="1:4" s="131" customFormat="1" ht="12.75" customHeight="1">
      <c r="A116" s="323">
        <v>76</v>
      </c>
      <c r="B116" s="470" t="s">
        <v>732</v>
      </c>
      <c r="C116" s="471">
        <v>2023</v>
      </c>
      <c r="D116" s="430">
        <v>2103.3</v>
      </c>
    </row>
    <row r="117" spans="1:4" s="131" customFormat="1" ht="12.75" customHeight="1">
      <c r="A117" s="323">
        <v>77</v>
      </c>
      <c r="B117" s="470" t="s">
        <v>732</v>
      </c>
      <c r="C117" s="471">
        <v>2023</v>
      </c>
      <c r="D117" s="430">
        <v>2103.3</v>
      </c>
    </row>
    <row r="118" spans="1:4" s="131" customFormat="1" ht="12.75" customHeight="1">
      <c r="A118" s="323">
        <v>78</v>
      </c>
      <c r="B118" s="470" t="s">
        <v>733</v>
      </c>
      <c r="C118" s="471">
        <v>2023</v>
      </c>
      <c r="D118" s="430">
        <v>5090</v>
      </c>
    </row>
    <row r="119" spans="1:4" s="131" customFormat="1" ht="12.75" customHeight="1">
      <c r="A119" s="323">
        <v>79</v>
      </c>
      <c r="B119" s="470" t="s">
        <v>733</v>
      </c>
      <c r="C119" s="471">
        <v>2023</v>
      </c>
      <c r="D119" s="430">
        <v>5090</v>
      </c>
    </row>
    <row r="120" spans="1:4" s="131" customFormat="1" ht="12.75" customHeight="1">
      <c r="A120" s="323">
        <v>80</v>
      </c>
      <c r="B120" s="470" t="s">
        <v>734</v>
      </c>
      <c r="C120" s="471">
        <v>2023</v>
      </c>
      <c r="D120" s="430">
        <v>3479.01</v>
      </c>
    </row>
    <row r="121" spans="1:4" s="131" customFormat="1" ht="12.75" customHeight="1">
      <c r="A121" s="323">
        <v>81</v>
      </c>
      <c r="B121" s="470" t="s">
        <v>735</v>
      </c>
      <c r="C121" s="471">
        <v>2023</v>
      </c>
      <c r="D121" s="430">
        <v>3479</v>
      </c>
    </row>
    <row r="122" spans="1:4" s="131" customFormat="1" ht="12.75" customHeight="1">
      <c r="A122" s="323">
        <v>82</v>
      </c>
      <c r="B122" s="470" t="s">
        <v>735</v>
      </c>
      <c r="C122" s="471">
        <v>2023</v>
      </c>
      <c r="D122" s="430">
        <v>3479</v>
      </c>
    </row>
    <row r="123" spans="1:4" s="131" customFormat="1" ht="12.75" customHeight="1">
      <c r="A123" s="323">
        <v>83</v>
      </c>
      <c r="B123" s="470" t="s">
        <v>735</v>
      </c>
      <c r="C123" s="471">
        <v>2023</v>
      </c>
      <c r="D123" s="430">
        <v>3479.02</v>
      </c>
    </row>
    <row r="124" spans="1:4" s="131" customFormat="1" ht="12.75" customHeight="1">
      <c r="A124" s="323">
        <v>84</v>
      </c>
      <c r="B124" s="470" t="s">
        <v>736</v>
      </c>
      <c r="C124" s="471">
        <v>2023</v>
      </c>
      <c r="D124" s="430">
        <v>2250.9</v>
      </c>
    </row>
    <row r="125" spans="1:4" s="131" customFormat="1" ht="12.75" customHeight="1">
      <c r="A125" s="323">
        <v>85</v>
      </c>
      <c r="B125" s="470" t="s">
        <v>736</v>
      </c>
      <c r="C125" s="471">
        <v>2023</v>
      </c>
      <c r="D125" s="430">
        <v>2250.9</v>
      </c>
    </row>
    <row r="126" spans="1:4" s="131" customFormat="1" ht="12.75" customHeight="1">
      <c r="A126" s="323">
        <v>86</v>
      </c>
      <c r="B126" s="470" t="s">
        <v>736</v>
      </c>
      <c r="C126" s="471">
        <v>2023</v>
      </c>
      <c r="D126" s="430">
        <v>2250.9</v>
      </c>
    </row>
    <row r="127" spans="1:4" s="131" customFormat="1" ht="12.75" customHeight="1">
      <c r="A127" s="323">
        <v>87</v>
      </c>
      <c r="B127" s="470" t="s">
        <v>736</v>
      </c>
      <c r="C127" s="471">
        <v>2023</v>
      </c>
      <c r="D127" s="430">
        <v>2250.9</v>
      </c>
    </row>
    <row r="128" spans="1:4" s="131" customFormat="1" ht="12.75" customHeight="1">
      <c r="A128" s="661" t="s">
        <v>240</v>
      </c>
      <c r="B128" s="661"/>
      <c r="C128" s="661"/>
      <c r="D128" s="219">
        <f>SUM(D41:D127)</f>
        <v>576257.0500000002</v>
      </c>
    </row>
    <row r="129" spans="1:4" s="131" customFormat="1" ht="12.75" customHeight="1">
      <c r="A129" s="669" t="s">
        <v>741</v>
      </c>
      <c r="B129" s="669"/>
      <c r="C129" s="669"/>
      <c r="D129" s="669"/>
    </row>
    <row r="130" spans="1:4" s="131" customFormat="1" ht="12.75" customHeight="1">
      <c r="A130" s="668" t="s">
        <v>252</v>
      </c>
      <c r="B130" s="668"/>
      <c r="C130" s="668"/>
      <c r="D130" s="668"/>
    </row>
    <row r="131" spans="1:4" s="131" customFormat="1" ht="12.75" customHeight="1">
      <c r="A131" s="143">
        <v>1</v>
      </c>
      <c r="B131" s="489" t="s">
        <v>621</v>
      </c>
      <c r="C131" s="143">
        <v>2023</v>
      </c>
      <c r="D131" s="490">
        <v>1829</v>
      </c>
    </row>
    <row r="132" spans="1:4" s="131" customFormat="1" ht="12.75" customHeight="1">
      <c r="A132" s="143">
        <v>2</v>
      </c>
      <c r="B132" s="489" t="s">
        <v>621</v>
      </c>
      <c r="C132" s="143">
        <v>2023</v>
      </c>
      <c r="D132" s="490">
        <v>1829</v>
      </c>
    </row>
    <row r="133" spans="1:4" s="131" customFormat="1" ht="12.75" customHeight="1">
      <c r="A133" s="143">
        <v>3</v>
      </c>
      <c r="B133" s="489" t="s">
        <v>621</v>
      </c>
      <c r="C133" s="143">
        <v>2023</v>
      </c>
      <c r="D133" s="490">
        <v>1829</v>
      </c>
    </row>
    <row r="134" spans="1:4" s="131" customFormat="1" ht="12.75" customHeight="1">
      <c r="A134" s="143">
        <v>4</v>
      </c>
      <c r="B134" s="489" t="s">
        <v>621</v>
      </c>
      <c r="C134" s="143">
        <v>2023</v>
      </c>
      <c r="D134" s="490">
        <v>1829</v>
      </c>
    </row>
    <row r="135" spans="1:4" s="131" customFormat="1" ht="12.75" customHeight="1">
      <c r="A135" s="143">
        <v>5</v>
      </c>
      <c r="B135" s="489" t="s">
        <v>621</v>
      </c>
      <c r="C135" s="143">
        <v>2023</v>
      </c>
      <c r="D135" s="490">
        <v>1829</v>
      </c>
    </row>
    <row r="136" spans="1:4" s="131" customFormat="1" ht="12.75" customHeight="1">
      <c r="A136" s="143">
        <v>6</v>
      </c>
      <c r="B136" s="489" t="s">
        <v>621</v>
      </c>
      <c r="C136" s="143">
        <v>2023</v>
      </c>
      <c r="D136" s="490">
        <v>1829</v>
      </c>
    </row>
    <row r="137" spans="1:4" s="131" customFormat="1" ht="12.75" customHeight="1">
      <c r="A137" s="661" t="s">
        <v>240</v>
      </c>
      <c r="B137" s="661"/>
      <c r="C137" s="661"/>
      <c r="D137" s="219">
        <f>SUM(D131:D136)</f>
        <v>10974</v>
      </c>
    </row>
    <row r="138" spans="1:4" s="131" customFormat="1" ht="12.75" customHeight="1">
      <c r="A138" s="684" t="s">
        <v>254</v>
      </c>
      <c r="B138" s="684"/>
      <c r="C138" s="684"/>
      <c r="D138" s="684"/>
    </row>
    <row r="139" spans="1:4" s="131" customFormat="1" ht="12.75" customHeight="1">
      <c r="A139" s="685" t="s">
        <v>251</v>
      </c>
      <c r="B139" s="685"/>
      <c r="C139" s="685"/>
      <c r="D139" s="685"/>
    </row>
    <row r="140" spans="1:4" s="68" customFormat="1" ht="13.5">
      <c r="A140" s="143">
        <v>1</v>
      </c>
      <c r="B140" s="168" t="s">
        <v>458</v>
      </c>
      <c r="C140" s="169">
        <v>2019</v>
      </c>
      <c r="D140" s="171">
        <v>3279.69</v>
      </c>
    </row>
    <row r="141" spans="1:4" s="68" customFormat="1" ht="13.5">
      <c r="A141" s="143">
        <v>2</v>
      </c>
      <c r="B141" s="172" t="s">
        <v>469</v>
      </c>
      <c r="C141" s="108">
        <v>2020</v>
      </c>
      <c r="D141" s="173">
        <v>1450</v>
      </c>
    </row>
    <row r="142" spans="1:4" s="68" customFormat="1" ht="13.5">
      <c r="A142" s="143">
        <v>3</v>
      </c>
      <c r="B142" s="172" t="s">
        <v>520</v>
      </c>
      <c r="C142" s="108">
        <v>2020</v>
      </c>
      <c r="D142" s="173">
        <v>3500</v>
      </c>
    </row>
    <row r="143" spans="1:4" s="68" customFormat="1" ht="13.5">
      <c r="A143" s="143">
        <v>4</v>
      </c>
      <c r="B143" s="172" t="s">
        <v>521</v>
      </c>
      <c r="C143" s="108">
        <v>2020</v>
      </c>
      <c r="D143" s="173">
        <v>1588</v>
      </c>
    </row>
    <row r="144" spans="1:4" s="68" customFormat="1" ht="13.5">
      <c r="A144" s="143">
        <v>5</v>
      </c>
      <c r="B144" s="172" t="s">
        <v>522</v>
      </c>
      <c r="C144" s="108">
        <v>2020</v>
      </c>
      <c r="D144" s="173">
        <v>1589</v>
      </c>
    </row>
    <row r="145" spans="1:4" s="68" customFormat="1" ht="13.5">
      <c r="A145" s="143">
        <v>6</v>
      </c>
      <c r="B145" s="172" t="s">
        <v>523</v>
      </c>
      <c r="C145" s="108">
        <v>2021</v>
      </c>
      <c r="D145" s="173">
        <v>890</v>
      </c>
    </row>
    <row r="146" spans="1:4" s="68" customFormat="1" ht="13.5">
      <c r="A146" s="143">
        <v>7</v>
      </c>
      <c r="B146" s="172" t="s">
        <v>524</v>
      </c>
      <c r="C146" s="108">
        <v>2022</v>
      </c>
      <c r="D146" s="173">
        <v>499.99</v>
      </c>
    </row>
    <row r="147" spans="1:4" s="68" customFormat="1" ht="13.5">
      <c r="A147" s="143">
        <v>8</v>
      </c>
      <c r="B147" s="172" t="s">
        <v>622</v>
      </c>
      <c r="C147" s="108">
        <v>2022</v>
      </c>
      <c r="D147" s="173">
        <v>1899</v>
      </c>
    </row>
    <row r="148" spans="1:4" s="68" customFormat="1" ht="13.5">
      <c r="A148" s="143">
        <v>9</v>
      </c>
      <c r="B148" s="172" t="s">
        <v>623</v>
      </c>
      <c r="C148" s="108">
        <v>2022</v>
      </c>
      <c r="D148" s="173">
        <v>2084.03</v>
      </c>
    </row>
    <row r="149" spans="1:4" s="68" customFormat="1" ht="13.5">
      <c r="A149" s="143">
        <v>10</v>
      </c>
      <c r="B149" s="172" t="s">
        <v>623</v>
      </c>
      <c r="C149" s="108">
        <v>2022</v>
      </c>
      <c r="D149" s="173">
        <v>2084.03</v>
      </c>
    </row>
    <row r="150" spans="1:4" s="68" customFormat="1" ht="13.5">
      <c r="A150" s="143">
        <v>11</v>
      </c>
      <c r="B150" s="172" t="s">
        <v>624</v>
      </c>
      <c r="C150" s="108">
        <v>2022</v>
      </c>
      <c r="D150" s="173">
        <v>3061.8</v>
      </c>
    </row>
    <row r="151" spans="1:4" s="68" customFormat="1" ht="13.5">
      <c r="A151" s="143">
        <v>12</v>
      </c>
      <c r="B151" s="172" t="s">
        <v>624</v>
      </c>
      <c r="C151" s="108">
        <v>2022</v>
      </c>
      <c r="D151" s="173">
        <v>3061.8</v>
      </c>
    </row>
    <row r="152" spans="1:4" s="68" customFormat="1" ht="13.5">
      <c r="A152" s="143">
        <v>13</v>
      </c>
      <c r="B152" s="172" t="s">
        <v>680</v>
      </c>
      <c r="C152" s="108">
        <v>2023</v>
      </c>
      <c r="D152" s="173">
        <v>3274.69</v>
      </c>
    </row>
    <row r="153" spans="1:4" s="57" customFormat="1" ht="12.75" customHeight="1">
      <c r="A153" s="661" t="s">
        <v>240</v>
      </c>
      <c r="B153" s="661"/>
      <c r="C153" s="661"/>
      <c r="D153" s="164">
        <f>SUM(D140:D152)</f>
        <v>28262.029999999995</v>
      </c>
    </row>
    <row r="154" spans="1:4" s="131" customFormat="1" ht="12.75" customHeight="1">
      <c r="A154" s="665" t="s">
        <v>252</v>
      </c>
      <c r="B154" s="666"/>
      <c r="C154" s="666"/>
      <c r="D154" s="667"/>
    </row>
    <row r="155" spans="1:4" s="131" customFormat="1" ht="12.75" customHeight="1">
      <c r="A155" s="143">
        <v>1</v>
      </c>
      <c r="B155" s="168" t="s">
        <v>525</v>
      </c>
      <c r="C155" s="169">
        <v>2020</v>
      </c>
      <c r="D155" s="170">
        <v>2915.1</v>
      </c>
    </row>
    <row r="156" spans="1:4" s="131" customFormat="1" ht="12.75" customHeight="1">
      <c r="A156" s="143">
        <v>2</v>
      </c>
      <c r="B156" s="168" t="s">
        <v>526</v>
      </c>
      <c r="C156" s="169">
        <v>2022</v>
      </c>
      <c r="D156" s="170">
        <v>619</v>
      </c>
    </row>
    <row r="157" spans="1:4" s="131" customFormat="1" ht="12.75" customHeight="1">
      <c r="A157" s="662" t="s">
        <v>240</v>
      </c>
      <c r="B157" s="663"/>
      <c r="C157" s="664"/>
      <c r="D157" s="145">
        <f>SUM(D155:D156)</f>
        <v>3534.1</v>
      </c>
    </row>
    <row r="158" spans="1:4" s="131" customFormat="1" ht="12.75" customHeight="1">
      <c r="A158" s="670" t="s">
        <v>396</v>
      </c>
      <c r="B158" s="671"/>
      <c r="C158" s="671"/>
      <c r="D158" s="672"/>
    </row>
    <row r="159" spans="1:4" s="131" customFormat="1" ht="12.75" customHeight="1">
      <c r="A159" s="685" t="s">
        <v>251</v>
      </c>
      <c r="B159" s="685"/>
      <c r="C159" s="685"/>
      <c r="D159" s="685"/>
    </row>
    <row r="160" spans="1:4" s="131" customFormat="1" ht="12.75" customHeight="1">
      <c r="A160" s="143">
        <v>1</v>
      </c>
      <c r="B160" s="142" t="s">
        <v>519</v>
      </c>
      <c r="C160" s="143">
        <v>2020</v>
      </c>
      <c r="D160" s="144">
        <v>1991.87</v>
      </c>
    </row>
    <row r="161" spans="1:4" s="131" customFormat="1" ht="12.75" customHeight="1">
      <c r="A161" s="397">
        <v>2</v>
      </c>
      <c r="B161" s="441" t="s">
        <v>694</v>
      </c>
      <c r="C161" s="397">
        <v>2022</v>
      </c>
      <c r="D161" s="440">
        <v>12000</v>
      </c>
    </row>
    <row r="162" spans="1:4" s="131" customFormat="1" ht="12.75" customHeight="1">
      <c r="A162" s="397">
        <v>3</v>
      </c>
      <c r="B162" s="441" t="s">
        <v>695</v>
      </c>
      <c r="C162" s="397">
        <v>2022</v>
      </c>
      <c r="D162" s="440">
        <v>12000</v>
      </c>
    </row>
    <row r="163" spans="1:4" s="131" customFormat="1" ht="12.75" customHeight="1">
      <c r="A163" s="661" t="s">
        <v>240</v>
      </c>
      <c r="B163" s="661"/>
      <c r="C163" s="661"/>
      <c r="D163" s="164">
        <f>SUM(D160:D162)</f>
        <v>25991.87</v>
      </c>
    </row>
    <row r="164" spans="1:4" s="134" customFormat="1" ht="12.75" customHeight="1">
      <c r="A164" s="676" t="s">
        <v>400</v>
      </c>
      <c r="B164" s="676"/>
      <c r="C164" s="676"/>
      <c r="D164" s="676"/>
    </row>
    <row r="165" spans="1:4" s="68" customFormat="1" ht="12.75">
      <c r="A165" s="137">
        <v>1</v>
      </c>
      <c r="B165" s="138" t="s">
        <v>465</v>
      </c>
      <c r="C165" s="139">
        <v>2019</v>
      </c>
      <c r="D165" s="140">
        <v>1699</v>
      </c>
    </row>
    <row r="166" spans="1:4" s="68" customFormat="1" ht="12.75">
      <c r="A166" s="445">
        <v>2</v>
      </c>
      <c r="B166" s="256" t="s">
        <v>466</v>
      </c>
      <c r="C166" s="257">
        <v>2019</v>
      </c>
      <c r="D166" s="444">
        <v>8610</v>
      </c>
    </row>
    <row r="167" spans="1:4" s="68" customFormat="1" ht="12.75">
      <c r="A167" s="139">
        <v>3</v>
      </c>
      <c r="B167" s="138" t="s">
        <v>516</v>
      </c>
      <c r="C167" s="139">
        <v>2019</v>
      </c>
      <c r="D167" s="140">
        <v>3075</v>
      </c>
    </row>
    <row r="168" spans="1:4" s="68" customFormat="1" ht="12.75">
      <c r="A168" s="139">
        <v>4</v>
      </c>
      <c r="B168" s="138" t="s">
        <v>517</v>
      </c>
      <c r="C168" s="139">
        <v>2020</v>
      </c>
      <c r="D168" s="140">
        <v>1699</v>
      </c>
    </row>
    <row r="169" spans="1:4" s="68" customFormat="1" ht="12.75">
      <c r="A169" s="139">
        <v>5</v>
      </c>
      <c r="B169" s="138" t="s">
        <v>518</v>
      </c>
      <c r="C169" s="139">
        <v>2021</v>
      </c>
      <c r="D169" s="140">
        <v>10974</v>
      </c>
    </row>
    <row r="170" spans="1:4" s="68" customFormat="1" ht="12.75">
      <c r="A170" s="139">
        <v>6</v>
      </c>
      <c r="B170" s="446" t="s">
        <v>696</v>
      </c>
      <c r="C170" s="178">
        <v>2022</v>
      </c>
      <c r="D170" s="388">
        <v>8000</v>
      </c>
    </row>
    <row r="171" spans="1:4" s="68" customFormat="1" ht="12.75">
      <c r="A171" s="139">
        <v>7</v>
      </c>
      <c r="B171" s="446" t="s">
        <v>517</v>
      </c>
      <c r="C171" s="178">
        <v>2023</v>
      </c>
      <c r="D171" s="388">
        <v>1699</v>
      </c>
    </row>
    <row r="172" spans="1:4" s="134" customFormat="1" ht="12.75">
      <c r="A172" s="675" t="s">
        <v>240</v>
      </c>
      <c r="B172" s="675" t="s">
        <v>403</v>
      </c>
      <c r="C172" s="135"/>
      <c r="D172" s="136">
        <f>SUM(D165:D171)</f>
        <v>35756</v>
      </c>
    </row>
    <row r="173" spans="1:4" s="131" customFormat="1" ht="12.75" customHeight="1">
      <c r="A173" s="669" t="s">
        <v>397</v>
      </c>
      <c r="B173" s="669"/>
      <c r="C173" s="669"/>
      <c r="D173" s="669"/>
    </row>
    <row r="174" spans="1:4" s="57" customFormat="1" ht="12.75" customHeight="1">
      <c r="A174" s="685" t="s">
        <v>251</v>
      </c>
      <c r="B174" s="685"/>
      <c r="C174" s="685"/>
      <c r="D174" s="685"/>
    </row>
    <row r="175" spans="1:4" s="57" customFormat="1" ht="12.75" customHeight="1">
      <c r="A175" s="226">
        <v>1</v>
      </c>
      <c r="B175" s="141" t="s">
        <v>625</v>
      </c>
      <c r="C175" s="226">
        <v>2019</v>
      </c>
      <c r="D175" s="233">
        <v>2644</v>
      </c>
    </row>
    <row r="176" spans="1:4" s="57" customFormat="1" ht="12.75" customHeight="1">
      <c r="A176" s="226">
        <v>2</v>
      </c>
      <c r="B176" s="141" t="s">
        <v>626</v>
      </c>
      <c r="C176" s="226">
        <v>2020</v>
      </c>
      <c r="D176" s="233">
        <v>1407</v>
      </c>
    </row>
    <row r="177" spans="1:4" s="57" customFormat="1" ht="12.75" customHeight="1">
      <c r="A177" s="226">
        <v>3</v>
      </c>
      <c r="B177" s="141" t="s">
        <v>626</v>
      </c>
      <c r="C177" s="226">
        <v>2020</v>
      </c>
      <c r="D177" s="233">
        <v>1407</v>
      </c>
    </row>
    <row r="178" spans="1:4" s="57" customFormat="1" ht="12.75" customHeight="1">
      <c r="A178" s="662" t="s">
        <v>240</v>
      </c>
      <c r="B178" s="663"/>
      <c r="C178" s="664"/>
      <c r="D178" s="145">
        <f>SUM(D175:D177)</f>
        <v>5458</v>
      </c>
    </row>
    <row r="179" spans="1:4" s="57" customFormat="1" ht="12.75" customHeight="1">
      <c r="A179" s="685" t="s">
        <v>252</v>
      </c>
      <c r="B179" s="685"/>
      <c r="C179" s="685"/>
      <c r="D179" s="685"/>
    </row>
    <row r="180" spans="1:4" s="57" customFormat="1" ht="12.75" customHeight="1">
      <c r="A180" s="226">
        <v>1</v>
      </c>
      <c r="B180" s="141" t="s">
        <v>627</v>
      </c>
      <c r="C180" s="226">
        <v>2019</v>
      </c>
      <c r="D180" s="233">
        <v>3294.2</v>
      </c>
    </row>
    <row r="181" spans="1:4" s="57" customFormat="1" ht="12.75" customHeight="1">
      <c r="A181" s="226">
        <v>2</v>
      </c>
      <c r="B181" s="141" t="s">
        <v>628</v>
      </c>
      <c r="C181" s="226">
        <v>2020</v>
      </c>
      <c r="D181" s="233">
        <v>2915.1</v>
      </c>
    </row>
    <row r="182" spans="1:4" s="57" customFormat="1" ht="12.75" customHeight="1">
      <c r="A182" s="226">
        <v>3</v>
      </c>
      <c r="B182" s="401" t="s">
        <v>629</v>
      </c>
      <c r="C182" s="226">
        <v>2021</v>
      </c>
      <c r="D182" s="402">
        <v>899</v>
      </c>
    </row>
    <row r="183" spans="1:4" s="57" customFormat="1" ht="12.75" customHeight="1">
      <c r="A183" s="226">
        <v>4</v>
      </c>
      <c r="B183" s="401" t="s">
        <v>744</v>
      </c>
      <c r="C183" s="226">
        <v>2023</v>
      </c>
      <c r="D183" s="402">
        <v>1339</v>
      </c>
    </row>
    <row r="184" spans="1:4" s="57" customFormat="1" ht="12.75" customHeight="1">
      <c r="A184" s="661" t="s">
        <v>240</v>
      </c>
      <c r="B184" s="661"/>
      <c r="C184" s="661"/>
      <c r="D184" s="164">
        <f>SUM(D180:D183)</f>
        <v>8447.3</v>
      </c>
    </row>
    <row r="185" spans="1:4" s="131" customFormat="1" ht="12.75" customHeight="1">
      <c r="A185" s="686" t="s">
        <v>398</v>
      </c>
      <c r="B185" s="686"/>
      <c r="C185" s="686"/>
      <c r="D185" s="686"/>
    </row>
    <row r="186" spans="1:4" s="131" customFormat="1" ht="12.75" customHeight="1">
      <c r="A186" s="668" t="s">
        <v>251</v>
      </c>
      <c r="B186" s="668"/>
      <c r="C186" s="668"/>
      <c r="D186" s="668"/>
    </row>
    <row r="187" spans="1:4" s="57" customFormat="1" ht="12.75" customHeight="1">
      <c r="A187" s="500">
        <v>1</v>
      </c>
      <c r="B187" s="499" t="s">
        <v>747</v>
      </c>
      <c r="C187" s="499"/>
      <c r="D187" s="496">
        <v>16000</v>
      </c>
    </row>
    <row r="188" spans="1:4" s="57" customFormat="1" ht="12.75" customHeight="1">
      <c r="A188" s="500">
        <v>2</v>
      </c>
      <c r="B188" s="499" t="s">
        <v>748</v>
      </c>
      <c r="C188" s="499"/>
      <c r="D188" s="496">
        <v>32000</v>
      </c>
    </row>
    <row r="189" spans="1:4" s="57" customFormat="1" ht="12.75" customHeight="1">
      <c r="A189" s="500">
        <v>3</v>
      </c>
      <c r="B189" s="499" t="s">
        <v>747</v>
      </c>
      <c r="C189" s="499"/>
      <c r="D189" s="496">
        <v>17200</v>
      </c>
    </row>
    <row r="190" spans="1:4" s="57" customFormat="1" ht="12.75">
      <c r="A190" s="500">
        <v>4</v>
      </c>
      <c r="B190" s="499" t="s">
        <v>706</v>
      </c>
      <c r="C190" s="499"/>
      <c r="D190" s="496">
        <v>10900</v>
      </c>
    </row>
    <row r="191" spans="1:4" s="57" customFormat="1" ht="12.75">
      <c r="A191" s="500">
        <v>5</v>
      </c>
      <c r="B191" s="501" t="s">
        <v>419</v>
      </c>
      <c r="C191" s="501"/>
      <c r="D191" s="495">
        <v>448.95</v>
      </c>
    </row>
    <row r="192" spans="1:4" s="57" customFormat="1" ht="12.75">
      <c r="A192" s="500">
        <v>6</v>
      </c>
      <c r="B192" s="501" t="s">
        <v>749</v>
      </c>
      <c r="C192" s="501"/>
      <c r="D192" s="495">
        <v>2999</v>
      </c>
    </row>
    <row r="193" spans="1:4" s="57" customFormat="1" ht="12.75">
      <c r="A193" s="500">
        <v>7</v>
      </c>
      <c r="B193" s="501" t="s">
        <v>420</v>
      </c>
      <c r="C193" s="501"/>
      <c r="D193" s="495">
        <v>2214</v>
      </c>
    </row>
    <row r="194" spans="1:4" s="57" customFormat="1" ht="12.75">
      <c r="A194" s="500">
        <v>8</v>
      </c>
      <c r="B194" s="501" t="s">
        <v>529</v>
      </c>
      <c r="C194" s="501"/>
      <c r="D194" s="495">
        <v>1200</v>
      </c>
    </row>
    <row r="195" spans="1:4" s="57" customFormat="1" ht="12.75">
      <c r="A195" s="500">
        <v>9</v>
      </c>
      <c r="B195" s="501" t="s">
        <v>705</v>
      </c>
      <c r="C195" s="501"/>
      <c r="D195" s="495">
        <v>1199</v>
      </c>
    </row>
    <row r="196" spans="1:4" s="57" customFormat="1" ht="12.75">
      <c r="A196" s="500">
        <v>10</v>
      </c>
      <c r="B196" s="501" t="s">
        <v>707</v>
      </c>
      <c r="C196" s="501"/>
      <c r="D196" s="495">
        <v>622</v>
      </c>
    </row>
    <row r="197" spans="1:4" s="134" customFormat="1" ht="13.5" customHeight="1">
      <c r="A197" s="675" t="s">
        <v>240</v>
      </c>
      <c r="B197" s="675"/>
      <c r="C197" s="675"/>
      <c r="D197" s="136">
        <f>SUM(D187:D196)</f>
        <v>84782.95</v>
      </c>
    </row>
    <row r="198" spans="1:4" s="131" customFormat="1" ht="12.75" customHeight="1">
      <c r="A198" s="668" t="s">
        <v>252</v>
      </c>
      <c r="B198" s="668"/>
      <c r="C198" s="668"/>
      <c r="D198" s="668"/>
    </row>
    <row r="199" spans="1:4" s="57" customFormat="1" ht="12.75" customHeight="1">
      <c r="A199" s="197">
        <v>1</v>
      </c>
      <c r="B199" s="501" t="s">
        <v>750</v>
      </c>
      <c r="C199" s="501"/>
      <c r="D199" s="498">
        <v>2870</v>
      </c>
    </row>
    <row r="200" spans="1:4" s="57" customFormat="1" ht="12.75" customHeight="1">
      <c r="A200" s="197">
        <v>2</v>
      </c>
      <c r="B200" s="456" t="s">
        <v>704</v>
      </c>
      <c r="C200" s="455"/>
      <c r="D200" s="497">
        <v>2699</v>
      </c>
    </row>
    <row r="201" spans="1:4" s="131" customFormat="1" ht="12.75" customHeight="1">
      <c r="A201" s="675" t="s">
        <v>240</v>
      </c>
      <c r="B201" s="675"/>
      <c r="C201" s="675"/>
      <c r="D201" s="502">
        <f>SUM(D199:D200)</f>
        <v>5569</v>
      </c>
    </row>
    <row r="202" spans="1:5" s="134" customFormat="1" ht="15" customHeight="1">
      <c r="A202" s="676" t="s">
        <v>481</v>
      </c>
      <c r="B202" s="676"/>
      <c r="C202" s="676"/>
      <c r="D202" s="676"/>
      <c r="E202" s="196"/>
    </row>
    <row r="203" spans="1:4" s="134" customFormat="1" ht="12.75">
      <c r="A203" s="139">
        <v>1</v>
      </c>
      <c r="B203" s="138" t="s">
        <v>418</v>
      </c>
      <c r="C203" s="139">
        <v>2018</v>
      </c>
      <c r="D203" s="193">
        <v>5569.05</v>
      </c>
    </row>
    <row r="204" spans="1:4" s="134" customFormat="1" ht="12.75" customHeight="1">
      <c r="A204" s="135"/>
      <c r="B204" s="194" t="s">
        <v>240</v>
      </c>
      <c r="C204" s="195"/>
      <c r="D204" s="136">
        <f>SUM(D203)</f>
        <v>5569.05</v>
      </c>
    </row>
    <row r="205" spans="1:4" s="262" customFormat="1" ht="12.75" customHeight="1">
      <c r="A205" s="692" t="s">
        <v>406</v>
      </c>
      <c r="B205" s="692"/>
      <c r="C205" s="692"/>
      <c r="D205" s="692"/>
    </row>
    <row r="206" spans="1:4" s="262" customFormat="1" ht="12.75" customHeight="1">
      <c r="A206" s="412"/>
      <c r="B206" s="413" t="s">
        <v>567</v>
      </c>
      <c r="C206" s="414"/>
      <c r="D206" s="415"/>
    </row>
    <row r="207" spans="1:4" s="263" customFormat="1" ht="12.75" customHeight="1">
      <c r="A207" s="676" t="s">
        <v>251</v>
      </c>
      <c r="B207" s="676"/>
      <c r="C207" s="676"/>
      <c r="D207" s="676"/>
    </row>
    <row r="208" spans="1:4" s="134" customFormat="1" ht="12.75">
      <c r="A208" s="139">
        <v>1</v>
      </c>
      <c r="B208" s="503" t="s">
        <v>98</v>
      </c>
      <c r="C208" s="504"/>
      <c r="D208" s="505"/>
    </row>
    <row r="209" spans="1:13" s="262" customFormat="1" ht="12.75" customHeight="1">
      <c r="A209" s="693" t="s">
        <v>240</v>
      </c>
      <c r="B209" s="693"/>
      <c r="C209" s="693"/>
      <c r="D209" s="506">
        <f>SUM(D208:D208)</f>
        <v>0</v>
      </c>
      <c r="E209" s="134"/>
      <c r="F209" s="134"/>
      <c r="G209" s="134"/>
      <c r="H209" s="134"/>
      <c r="I209" s="134"/>
      <c r="J209" s="134"/>
      <c r="K209" s="134"/>
      <c r="L209" s="134"/>
      <c r="M209" s="134"/>
    </row>
    <row r="210" spans="1:4" s="134" customFormat="1" ht="12.75" customHeight="1">
      <c r="A210" s="676" t="s">
        <v>400</v>
      </c>
      <c r="B210" s="676"/>
      <c r="C210" s="676"/>
      <c r="D210" s="676"/>
    </row>
    <row r="211" spans="1:4" s="134" customFormat="1" ht="12.75" customHeight="1">
      <c r="A211" s="226">
        <v>1</v>
      </c>
      <c r="B211" s="407" t="s">
        <v>647</v>
      </c>
      <c r="C211" s="226">
        <v>2018</v>
      </c>
      <c r="D211" s="409">
        <v>3499.99</v>
      </c>
    </row>
    <row r="212" spans="1:4" s="134" customFormat="1" ht="12.75" customHeight="1">
      <c r="A212" s="226">
        <v>2</v>
      </c>
      <c r="B212" s="405" t="s">
        <v>648</v>
      </c>
      <c r="C212" s="226">
        <v>2022</v>
      </c>
      <c r="D212" s="410">
        <v>1199.99</v>
      </c>
    </row>
    <row r="213" spans="1:4" s="134" customFormat="1" ht="12.75" customHeight="1">
      <c r="A213" s="226">
        <v>3</v>
      </c>
      <c r="B213" s="405" t="s">
        <v>649</v>
      </c>
      <c r="C213" s="226">
        <v>2022</v>
      </c>
      <c r="D213" s="410">
        <v>5999.2</v>
      </c>
    </row>
    <row r="214" spans="1:4" s="134" customFormat="1" ht="12.75" customHeight="1">
      <c r="A214" s="226">
        <v>4</v>
      </c>
      <c r="B214" s="405" t="s">
        <v>650</v>
      </c>
      <c r="C214" s="226">
        <v>2022</v>
      </c>
      <c r="D214" s="410">
        <v>3100</v>
      </c>
    </row>
    <row r="215" spans="1:4" s="134" customFormat="1" ht="12.75" customHeight="1">
      <c r="A215" s="226">
        <v>5</v>
      </c>
      <c r="B215" s="408" t="s">
        <v>651</v>
      </c>
      <c r="C215" s="226">
        <v>2022</v>
      </c>
      <c r="D215" s="410">
        <v>3550</v>
      </c>
    </row>
    <row r="216" spans="1:4" s="134" customFormat="1" ht="12.75" customHeight="1">
      <c r="A216" s="226">
        <v>6</v>
      </c>
      <c r="B216" s="405" t="s">
        <v>652</v>
      </c>
      <c r="C216" s="226">
        <v>2022</v>
      </c>
      <c r="D216" s="410">
        <v>3679.2</v>
      </c>
    </row>
    <row r="217" spans="1:4" s="134" customFormat="1" ht="12.75" customHeight="1">
      <c r="A217" s="226">
        <v>7</v>
      </c>
      <c r="B217" s="405" t="s">
        <v>653</v>
      </c>
      <c r="C217" s="226">
        <v>2022</v>
      </c>
      <c r="D217" s="410">
        <v>39102</v>
      </c>
    </row>
    <row r="218" spans="1:4" s="134" customFormat="1" ht="12.75" customHeight="1">
      <c r="A218" s="226">
        <v>8</v>
      </c>
      <c r="B218" s="405" t="s">
        <v>654</v>
      </c>
      <c r="C218" s="226">
        <v>2022</v>
      </c>
      <c r="D218" s="410">
        <v>1900</v>
      </c>
    </row>
    <row r="219" spans="1:4" s="134" customFormat="1" ht="12.75" customHeight="1">
      <c r="A219" s="226">
        <v>9</v>
      </c>
      <c r="B219" s="405" t="s">
        <v>655</v>
      </c>
      <c r="C219" s="226">
        <v>2022</v>
      </c>
      <c r="D219" s="410">
        <v>1299.9</v>
      </c>
    </row>
    <row r="220" spans="1:4" s="134" customFormat="1" ht="12.75" customHeight="1">
      <c r="A220" s="226">
        <v>10</v>
      </c>
      <c r="B220" s="407" t="s">
        <v>647</v>
      </c>
      <c r="C220" s="226">
        <v>2018</v>
      </c>
      <c r="D220" s="409">
        <v>3499.99</v>
      </c>
    </row>
    <row r="221" spans="1:13" s="262" customFormat="1" ht="12.75" customHeight="1">
      <c r="A221" s="680" t="s">
        <v>240</v>
      </c>
      <c r="B221" s="680"/>
      <c r="C221" s="680"/>
      <c r="D221" s="416">
        <f>SUM(D211:D220)</f>
        <v>66830.27</v>
      </c>
      <c r="E221" s="264"/>
      <c r="F221" s="264"/>
      <c r="G221" s="134"/>
      <c r="H221" s="134"/>
      <c r="I221" s="134"/>
      <c r="J221" s="134"/>
      <c r="K221" s="134"/>
      <c r="L221" s="134"/>
      <c r="M221" s="134"/>
    </row>
    <row r="222" spans="1:13" s="262" customFormat="1" ht="12.75" customHeight="1">
      <c r="A222" s="676" t="s">
        <v>480</v>
      </c>
      <c r="B222" s="676"/>
      <c r="C222" s="676"/>
      <c r="D222" s="676"/>
      <c r="E222" s="264"/>
      <c r="F222" s="264"/>
      <c r="G222" s="134"/>
      <c r="H222" s="134"/>
      <c r="I222" s="134"/>
      <c r="J222" s="134"/>
      <c r="K222" s="134"/>
      <c r="L222" s="134"/>
      <c r="M222" s="134"/>
    </row>
    <row r="223" spans="1:13" s="262" customFormat="1" ht="12.75" customHeight="1">
      <c r="A223" s="226">
        <v>1</v>
      </c>
      <c r="B223" s="404" t="s">
        <v>656</v>
      </c>
      <c r="C223" s="141"/>
      <c r="D223" s="411">
        <v>3034.61</v>
      </c>
      <c r="E223" s="264"/>
      <c r="F223" s="264"/>
      <c r="G223" s="134"/>
      <c r="H223" s="134"/>
      <c r="I223" s="134"/>
      <c r="J223" s="134"/>
      <c r="K223" s="134"/>
      <c r="L223" s="134"/>
      <c r="M223" s="134"/>
    </row>
    <row r="224" spans="1:13" s="262" customFormat="1" ht="12.75" customHeight="1">
      <c r="A224" s="226">
        <v>2</v>
      </c>
      <c r="B224" s="404" t="s">
        <v>657</v>
      </c>
      <c r="C224" s="141"/>
      <c r="D224" s="411">
        <v>3034.62</v>
      </c>
      <c r="E224" s="264"/>
      <c r="F224" s="264"/>
      <c r="G224" s="134"/>
      <c r="H224" s="134"/>
      <c r="I224" s="134"/>
      <c r="J224" s="134"/>
      <c r="K224" s="134"/>
      <c r="L224" s="134"/>
      <c r="M224" s="134"/>
    </row>
    <row r="225" spans="1:13" s="262" customFormat="1" ht="12.75" customHeight="1">
      <c r="A225" s="226">
        <v>3</v>
      </c>
      <c r="B225" s="404" t="s">
        <v>658</v>
      </c>
      <c r="C225" s="141"/>
      <c r="D225" s="411">
        <v>1291.5</v>
      </c>
      <c r="E225" s="264"/>
      <c r="F225" s="264"/>
      <c r="G225" s="134"/>
      <c r="H225" s="134"/>
      <c r="I225" s="134"/>
      <c r="J225" s="134"/>
      <c r="K225" s="134"/>
      <c r="L225" s="134"/>
      <c r="M225" s="134"/>
    </row>
    <row r="226" spans="1:13" s="262" customFormat="1" ht="12.75" customHeight="1">
      <c r="A226" s="673" t="s">
        <v>240</v>
      </c>
      <c r="B226" s="673"/>
      <c r="C226" s="673"/>
      <c r="D226" s="265">
        <f>SUM(D223:D225)</f>
        <v>7360.73</v>
      </c>
      <c r="E226" s="264"/>
      <c r="F226" s="264"/>
      <c r="G226" s="134"/>
      <c r="H226" s="134"/>
      <c r="I226" s="134"/>
      <c r="J226" s="134"/>
      <c r="K226" s="134"/>
      <c r="L226" s="134"/>
      <c r="M226" s="134"/>
    </row>
    <row r="227" spans="1:4" s="57" customFormat="1" ht="12.75" customHeight="1">
      <c r="A227" s="678" t="s">
        <v>566</v>
      </c>
      <c r="B227" s="679"/>
      <c r="C227" s="679"/>
      <c r="D227" s="679"/>
    </row>
    <row r="228" spans="1:4" s="57" customFormat="1" ht="12.75" customHeight="1">
      <c r="A228" s="412"/>
      <c r="B228" s="413" t="s">
        <v>565</v>
      </c>
      <c r="C228" s="414"/>
      <c r="D228" s="415"/>
    </row>
    <row r="229" spans="1:4" s="131" customFormat="1" ht="12.75" customHeight="1">
      <c r="A229" s="687" t="s">
        <v>386</v>
      </c>
      <c r="B229" s="687"/>
      <c r="C229" s="687"/>
      <c r="D229" s="687"/>
    </row>
    <row r="230" spans="1:4" s="131" customFormat="1" ht="12.75" customHeight="1">
      <c r="A230" s="139">
        <v>1</v>
      </c>
      <c r="B230" s="138" t="s">
        <v>98</v>
      </c>
      <c r="C230" s="139"/>
      <c r="D230" s="228"/>
    </row>
    <row r="231" spans="1:4" s="131" customFormat="1" ht="12.75" customHeight="1">
      <c r="A231" s="673" t="s">
        <v>240</v>
      </c>
      <c r="B231" s="673"/>
      <c r="C231" s="673"/>
      <c r="D231" s="265">
        <f>SUM(D230:D230)</f>
        <v>0</v>
      </c>
    </row>
    <row r="232" spans="1:4" s="131" customFormat="1" ht="12.75" customHeight="1">
      <c r="A232" s="687" t="s">
        <v>252</v>
      </c>
      <c r="B232" s="687"/>
      <c r="C232" s="687"/>
      <c r="D232" s="687"/>
    </row>
    <row r="233" spans="1:4" s="131" customFormat="1" ht="12.75" customHeight="1">
      <c r="A233" s="226">
        <v>1</v>
      </c>
      <c r="B233" s="405" t="s">
        <v>630</v>
      </c>
      <c r="C233" s="226">
        <v>2022</v>
      </c>
      <c r="D233" s="406">
        <v>419</v>
      </c>
    </row>
    <row r="234" spans="1:4" s="131" customFormat="1" ht="12.75" customHeight="1">
      <c r="A234" s="226">
        <v>2</v>
      </c>
      <c r="B234" s="405" t="s">
        <v>631</v>
      </c>
      <c r="C234" s="226">
        <v>2022</v>
      </c>
      <c r="D234" s="406">
        <v>452</v>
      </c>
    </row>
    <row r="235" spans="1:4" s="131" customFormat="1" ht="12.75" customHeight="1">
      <c r="A235" s="226">
        <v>3</v>
      </c>
      <c r="B235" s="405" t="s">
        <v>632</v>
      </c>
      <c r="C235" s="226">
        <v>2022</v>
      </c>
      <c r="D235" s="406">
        <v>265</v>
      </c>
    </row>
    <row r="236" spans="1:4" s="131" customFormat="1" ht="12.75" customHeight="1">
      <c r="A236" s="226">
        <v>4</v>
      </c>
      <c r="B236" s="405" t="s">
        <v>633</v>
      </c>
      <c r="C236" s="403">
        <v>2022</v>
      </c>
      <c r="D236" s="406">
        <v>2015</v>
      </c>
    </row>
    <row r="237" spans="1:4" s="131" customFormat="1" ht="12.75" customHeight="1">
      <c r="A237" s="226">
        <v>5</v>
      </c>
      <c r="B237" s="405" t="s">
        <v>634</v>
      </c>
      <c r="C237" s="403">
        <v>2022</v>
      </c>
      <c r="D237" s="406">
        <v>3019</v>
      </c>
    </row>
    <row r="238" spans="1:4" s="131" customFormat="1" ht="12.75" customHeight="1">
      <c r="A238" s="226">
        <v>6</v>
      </c>
      <c r="B238" s="405" t="s">
        <v>635</v>
      </c>
      <c r="C238" s="403">
        <v>2022</v>
      </c>
      <c r="D238" s="406">
        <v>737</v>
      </c>
    </row>
    <row r="239" spans="1:4" s="131" customFormat="1" ht="12.75" customHeight="1">
      <c r="A239" s="226">
        <v>7</v>
      </c>
      <c r="B239" s="405" t="s">
        <v>636</v>
      </c>
      <c r="C239" s="403">
        <v>2022</v>
      </c>
      <c r="D239" s="406">
        <v>10490</v>
      </c>
    </row>
    <row r="240" spans="1:4" s="131" customFormat="1" ht="12.75" customHeight="1">
      <c r="A240" s="226">
        <v>8</v>
      </c>
      <c r="B240" s="405" t="s">
        <v>637</v>
      </c>
      <c r="C240" s="403">
        <v>2022</v>
      </c>
      <c r="D240" s="406">
        <v>3495</v>
      </c>
    </row>
    <row r="241" spans="1:4" s="131" customFormat="1" ht="12.75" customHeight="1">
      <c r="A241" s="226">
        <v>9</v>
      </c>
      <c r="B241" s="405" t="s">
        <v>638</v>
      </c>
      <c r="C241" s="403">
        <v>2022</v>
      </c>
      <c r="D241" s="406">
        <v>1598</v>
      </c>
    </row>
    <row r="242" spans="1:4" s="131" customFormat="1" ht="12.75" customHeight="1">
      <c r="A242" s="226">
        <v>10</v>
      </c>
      <c r="B242" s="405" t="s">
        <v>639</v>
      </c>
      <c r="C242" s="403">
        <v>2022</v>
      </c>
      <c r="D242" s="406">
        <v>6796</v>
      </c>
    </row>
    <row r="243" spans="1:4" s="131" customFormat="1" ht="12.75" customHeight="1">
      <c r="A243" s="226">
        <v>11</v>
      </c>
      <c r="B243" s="405" t="s">
        <v>640</v>
      </c>
      <c r="C243" s="403">
        <v>2022</v>
      </c>
      <c r="D243" s="406">
        <v>3884</v>
      </c>
    </row>
    <row r="244" spans="1:4" s="131" customFormat="1" ht="12.75" customHeight="1">
      <c r="A244" s="226">
        <v>12</v>
      </c>
      <c r="B244" s="405" t="s">
        <v>641</v>
      </c>
      <c r="C244" s="403">
        <v>2022</v>
      </c>
      <c r="D244" s="406">
        <v>15000</v>
      </c>
    </row>
    <row r="245" spans="1:4" s="131" customFormat="1" ht="12.75" customHeight="1">
      <c r="A245" s="226">
        <v>13</v>
      </c>
      <c r="B245" s="405" t="s">
        <v>642</v>
      </c>
      <c r="C245" s="403">
        <v>2022</v>
      </c>
      <c r="D245" s="406">
        <v>2499.99</v>
      </c>
    </row>
    <row r="246" spans="1:4" s="131" customFormat="1" ht="12.75" customHeight="1">
      <c r="A246" s="226">
        <v>14</v>
      </c>
      <c r="B246" s="405" t="s">
        <v>643</v>
      </c>
      <c r="C246" s="403">
        <v>2022</v>
      </c>
      <c r="D246" s="406">
        <v>3900</v>
      </c>
    </row>
    <row r="247" spans="1:4" s="131" customFormat="1" ht="12.75" customHeight="1">
      <c r="A247" s="226">
        <v>15</v>
      </c>
      <c r="B247" s="405" t="s">
        <v>644</v>
      </c>
      <c r="C247" s="403">
        <v>2022</v>
      </c>
      <c r="D247" s="406">
        <v>599</v>
      </c>
    </row>
    <row r="248" spans="1:4" s="131" customFormat="1" ht="12.75" customHeight="1">
      <c r="A248" s="226">
        <v>16</v>
      </c>
      <c r="B248" s="405" t="s">
        <v>644</v>
      </c>
      <c r="C248" s="403">
        <v>2022</v>
      </c>
      <c r="D248" s="406">
        <v>549</v>
      </c>
    </row>
    <row r="249" spans="1:4" s="131" customFormat="1" ht="12.75" customHeight="1">
      <c r="A249" s="226">
        <v>17</v>
      </c>
      <c r="B249" s="405" t="s">
        <v>644</v>
      </c>
      <c r="C249" s="403">
        <v>2022</v>
      </c>
      <c r="D249" s="406">
        <v>599.99</v>
      </c>
    </row>
    <row r="250" spans="1:4" s="131" customFormat="1" ht="12.75" customHeight="1">
      <c r="A250" s="226">
        <v>18</v>
      </c>
      <c r="B250" s="405" t="s">
        <v>645</v>
      </c>
      <c r="C250" s="403">
        <v>2022</v>
      </c>
      <c r="D250" s="406">
        <v>1199.99</v>
      </c>
    </row>
    <row r="251" spans="1:4" s="131" customFormat="1" ht="12.75" customHeight="1">
      <c r="A251" s="226">
        <v>19</v>
      </c>
      <c r="B251" s="405" t="s">
        <v>646</v>
      </c>
      <c r="C251" s="226">
        <v>2022</v>
      </c>
      <c r="D251" s="406">
        <v>1301.99</v>
      </c>
    </row>
    <row r="252" spans="1:4" s="68" customFormat="1" ht="12.75">
      <c r="A252" s="226">
        <v>20</v>
      </c>
      <c r="B252" s="138" t="s">
        <v>568</v>
      </c>
      <c r="C252" s="139">
        <v>2021</v>
      </c>
      <c r="D252" s="140">
        <v>6495.93</v>
      </c>
    </row>
    <row r="253" spans="1:4" s="68" customFormat="1" ht="12.75">
      <c r="A253" s="226">
        <v>21</v>
      </c>
      <c r="B253" s="138" t="s">
        <v>568</v>
      </c>
      <c r="C253" s="139">
        <v>2021</v>
      </c>
      <c r="D253" s="140">
        <v>6495.93</v>
      </c>
    </row>
    <row r="254" spans="1:4" s="68" customFormat="1" ht="12.75">
      <c r="A254" s="226">
        <v>22</v>
      </c>
      <c r="B254" s="138" t="s">
        <v>569</v>
      </c>
      <c r="C254" s="139">
        <v>2021</v>
      </c>
      <c r="D254" s="140">
        <v>1399.9</v>
      </c>
    </row>
    <row r="255" spans="1:4" s="68" customFormat="1" ht="26.25">
      <c r="A255" s="226">
        <v>23</v>
      </c>
      <c r="B255" s="138" t="s">
        <v>570</v>
      </c>
      <c r="C255" s="139">
        <v>2021</v>
      </c>
      <c r="D255" s="140">
        <v>899.9</v>
      </c>
    </row>
    <row r="256" spans="1:4" s="68" customFormat="1" ht="12.75">
      <c r="A256" s="226">
        <v>24</v>
      </c>
      <c r="B256" s="138" t="s">
        <v>571</v>
      </c>
      <c r="C256" s="139">
        <v>2021</v>
      </c>
      <c r="D256" s="140">
        <v>3799.9</v>
      </c>
    </row>
    <row r="257" spans="1:4" s="68" customFormat="1" ht="12.75">
      <c r="A257" s="226">
        <v>25</v>
      </c>
      <c r="B257" s="138" t="s">
        <v>572</v>
      </c>
      <c r="C257" s="139">
        <v>2021</v>
      </c>
      <c r="D257" s="140">
        <v>2999.9</v>
      </c>
    </row>
    <row r="258" spans="1:4" s="68" customFormat="1" ht="12.75">
      <c r="A258" s="226">
        <v>26</v>
      </c>
      <c r="B258" s="138" t="s">
        <v>573</v>
      </c>
      <c r="C258" s="139">
        <v>2021</v>
      </c>
      <c r="D258" s="140">
        <v>1499.9</v>
      </c>
    </row>
    <row r="259" spans="1:4" s="68" customFormat="1" ht="12.75">
      <c r="A259" s="226">
        <v>27</v>
      </c>
      <c r="B259" s="138" t="s">
        <v>574</v>
      </c>
      <c r="C259" s="139">
        <v>2021</v>
      </c>
      <c r="D259" s="140">
        <v>4199.9</v>
      </c>
    </row>
    <row r="260" spans="1:4" s="68" customFormat="1" ht="26.25">
      <c r="A260" s="226">
        <v>28</v>
      </c>
      <c r="B260" s="138" t="s">
        <v>575</v>
      </c>
      <c r="C260" s="139">
        <v>2021</v>
      </c>
      <c r="D260" s="140">
        <v>4199.9</v>
      </c>
    </row>
    <row r="261" spans="1:4" s="68" customFormat="1" ht="12.75">
      <c r="A261" s="226">
        <v>29</v>
      </c>
      <c r="B261" s="138" t="s">
        <v>576</v>
      </c>
      <c r="C261" s="139">
        <v>2020</v>
      </c>
      <c r="D261" s="140">
        <v>17490.6</v>
      </c>
    </row>
    <row r="262" spans="1:4" s="68" customFormat="1" ht="12.75">
      <c r="A262" s="226">
        <v>30</v>
      </c>
      <c r="B262" s="138" t="s">
        <v>577</v>
      </c>
      <c r="C262" s="139">
        <v>2020</v>
      </c>
      <c r="D262" s="140">
        <v>29733</v>
      </c>
    </row>
    <row r="263" spans="1:4" s="68" customFormat="1" ht="12.75">
      <c r="A263" s="226">
        <v>31</v>
      </c>
      <c r="B263" s="138" t="s">
        <v>578</v>
      </c>
      <c r="C263" s="139">
        <v>2020</v>
      </c>
      <c r="D263" s="140">
        <v>62374</v>
      </c>
    </row>
    <row r="264" spans="1:4" s="68" customFormat="1" ht="12.75">
      <c r="A264" s="226">
        <v>32</v>
      </c>
      <c r="B264" s="138" t="s">
        <v>579</v>
      </c>
      <c r="C264" s="139">
        <v>2019</v>
      </c>
      <c r="D264" s="140">
        <v>2500</v>
      </c>
    </row>
    <row r="265" spans="1:4" s="68" customFormat="1" ht="12.75">
      <c r="A265" s="226">
        <v>33</v>
      </c>
      <c r="B265" s="138" t="s">
        <v>580</v>
      </c>
      <c r="C265" s="139">
        <v>2019</v>
      </c>
      <c r="D265" s="140">
        <v>2500</v>
      </c>
    </row>
    <row r="266" spans="1:4" s="68" customFormat="1" ht="12.75">
      <c r="A266" s="226">
        <v>34</v>
      </c>
      <c r="B266" s="138" t="s">
        <v>581</v>
      </c>
      <c r="C266" s="139">
        <v>2019</v>
      </c>
      <c r="D266" s="140">
        <v>2500</v>
      </c>
    </row>
    <row r="267" spans="1:4" s="68" customFormat="1" ht="12.75">
      <c r="A267" s="226">
        <v>35</v>
      </c>
      <c r="B267" s="138" t="s">
        <v>582</v>
      </c>
      <c r="C267" s="139">
        <v>2019</v>
      </c>
      <c r="D267" s="140">
        <v>2500</v>
      </c>
    </row>
    <row r="268" spans="1:4" s="68" customFormat="1" ht="12.75">
      <c r="A268" s="226">
        <v>36</v>
      </c>
      <c r="B268" s="138" t="s">
        <v>583</v>
      </c>
      <c r="C268" s="139">
        <v>2019</v>
      </c>
      <c r="D268" s="140">
        <v>2500</v>
      </c>
    </row>
    <row r="269" spans="1:4" s="68" customFormat="1" ht="12.75">
      <c r="A269" s="226">
        <v>37</v>
      </c>
      <c r="B269" s="138" t="s">
        <v>584</v>
      </c>
      <c r="C269" s="139">
        <v>2019</v>
      </c>
      <c r="D269" s="140">
        <v>2499.85</v>
      </c>
    </row>
    <row r="270" spans="1:4" s="68" customFormat="1" ht="12.75">
      <c r="A270" s="226">
        <v>38</v>
      </c>
      <c r="B270" s="138" t="s">
        <v>768</v>
      </c>
      <c r="C270" s="139">
        <v>2023</v>
      </c>
      <c r="D270" s="140">
        <v>8150</v>
      </c>
    </row>
    <row r="271" spans="1:4" s="68" customFormat="1" ht="12.75">
      <c r="A271" s="226">
        <v>39</v>
      </c>
      <c r="B271" s="138" t="s">
        <v>769</v>
      </c>
      <c r="C271" s="139">
        <v>2023</v>
      </c>
      <c r="D271" s="140">
        <v>3690</v>
      </c>
    </row>
    <row r="272" spans="1:4" s="131" customFormat="1" ht="12.75" customHeight="1">
      <c r="A272" s="673" t="s">
        <v>240</v>
      </c>
      <c r="B272" s="673"/>
      <c r="C272" s="673"/>
      <c r="D272" s="265">
        <f>SUM(D233:D271)</f>
        <v>227248.56999999995</v>
      </c>
    </row>
    <row r="273" spans="1:4" s="131" customFormat="1" ht="12.75" customHeight="1">
      <c r="A273" s="676" t="s">
        <v>480</v>
      </c>
      <c r="B273" s="676"/>
      <c r="C273" s="676"/>
      <c r="D273" s="676"/>
    </row>
    <row r="274" spans="1:4" s="131" customFormat="1" ht="12.75" customHeight="1">
      <c r="A274" s="119">
        <v>1</v>
      </c>
      <c r="B274" s="177" t="s">
        <v>614</v>
      </c>
      <c r="C274" s="178">
        <v>2021</v>
      </c>
      <c r="D274" s="388">
        <v>9227.86</v>
      </c>
    </row>
    <row r="275" spans="1:4" s="131" customFormat="1" ht="12.75" customHeight="1">
      <c r="A275" s="673" t="s">
        <v>240</v>
      </c>
      <c r="B275" s="673"/>
      <c r="C275" s="673"/>
      <c r="D275" s="265">
        <f>SUM(D274)</f>
        <v>9227.86</v>
      </c>
    </row>
    <row r="276" spans="1:4" s="131" customFormat="1" ht="12.75" customHeight="1">
      <c r="A276" s="412"/>
      <c r="B276" s="413" t="s">
        <v>565</v>
      </c>
      <c r="C276" s="414"/>
      <c r="D276" s="415"/>
    </row>
    <row r="277" spans="1:4" s="131" customFormat="1" ht="12.75" customHeight="1">
      <c r="A277" s="687" t="s">
        <v>386</v>
      </c>
      <c r="B277" s="687"/>
      <c r="C277" s="687"/>
      <c r="D277" s="687"/>
    </row>
    <row r="278" spans="1:4" s="131" customFormat="1" ht="12.75" customHeight="1">
      <c r="A278" s="139">
        <v>1</v>
      </c>
      <c r="B278" s="138" t="s">
        <v>98</v>
      </c>
      <c r="C278" s="139"/>
      <c r="D278" s="228"/>
    </row>
    <row r="279" spans="1:4" s="131" customFormat="1" ht="12.75" customHeight="1">
      <c r="A279" s="673" t="s">
        <v>240</v>
      </c>
      <c r="B279" s="673"/>
      <c r="C279" s="673"/>
      <c r="D279" s="265">
        <f>SUM(D278:D278)</f>
        <v>0</v>
      </c>
    </row>
    <row r="280" spans="1:4" s="131" customFormat="1" ht="12.75" customHeight="1">
      <c r="A280" s="687" t="s">
        <v>252</v>
      </c>
      <c r="B280" s="687"/>
      <c r="C280" s="687"/>
      <c r="D280" s="687"/>
    </row>
    <row r="281" spans="1:4" s="131" customFormat="1" ht="12.75" customHeight="1">
      <c r="A281" s="518">
        <v>1</v>
      </c>
      <c r="B281" s="520" t="s">
        <v>648</v>
      </c>
      <c r="C281" s="518">
        <v>2022</v>
      </c>
      <c r="D281" s="519">
        <v>1199.99</v>
      </c>
    </row>
    <row r="282" spans="1:4" s="131" customFormat="1" ht="12.75" customHeight="1">
      <c r="A282" s="518">
        <v>2</v>
      </c>
      <c r="B282" s="520" t="s">
        <v>649</v>
      </c>
      <c r="C282" s="518">
        <v>2022</v>
      </c>
      <c r="D282" s="519">
        <v>5999.2</v>
      </c>
    </row>
    <row r="283" spans="1:4" s="131" customFormat="1" ht="12.75" customHeight="1">
      <c r="A283" s="518">
        <v>3</v>
      </c>
      <c r="B283" s="520" t="s">
        <v>650</v>
      </c>
      <c r="C283" s="518">
        <v>2022</v>
      </c>
      <c r="D283" s="519">
        <v>3100</v>
      </c>
    </row>
    <row r="284" spans="1:4" s="131" customFormat="1" ht="12.75" customHeight="1">
      <c r="A284" s="518">
        <v>4</v>
      </c>
      <c r="B284" s="520" t="s">
        <v>651</v>
      </c>
      <c r="C284" s="518">
        <v>2022</v>
      </c>
      <c r="D284" s="519">
        <v>3550</v>
      </c>
    </row>
    <row r="285" spans="1:4" s="131" customFormat="1" ht="12.75" customHeight="1">
      <c r="A285" s="518">
        <v>5</v>
      </c>
      <c r="B285" s="520" t="s">
        <v>652</v>
      </c>
      <c r="C285" s="518">
        <v>2022</v>
      </c>
      <c r="D285" s="519">
        <v>3679.2</v>
      </c>
    </row>
    <row r="286" spans="1:4" s="131" customFormat="1" ht="12.75" customHeight="1">
      <c r="A286" s="518">
        <v>6</v>
      </c>
      <c r="B286" s="520" t="s">
        <v>653</v>
      </c>
      <c r="C286" s="518">
        <v>2022</v>
      </c>
      <c r="D286" s="519">
        <v>39102</v>
      </c>
    </row>
    <row r="287" spans="1:4" s="131" customFormat="1" ht="12.75" customHeight="1">
      <c r="A287" s="518">
        <v>7</v>
      </c>
      <c r="B287" s="520" t="s">
        <v>654</v>
      </c>
      <c r="C287" s="518">
        <v>2022</v>
      </c>
      <c r="D287" s="519">
        <v>1900</v>
      </c>
    </row>
    <row r="288" spans="1:4" s="131" customFormat="1" ht="12.75" customHeight="1">
      <c r="A288" s="518">
        <v>8</v>
      </c>
      <c r="B288" s="520" t="s">
        <v>655</v>
      </c>
      <c r="C288" s="518">
        <v>2022</v>
      </c>
      <c r="D288" s="519">
        <v>1299.9</v>
      </c>
    </row>
    <row r="289" spans="1:4" s="131" customFormat="1" ht="12.75" customHeight="1">
      <c r="A289" s="518">
        <v>9</v>
      </c>
      <c r="B289" s="520" t="s">
        <v>768</v>
      </c>
      <c r="C289" s="518">
        <v>2023</v>
      </c>
      <c r="D289" s="519">
        <v>8150</v>
      </c>
    </row>
    <row r="290" spans="1:4" s="131" customFormat="1" ht="12.75" customHeight="1">
      <c r="A290" s="673" t="s">
        <v>240</v>
      </c>
      <c r="B290" s="673"/>
      <c r="C290" s="673"/>
      <c r="D290" s="265">
        <f>SUM(D281:D289)</f>
        <v>67980.29000000001</v>
      </c>
    </row>
    <row r="291" spans="1:4" s="131" customFormat="1" ht="12.75" customHeight="1">
      <c r="A291" s="676" t="s">
        <v>480</v>
      </c>
      <c r="B291" s="676"/>
      <c r="C291" s="676"/>
      <c r="D291" s="676"/>
    </row>
    <row r="292" spans="1:4" s="131" customFormat="1" ht="12.75" customHeight="1">
      <c r="A292" s="139">
        <v>1</v>
      </c>
      <c r="B292" s="138" t="s">
        <v>656</v>
      </c>
      <c r="C292" s="139"/>
      <c r="D292" s="228">
        <v>3034.61</v>
      </c>
    </row>
    <row r="293" spans="1:4" s="131" customFormat="1" ht="12.75" customHeight="1">
      <c r="A293" s="139">
        <v>2</v>
      </c>
      <c r="B293" s="138" t="s">
        <v>657</v>
      </c>
      <c r="C293" s="139"/>
      <c r="D293" s="228">
        <v>3034.62</v>
      </c>
    </row>
    <row r="294" spans="1:4" s="131" customFormat="1" ht="12.75" customHeight="1">
      <c r="A294" s="139">
        <v>3</v>
      </c>
      <c r="B294" s="138" t="s">
        <v>658</v>
      </c>
      <c r="C294" s="139"/>
      <c r="D294" s="228">
        <v>1291.5</v>
      </c>
    </row>
    <row r="295" spans="1:4" s="131" customFormat="1" ht="12.75" customHeight="1">
      <c r="A295" s="673" t="s">
        <v>240</v>
      </c>
      <c r="B295" s="673"/>
      <c r="C295" s="673"/>
      <c r="D295" s="265">
        <f>SUM(D292:D294)</f>
        <v>7360.73</v>
      </c>
    </row>
    <row r="296" spans="1:4" s="131" customFormat="1" ht="12.75" customHeight="1">
      <c r="A296" s="686" t="s">
        <v>399</v>
      </c>
      <c r="B296" s="686"/>
      <c r="C296" s="686"/>
      <c r="D296" s="686"/>
    </row>
    <row r="297" spans="1:4" s="131" customFormat="1" ht="12.75" customHeight="1">
      <c r="A297" s="668" t="s">
        <v>251</v>
      </c>
      <c r="B297" s="668"/>
      <c r="C297" s="668"/>
      <c r="D297" s="668"/>
    </row>
    <row r="298" spans="1:4" s="57" customFormat="1" ht="12.75" customHeight="1">
      <c r="A298" s="255">
        <v>1</v>
      </c>
      <c r="B298" s="138" t="s">
        <v>459</v>
      </c>
      <c r="C298" s="139">
        <v>2019</v>
      </c>
      <c r="D298" s="140">
        <v>2084</v>
      </c>
    </row>
    <row r="299" spans="1:4" s="57" customFormat="1" ht="13.5" customHeight="1">
      <c r="A299" s="255">
        <v>2</v>
      </c>
      <c r="B299" s="141" t="s">
        <v>475</v>
      </c>
      <c r="C299" s="226">
        <v>2020</v>
      </c>
      <c r="D299" s="233">
        <v>419</v>
      </c>
    </row>
    <row r="300" spans="1:4" s="57" customFormat="1" ht="13.5" customHeight="1">
      <c r="A300" s="255">
        <v>3</v>
      </c>
      <c r="B300" s="141" t="s">
        <v>476</v>
      </c>
      <c r="C300" s="226">
        <v>2020</v>
      </c>
      <c r="D300" s="233">
        <v>959</v>
      </c>
    </row>
    <row r="301" spans="1:4" s="57" customFormat="1" ht="13.5" customHeight="1">
      <c r="A301" s="255">
        <v>4</v>
      </c>
      <c r="B301" s="141" t="s">
        <v>557</v>
      </c>
      <c r="C301" s="226">
        <v>2021</v>
      </c>
      <c r="D301" s="254">
        <v>1360</v>
      </c>
    </row>
    <row r="302" spans="1:4" s="57" customFormat="1" ht="13.5" customHeight="1">
      <c r="A302" s="255">
        <v>5</v>
      </c>
      <c r="B302" s="141" t="s">
        <v>558</v>
      </c>
      <c r="C302" s="226">
        <v>2021</v>
      </c>
      <c r="D302" s="254">
        <v>1893</v>
      </c>
    </row>
    <row r="303" spans="1:4" s="57" customFormat="1" ht="13.5" customHeight="1">
      <c r="A303" s="255">
        <v>6</v>
      </c>
      <c r="B303" s="141" t="s">
        <v>559</v>
      </c>
      <c r="C303" s="226">
        <v>2021</v>
      </c>
      <c r="D303" s="254">
        <v>517.57</v>
      </c>
    </row>
    <row r="304" spans="1:4" s="57" customFormat="1" ht="13.5" customHeight="1">
      <c r="A304" s="255">
        <v>7</v>
      </c>
      <c r="B304" s="141" t="s">
        <v>560</v>
      </c>
      <c r="C304" s="226">
        <v>2021</v>
      </c>
      <c r="D304" s="254">
        <v>780</v>
      </c>
    </row>
    <row r="305" spans="1:4" s="57" customFormat="1" ht="13.5" customHeight="1">
      <c r="A305" s="255">
        <v>8</v>
      </c>
      <c r="B305" s="141" t="s">
        <v>419</v>
      </c>
      <c r="C305" s="226">
        <v>2021</v>
      </c>
      <c r="D305" s="254">
        <v>1899.99</v>
      </c>
    </row>
    <row r="306" spans="1:4" s="57" customFormat="1" ht="13.5" customHeight="1">
      <c r="A306" s="255">
        <v>9</v>
      </c>
      <c r="B306" s="141" t="s">
        <v>561</v>
      </c>
      <c r="C306" s="226">
        <v>2021</v>
      </c>
      <c r="D306" s="254">
        <v>6495.93</v>
      </c>
    </row>
    <row r="307" spans="1:4" s="57" customFormat="1" ht="74.25" customHeight="1">
      <c r="A307" s="255">
        <v>10</v>
      </c>
      <c r="B307" s="457" t="s">
        <v>562</v>
      </c>
      <c r="C307" s="226">
        <v>2021</v>
      </c>
      <c r="D307" s="254">
        <v>11960</v>
      </c>
    </row>
    <row r="308" spans="1:4" s="57" customFormat="1" ht="36" customHeight="1">
      <c r="A308" s="255">
        <v>11</v>
      </c>
      <c r="B308" s="507" t="s">
        <v>563</v>
      </c>
      <c r="C308" s="226">
        <v>2021</v>
      </c>
      <c r="D308" s="254">
        <v>2784</v>
      </c>
    </row>
    <row r="309" spans="1:4" s="57" customFormat="1" ht="36" customHeight="1">
      <c r="A309" s="255">
        <v>12</v>
      </c>
      <c r="B309" s="508" t="s">
        <v>742</v>
      </c>
      <c r="C309" s="493">
        <v>2023</v>
      </c>
      <c r="D309" s="492">
        <v>4538.7</v>
      </c>
    </row>
    <row r="310" spans="1:4" s="57" customFormat="1" ht="36" customHeight="1">
      <c r="A310" s="255">
        <v>13</v>
      </c>
      <c r="B310" s="508" t="s">
        <v>743</v>
      </c>
      <c r="C310" s="493">
        <v>2023</v>
      </c>
      <c r="D310" s="492">
        <v>890</v>
      </c>
    </row>
    <row r="311" spans="1:4" s="131" customFormat="1" ht="12.75" customHeight="1">
      <c r="A311" s="477"/>
      <c r="B311" s="509" t="s">
        <v>240</v>
      </c>
      <c r="C311" s="135"/>
      <c r="D311" s="502">
        <f>SUM(D298:D310)</f>
        <v>36581.189999999995</v>
      </c>
    </row>
    <row r="312" spans="1:4" s="131" customFormat="1" ht="12.75" customHeight="1">
      <c r="A312" s="668" t="s">
        <v>252</v>
      </c>
      <c r="B312" s="668"/>
      <c r="C312" s="668"/>
      <c r="D312" s="668"/>
    </row>
    <row r="313" spans="1:4" s="131" customFormat="1" ht="12.75" customHeight="1">
      <c r="A313" s="139">
        <v>1</v>
      </c>
      <c r="B313" s="141" t="s">
        <v>550</v>
      </c>
      <c r="C313" s="226">
        <v>2019</v>
      </c>
      <c r="D313" s="254">
        <v>758</v>
      </c>
    </row>
    <row r="314" spans="1:4" s="131" customFormat="1" ht="12.75" customHeight="1">
      <c r="A314" s="139">
        <v>2</v>
      </c>
      <c r="B314" s="141" t="s">
        <v>551</v>
      </c>
      <c r="C314" s="226">
        <v>2020</v>
      </c>
      <c r="D314" s="384">
        <v>17490.6</v>
      </c>
    </row>
    <row r="315" spans="1:4" s="131" customFormat="1" ht="12.75" customHeight="1">
      <c r="A315" s="139">
        <v>3</v>
      </c>
      <c r="B315" s="141" t="s">
        <v>552</v>
      </c>
      <c r="C315" s="226">
        <v>2020</v>
      </c>
      <c r="D315" s="228">
        <v>17490</v>
      </c>
    </row>
    <row r="316" spans="1:4" s="131" customFormat="1" ht="12.75" customHeight="1">
      <c r="A316" s="139">
        <v>4</v>
      </c>
      <c r="B316" s="141" t="s">
        <v>552</v>
      </c>
      <c r="C316" s="226">
        <v>2020</v>
      </c>
      <c r="D316" s="384">
        <v>23990</v>
      </c>
    </row>
    <row r="317" spans="1:4" s="131" customFormat="1" ht="12.75" customHeight="1">
      <c r="A317" s="139">
        <v>5</v>
      </c>
      <c r="B317" s="141" t="s">
        <v>553</v>
      </c>
      <c r="C317" s="226">
        <v>2021</v>
      </c>
      <c r="D317" s="254">
        <v>680</v>
      </c>
    </row>
    <row r="318" spans="1:4" s="131" customFormat="1" ht="12.75" customHeight="1">
      <c r="A318" s="139">
        <v>6</v>
      </c>
      <c r="B318" s="141" t="s">
        <v>554</v>
      </c>
      <c r="C318" s="226">
        <v>2021</v>
      </c>
      <c r="D318" s="254">
        <v>2999.9</v>
      </c>
    </row>
    <row r="319" spans="1:4" s="131" customFormat="1" ht="12.75" customHeight="1">
      <c r="A319" s="139">
        <v>7</v>
      </c>
      <c r="B319" s="141" t="s">
        <v>555</v>
      </c>
      <c r="C319" s="226">
        <v>2021</v>
      </c>
      <c r="D319" s="254">
        <v>3799.9</v>
      </c>
    </row>
    <row r="320" spans="1:4" s="131" customFormat="1" ht="12.75" customHeight="1">
      <c r="A320" s="139">
        <v>8</v>
      </c>
      <c r="B320" s="141" t="s">
        <v>556</v>
      </c>
      <c r="C320" s="226">
        <v>2021</v>
      </c>
      <c r="D320" s="254">
        <v>1299.9</v>
      </c>
    </row>
    <row r="321" spans="1:4" s="131" customFormat="1" ht="12.75" customHeight="1">
      <c r="A321" s="661" t="s">
        <v>240</v>
      </c>
      <c r="B321" s="661"/>
      <c r="C321" s="661"/>
      <c r="D321" s="164">
        <f>SUM(D313:D320)</f>
        <v>68508.29999999999</v>
      </c>
    </row>
    <row r="322" spans="1:4" s="131" customFormat="1" ht="12.75" customHeight="1">
      <c r="A322" s="676" t="s">
        <v>480</v>
      </c>
      <c r="B322" s="676"/>
      <c r="C322" s="676"/>
      <c r="D322" s="676"/>
    </row>
    <row r="323" spans="1:4" s="57" customFormat="1" ht="12.75" customHeight="1">
      <c r="A323" s="226">
        <v>1</v>
      </c>
      <c r="B323" s="141" t="s">
        <v>471</v>
      </c>
      <c r="C323" s="226">
        <v>2020</v>
      </c>
      <c r="D323" s="140">
        <v>980</v>
      </c>
    </row>
    <row r="324" spans="1:4" s="57" customFormat="1" ht="12.75" customHeight="1">
      <c r="A324" s="226">
        <v>2</v>
      </c>
      <c r="B324" s="141" t="s">
        <v>472</v>
      </c>
      <c r="C324" s="226">
        <v>2020</v>
      </c>
      <c r="D324" s="140">
        <v>800</v>
      </c>
    </row>
    <row r="325" spans="1:4" s="57" customFormat="1" ht="12.75" customHeight="1">
      <c r="A325" s="226">
        <v>3</v>
      </c>
      <c r="B325" s="141" t="s">
        <v>473</v>
      </c>
      <c r="C325" s="226">
        <v>2020</v>
      </c>
      <c r="D325" s="140">
        <v>1100</v>
      </c>
    </row>
    <row r="326" spans="1:4" s="57" customFormat="1" ht="12.75" customHeight="1">
      <c r="A326" s="226">
        <v>4</v>
      </c>
      <c r="B326" s="141" t="s">
        <v>474</v>
      </c>
      <c r="C326" s="226">
        <v>2020</v>
      </c>
      <c r="D326" s="140">
        <v>1800</v>
      </c>
    </row>
    <row r="327" spans="1:4" s="57" customFormat="1" ht="12.75" customHeight="1">
      <c r="A327" s="226">
        <v>5</v>
      </c>
      <c r="B327" s="141" t="s">
        <v>549</v>
      </c>
      <c r="C327" s="226">
        <v>2021</v>
      </c>
      <c r="D327" s="140">
        <v>300</v>
      </c>
    </row>
    <row r="328" spans="1:4" s="131" customFormat="1" ht="12.75" customHeight="1">
      <c r="A328" s="135"/>
      <c r="B328" s="194" t="s">
        <v>240</v>
      </c>
      <c r="C328" s="195"/>
      <c r="D328" s="253">
        <f>SUM(D323:D327)</f>
        <v>4980</v>
      </c>
    </row>
    <row r="329" spans="1:4" s="131" customFormat="1" ht="12.75" customHeight="1">
      <c r="A329" s="688" t="s">
        <v>401</v>
      </c>
      <c r="B329" s="688"/>
      <c r="C329" s="688"/>
      <c r="D329" s="688"/>
    </row>
    <row r="330" spans="1:4" s="131" customFormat="1" ht="12.75" customHeight="1">
      <c r="A330" s="677" t="s">
        <v>251</v>
      </c>
      <c r="B330" s="677"/>
      <c r="C330" s="677"/>
      <c r="D330" s="677"/>
    </row>
    <row r="331" spans="1:4" s="131" customFormat="1" ht="12.75" customHeight="1">
      <c r="A331" s="210">
        <v>1</v>
      </c>
      <c r="B331" s="142" t="s">
        <v>536</v>
      </c>
      <c r="C331" s="143">
        <v>2019</v>
      </c>
      <c r="D331" s="211">
        <v>1851</v>
      </c>
    </row>
    <row r="332" spans="1:4" s="131" customFormat="1" ht="12.75" customHeight="1">
      <c r="A332" s="210">
        <v>2</v>
      </c>
      <c r="B332" s="142" t="s">
        <v>537</v>
      </c>
      <c r="C332" s="143">
        <v>2019</v>
      </c>
      <c r="D332" s="211">
        <v>1227</v>
      </c>
    </row>
    <row r="333" spans="1:4" s="131" customFormat="1" ht="12.75" customHeight="1">
      <c r="A333" s="210">
        <v>3</v>
      </c>
      <c r="B333" s="142" t="s">
        <v>538</v>
      </c>
      <c r="C333" s="143">
        <v>2021</v>
      </c>
      <c r="D333" s="211">
        <v>13800</v>
      </c>
    </row>
    <row r="334" spans="1:4" s="131" customFormat="1" ht="12.75" customHeight="1">
      <c r="A334" s="226">
        <v>4</v>
      </c>
      <c r="B334" s="141" t="s">
        <v>761</v>
      </c>
      <c r="C334" s="226">
        <v>2023</v>
      </c>
      <c r="D334" s="233">
        <v>719</v>
      </c>
    </row>
    <row r="335" spans="1:4" s="131" customFormat="1" ht="12.75" customHeight="1">
      <c r="A335" s="674" t="s">
        <v>240</v>
      </c>
      <c r="B335" s="674"/>
      <c r="C335" s="674"/>
      <c r="D335" s="164">
        <f>SUM(D331:D334)</f>
        <v>17597</v>
      </c>
    </row>
    <row r="336" spans="1:4" s="131" customFormat="1" ht="12.75" customHeight="1">
      <c r="A336" s="677" t="s">
        <v>400</v>
      </c>
      <c r="B336" s="677"/>
      <c r="C336" s="677"/>
      <c r="D336" s="677"/>
    </row>
    <row r="337" spans="1:4" s="131" customFormat="1" ht="12.75" customHeight="1">
      <c r="A337" s="390">
        <v>1</v>
      </c>
      <c r="B337" s="142" t="s">
        <v>539</v>
      </c>
      <c r="C337" s="143">
        <v>2020</v>
      </c>
      <c r="D337" s="391">
        <v>17490.6</v>
      </c>
    </row>
    <row r="338" spans="1:4" s="131" customFormat="1" ht="12.75" customHeight="1">
      <c r="A338" s="390">
        <v>2</v>
      </c>
      <c r="B338" s="142" t="s">
        <v>540</v>
      </c>
      <c r="C338" s="143">
        <v>2020</v>
      </c>
      <c r="D338" s="391">
        <v>19440</v>
      </c>
    </row>
    <row r="339" spans="1:4" s="131" customFormat="1" ht="12.75" customHeight="1">
      <c r="A339" s="210">
        <v>3</v>
      </c>
      <c r="B339" s="142" t="s">
        <v>541</v>
      </c>
      <c r="C339" s="143">
        <v>2021</v>
      </c>
      <c r="D339" s="211">
        <v>6798</v>
      </c>
    </row>
    <row r="340" spans="1:4" s="131" customFormat="1" ht="12.75" customHeight="1">
      <c r="A340" s="210">
        <v>4</v>
      </c>
      <c r="B340" s="142" t="s">
        <v>542</v>
      </c>
      <c r="C340" s="143">
        <v>2021</v>
      </c>
      <c r="D340" s="211">
        <v>3999.9</v>
      </c>
    </row>
    <row r="341" spans="1:4" s="131" customFormat="1" ht="12.75" customHeight="1">
      <c r="A341" s="210">
        <v>5</v>
      </c>
      <c r="B341" s="142" t="s">
        <v>543</v>
      </c>
      <c r="C341" s="143">
        <v>2021</v>
      </c>
      <c r="D341" s="211">
        <v>539.9</v>
      </c>
    </row>
    <row r="342" spans="1:4" s="131" customFormat="1" ht="12.75" customHeight="1">
      <c r="A342" s="210">
        <v>6</v>
      </c>
      <c r="B342" s="142" t="s">
        <v>762</v>
      </c>
      <c r="C342" s="143">
        <v>2023</v>
      </c>
      <c r="D342" s="211">
        <v>2299</v>
      </c>
    </row>
    <row r="343" spans="1:4" s="131" customFormat="1" ht="12.75" customHeight="1">
      <c r="A343" s="674" t="s">
        <v>240</v>
      </c>
      <c r="B343" s="674"/>
      <c r="C343" s="674"/>
      <c r="D343" s="164">
        <f>SUM(D337:D342)</f>
        <v>50567.4</v>
      </c>
    </row>
    <row r="344" spans="1:4" s="131" customFormat="1" ht="12.75" customHeight="1">
      <c r="A344" s="676" t="s">
        <v>480</v>
      </c>
      <c r="B344" s="676"/>
      <c r="C344" s="676"/>
      <c r="D344" s="676"/>
    </row>
    <row r="345" spans="1:4" s="131" customFormat="1" ht="12.75" customHeight="1">
      <c r="A345" s="226">
        <v>1</v>
      </c>
      <c r="B345" s="141" t="s">
        <v>710</v>
      </c>
      <c r="C345" s="226">
        <v>2023</v>
      </c>
      <c r="D345" s="233">
        <v>615</v>
      </c>
    </row>
    <row r="346" spans="1:4" s="131" customFormat="1" ht="12.75" customHeight="1">
      <c r="A346" s="226">
        <v>2</v>
      </c>
      <c r="B346" s="141" t="s">
        <v>711</v>
      </c>
      <c r="C346" s="226">
        <v>2023</v>
      </c>
      <c r="D346" s="233">
        <v>738</v>
      </c>
    </row>
    <row r="347" spans="1:4" s="131" customFormat="1" ht="12.75" customHeight="1">
      <c r="A347" s="226">
        <v>3</v>
      </c>
      <c r="B347" s="141" t="s">
        <v>712</v>
      </c>
      <c r="C347" s="226">
        <v>2023</v>
      </c>
      <c r="D347" s="233">
        <v>1008.6</v>
      </c>
    </row>
    <row r="348" spans="1:4" s="131" customFormat="1" ht="12.75" customHeight="1">
      <c r="A348" s="674" t="s">
        <v>240</v>
      </c>
      <c r="B348" s="674"/>
      <c r="C348" s="674"/>
      <c r="D348" s="164">
        <f>SUM(D345:D347)</f>
        <v>2361.6</v>
      </c>
    </row>
    <row r="349" spans="1:4" s="131" customFormat="1" ht="12.75" customHeight="1">
      <c r="A349" s="688" t="s">
        <v>402</v>
      </c>
      <c r="B349" s="688"/>
      <c r="C349" s="688"/>
      <c r="D349" s="688"/>
    </row>
    <row r="350" spans="1:4" s="131" customFormat="1" ht="12.75" customHeight="1">
      <c r="A350" s="677" t="s">
        <v>386</v>
      </c>
      <c r="B350" s="677"/>
      <c r="C350" s="677"/>
      <c r="D350" s="677"/>
    </row>
    <row r="351" spans="1:4" s="57" customFormat="1" ht="12.75">
      <c r="A351" s="178">
        <v>1</v>
      </c>
      <c r="B351" s="141" t="s">
        <v>479</v>
      </c>
      <c r="C351" s="226">
        <v>2020</v>
      </c>
      <c r="D351" s="233">
        <v>1330</v>
      </c>
    </row>
    <row r="352" spans="1:4" s="57" customFormat="1" ht="12.75">
      <c r="A352" s="178">
        <v>2</v>
      </c>
      <c r="B352" s="401" t="s">
        <v>661</v>
      </c>
      <c r="C352" s="226">
        <v>2022</v>
      </c>
      <c r="D352" s="233">
        <v>2040</v>
      </c>
    </row>
    <row r="353" spans="1:4" s="57" customFormat="1" ht="12.75">
      <c r="A353" s="178">
        <v>3</v>
      </c>
      <c r="B353" s="401" t="s">
        <v>662</v>
      </c>
      <c r="C353" s="226">
        <v>2022</v>
      </c>
      <c r="D353" s="233">
        <v>3066.89</v>
      </c>
    </row>
    <row r="354" spans="1:4" s="57" customFormat="1" ht="12.75">
      <c r="A354" s="178">
        <v>4</v>
      </c>
      <c r="B354" s="401" t="s">
        <v>663</v>
      </c>
      <c r="C354" s="226">
        <v>2022</v>
      </c>
      <c r="D354" s="140">
        <v>5355</v>
      </c>
    </row>
    <row r="355" spans="1:4" s="57" customFormat="1" ht="12.75">
      <c r="A355" s="178">
        <v>5</v>
      </c>
      <c r="B355" s="401" t="s">
        <v>757</v>
      </c>
      <c r="C355" s="226">
        <v>2023</v>
      </c>
      <c r="D355" s="140">
        <v>47478</v>
      </c>
    </row>
    <row r="356" spans="1:4" s="57" customFormat="1" ht="12.75">
      <c r="A356" s="178">
        <v>6</v>
      </c>
      <c r="B356" s="401" t="s">
        <v>758</v>
      </c>
      <c r="C356" s="226">
        <v>2023</v>
      </c>
      <c r="D356" s="140">
        <v>8099.85</v>
      </c>
    </row>
    <row r="357" spans="1:4" s="57" customFormat="1" ht="12.75">
      <c r="A357" s="178">
        <v>7</v>
      </c>
      <c r="B357" s="401" t="s">
        <v>759</v>
      </c>
      <c r="C357" s="226">
        <v>2023</v>
      </c>
      <c r="D357" s="140">
        <v>98498.4</v>
      </c>
    </row>
    <row r="358" spans="1:4" s="57" customFormat="1" ht="12.75">
      <c r="A358" s="178">
        <v>8</v>
      </c>
      <c r="B358" s="401" t="s">
        <v>760</v>
      </c>
      <c r="C358" s="226">
        <v>2023</v>
      </c>
      <c r="D358" s="140">
        <v>9040.5</v>
      </c>
    </row>
    <row r="359" spans="1:4" s="131" customFormat="1" ht="11.25" customHeight="1">
      <c r="A359" s="661" t="s">
        <v>388</v>
      </c>
      <c r="B359" s="661"/>
      <c r="C359" s="661"/>
      <c r="D359" s="164">
        <f>SUM(D351:D358)</f>
        <v>174908.64</v>
      </c>
    </row>
    <row r="360" spans="1:4" s="131" customFormat="1" ht="12.75" customHeight="1">
      <c r="A360" s="677" t="s">
        <v>407</v>
      </c>
      <c r="B360" s="677"/>
      <c r="C360" s="677"/>
      <c r="D360" s="677"/>
    </row>
    <row r="361" spans="1:4" s="57" customFormat="1" ht="12" customHeight="1">
      <c r="A361" s="178">
        <v>1</v>
      </c>
      <c r="B361" s="234" t="s">
        <v>387</v>
      </c>
      <c r="C361" s="178">
        <v>2017</v>
      </c>
      <c r="D361" s="228">
        <v>98900</v>
      </c>
    </row>
    <row r="362" spans="1:4" s="57" customFormat="1" ht="12" customHeight="1">
      <c r="A362" s="178">
        <v>2</v>
      </c>
      <c r="B362" s="234" t="s">
        <v>417</v>
      </c>
      <c r="C362" s="178">
        <v>2018</v>
      </c>
      <c r="D362" s="228">
        <v>2500.01</v>
      </c>
    </row>
    <row r="363" spans="1:4" s="57" customFormat="1" ht="12" customHeight="1">
      <c r="A363" s="178">
        <v>3</v>
      </c>
      <c r="B363" s="230" t="s">
        <v>460</v>
      </c>
      <c r="C363" s="231">
        <v>2019</v>
      </c>
      <c r="D363" s="232">
        <v>5813.58</v>
      </c>
    </row>
    <row r="364" spans="1:4" s="57" customFormat="1" ht="12" customHeight="1">
      <c r="A364" s="178">
        <v>4</v>
      </c>
      <c r="B364" s="230" t="s">
        <v>461</v>
      </c>
      <c r="C364" s="231">
        <v>2019</v>
      </c>
      <c r="D364" s="232">
        <v>8061.5</v>
      </c>
    </row>
    <row r="365" spans="1:4" s="57" customFormat="1" ht="12" customHeight="1">
      <c r="A365" s="178">
        <v>5</v>
      </c>
      <c r="B365" s="230" t="s">
        <v>547</v>
      </c>
      <c r="C365" s="231">
        <v>2020</v>
      </c>
      <c r="D365" s="232">
        <v>23250</v>
      </c>
    </row>
    <row r="366" spans="1:4" s="57" customFormat="1" ht="12" customHeight="1">
      <c r="A366" s="178">
        <v>6</v>
      </c>
      <c r="B366" s="422" t="s">
        <v>659</v>
      </c>
      <c r="C366" s="178">
        <v>2022</v>
      </c>
      <c r="D366" s="388">
        <v>9990</v>
      </c>
    </row>
    <row r="367" spans="1:4" s="57" customFormat="1" ht="12" customHeight="1">
      <c r="A367" s="178">
        <v>7</v>
      </c>
      <c r="B367" s="422" t="s">
        <v>660</v>
      </c>
      <c r="C367" s="178">
        <v>2022</v>
      </c>
      <c r="D367" s="388">
        <v>14720</v>
      </c>
    </row>
    <row r="368" spans="1:4" s="57" customFormat="1" ht="12" customHeight="1">
      <c r="A368" s="178">
        <v>8</v>
      </c>
      <c r="B368" s="401" t="s">
        <v>664</v>
      </c>
      <c r="C368" s="226">
        <v>2022</v>
      </c>
      <c r="D368" s="140">
        <v>19250</v>
      </c>
    </row>
    <row r="369" spans="1:4" s="57" customFormat="1" ht="12" customHeight="1">
      <c r="A369" s="178">
        <v>9</v>
      </c>
      <c r="B369" s="401" t="s">
        <v>754</v>
      </c>
      <c r="C369" s="226">
        <v>2023</v>
      </c>
      <c r="D369" s="140">
        <v>8999</v>
      </c>
    </row>
    <row r="370" spans="1:4" s="57" customFormat="1" ht="12" customHeight="1">
      <c r="A370" s="178">
        <v>10</v>
      </c>
      <c r="B370" s="401" t="s">
        <v>755</v>
      </c>
      <c r="C370" s="226">
        <v>2023</v>
      </c>
      <c r="D370" s="140">
        <v>4665</v>
      </c>
    </row>
    <row r="371" spans="1:4" s="57" customFormat="1" ht="12" customHeight="1">
      <c r="A371" s="178">
        <v>11</v>
      </c>
      <c r="B371" s="401" t="s">
        <v>756</v>
      </c>
      <c r="C371" s="226">
        <v>2023</v>
      </c>
      <c r="D371" s="140">
        <v>3631</v>
      </c>
    </row>
    <row r="372" spans="1:4" s="131" customFormat="1" ht="11.25" customHeight="1">
      <c r="A372" s="661" t="s">
        <v>388</v>
      </c>
      <c r="B372" s="661"/>
      <c r="C372" s="661"/>
      <c r="D372" s="164">
        <f>SUM(D361:D371)</f>
        <v>199780.09</v>
      </c>
    </row>
    <row r="373" spans="1:4" s="131" customFormat="1" ht="12.75" customHeight="1">
      <c r="A373" s="677" t="s">
        <v>477</v>
      </c>
      <c r="B373" s="677"/>
      <c r="C373" s="677"/>
      <c r="D373" s="677"/>
    </row>
    <row r="374" spans="1:13" s="57" customFormat="1" ht="12.75" customHeight="1">
      <c r="A374" s="229">
        <v>1</v>
      </c>
      <c r="B374" s="141" t="s">
        <v>478</v>
      </c>
      <c r="C374" s="226">
        <v>2020</v>
      </c>
      <c r="D374" s="227">
        <v>3299</v>
      </c>
      <c r="E374" s="69"/>
      <c r="F374" s="69"/>
      <c r="G374" s="69"/>
      <c r="H374" s="69"/>
      <c r="I374" s="69"/>
      <c r="J374" s="69"/>
      <c r="K374" s="69"/>
      <c r="L374" s="69"/>
      <c r="M374" s="69"/>
    </row>
    <row r="375" spans="1:13" s="57" customFormat="1" ht="12.75" customHeight="1">
      <c r="A375" s="229">
        <v>2</v>
      </c>
      <c r="B375" s="141" t="s">
        <v>545</v>
      </c>
      <c r="C375" s="226">
        <v>2021</v>
      </c>
      <c r="D375" s="227">
        <v>1649</v>
      </c>
      <c r="E375" s="69"/>
      <c r="F375" s="69"/>
      <c r="G375" s="69"/>
      <c r="H375" s="69"/>
      <c r="I375" s="69"/>
      <c r="J375" s="69"/>
      <c r="K375" s="69"/>
      <c r="L375" s="69"/>
      <c r="M375" s="69"/>
    </row>
    <row r="376" spans="1:13" s="160" customFormat="1" ht="12.75" customHeight="1">
      <c r="A376" s="674" t="s">
        <v>240</v>
      </c>
      <c r="B376" s="674"/>
      <c r="C376" s="674"/>
      <c r="D376" s="219">
        <f>SUM(D374:D375)</f>
        <v>4948</v>
      </c>
      <c r="E376" s="220"/>
      <c r="F376" s="220"/>
      <c r="G376" s="220"/>
      <c r="H376" s="220"/>
      <c r="I376" s="220"/>
      <c r="J376" s="220"/>
      <c r="K376" s="220"/>
      <c r="L376" s="220"/>
      <c r="M376" s="220"/>
    </row>
    <row r="377" spans="1:13" s="69" customFormat="1" ht="12.75" customHeight="1">
      <c r="A377" s="676" t="s">
        <v>480</v>
      </c>
      <c r="B377" s="676"/>
      <c r="C377" s="676"/>
      <c r="D377" s="676"/>
      <c r="E377" s="70"/>
      <c r="F377" s="70"/>
      <c r="G377" s="70"/>
      <c r="H377" s="70"/>
      <c r="I377" s="70"/>
      <c r="J377" s="70"/>
      <c r="K377" s="70"/>
      <c r="L377" s="70"/>
      <c r="M377" s="70"/>
    </row>
    <row r="378" spans="1:13" s="69" customFormat="1" ht="12.75" customHeight="1">
      <c r="A378" s="178">
        <v>1</v>
      </c>
      <c r="B378" s="420" t="s">
        <v>546</v>
      </c>
      <c r="C378" s="419">
        <v>2020</v>
      </c>
      <c r="D378" s="418">
        <v>4469.36</v>
      </c>
      <c r="E378" s="70"/>
      <c r="F378" s="70"/>
      <c r="G378" s="70"/>
      <c r="H378" s="70"/>
      <c r="I378" s="70"/>
      <c r="J378" s="70"/>
      <c r="K378" s="70"/>
      <c r="L378" s="70"/>
      <c r="M378" s="70"/>
    </row>
    <row r="379" spans="1:13" s="69" customFormat="1" ht="12.75" customHeight="1">
      <c r="A379" s="674" t="s">
        <v>240</v>
      </c>
      <c r="B379" s="674"/>
      <c r="C379" s="674"/>
      <c r="D379" s="219">
        <f>SUM(D377:D378)</f>
        <v>4469.36</v>
      </c>
      <c r="E379" s="70"/>
      <c r="F379" s="70"/>
      <c r="G379" s="70"/>
      <c r="H379" s="70"/>
      <c r="I379" s="70"/>
      <c r="J379" s="70"/>
      <c r="K379" s="70"/>
      <c r="L379" s="70"/>
      <c r="M379" s="70"/>
    </row>
    <row r="380" spans="1:13" s="69" customFormat="1" ht="12.75" customHeight="1">
      <c r="A380" s="417"/>
      <c r="B380" s="417"/>
      <c r="C380" s="417"/>
      <c r="D380" s="417"/>
      <c r="E380" s="70"/>
      <c r="F380" s="70"/>
      <c r="G380" s="70"/>
      <c r="H380" s="70"/>
      <c r="I380" s="70"/>
      <c r="J380" s="70"/>
      <c r="K380" s="70"/>
      <c r="L380" s="70"/>
      <c r="M380" s="70"/>
    </row>
    <row r="381" spans="1:13" s="69" customFormat="1" ht="12.75" customHeight="1">
      <c r="A381" s="417"/>
      <c r="B381" s="417"/>
      <c r="C381" s="417"/>
      <c r="D381" s="421">
        <f>D379+D376+D372+D359</f>
        <v>384106.09</v>
      </c>
      <c r="E381" s="70"/>
      <c r="F381" s="70"/>
      <c r="G381" s="70"/>
      <c r="H381" s="70"/>
      <c r="I381" s="70"/>
      <c r="J381" s="70"/>
      <c r="K381" s="70"/>
      <c r="L381" s="70"/>
      <c r="M381" s="70"/>
    </row>
    <row r="382" spans="1:13" s="69" customFormat="1" ht="12.75" customHeight="1">
      <c r="A382" s="417"/>
      <c r="B382" s="417"/>
      <c r="C382" s="417"/>
      <c r="D382" s="421"/>
      <c r="E382" s="70"/>
      <c r="F382" s="70"/>
      <c r="G382" s="70"/>
      <c r="H382" s="70"/>
      <c r="I382" s="70"/>
      <c r="J382" s="70"/>
      <c r="K382" s="70"/>
      <c r="L382" s="70"/>
      <c r="M382" s="70"/>
    </row>
    <row r="383" spans="1:13" s="69" customFormat="1" ht="12.75" customHeight="1">
      <c r="A383" s="417"/>
      <c r="B383" s="417"/>
      <c r="C383" s="417"/>
      <c r="D383" s="417"/>
      <c r="E383" s="70"/>
      <c r="F383" s="70"/>
      <c r="G383" s="70"/>
      <c r="H383" s="70"/>
      <c r="I383" s="70"/>
      <c r="J383" s="70"/>
      <c r="K383" s="70"/>
      <c r="L383" s="70"/>
      <c r="M383" s="70"/>
    </row>
    <row r="384" spans="1:13" s="160" customFormat="1" ht="12.75" customHeight="1">
      <c r="A384" s="221"/>
      <c r="B384" s="694" t="s">
        <v>528</v>
      </c>
      <c r="C384" s="694"/>
      <c r="D384" s="694"/>
      <c r="E384" s="220"/>
      <c r="F384" s="220"/>
      <c r="G384" s="220"/>
      <c r="H384" s="220"/>
      <c r="I384" s="220"/>
      <c r="J384" s="220"/>
      <c r="K384" s="220"/>
      <c r="L384" s="220"/>
      <c r="M384" s="220"/>
    </row>
    <row r="385" spans="1:13" s="160" customFormat="1" ht="12.75" customHeight="1">
      <c r="A385" s="221"/>
      <c r="B385" s="222" t="s">
        <v>505</v>
      </c>
      <c r="C385" s="223"/>
      <c r="D385" s="224">
        <f>D359+D335+D311+D231+D209+D197+D153+D123+D39+D163+D178</f>
        <v>476943.11</v>
      </c>
      <c r="E385" s="220"/>
      <c r="F385" s="220"/>
      <c r="G385" s="220"/>
      <c r="H385" s="220"/>
      <c r="I385" s="220"/>
      <c r="J385" s="220"/>
      <c r="K385" s="220"/>
      <c r="L385" s="220"/>
      <c r="M385" s="220"/>
    </row>
    <row r="386" spans="1:13" s="160" customFormat="1" ht="12.75" customHeight="1">
      <c r="A386" s="221"/>
      <c r="B386" s="222" t="s">
        <v>506</v>
      </c>
      <c r="C386" s="223"/>
      <c r="D386" s="225">
        <f>D376+D343+D321+D272+D221+D201+D172+D157+D128+D184+D290+D137</f>
        <v>1126620.28</v>
      </c>
      <c r="E386" s="220"/>
      <c r="F386" s="220"/>
      <c r="G386" s="220"/>
      <c r="H386" s="220"/>
      <c r="I386" s="220"/>
      <c r="J386" s="220"/>
      <c r="K386" s="220"/>
      <c r="L386" s="220"/>
      <c r="M386" s="220"/>
    </row>
    <row r="387" spans="1:13" s="160" customFormat="1" ht="12.75" customHeight="1">
      <c r="A387" s="221"/>
      <c r="B387" s="222" t="s">
        <v>507</v>
      </c>
      <c r="C387" s="223"/>
      <c r="D387" s="224">
        <f>D328+D204+D379+D348+D295+D275+D226</f>
        <v>41329.33</v>
      </c>
      <c r="E387" s="220"/>
      <c r="F387" s="220"/>
      <c r="G387" s="220"/>
      <c r="H387" s="220"/>
      <c r="I387" s="220"/>
      <c r="J387" s="220"/>
      <c r="K387" s="220"/>
      <c r="L387" s="220"/>
      <c r="M387" s="220"/>
    </row>
    <row r="388" spans="1:13" s="160" customFormat="1" ht="12.75" customHeight="1">
      <c r="A388" s="221"/>
      <c r="B388" s="222" t="s">
        <v>508</v>
      </c>
      <c r="C388" s="223"/>
      <c r="D388" s="224">
        <f>D372</f>
        <v>199780.09</v>
      </c>
      <c r="E388" s="220"/>
      <c r="F388" s="220"/>
      <c r="G388" s="220"/>
      <c r="H388" s="220"/>
      <c r="I388" s="220"/>
      <c r="J388" s="220"/>
      <c r="K388" s="220"/>
      <c r="L388" s="220"/>
      <c r="M388" s="220"/>
    </row>
    <row r="389" spans="1:4" s="70" customFormat="1" ht="12.75" customHeight="1">
      <c r="A389" s="71"/>
      <c r="B389" s="72"/>
      <c r="C389" s="73"/>
      <c r="D389" s="74"/>
    </row>
    <row r="390" spans="1:4" s="70" customFormat="1" ht="12.75" customHeight="1">
      <c r="A390" s="71"/>
      <c r="B390" s="72"/>
      <c r="C390" s="73"/>
      <c r="D390" s="74"/>
    </row>
    <row r="391" spans="1:4" s="70" customFormat="1" ht="12.75" customHeight="1">
      <c r="A391" s="71"/>
      <c r="B391" s="72"/>
      <c r="C391" s="73"/>
      <c r="D391" s="74"/>
    </row>
    <row r="392" spans="1:4" s="70" customFormat="1" ht="12.75" customHeight="1">
      <c r="A392" s="71"/>
      <c r="B392" s="72"/>
      <c r="C392" s="73"/>
      <c r="D392" s="74"/>
    </row>
    <row r="393" spans="1:4" s="70" customFormat="1" ht="12.75" customHeight="1">
      <c r="A393" s="71"/>
      <c r="B393" s="72"/>
      <c r="C393" s="73"/>
      <c r="D393" s="74"/>
    </row>
    <row r="394" spans="1:4" s="70" customFormat="1" ht="12.75" customHeight="1">
      <c r="A394" s="71"/>
      <c r="B394" s="72"/>
      <c r="C394" s="73"/>
      <c r="D394" s="74"/>
    </row>
    <row r="395" spans="1:4" s="70" customFormat="1" ht="12.75" customHeight="1">
      <c r="A395" s="71"/>
      <c r="B395" s="72"/>
      <c r="C395" s="73"/>
      <c r="D395" s="74"/>
    </row>
    <row r="396" spans="1:4" s="70" customFormat="1" ht="12.75" customHeight="1">
      <c r="A396" s="71"/>
      <c r="B396" s="72"/>
      <c r="C396" s="73"/>
      <c r="D396" s="74"/>
    </row>
    <row r="397" spans="1:4" s="70" customFormat="1" ht="12.75" customHeight="1">
      <c r="A397" s="71"/>
      <c r="B397" s="72"/>
      <c r="C397" s="73"/>
      <c r="D397" s="74"/>
    </row>
    <row r="398" spans="1:4" s="70" customFormat="1" ht="12.75" customHeight="1">
      <c r="A398" s="71"/>
      <c r="B398" s="72"/>
      <c r="C398" s="73"/>
      <c r="D398" s="74"/>
    </row>
    <row r="399" spans="1:4" s="70" customFormat="1" ht="12.75" customHeight="1">
      <c r="A399" s="71"/>
      <c r="B399" s="72"/>
      <c r="C399" s="73"/>
      <c r="D399" s="74"/>
    </row>
    <row r="400" spans="1:4" s="70" customFormat="1" ht="12.75" customHeight="1">
      <c r="A400" s="71"/>
      <c r="B400" s="72"/>
      <c r="C400" s="73"/>
      <c r="D400" s="74"/>
    </row>
    <row r="401" spans="1:4" s="70" customFormat="1" ht="12.75" customHeight="1">
      <c r="A401" s="71"/>
      <c r="B401" s="72"/>
      <c r="C401" s="73"/>
      <c r="D401" s="74"/>
    </row>
    <row r="402" spans="1:4" s="70" customFormat="1" ht="12.75" customHeight="1">
      <c r="A402" s="71"/>
      <c r="B402" s="72"/>
      <c r="C402" s="73"/>
      <c r="D402" s="74"/>
    </row>
    <row r="403" spans="1:4" s="70" customFormat="1" ht="12.75" customHeight="1">
      <c r="A403" s="71"/>
      <c r="B403" s="72"/>
      <c r="C403" s="73"/>
      <c r="D403" s="74"/>
    </row>
    <row r="404" spans="1:4" s="70" customFormat="1" ht="12.75" customHeight="1">
      <c r="A404" s="71"/>
      <c r="B404" s="72"/>
      <c r="C404" s="73"/>
      <c r="D404" s="74"/>
    </row>
    <row r="405" spans="1:4" s="70" customFormat="1" ht="12.75" customHeight="1">
      <c r="A405" s="71"/>
      <c r="B405" s="72"/>
      <c r="C405" s="73"/>
      <c r="D405" s="74"/>
    </row>
    <row r="406" spans="1:13" s="69" customFormat="1" ht="12.75" customHeight="1">
      <c r="A406" s="71"/>
      <c r="B406" s="72"/>
      <c r="C406" s="73"/>
      <c r="D406" s="74"/>
      <c r="E406" s="70"/>
      <c r="F406" s="70"/>
      <c r="G406" s="70"/>
      <c r="H406" s="70"/>
      <c r="I406" s="70"/>
      <c r="J406" s="70"/>
      <c r="K406" s="70"/>
      <c r="L406" s="70"/>
      <c r="M406" s="70"/>
    </row>
    <row r="407" spans="1:13" s="69" customFormat="1" ht="12.75" customHeight="1">
      <c r="A407" s="71"/>
      <c r="B407" s="72"/>
      <c r="C407" s="73"/>
      <c r="D407" s="74"/>
      <c r="E407" s="70"/>
      <c r="F407" s="70"/>
      <c r="G407" s="70"/>
      <c r="H407" s="70"/>
      <c r="I407" s="70"/>
      <c r="J407" s="70"/>
      <c r="K407" s="70"/>
      <c r="L407" s="70"/>
      <c r="M407" s="70"/>
    </row>
    <row r="408" spans="1:13" s="69" customFormat="1" ht="12.75" customHeight="1">
      <c r="A408" s="71"/>
      <c r="B408" s="72"/>
      <c r="C408" s="73"/>
      <c r="D408" s="74"/>
      <c r="E408" s="70"/>
      <c r="F408" s="70"/>
      <c r="G408" s="70"/>
      <c r="H408" s="70"/>
      <c r="I408" s="70"/>
      <c r="J408" s="70"/>
      <c r="K408" s="70"/>
      <c r="L408" s="70"/>
      <c r="M408" s="70"/>
    </row>
    <row r="409" spans="1:13" s="69" customFormat="1" ht="12.75" customHeight="1">
      <c r="A409" s="71"/>
      <c r="B409" s="72"/>
      <c r="C409" s="73"/>
      <c r="D409" s="74"/>
      <c r="E409" s="70"/>
      <c r="F409" s="70"/>
      <c r="G409" s="70"/>
      <c r="H409" s="70"/>
      <c r="I409" s="70"/>
      <c r="J409" s="70"/>
      <c r="K409" s="70"/>
      <c r="L409" s="70"/>
      <c r="M409" s="70"/>
    </row>
    <row r="410" spans="1:13" s="69" customFormat="1" ht="12.75" customHeight="1">
      <c r="A410" s="71"/>
      <c r="B410" s="72"/>
      <c r="C410" s="73"/>
      <c r="D410" s="74"/>
      <c r="E410" s="70"/>
      <c r="F410" s="70"/>
      <c r="G410" s="70"/>
      <c r="H410" s="70"/>
      <c r="I410" s="70"/>
      <c r="J410" s="70"/>
      <c r="K410" s="70"/>
      <c r="L410" s="70"/>
      <c r="M410" s="70"/>
    </row>
    <row r="411" spans="1:13" s="69" customFormat="1" ht="12.75" customHeight="1">
      <c r="A411" s="71"/>
      <c r="B411" s="72"/>
      <c r="C411" s="73"/>
      <c r="D411" s="74"/>
      <c r="E411" s="70"/>
      <c r="F411" s="70"/>
      <c r="G411" s="70"/>
      <c r="H411" s="70"/>
      <c r="I411" s="70"/>
      <c r="J411" s="70"/>
      <c r="K411" s="70"/>
      <c r="L411" s="70"/>
      <c r="M411" s="70"/>
    </row>
    <row r="412" spans="1:13" s="69" customFormat="1" ht="12.75" customHeight="1">
      <c r="A412" s="71"/>
      <c r="B412" s="72"/>
      <c r="C412" s="73"/>
      <c r="D412" s="74"/>
      <c r="E412" s="70"/>
      <c r="F412" s="70"/>
      <c r="G412" s="70"/>
      <c r="H412" s="70"/>
      <c r="I412" s="70"/>
      <c r="J412" s="70"/>
      <c r="K412" s="70"/>
      <c r="L412" s="70"/>
      <c r="M412" s="70"/>
    </row>
    <row r="413" spans="1:4" s="70" customFormat="1" ht="12.75" customHeight="1">
      <c r="A413" s="71"/>
      <c r="B413" s="72"/>
      <c r="C413" s="73"/>
      <c r="D413" s="74"/>
    </row>
    <row r="414" spans="1:13" s="69" customFormat="1" ht="12.75" customHeight="1">
      <c r="A414" s="71"/>
      <c r="B414" s="72"/>
      <c r="C414" s="73"/>
      <c r="D414" s="74"/>
      <c r="E414" s="70"/>
      <c r="F414" s="70"/>
      <c r="G414" s="70"/>
      <c r="H414" s="70"/>
      <c r="I414" s="70"/>
      <c r="J414" s="70"/>
      <c r="K414" s="70"/>
      <c r="L414" s="70"/>
      <c r="M414" s="70"/>
    </row>
    <row r="415" spans="1:13" s="69" customFormat="1" ht="12.75" customHeight="1">
      <c r="A415" s="71"/>
      <c r="B415" s="72"/>
      <c r="C415" s="73"/>
      <c r="D415" s="74"/>
      <c r="G415" s="70"/>
      <c r="H415" s="70"/>
      <c r="I415" s="70"/>
      <c r="J415" s="70"/>
      <c r="K415" s="70"/>
      <c r="L415" s="70"/>
      <c r="M415" s="70"/>
    </row>
    <row r="416" spans="1:13" s="69" customFormat="1" ht="12.75" customHeight="1">
      <c r="A416" s="71"/>
      <c r="B416" s="72"/>
      <c r="C416" s="73"/>
      <c r="D416" s="74"/>
      <c r="G416" s="70"/>
      <c r="H416" s="70"/>
      <c r="I416" s="70"/>
      <c r="J416" s="70"/>
      <c r="K416" s="70"/>
      <c r="L416" s="70"/>
      <c r="M416" s="70"/>
    </row>
    <row r="417" spans="1:4" s="69" customFormat="1" ht="12.75" customHeight="1">
      <c r="A417" s="71"/>
      <c r="B417" s="72"/>
      <c r="C417" s="73"/>
      <c r="D417" s="74"/>
    </row>
    <row r="418" spans="1:4" s="69" customFormat="1" ht="12.75" customHeight="1">
      <c r="A418" s="71"/>
      <c r="B418" s="72"/>
      <c r="C418" s="73"/>
      <c r="D418" s="74"/>
    </row>
    <row r="419" spans="1:4" s="69" customFormat="1" ht="12.75" customHeight="1">
      <c r="A419" s="71"/>
      <c r="B419" s="72"/>
      <c r="C419" s="73"/>
      <c r="D419" s="74"/>
    </row>
    <row r="420" spans="1:4" s="69" customFormat="1" ht="12.75" customHeight="1">
      <c r="A420" s="71"/>
      <c r="B420" s="72"/>
      <c r="C420" s="73"/>
      <c r="D420" s="74"/>
    </row>
    <row r="421" spans="1:4" s="69" customFormat="1" ht="12.75" customHeight="1">
      <c r="A421" s="71"/>
      <c r="B421" s="72"/>
      <c r="C421" s="73"/>
      <c r="D421" s="74"/>
    </row>
    <row r="422" spans="1:13" s="70" customFormat="1" ht="12.75" customHeight="1">
      <c r="A422" s="71"/>
      <c r="B422" s="72"/>
      <c r="C422" s="73"/>
      <c r="D422" s="74"/>
      <c r="E422" s="69"/>
      <c r="F422" s="69"/>
      <c r="G422" s="69"/>
      <c r="H422" s="69"/>
      <c r="I422" s="69"/>
      <c r="J422" s="69"/>
      <c r="K422" s="69"/>
      <c r="L422" s="69"/>
      <c r="M422" s="69"/>
    </row>
    <row r="423" spans="1:4" s="69" customFormat="1" ht="12.75" customHeight="1">
      <c r="A423" s="71"/>
      <c r="B423" s="72"/>
      <c r="C423" s="73"/>
      <c r="D423" s="74"/>
    </row>
    <row r="424" spans="1:4" s="69" customFormat="1" ht="12.75" customHeight="1">
      <c r="A424" s="71"/>
      <c r="B424" s="72"/>
      <c r="C424" s="73"/>
      <c r="D424" s="74"/>
    </row>
    <row r="425" spans="1:4" s="69" customFormat="1" ht="12.75" customHeight="1">
      <c r="A425" s="71"/>
      <c r="B425" s="72"/>
      <c r="C425" s="73"/>
      <c r="D425" s="74"/>
    </row>
    <row r="426" spans="1:13" s="70" customFormat="1" ht="12.75" customHeight="1">
      <c r="A426" s="71"/>
      <c r="B426" s="72"/>
      <c r="C426" s="73"/>
      <c r="D426" s="74"/>
      <c r="E426" s="69"/>
      <c r="F426" s="69"/>
      <c r="G426" s="69"/>
      <c r="H426" s="69"/>
      <c r="I426" s="69"/>
      <c r="J426" s="69"/>
      <c r="K426" s="69"/>
      <c r="L426" s="69"/>
      <c r="M426" s="69"/>
    </row>
    <row r="427" spans="1:4" s="69" customFormat="1" ht="12.75" customHeight="1">
      <c r="A427" s="71"/>
      <c r="B427" s="72"/>
      <c r="C427" s="73"/>
      <c r="D427" s="74"/>
    </row>
    <row r="428" spans="1:4" s="69" customFormat="1" ht="12.75" customHeight="1">
      <c r="A428" s="71"/>
      <c r="B428" s="72"/>
      <c r="C428" s="73"/>
      <c r="D428" s="74"/>
    </row>
    <row r="429" spans="1:4" s="69" customFormat="1" ht="12.75" customHeight="1">
      <c r="A429" s="71"/>
      <c r="B429" s="72"/>
      <c r="C429" s="73"/>
      <c r="D429" s="74"/>
    </row>
    <row r="430" spans="1:4" s="69" customFormat="1" ht="12.75" customHeight="1">
      <c r="A430" s="71"/>
      <c r="B430" s="72"/>
      <c r="C430" s="73"/>
      <c r="D430" s="74"/>
    </row>
    <row r="431" spans="1:4" s="69" customFormat="1" ht="12.75" customHeight="1">
      <c r="A431" s="71"/>
      <c r="B431" s="72"/>
      <c r="C431" s="73"/>
      <c r="D431" s="74"/>
    </row>
    <row r="432" spans="1:4" s="69" customFormat="1" ht="12.75" customHeight="1">
      <c r="A432" s="71"/>
      <c r="B432" s="72"/>
      <c r="C432" s="73"/>
      <c r="D432" s="74"/>
    </row>
    <row r="433" spans="1:13" s="70" customFormat="1" ht="12.75" customHeight="1">
      <c r="A433" s="71"/>
      <c r="B433" s="72"/>
      <c r="C433" s="73"/>
      <c r="D433" s="74"/>
      <c r="E433" s="69"/>
      <c r="F433" s="69"/>
      <c r="G433" s="69"/>
      <c r="H433" s="69"/>
      <c r="I433" s="69"/>
      <c r="J433" s="69"/>
      <c r="K433" s="69"/>
      <c r="L433" s="69"/>
      <c r="M433" s="69"/>
    </row>
    <row r="434" spans="1:13" s="70" customFormat="1" ht="12.75" customHeight="1">
      <c r="A434" s="71"/>
      <c r="B434" s="72"/>
      <c r="C434" s="73"/>
      <c r="D434" s="74"/>
      <c r="E434" s="69"/>
      <c r="F434" s="69"/>
      <c r="G434" s="69"/>
      <c r="H434" s="69"/>
      <c r="I434" s="69"/>
      <c r="J434" s="69"/>
      <c r="K434" s="69"/>
      <c r="L434" s="69"/>
      <c r="M434" s="69"/>
    </row>
    <row r="435" spans="1:13" s="70" customFormat="1" ht="12.75" customHeight="1">
      <c r="A435" s="71"/>
      <c r="B435" s="72"/>
      <c r="C435" s="73"/>
      <c r="D435" s="74"/>
      <c r="E435" s="69"/>
      <c r="F435" s="69"/>
      <c r="G435" s="69"/>
      <c r="H435" s="69"/>
      <c r="I435" s="69"/>
      <c r="J435" s="69"/>
      <c r="K435" s="69"/>
      <c r="L435" s="69"/>
      <c r="M435" s="69"/>
    </row>
    <row r="436" spans="1:13" s="70" customFormat="1" ht="12.75" customHeight="1">
      <c r="A436" s="71"/>
      <c r="B436" s="72"/>
      <c r="C436" s="73"/>
      <c r="D436" s="74"/>
      <c r="E436" s="69"/>
      <c r="F436" s="69"/>
      <c r="G436" s="69"/>
      <c r="H436" s="69"/>
      <c r="I436" s="69"/>
      <c r="J436" s="69"/>
      <c r="K436" s="69"/>
      <c r="L436" s="69"/>
      <c r="M436" s="69"/>
    </row>
    <row r="437" spans="1:13" s="70" customFormat="1" ht="12.75" customHeight="1">
      <c r="A437" s="71"/>
      <c r="B437" s="72"/>
      <c r="C437" s="73"/>
      <c r="D437" s="74"/>
      <c r="E437" s="69"/>
      <c r="F437" s="69"/>
      <c r="G437" s="69"/>
      <c r="H437" s="69"/>
      <c r="I437" s="69"/>
      <c r="J437" s="69"/>
      <c r="K437" s="69"/>
      <c r="L437" s="69"/>
      <c r="M437" s="69"/>
    </row>
    <row r="438" spans="1:13" s="70" customFormat="1" ht="12.75" customHeight="1">
      <c r="A438" s="71"/>
      <c r="B438" s="72"/>
      <c r="C438" s="73"/>
      <c r="D438" s="74"/>
      <c r="E438" s="69"/>
      <c r="F438" s="69"/>
      <c r="G438" s="69"/>
      <c r="H438" s="69"/>
      <c r="I438" s="69"/>
      <c r="J438" s="69"/>
      <c r="K438" s="69"/>
      <c r="L438" s="69"/>
      <c r="M438" s="69"/>
    </row>
    <row r="439" spans="1:13" s="70" customFormat="1" ht="12.75" customHeight="1">
      <c r="A439" s="71"/>
      <c r="B439" s="72"/>
      <c r="C439" s="73"/>
      <c r="D439" s="74"/>
      <c r="E439" s="69"/>
      <c r="F439" s="69"/>
      <c r="G439" s="69"/>
      <c r="H439" s="69"/>
      <c r="I439" s="69"/>
      <c r="J439" s="69"/>
      <c r="K439" s="69"/>
      <c r="L439" s="69"/>
      <c r="M439" s="69"/>
    </row>
    <row r="440" spans="1:13" s="70" customFormat="1" ht="12.75" customHeight="1">
      <c r="A440" s="71"/>
      <c r="B440" s="72"/>
      <c r="C440" s="73"/>
      <c r="D440" s="74"/>
      <c r="E440" s="69"/>
      <c r="F440" s="69"/>
      <c r="G440" s="69"/>
      <c r="H440" s="69"/>
      <c r="I440" s="69"/>
      <c r="J440" s="69"/>
      <c r="K440" s="69"/>
      <c r="L440" s="69"/>
      <c r="M440" s="69"/>
    </row>
    <row r="441" spans="1:13" s="70" customFormat="1" ht="12.75" customHeight="1">
      <c r="A441" s="71"/>
      <c r="B441" s="72"/>
      <c r="C441" s="73"/>
      <c r="D441" s="74"/>
      <c r="E441" s="69"/>
      <c r="F441" s="69"/>
      <c r="G441" s="69"/>
      <c r="H441" s="69"/>
      <c r="I441" s="69"/>
      <c r="J441" s="69"/>
      <c r="K441" s="69"/>
      <c r="L441" s="69"/>
      <c r="M441" s="69"/>
    </row>
    <row r="442" spans="1:13" s="70" customFormat="1" ht="12.75" customHeight="1">
      <c r="A442" s="71"/>
      <c r="B442" s="72"/>
      <c r="C442" s="73"/>
      <c r="D442" s="74"/>
      <c r="E442" s="69"/>
      <c r="F442" s="69"/>
      <c r="G442" s="69"/>
      <c r="H442" s="69"/>
      <c r="I442" s="69"/>
      <c r="J442" s="69"/>
      <c r="K442" s="69"/>
      <c r="L442" s="69"/>
      <c r="M442" s="69"/>
    </row>
    <row r="443" spans="1:13" s="70" customFormat="1" ht="12.75" customHeight="1">
      <c r="A443" s="71"/>
      <c r="B443" s="72"/>
      <c r="C443" s="73"/>
      <c r="D443" s="74"/>
      <c r="E443" s="69"/>
      <c r="F443" s="69"/>
      <c r="G443" s="69"/>
      <c r="H443" s="69"/>
      <c r="I443" s="69"/>
      <c r="J443" s="69"/>
      <c r="K443" s="69"/>
      <c r="L443" s="69"/>
      <c r="M443" s="69"/>
    </row>
    <row r="444" spans="1:13" s="70" customFormat="1" ht="12.75" customHeight="1">
      <c r="A444" s="71"/>
      <c r="B444" s="72"/>
      <c r="C444" s="73"/>
      <c r="D444" s="74"/>
      <c r="G444" s="69"/>
      <c r="H444" s="69"/>
      <c r="I444" s="69"/>
      <c r="J444" s="69"/>
      <c r="K444" s="69"/>
      <c r="L444" s="69"/>
      <c r="M444" s="69"/>
    </row>
    <row r="445" spans="1:13" s="70" customFormat="1" ht="12.75" customHeight="1">
      <c r="A445" s="71"/>
      <c r="B445" s="72"/>
      <c r="C445" s="73"/>
      <c r="D445" s="74"/>
      <c r="E445" s="69"/>
      <c r="F445" s="69"/>
      <c r="G445" s="69"/>
      <c r="H445" s="69"/>
      <c r="I445" s="69"/>
      <c r="J445" s="69"/>
      <c r="K445" s="69"/>
      <c r="L445" s="69"/>
      <c r="M445" s="69"/>
    </row>
    <row r="446" spans="1:6" s="70" customFormat="1" ht="12.75" customHeight="1">
      <c r="A446" s="71"/>
      <c r="B446" s="72"/>
      <c r="C446" s="73"/>
      <c r="D446" s="74"/>
      <c r="E446" s="69"/>
      <c r="F446" s="69"/>
    </row>
    <row r="447" spans="1:13" s="70" customFormat="1" ht="12.75" customHeight="1">
      <c r="A447" s="71"/>
      <c r="B447" s="72"/>
      <c r="C447" s="73"/>
      <c r="D447" s="74"/>
      <c r="E447" s="69"/>
      <c r="F447" s="69"/>
      <c r="G447" s="69"/>
      <c r="H447" s="69"/>
      <c r="I447" s="69"/>
      <c r="J447" s="69"/>
      <c r="K447" s="69"/>
      <c r="L447" s="69"/>
      <c r="M447" s="69"/>
    </row>
    <row r="448" spans="1:13" s="70" customFormat="1" ht="12.75" customHeight="1">
      <c r="A448" s="71"/>
      <c r="B448" s="72"/>
      <c r="C448" s="73"/>
      <c r="D448" s="74"/>
      <c r="E448" s="69"/>
      <c r="F448" s="69"/>
      <c r="G448" s="69"/>
      <c r="H448" s="69"/>
      <c r="I448" s="69"/>
      <c r="J448" s="69"/>
      <c r="K448" s="69"/>
      <c r="L448" s="69"/>
      <c r="M448" s="69"/>
    </row>
    <row r="449" spans="1:13" s="70" customFormat="1" ht="12.75" customHeight="1">
      <c r="A449" s="71"/>
      <c r="B449" s="72"/>
      <c r="C449" s="73"/>
      <c r="D449" s="74"/>
      <c r="G449" s="69"/>
      <c r="H449" s="69"/>
      <c r="I449" s="69"/>
      <c r="J449" s="69"/>
      <c r="K449" s="69"/>
      <c r="L449" s="69"/>
      <c r="M449" s="69"/>
    </row>
    <row r="450" spans="1:13" s="70" customFormat="1" ht="12.75" customHeight="1">
      <c r="A450" s="71"/>
      <c r="B450" s="72"/>
      <c r="C450" s="73"/>
      <c r="D450" s="74"/>
      <c r="G450" s="69"/>
      <c r="H450" s="69"/>
      <c r="I450" s="69"/>
      <c r="J450" s="69"/>
      <c r="K450" s="69"/>
      <c r="L450" s="69"/>
      <c r="M450" s="69"/>
    </row>
    <row r="451" spans="1:4" s="70" customFormat="1" ht="12.75" customHeight="1">
      <c r="A451" s="71"/>
      <c r="B451" s="72"/>
      <c r="C451" s="73"/>
      <c r="D451" s="74"/>
    </row>
    <row r="452" spans="1:4" s="70" customFormat="1" ht="12.75" customHeight="1">
      <c r="A452" s="71"/>
      <c r="B452" s="72"/>
      <c r="C452" s="73"/>
      <c r="D452" s="74"/>
    </row>
    <row r="453" spans="1:4" s="70" customFormat="1" ht="12.75" customHeight="1">
      <c r="A453" s="71"/>
      <c r="B453" s="72"/>
      <c r="C453" s="73"/>
      <c r="D453" s="74"/>
    </row>
    <row r="454" spans="1:4" s="70" customFormat="1" ht="12.75" customHeight="1">
      <c r="A454" s="71"/>
      <c r="B454" s="72"/>
      <c r="C454" s="73"/>
      <c r="D454" s="74"/>
    </row>
    <row r="455" spans="1:4" s="70" customFormat="1" ht="12.75" customHeight="1">
      <c r="A455" s="71"/>
      <c r="B455" s="72"/>
      <c r="C455" s="73"/>
      <c r="D455" s="74"/>
    </row>
    <row r="456" spans="1:4" s="70" customFormat="1" ht="12.75" customHeight="1">
      <c r="A456" s="71"/>
      <c r="B456" s="72"/>
      <c r="C456" s="73"/>
      <c r="D456" s="74"/>
    </row>
    <row r="457" spans="1:4" s="70" customFormat="1" ht="12.75" customHeight="1">
      <c r="A457" s="71"/>
      <c r="B457" s="72"/>
      <c r="C457" s="73"/>
      <c r="D457" s="74"/>
    </row>
    <row r="458" spans="1:6" s="70" customFormat="1" ht="12.75" customHeight="1">
      <c r="A458" s="71"/>
      <c r="B458" s="72"/>
      <c r="C458" s="73"/>
      <c r="D458" s="74"/>
      <c r="E458" s="69"/>
      <c r="F458" s="69"/>
    </row>
    <row r="459" spans="1:6" s="70" customFormat="1" ht="12.75" customHeight="1">
      <c r="A459" s="71"/>
      <c r="B459" s="72"/>
      <c r="C459" s="73"/>
      <c r="D459" s="74"/>
      <c r="E459" s="69"/>
      <c r="F459" s="69"/>
    </row>
    <row r="460" spans="1:13" s="70" customFormat="1" ht="12.75" customHeight="1">
      <c r="A460" s="71"/>
      <c r="B460" s="72"/>
      <c r="C460" s="73"/>
      <c r="D460" s="74"/>
      <c r="E460" s="69"/>
      <c r="F460" s="69"/>
      <c r="G460" s="69"/>
      <c r="H460" s="69"/>
      <c r="I460" s="69"/>
      <c r="J460" s="69"/>
      <c r="K460" s="69"/>
      <c r="L460" s="69"/>
      <c r="M460" s="69"/>
    </row>
    <row r="461" spans="1:13" s="70" customFormat="1" ht="12.75" customHeight="1">
      <c r="A461" s="71"/>
      <c r="B461" s="72"/>
      <c r="C461" s="73"/>
      <c r="D461" s="74"/>
      <c r="E461" s="69"/>
      <c r="F461" s="69"/>
      <c r="G461" s="69"/>
      <c r="H461" s="69"/>
      <c r="I461" s="69"/>
      <c r="J461" s="69"/>
      <c r="K461" s="69"/>
      <c r="L461" s="69"/>
      <c r="M461" s="69"/>
    </row>
    <row r="462" spans="1:13" s="70" customFormat="1" ht="12.75" customHeight="1">
      <c r="A462" s="71"/>
      <c r="B462" s="72"/>
      <c r="C462" s="73"/>
      <c r="D462" s="74"/>
      <c r="E462" s="69"/>
      <c r="F462" s="69"/>
      <c r="G462" s="69"/>
      <c r="H462" s="69"/>
      <c r="I462" s="69"/>
      <c r="J462" s="69"/>
      <c r="K462" s="69"/>
      <c r="L462" s="69"/>
      <c r="M462" s="69"/>
    </row>
    <row r="463" spans="1:13" s="70" customFormat="1" ht="12.75" customHeight="1">
      <c r="A463" s="71"/>
      <c r="B463" s="72"/>
      <c r="C463" s="73"/>
      <c r="D463" s="74"/>
      <c r="E463" s="69"/>
      <c r="F463" s="69"/>
      <c r="G463" s="69"/>
      <c r="H463" s="69"/>
      <c r="I463" s="69"/>
      <c r="J463" s="69"/>
      <c r="K463" s="69"/>
      <c r="L463" s="69"/>
      <c r="M463" s="69"/>
    </row>
    <row r="464" spans="1:13" s="70" customFormat="1" ht="12.75" customHeight="1">
      <c r="A464" s="71"/>
      <c r="B464" s="72"/>
      <c r="C464" s="73"/>
      <c r="D464" s="74"/>
      <c r="E464" s="69"/>
      <c r="F464" s="69"/>
      <c r="G464" s="69"/>
      <c r="H464" s="69"/>
      <c r="I464" s="69"/>
      <c r="J464" s="69"/>
      <c r="K464" s="69"/>
      <c r="L464" s="69"/>
      <c r="M464" s="69"/>
    </row>
    <row r="465" spans="1:13" s="70" customFormat="1" ht="12.75" customHeight="1">
      <c r="A465" s="71"/>
      <c r="B465" s="72"/>
      <c r="C465" s="73"/>
      <c r="D465" s="74"/>
      <c r="E465" s="69"/>
      <c r="F465" s="69"/>
      <c r="G465" s="69"/>
      <c r="H465" s="69"/>
      <c r="I465" s="69"/>
      <c r="J465" s="69"/>
      <c r="K465" s="69"/>
      <c r="L465" s="69"/>
      <c r="M465" s="69"/>
    </row>
    <row r="466" spans="1:13" s="70" customFormat="1" ht="12.75" customHeight="1">
      <c r="A466" s="71"/>
      <c r="B466" s="72"/>
      <c r="C466" s="73"/>
      <c r="D466" s="74"/>
      <c r="E466" s="69"/>
      <c r="F466" s="69"/>
      <c r="G466" s="69"/>
      <c r="H466" s="69"/>
      <c r="I466" s="69"/>
      <c r="J466" s="69"/>
      <c r="K466" s="69"/>
      <c r="L466" s="69"/>
      <c r="M466" s="69"/>
    </row>
    <row r="467" spans="1:13" s="70" customFormat="1" ht="12.75" customHeight="1">
      <c r="A467" s="71"/>
      <c r="B467" s="72"/>
      <c r="C467" s="73"/>
      <c r="D467" s="74"/>
      <c r="E467" s="69"/>
      <c r="F467" s="69"/>
      <c r="G467" s="69"/>
      <c r="H467" s="69"/>
      <c r="I467" s="69"/>
      <c r="J467" s="69"/>
      <c r="K467" s="69"/>
      <c r="L467" s="69"/>
      <c r="M467" s="69"/>
    </row>
    <row r="468" spans="1:13" s="70" customFormat="1" ht="12.75" customHeight="1">
      <c r="A468" s="71"/>
      <c r="B468" s="72"/>
      <c r="C468" s="73"/>
      <c r="D468" s="74"/>
      <c r="E468" s="69"/>
      <c r="F468" s="69"/>
      <c r="G468" s="69"/>
      <c r="H468" s="69"/>
      <c r="I468" s="69"/>
      <c r="J468" s="69"/>
      <c r="K468" s="69"/>
      <c r="L468" s="69"/>
      <c r="M468" s="69"/>
    </row>
    <row r="469" spans="1:4" s="69" customFormat="1" ht="12.75" customHeight="1">
      <c r="A469" s="71"/>
      <c r="B469" s="72"/>
      <c r="C469" s="73"/>
      <c r="D469" s="74"/>
    </row>
    <row r="470" spans="1:4" s="69" customFormat="1" ht="12.75" customHeight="1">
      <c r="A470" s="71"/>
      <c r="B470" s="72"/>
      <c r="C470" s="73"/>
      <c r="D470" s="74"/>
    </row>
    <row r="471" spans="1:4" s="69" customFormat="1" ht="12.75" customHeight="1">
      <c r="A471" s="71"/>
      <c r="B471" s="72"/>
      <c r="C471" s="73"/>
      <c r="D471" s="74"/>
    </row>
    <row r="472" spans="1:4" s="69" customFormat="1" ht="12.75" customHeight="1">
      <c r="A472" s="71"/>
      <c r="B472" s="72"/>
      <c r="C472" s="73"/>
      <c r="D472" s="74"/>
    </row>
    <row r="473" spans="1:6" s="69" customFormat="1" ht="12.75" customHeight="1">
      <c r="A473" s="71"/>
      <c r="B473" s="72"/>
      <c r="C473" s="73"/>
      <c r="D473" s="74"/>
      <c r="E473" s="70"/>
      <c r="F473" s="70"/>
    </row>
    <row r="474" spans="1:6" s="69" customFormat="1" ht="12.75" customHeight="1">
      <c r="A474" s="71"/>
      <c r="B474" s="72"/>
      <c r="C474" s="73"/>
      <c r="D474" s="74"/>
      <c r="E474" s="70"/>
      <c r="F474" s="70"/>
    </row>
    <row r="475" spans="1:13" s="69" customFormat="1" ht="12.75" customHeight="1">
      <c r="A475" s="71"/>
      <c r="B475" s="72"/>
      <c r="C475" s="73"/>
      <c r="D475" s="74"/>
      <c r="E475" s="70"/>
      <c r="F475" s="70"/>
      <c r="G475" s="70"/>
      <c r="H475" s="70"/>
      <c r="I475" s="70"/>
      <c r="J475" s="70"/>
      <c r="K475" s="70"/>
      <c r="L475" s="70"/>
      <c r="M475" s="70"/>
    </row>
    <row r="476" spans="1:13" s="69" customFormat="1" ht="12.75" customHeight="1">
      <c r="A476" s="71"/>
      <c r="B476" s="72"/>
      <c r="C476" s="73"/>
      <c r="D476" s="74"/>
      <c r="E476" s="70"/>
      <c r="F476" s="70"/>
      <c r="G476" s="70"/>
      <c r="H476" s="70"/>
      <c r="I476" s="70"/>
      <c r="J476" s="70"/>
      <c r="K476" s="70"/>
      <c r="L476" s="70"/>
      <c r="M476" s="70"/>
    </row>
    <row r="477" spans="1:13" s="69" customFormat="1" ht="12.75" customHeight="1">
      <c r="A477" s="71"/>
      <c r="B477" s="72"/>
      <c r="C477" s="73"/>
      <c r="D477" s="74"/>
      <c r="E477" s="70"/>
      <c r="F477" s="70"/>
      <c r="G477" s="70"/>
      <c r="H477" s="70"/>
      <c r="I477" s="70"/>
      <c r="J477" s="70"/>
      <c r="K477" s="70"/>
      <c r="L477" s="70"/>
      <c r="M477" s="70"/>
    </row>
    <row r="478" spans="1:13" s="69" customFormat="1" ht="12.75" customHeight="1">
      <c r="A478" s="71"/>
      <c r="B478" s="72"/>
      <c r="C478" s="73"/>
      <c r="D478" s="74"/>
      <c r="E478" s="70"/>
      <c r="F478" s="70"/>
      <c r="G478" s="70"/>
      <c r="H478" s="70"/>
      <c r="I478" s="70"/>
      <c r="J478" s="70"/>
      <c r="K478" s="70"/>
      <c r="L478" s="70"/>
      <c r="M478" s="70"/>
    </row>
    <row r="479" spans="1:13" s="69" customFormat="1" ht="12.75" customHeight="1">
      <c r="A479" s="71"/>
      <c r="B479" s="72"/>
      <c r="C479" s="73"/>
      <c r="D479" s="74"/>
      <c r="E479" s="70"/>
      <c r="F479" s="70"/>
      <c r="G479" s="70"/>
      <c r="H479" s="70"/>
      <c r="I479" s="70"/>
      <c r="J479" s="70"/>
      <c r="K479" s="70"/>
      <c r="L479" s="70"/>
      <c r="M479" s="70"/>
    </row>
    <row r="480" spans="1:13" s="69" customFormat="1" ht="12.75" customHeight="1">
      <c r="A480" s="71"/>
      <c r="B480" s="72"/>
      <c r="C480" s="73"/>
      <c r="D480" s="74"/>
      <c r="E480" s="70"/>
      <c r="F480" s="70"/>
      <c r="G480" s="70"/>
      <c r="H480" s="70"/>
      <c r="I480" s="70"/>
      <c r="J480" s="70"/>
      <c r="K480" s="70"/>
      <c r="L480" s="70"/>
      <c r="M480" s="70"/>
    </row>
    <row r="481" spans="1:13" s="69" customFormat="1" ht="12.75" customHeight="1">
      <c r="A481" s="71"/>
      <c r="B481" s="72"/>
      <c r="C481" s="73"/>
      <c r="D481" s="74"/>
      <c r="E481" s="70"/>
      <c r="F481" s="70"/>
      <c r="G481" s="70"/>
      <c r="H481" s="70"/>
      <c r="I481" s="70"/>
      <c r="J481" s="70"/>
      <c r="K481" s="70"/>
      <c r="L481" s="70"/>
      <c r="M481" s="70"/>
    </row>
    <row r="482" spans="1:13" s="69" customFormat="1" ht="12.75" customHeight="1">
      <c r="A482" s="71"/>
      <c r="B482" s="72"/>
      <c r="C482" s="73"/>
      <c r="D482" s="74"/>
      <c r="E482" s="70"/>
      <c r="F482" s="70"/>
      <c r="G482" s="70"/>
      <c r="H482" s="70"/>
      <c r="I482" s="70"/>
      <c r="J482" s="70"/>
      <c r="K482" s="70"/>
      <c r="L482" s="70"/>
      <c r="M482" s="70"/>
    </row>
    <row r="483" spans="1:13" s="69" customFormat="1" ht="12.75" customHeight="1">
      <c r="A483" s="71"/>
      <c r="B483" s="72"/>
      <c r="C483" s="73"/>
      <c r="D483" s="74"/>
      <c r="E483" s="70"/>
      <c r="F483" s="70"/>
      <c r="G483" s="70"/>
      <c r="H483" s="70"/>
      <c r="I483" s="70"/>
      <c r="J483" s="70"/>
      <c r="K483" s="70"/>
      <c r="L483" s="70"/>
      <c r="M483" s="70"/>
    </row>
    <row r="484" spans="1:13" s="69" customFormat="1" ht="12.75" customHeight="1">
      <c r="A484" s="71"/>
      <c r="B484" s="72"/>
      <c r="C484" s="73"/>
      <c r="D484" s="74"/>
      <c r="E484" s="70"/>
      <c r="F484" s="70"/>
      <c r="G484" s="70"/>
      <c r="H484" s="70"/>
      <c r="I484" s="70"/>
      <c r="J484" s="70"/>
      <c r="K484" s="70"/>
      <c r="L484" s="70"/>
      <c r="M484" s="70"/>
    </row>
    <row r="485" spans="1:13" s="69" customFormat="1" ht="12.75" customHeight="1">
      <c r="A485" s="71"/>
      <c r="B485" s="72"/>
      <c r="C485" s="73"/>
      <c r="D485" s="74"/>
      <c r="E485" s="70"/>
      <c r="F485" s="70"/>
      <c r="G485" s="70"/>
      <c r="H485" s="70"/>
      <c r="I485" s="70"/>
      <c r="J485" s="70"/>
      <c r="K485" s="70"/>
      <c r="L485" s="70"/>
      <c r="M485" s="70"/>
    </row>
    <row r="486" spans="1:13" s="69" customFormat="1" ht="12.75" customHeight="1">
      <c r="A486" s="71"/>
      <c r="B486" s="72"/>
      <c r="C486" s="73"/>
      <c r="D486" s="74"/>
      <c r="E486" s="70"/>
      <c r="F486" s="70"/>
      <c r="G486" s="70"/>
      <c r="H486" s="70"/>
      <c r="I486" s="70"/>
      <c r="J486" s="70"/>
      <c r="K486" s="70"/>
      <c r="L486" s="70"/>
      <c r="M486" s="70"/>
    </row>
    <row r="487" spans="1:13" s="69" customFormat="1" ht="12.75" customHeight="1">
      <c r="A487" s="71"/>
      <c r="B487" s="72"/>
      <c r="C487" s="73"/>
      <c r="D487" s="74"/>
      <c r="E487" s="70"/>
      <c r="F487" s="70"/>
      <c r="G487" s="70"/>
      <c r="H487" s="70"/>
      <c r="I487" s="70"/>
      <c r="J487" s="70"/>
      <c r="K487" s="70"/>
      <c r="L487" s="70"/>
      <c r="M487" s="70"/>
    </row>
    <row r="488" spans="1:13" s="69" customFormat="1" ht="12.75" customHeight="1">
      <c r="A488" s="71"/>
      <c r="B488" s="72"/>
      <c r="C488" s="73"/>
      <c r="D488" s="74"/>
      <c r="E488" s="70"/>
      <c r="F488" s="70"/>
      <c r="G488" s="70"/>
      <c r="H488" s="70"/>
      <c r="I488" s="70"/>
      <c r="J488" s="70"/>
      <c r="K488" s="70"/>
      <c r="L488" s="70"/>
      <c r="M488" s="70"/>
    </row>
    <row r="489" spans="1:13" s="69" customFormat="1" ht="12.75" customHeight="1">
      <c r="A489" s="71"/>
      <c r="B489" s="72"/>
      <c r="C489" s="73"/>
      <c r="D489" s="74"/>
      <c r="E489" s="70"/>
      <c r="F489" s="70"/>
      <c r="G489" s="70"/>
      <c r="H489" s="70"/>
      <c r="I489" s="70"/>
      <c r="J489" s="70"/>
      <c r="K489" s="70"/>
      <c r="L489" s="70"/>
      <c r="M489" s="70"/>
    </row>
    <row r="490" spans="1:13" s="69" customFormat="1" ht="12.75" customHeight="1">
      <c r="A490" s="71"/>
      <c r="B490" s="72"/>
      <c r="C490" s="73"/>
      <c r="D490" s="74"/>
      <c r="E490" s="70"/>
      <c r="F490" s="70"/>
      <c r="G490" s="70"/>
      <c r="H490" s="70"/>
      <c r="I490" s="70"/>
      <c r="J490" s="70"/>
      <c r="K490" s="70"/>
      <c r="L490" s="70"/>
      <c r="M490" s="70"/>
    </row>
    <row r="491" spans="1:13" s="69" customFormat="1" ht="12.75" customHeight="1">
      <c r="A491" s="71"/>
      <c r="B491" s="72"/>
      <c r="C491" s="73"/>
      <c r="D491" s="74"/>
      <c r="E491" s="70"/>
      <c r="F491" s="70"/>
      <c r="G491" s="70"/>
      <c r="H491" s="70"/>
      <c r="I491" s="70"/>
      <c r="J491" s="70"/>
      <c r="K491" s="70"/>
      <c r="L491" s="70"/>
      <c r="M491" s="70"/>
    </row>
    <row r="492" spans="1:13" s="69" customFormat="1" ht="12.75" customHeight="1">
      <c r="A492" s="71"/>
      <c r="B492" s="72"/>
      <c r="C492" s="73"/>
      <c r="D492" s="74"/>
      <c r="E492" s="70"/>
      <c r="F492" s="70"/>
      <c r="G492" s="70"/>
      <c r="H492" s="70"/>
      <c r="I492" s="70"/>
      <c r="J492" s="70"/>
      <c r="K492" s="70"/>
      <c r="L492" s="70"/>
      <c r="M492" s="70"/>
    </row>
    <row r="493" spans="1:13" s="69" customFormat="1" ht="12.75" customHeight="1">
      <c r="A493" s="71"/>
      <c r="B493" s="72"/>
      <c r="C493" s="73"/>
      <c r="D493" s="74"/>
      <c r="E493" s="70"/>
      <c r="F493" s="70"/>
      <c r="G493" s="70"/>
      <c r="H493" s="70"/>
      <c r="I493" s="70"/>
      <c r="J493" s="70"/>
      <c r="K493" s="70"/>
      <c r="L493" s="70"/>
      <c r="M493" s="70"/>
    </row>
    <row r="494" spans="1:13" s="69" customFormat="1" ht="12.75" customHeight="1">
      <c r="A494" s="71"/>
      <c r="B494" s="72"/>
      <c r="C494" s="73"/>
      <c r="D494" s="74"/>
      <c r="E494" s="70"/>
      <c r="F494" s="70"/>
      <c r="G494" s="70"/>
      <c r="H494" s="70"/>
      <c r="I494" s="70"/>
      <c r="J494" s="70"/>
      <c r="K494" s="70"/>
      <c r="L494" s="70"/>
      <c r="M494" s="70"/>
    </row>
    <row r="495" spans="1:13" s="69" customFormat="1" ht="12.75" customHeight="1">
      <c r="A495" s="71"/>
      <c r="B495" s="72"/>
      <c r="C495" s="73"/>
      <c r="D495" s="74"/>
      <c r="E495" s="70"/>
      <c r="F495" s="70"/>
      <c r="G495" s="70"/>
      <c r="H495" s="70"/>
      <c r="I495" s="70"/>
      <c r="J495" s="70"/>
      <c r="K495" s="70"/>
      <c r="L495" s="70"/>
      <c r="M495" s="70"/>
    </row>
    <row r="496" spans="1:13" s="69" customFormat="1" ht="12.75" customHeight="1">
      <c r="A496" s="71"/>
      <c r="B496" s="72"/>
      <c r="C496" s="73"/>
      <c r="D496" s="74"/>
      <c r="E496" s="70"/>
      <c r="F496" s="70"/>
      <c r="G496" s="70"/>
      <c r="H496" s="70"/>
      <c r="I496" s="70"/>
      <c r="J496" s="70"/>
      <c r="K496" s="70"/>
      <c r="L496" s="70"/>
      <c r="M496" s="70"/>
    </row>
    <row r="497" spans="1:13" s="69" customFormat="1" ht="12.75" customHeight="1">
      <c r="A497" s="71"/>
      <c r="B497" s="72"/>
      <c r="C497" s="73"/>
      <c r="D497" s="74"/>
      <c r="E497" s="70"/>
      <c r="F497" s="70"/>
      <c r="G497" s="70"/>
      <c r="H497" s="70"/>
      <c r="I497" s="70"/>
      <c r="J497" s="70"/>
      <c r="K497" s="70"/>
      <c r="L497" s="70"/>
      <c r="M497" s="70"/>
    </row>
    <row r="498" spans="1:4" s="70" customFormat="1" ht="12.75" customHeight="1">
      <c r="A498" s="71"/>
      <c r="B498" s="72"/>
      <c r="C498" s="73"/>
      <c r="D498" s="74"/>
    </row>
    <row r="499" spans="1:13" s="69" customFormat="1" ht="12.75" customHeight="1">
      <c r="A499" s="71"/>
      <c r="B499" s="72"/>
      <c r="C499" s="73"/>
      <c r="D499" s="74"/>
      <c r="E499" s="70"/>
      <c r="F499" s="70"/>
      <c r="G499" s="70"/>
      <c r="H499" s="70"/>
      <c r="I499" s="70"/>
      <c r="J499" s="70"/>
      <c r="K499" s="70"/>
      <c r="L499" s="70"/>
      <c r="M499" s="70"/>
    </row>
    <row r="500" spans="1:13" s="69" customFormat="1" ht="12.75" customHeight="1">
      <c r="A500" s="71"/>
      <c r="B500" s="72"/>
      <c r="C500" s="73"/>
      <c r="D500" s="74"/>
      <c r="E500" s="70"/>
      <c r="F500" s="70"/>
      <c r="G500" s="70"/>
      <c r="H500" s="70"/>
      <c r="I500" s="70"/>
      <c r="J500" s="70"/>
      <c r="K500" s="70"/>
      <c r="L500" s="70"/>
      <c r="M500" s="70"/>
    </row>
    <row r="501" spans="1:13" s="69" customFormat="1" ht="12.75" customHeight="1">
      <c r="A501" s="71"/>
      <c r="B501" s="72"/>
      <c r="C501" s="73"/>
      <c r="D501" s="74"/>
      <c r="E501" s="70"/>
      <c r="F501" s="70"/>
      <c r="G501" s="70"/>
      <c r="H501" s="70"/>
      <c r="I501" s="70"/>
      <c r="J501" s="70"/>
      <c r="K501" s="70"/>
      <c r="L501" s="70"/>
      <c r="M501" s="70"/>
    </row>
    <row r="502" spans="1:13" s="69" customFormat="1" ht="12.75" customHeight="1">
      <c r="A502" s="71"/>
      <c r="B502" s="72"/>
      <c r="C502" s="73"/>
      <c r="D502" s="74"/>
      <c r="E502" s="70"/>
      <c r="F502" s="70"/>
      <c r="G502" s="70"/>
      <c r="H502" s="70"/>
      <c r="I502" s="70"/>
      <c r="J502" s="70"/>
      <c r="K502" s="70"/>
      <c r="L502" s="70"/>
      <c r="M502" s="70"/>
    </row>
    <row r="503" spans="1:4" s="70" customFormat="1" ht="12.75" customHeight="1">
      <c r="A503" s="71"/>
      <c r="B503" s="72"/>
      <c r="C503" s="73"/>
      <c r="D503" s="74"/>
    </row>
    <row r="504" spans="1:4" s="70" customFormat="1" ht="12.75" customHeight="1">
      <c r="A504" s="71"/>
      <c r="B504" s="72"/>
      <c r="C504" s="73"/>
      <c r="D504" s="74"/>
    </row>
    <row r="505" spans="1:4" s="70" customFormat="1" ht="12.75" customHeight="1">
      <c r="A505" s="71"/>
      <c r="B505" s="72"/>
      <c r="C505" s="73"/>
      <c r="D505" s="74"/>
    </row>
    <row r="506" spans="1:4" s="70" customFormat="1" ht="12.75" customHeight="1">
      <c r="A506" s="71"/>
      <c r="B506" s="72"/>
      <c r="C506" s="73"/>
      <c r="D506" s="74"/>
    </row>
    <row r="507" spans="1:4" s="70" customFormat="1" ht="12.75" customHeight="1">
      <c r="A507" s="71"/>
      <c r="B507" s="72"/>
      <c r="C507" s="73"/>
      <c r="D507" s="74"/>
    </row>
    <row r="508" spans="1:4" s="70" customFormat="1" ht="12.75" customHeight="1">
      <c r="A508" s="71"/>
      <c r="B508" s="72"/>
      <c r="C508" s="73"/>
      <c r="D508" s="74"/>
    </row>
    <row r="509" spans="1:4" s="70" customFormat="1" ht="12.75" customHeight="1">
      <c r="A509" s="71"/>
      <c r="B509" s="72"/>
      <c r="C509" s="73"/>
      <c r="D509" s="74"/>
    </row>
    <row r="510" spans="1:4" s="70" customFormat="1" ht="12.75" customHeight="1">
      <c r="A510" s="71"/>
      <c r="B510" s="72"/>
      <c r="C510" s="73"/>
      <c r="D510" s="74"/>
    </row>
    <row r="511" spans="1:4" s="70" customFormat="1" ht="12.75" customHeight="1">
      <c r="A511" s="71"/>
      <c r="B511" s="72"/>
      <c r="C511" s="73"/>
      <c r="D511" s="74"/>
    </row>
    <row r="512" spans="1:13" s="69" customFormat="1" ht="12.75" customHeight="1">
      <c r="A512" s="71"/>
      <c r="B512" s="72"/>
      <c r="C512" s="73"/>
      <c r="D512" s="74"/>
      <c r="E512" s="70"/>
      <c r="F512" s="70"/>
      <c r="G512" s="70"/>
      <c r="H512" s="70"/>
      <c r="I512" s="70"/>
      <c r="J512" s="70"/>
      <c r="K512" s="70"/>
      <c r="L512" s="70"/>
      <c r="M512" s="70"/>
    </row>
    <row r="513" spans="1:13" s="69" customFormat="1" ht="12.75" customHeight="1">
      <c r="A513" s="71"/>
      <c r="B513" s="72"/>
      <c r="C513" s="73"/>
      <c r="D513" s="74"/>
      <c r="E513" s="70"/>
      <c r="F513" s="70"/>
      <c r="G513" s="70"/>
      <c r="H513" s="70"/>
      <c r="I513" s="70"/>
      <c r="J513" s="70"/>
      <c r="K513" s="70"/>
      <c r="L513" s="70"/>
      <c r="M513" s="70"/>
    </row>
    <row r="514" spans="1:13" s="69" customFormat="1" ht="12.75" customHeight="1">
      <c r="A514" s="71"/>
      <c r="B514" s="72"/>
      <c r="C514" s="73"/>
      <c r="D514" s="74"/>
      <c r="E514" s="70"/>
      <c r="F514" s="70"/>
      <c r="G514" s="70"/>
      <c r="H514" s="70"/>
      <c r="I514" s="70"/>
      <c r="J514" s="70"/>
      <c r="K514" s="70"/>
      <c r="L514" s="70"/>
      <c r="M514" s="70"/>
    </row>
    <row r="515" spans="1:13" s="69" customFormat="1" ht="12.75" customHeight="1">
      <c r="A515" s="71"/>
      <c r="B515" s="72"/>
      <c r="C515" s="73"/>
      <c r="D515" s="74"/>
      <c r="E515" s="70"/>
      <c r="F515" s="70"/>
      <c r="G515" s="70"/>
      <c r="H515" s="70"/>
      <c r="I515" s="70"/>
      <c r="J515" s="70"/>
      <c r="K515" s="70"/>
      <c r="L515" s="70"/>
      <c r="M515" s="70"/>
    </row>
    <row r="516" spans="1:13" s="69" customFormat="1" ht="12.75" customHeight="1">
      <c r="A516" s="71"/>
      <c r="B516" s="72"/>
      <c r="C516" s="73"/>
      <c r="D516" s="74"/>
      <c r="E516" s="70"/>
      <c r="F516" s="70"/>
      <c r="G516" s="70"/>
      <c r="H516" s="70"/>
      <c r="I516" s="70"/>
      <c r="J516" s="70"/>
      <c r="K516" s="70"/>
      <c r="L516" s="70"/>
      <c r="M516" s="70"/>
    </row>
    <row r="517" spans="1:13" s="69" customFormat="1" ht="12.75" customHeight="1">
      <c r="A517" s="71"/>
      <c r="B517" s="72"/>
      <c r="C517" s="73"/>
      <c r="D517" s="74"/>
      <c r="E517" s="70"/>
      <c r="F517" s="70"/>
      <c r="G517" s="70"/>
      <c r="H517" s="70"/>
      <c r="I517" s="70"/>
      <c r="J517" s="70"/>
      <c r="K517" s="70"/>
      <c r="L517" s="70"/>
      <c r="M517" s="70"/>
    </row>
    <row r="518" spans="1:13" s="69" customFormat="1" ht="12.75" customHeight="1">
      <c r="A518" s="71"/>
      <c r="B518" s="72"/>
      <c r="C518" s="73"/>
      <c r="D518" s="74"/>
      <c r="E518" s="70"/>
      <c r="F518" s="70"/>
      <c r="G518" s="70"/>
      <c r="H518" s="70"/>
      <c r="I518" s="70"/>
      <c r="J518" s="70"/>
      <c r="K518" s="70"/>
      <c r="L518" s="70"/>
      <c r="M518" s="70"/>
    </row>
    <row r="519" spans="1:13" s="69" customFormat="1" ht="12.75" customHeight="1">
      <c r="A519" s="71"/>
      <c r="B519" s="72"/>
      <c r="C519" s="73"/>
      <c r="D519" s="74"/>
      <c r="E519" s="70"/>
      <c r="F519" s="70"/>
      <c r="G519" s="70"/>
      <c r="H519" s="70"/>
      <c r="I519" s="70"/>
      <c r="J519" s="70"/>
      <c r="K519" s="70"/>
      <c r="L519" s="70"/>
      <c r="M519" s="70"/>
    </row>
    <row r="520" spans="1:13" s="69" customFormat="1" ht="12.75" customHeight="1">
      <c r="A520" s="71"/>
      <c r="B520" s="72"/>
      <c r="C520" s="73"/>
      <c r="D520" s="74"/>
      <c r="E520" s="70"/>
      <c r="F520" s="70"/>
      <c r="G520" s="70"/>
      <c r="H520" s="70"/>
      <c r="I520" s="70"/>
      <c r="J520" s="70"/>
      <c r="K520" s="70"/>
      <c r="L520" s="70"/>
      <c r="M520" s="70"/>
    </row>
    <row r="521" spans="1:13" s="69" customFormat="1" ht="12.75" customHeight="1">
      <c r="A521" s="71"/>
      <c r="B521" s="72"/>
      <c r="C521" s="73"/>
      <c r="D521" s="74"/>
      <c r="E521" s="70"/>
      <c r="F521" s="70"/>
      <c r="G521" s="70"/>
      <c r="H521" s="70"/>
      <c r="I521" s="70"/>
      <c r="J521" s="70"/>
      <c r="K521" s="70"/>
      <c r="L521" s="70"/>
      <c r="M521" s="70"/>
    </row>
    <row r="522" spans="1:13" s="69" customFormat="1" ht="12.75" customHeight="1">
      <c r="A522" s="71"/>
      <c r="B522" s="72"/>
      <c r="C522" s="73"/>
      <c r="D522" s="74"/>
      <c r="E522" s="70"/>
      <c r="F522" s="70"/>
      <c r="G522" s="70"/>
      <c r="H522" s="70"/>
      <c r="I522" s="70"/>
      <c r="J522" s="70"/>
      <c r="K522" s="70"/>
      <c r="L522" s="70"/>
      <c r="M522" s="70"/>
    </row>
    <row r="523" spans="1:13" s="69" customFormat="1" ht="12.75" customHeight="1">
      <c r="A523" s="71"/>
      <c r="B523" s="72"/>
      <c r="C523" s="73"/>
      <c r="D523" s="74"/>
      <c r="E523" s="70"/>
      <c r="F523" s="70"/>
      <c r="G523" s="70"/>
      <c r="H523" s="70"/>
      <c r="I523" s="70"/>
      <c r="J523" s="70"/>
      <c r="K523" s="70"/>
      <c r="L523" s="70"/>
      <c r="M523" s="70"/>
    </row>
    <row r="524" spans="1:13" s="69" customFormat="1" ht="12.75" customHeight="1">
      <c r="A524" s="71"/>
      <c r="B524" s="72"/>
      <c r="C524" s="73"/>
      <c r="D524" s="74"/>
      <c r="E524" s="70"/>
      <c r="F524" s="70"/>
      <c r="G524" s="70"/>
      <c r="H524" s="70"/>
      <c r="I524" s="70"/>
      <c r="J524" s="70"/>
      <c r="K524" s="70"/>
      <c r="L524" s="70"/>
      <c r="M524" s="70"/>
    </row>
    <row r="525" spans="1:13" s="69" customFormat="1" ht="12.75" customHeight="1">
      <c r="A525" s="71"/>
      <c r="B525" s="72"/>
      <c r="C525" s="73"/>
      <c r="D525" s="74"/>
      <c r="E525" s="70"/>
      <c r="F525" s="70"/>
      <c r="G525" s="70"/>
      <c r="H525" s="70"/>
      <c r="I525" s="70"/>
      <c r="J525" s="70"/>
      <c r="K525" s="70"/>
      <c r="L525" s="70"/>
      <c r="M525" s="70"/>
    </row>
    <row r="526" spans="1:13" s="69" customFormat="1" ht="12.75" customHeight="1">
      <c r="A526" s="71"/>
      <c r="B526" s="72"/>
      <c r="C526" s="73"/>
      <c r="D526" s="74"/>
      <c r="E526" s="70"/>
      <c r="F526" s="70"/>
      <c r="G526" s="70"/>
      <c r="H526" s="70"/>
      <c r="I526" s="70"/>
      <c r="J526" s="70"/>
      <c r="K526" s="70"/>
      <c r="L526" s="70"/>
      <c r="M526" s="70"/>
    </row>
    <row r="527" spans="1:4" s="70" customFormat="1" ht="12.75" customHeight="1">
      <c r="A527" s="71"/>
      <c r="B527" s="72"/>
      <c r="C527" s="73"/>
      <c r="D527" s="74"/>
    </row>
    <row r="528" spans="1:4" s="70" customFormat="1" ht="12.75" customHeight="1">
      <c r="A528" s="71"/>
      <c r="B528" s="72"/>
      <c r="C528" s="73"/>
      <c r="D528" s="74"/>
    </row>
    <row r="529" spans="1:4" s="70" customFormat="1" ht="12.75" customHeight="1">
      <c r="A529" s="71"/>
      <c r="B529" s="72"/>
      <c r="C529" s="73"/>
      <c r="D529" s="74"/>
    </row>
    <row r="530" spans="1:4" s="70" customFormat="1" ht="12.75" customHeight="1">
      <c r="A530" s="71"/>
      <c r="B530" s="72"/>
      <c r="C530" s="73"/>
      <c r="D530" s="74"/>
    </row>
    <row r="531" spans="1:4" s="70" customFormat="1" ht="12.75" customHeight="1">
      <c r="A531" s="71"/>
      <c r="B531" s="72"/>
      <c r="C531" s="73"/>
      <c r="D531" s="74"/>
    </row>
    <row r="532" spans="1:4" s="70" customFormat="1" ht="12.75" customHeight="1">
      <c r="A532" s="71"/>
      <c r="B532" s="72"/>
      <c r="C532" s="73"/>
      <c r="D532" s="74"/>
    </row>
    <row r="533" spans="1:4" s="70" customFormat="1" ht="12.75" customHeight="1">
      <c r="A533" s="71"/>
      <c r="B533" s="72"/>
      <c r="C533" s="73"/>
      <c r="D533" s="74"/>
    </row>
    <row r="534" spans="1:4" s="70" customFormat="1" ht="12.75" customHeight="1">
      <c r="A534" s="71"/>
      <c r="B534" s="72"/>
      <c r="C534" s="73"/>
      <c r="D534" s="74"/>
    </row>
    <row r="535" spans="1:4" s="70" customFormat="1" ht="12.75" customHeight="1">
      <c r="A535" s="71"/>
      <c r="B535" s="72"/>
      <c r="C535" s="73"/>
      <c r="D535" s="74"/>
    </row>
    <row r="536" spans="1:4" s="70" customFormat="1" ht="12.75" customHeight="1">
      <c r="A536" s="71"/>
      <c r="B536" s="72"/>
      <c r="C536" s="73"/>
      <c r="D536" s="74"/>
    </row>
    <row r="537" spans="1:4" s="70" customFormat="1" ht="12.75" customHeight="1">
      <c r="A537" s="71"/>
      <c r="B537" s="72"/>
      <c r="C537" s="73"/>
      <c r="D537" s="74"/>
    </row>
    <row r="538" spans="1:4" s="70" customFormat="1" ht="12.75" customHeight="1">
      <c r="A538" s="71"/>
      <c r="B538" s="72"/>
      <c r="C538" s="73"/>
      <c r="D538" s="74"/>
    </row>
    <row r="539" spans="1:4" s="70" customFormat="1" ht="12.75" customHeight="1">
      <c r="A539" s="71"/>
      <c r="B539" s="72"/>
      <c r="C539" s="73"/>
      <c r="D539" s="74"/>
    </row>
    <row r="540" spans="1:4" s="70" customFormat="1" ht="12.75" customHeight="1">
      <c r="A540" s="71"/>
      <c r="B540" s="72"/>
      <c r="C540" s="73"/>
      <c r="D540" s="74"/>
    </row>
    <row r="541" spans="1:4" s="70" customFormat="1" ht="12.75" customHeight="1">
      <c r="A541" s="71"/>
      <c r="B541" s="72"/>
      <c r="C541" s="73"/>
      <c r="D541" s="74"/>
    </row>
    <row r="542" spans="1:4" s="70" customFormat="1" ht="12.75" customHeight="1">
      <c r="A542" s="71"/>
      <c r="B542" s="72"/>
      <c r="C542" s="73"/>
      <c r="D542" s="74"/>
    </row>
    <row r="543" spans="1:4" s="70" customFormat="1" ht="12.75" customHeight="1">
      <c r="A543" s="71"/>
      <c r="B543" s="72"/>
      <c r="C543" s="73"/>
      <c r="D543" s="74"/>
    </row>
    <row r="544" spans="1:4" s="70" customFormat="1" ht="12.75" customHeight="1">
      <c r="A544" s="71"/>
      <c r="B544" s="72"/>
      <c r="C544" s="73"/>
      <c r="D544" s="74"/>
    </row>
    <row r="545" spans="1:4" s="70" customFormat="1" ht="12.75" customHeight="1">
      <c r="A545" s="71"/>
      <c r="B545" s="72"/>
      <c r="C545" s="73"/>
      <c r="D545" s="74"/>
    </row>
    <row r="546" spans="1:4" s="70" customFormat="1" ht="12.75" customHeight="1">
      <c r="A546" s="71"/>
      <c r="B546" s="72"/>
      <c r="C546" s="73"/>
      <c r="D546" s="74"/>
    </row>
    <row r="547" spans="1:4" s="70" customFormat="1" ht="12.75" customHeight="1">
      <c r="A547" s="71"/>
      <c r="B547" s="72"/>
      <c r="C547" s="73"/>
      <c r="D547" s="74"/>
    </row>
    <row r="548" spans="1:4" s="70" customFormat="1" ht="12.75" customHeight="1">
      <c r="A548" s="71"/>
      <c r="B548" s="72"/>
      <c r="C548" s="73"/>
      <c r="D548" s="74"/>
    </row>
    <row r="549" spans="1:4" s="70" customFormat="1" ht="12.75" customHeight="1">
      <c r="A549" s="71"/>
      <c r="B549" s="72"/>
      <c r="C549" s="73"/>
      <c r="D549" s="74"/>
    </row>
    <row r="550" spans="1:4" s="70" customFormat="1" ht="12.75" customHeight="1">
      <c r="A550" s="71"/>
      <c r="B550" s="72"/>
      <c r="C550" s="73"/>
      <c r="D550" s="74"/>
    </row>
    <row r="551" spans="1:4" s="70" customFormat="1" ht="12.75" customHeight="1">
      <c r="A551" s="71"/>
      <c r="B551" s="72"/>
      <c r="C551" s="73"/>
      <c r="D551" s="74"/>
    </row>
    <row r="552" spans="1:4" s="70" customFormat="1" ht="12.75" customHeight="1">
      <c r="A552" s="71"/>
      <c r="B552" s="72"/>
      <c r="C552" s="73"/>
      <c r="D552" s="74"/>
    </row>
    <row r="553" spans="1:4" s="70" customFormat="1" ht="12.75" customHeight="1">
      <c r="A553" s="71"/>
      <c r="B553" s="72"/>
      <c r="C553" s="73"/>
      <c r="D553" s="74"/>
    </row>
    <row r="554" spans="1:4" s="70" customFormat="1" ht="12.75" customHeight="1">
      <c r="A554" s="71"/>
      <c r="B554" s="72"/>
      <c r="C554" s="73"/>
      <c r="D554" s="74"/>
    </row>
    <row r="555" spans="1:4" s="70" customFormat="1" ht="12.75" customHeight="1">
      <c r="A555" s="71"/>
      <c r="B555" s="72"/>
      <c r="C555" s="73"/>
      <c r="D555" s="74"/>
    </row>
    <row r="556" spans="1:4" s="70" customFormat="1" ht="12.75" customHeight="1">
      <c r="A556" s="71"/>
      <c r="B556" s="72"/>
      <c r="C556" s="73"/>
      <c r="D556" s="74"/>
    </row>
    <row r="557" spans="1:4" s="70" customFormat="1" ht="12.75" customHeight="1">
      <c r="A557" s="71"/>
      <c r="B557" s="72"/>
      <c r="C557" s="73"/>
      <c r="D557" s="74"/>
    </row>
    <row r="558" spans="1:4" s="70" customFormat="1" ht="12.75" customHeight="1">
      <c r="A558" s="71"/>
      <c r="B558" s="72"/>
      <c r="C558" s="73"/>
      <c r="D558" s="74"/>
    </row>
    <row r="559" spans="1:4" s="70" customFormat="1" ht="12.75" customHeight="1">
      <c r="A559" s="71"/>
      <c r="B559" s="72"/>
      <c r="C559" s="73"/>
      <c r="D559" s="74"/>
    </row>
    <row r="560" spans="1:4" s="70" customFormat="1" ht="12.75" customHeight="1">
      <c r="A560" s="71"/>
      <c r="B560" s="72"/>
      <c r="C560" s="73"/>
      <c r="D560" s="74"/>
    </row>
    <row r="561" spans="1:4" s="70" customFormat="1" ht="12.75" customHeight="1">
      <c r="A561" s="71"/>
      <c r="B561" s="72"/>
      <c r="C561" s="73"/>
      <c r="D561" s="74"/>
    </row>
    <row r="562" spans="1:4" s="70" customFormat="1" ht="12.75" customHeight="1">
      <c r="A562" s="71"/>
      <c r="B562" s="72"/>
      <c r="C562" s="73"/>
      <c r="D562" s="74"/>
    </row>
    <row r="563" spans="1:4" s="70" customFormat="1" ht="12.75" customHeight="1">
      <c r="A563" s="71"/>
      <c r="B563" s="72"/>
      <c r="C563" s="73"/>
      <c r="D563" s="74"/>
    </row>
    <row r="564" spans="1:4" s="70" customFormat="1" ht="12.75" customHeight="1">
      <c r="A564" s="71"/>
      <c r="B564" s="72"/>
      <c r="C564" s="73"/>
      <c r="D564" s="74"/>
    </row>
    <row r="565" spans="1:4" s="70" customFormat="1" ht="12.75" customHeight="1">
      <c r="A565" s="71"/>
      <c r="B565" s="72"/>
      <c r="C565" s="73"/>
      <c r="D565" s="74"/>
    </row>
    <row r="566" spans="1:4" s="70" customFormat="1" ht="12.75" customHeight="1">
      <c r="A566" s="71"/>
      <c r="B566" s="72"/>
      <c r="C566" s="73"/>
      <c r="D566" s="74"/>
    </row>
    <row r="567" spans="1:4" s="70" customFormat="1" ht="12.75" customHeight="1">
      <c r="A567" s="71"/>
      <c r="B567" s="72"/>
      <c r="C567" s="73"/>
      <c r="D567" s="74"/>
    </row>
    <row r="568" spans="1:4" s="70" customFormat="1" ht="12.75" customHeight="1">
      <c r="A568" s="71"/>
      <c r="B568" s="72"/>
      <c r="C568" s="73"/>
      <c r="D568" s="74"/>
    </row>
    <row r="569" spans="1:4" s="70" customFormat="1" ht="12.75" customHeight="1">
      <c r="A569" s="71"/>
      <c r="B569" s="72"/>
      <c r="C569" s="73"/>
      <c r="D569" s="74"/>
    </row>
    <row r="570" spans="1:4" s="70" customFormat="1" ht="12.75" customHeight="1">
      <c r="A570" s="71"/>
      <c r="B570" s="72"/>
      <c r="C570" s="73"/>
      <c r="D570" s="74"/>
    </row>
    <row r="571" spans="1:4" s="70" customFormat="1" ht="12.75" customHeight="1">
      <c r="A571" s="71"/>
      <c r="B571" s="72"/>
      <c r="C571" s="73"/>
      <c r="D571" s="74"/>
    </row>
    <row r="572" spans="1:4" s="70" customFormat="1" ht="12.75" customHeight="1">
      <c r="A572" s="71"/>
      <c r="B572" s="72"/>
      <c r="C572" s="73"/>
      <c r="D572" s="74"/>
    </row>
    <row r="573" spans="1:4" s="70" customFormat="1" ht="12.75" customHeight="1">
      <c r="A573" s="71"/>
      <c r="B573" s="72"/>
      <c r="C573" s="73"/>
      <c r="D573" s="74"/>
    </row>
    <row r="574" spans="1:4" s="70" customFormat="1" ht="12.75" customHeight="1">
      <c r="A574" s="71"/>
      <c r="B574" s="72"/>
      <c r="C574" s="73"/>
      <c r="D574" s="74"/>
    </row>
    <row r="575" spans="1:4" s="70" customFormat="1" ht="12.75" customHeight="1">
      <c r="A575" s="71"/>
      <c r="B575" s="72"/>
      <c r="C575" s="73"/>
      <c r="D575" s="74"/>
    </row>
    <row r="576" spans="1:4" s="70" customFormat="1" ht="12.75" customHeight="1">
      <c r="A576" s="71"/>
      <c r="B576" s="72"/>
      <c r="C576" s="73"/>
      <c r="D576" s="74"/>
    </row>
    <row r="577" spans="1:4" s="70" customFormat="1" ht="12.75" customHeight="1">
      <c r="A577" s="71"/>
      <c r="B577" s="72"/>
      <c r="C577" s="73"/>
      <c r="D577" s="74"/>
    </row>
    <row r="578" spans="1:4" s="70" customFormat="1" ht="12.75" customHeight="1">
      <c r="A578" s="71"/>
      <c r="B578" s="72"/>
      <c r="C578" s="73"/>
      <c r="D578" s="74"/>
    </row>
    <row r="579" spans="1:4" s="70" customFormat="1" ht="12.75" customHeight="1">
      <c r="A579" s="71"/>
      <c r="B579" s="72"/>
      <c r="C579" s="73"/>
      <c r="D579" s="74"/>
    </row>
    <row r="580" spans="1:4" s="70" customFormat="1" ht="12.75" customHeight="1">
      <c r="A580" s="71"/>
      <c r="B580" s="72"/>
      <c r="C580" s="73"/>
      <c r="D580" s="74"/>
    </row>
    <row r="581" spans="1:4" s="70" customFormat="1" ht="12.75" customHeight="1">
      <c r="A581" s="71"/>
      <c r="B581" s="72"/>
      <c r="C581" s="73"/>
      <c r="D581" s="74"/>
    </row>
    <row r="582" spans="1:4" s="70" customFormat="1" ht="12.75" customHeight="1">
      <c r="A582" s="71"/>
      <c r="B582" s="72"/>
      <c r="C582" s="73"/>
      <c r="D582" s="74"/>
    </row>
    <row r="583" spans="1:4" s="70" customFormat="1" ht="12.75" customHeight="1">
      <c r="A583" s="71"/>
      <c r="B583" s="72"/>
      <c r="C583" s="73"/>
      <c r="D583" s="74"/>
    </row>
    <row r="584" spans="1:4" s="70" customFormat="1" ht="12.75" customHeight="1">
      <c r="A584" s="71"/>
      <c r="B584" s="72"/>
      <c r="C584" s="73"/>
      <c r="D584" s="74"/>
    </row>
    <row r="585" spans="1:4" s="70" customFormat="1" ht="12.75" customHeight="1">
      <c r="A585" s="71"/>
      <c r="B585" s="72"/>
      <c r="C585" s="73"/>
      <c r="D585" s="74"/>
    </row>
    <row r="586" spans="1:4" s="70" customFormat="1" ht="12.75" customHeight="1">
      <c r="A586" s="71"/>
      <c r="B586" s="72"/>
      <c r="C586" s="73"/>
      <c r="D586" s="74"/>
    </row>
    <row r="587" spans="1:4" s="70" customFormat="1" ht="12.75" customHeight="1">
      <c r="A587" s="71"/>
      <c r="B587" s="72"/>
      <c r="C587" s="73"/>
      <c r="D587" s="74"/>
    </row>
    <row r="588" spans="1:4" s="70" customFormat="1" ht="12.75" customHeight="1">
      <c r="A588" s="71"/>
      <c r="B588" s="72"/>
      <c r="C588" s="73"/>
      <c r="D588" s="74"/>
    </row>
    <row r="589" spans="1:4" s="70" customFormat="1" ht="12.75" customHeight="1">
      <c r="A589" s="71"/>
      <c r="B589" s="72"/>
      <c r="C589" s="73"/>
      <c r="D589" s="74"/>
    </row>
    <row r="590" spans="1:4" s="70" customFormat="1" ht="12.75" customHeight="1">
      <c r="A590" s="71"/>
      <c r="B590" s="72"/>
      <c r="C590" s="73"/>
      <c r="D590" s="74"/>
    </row>
    <row r="591" spans="1:4" s="70" customFormat="1" ht="12.75" customHeight="1">
      <c r="A591" s="71"/>
      <c r="B591" s="72"/>
      <c r="C591" s="73"/>
      <c r="D591" s="74"/>
    </row>
    <row r="592" spans="1:4" s="70" customFormat="1" ht="12.75" customHeight="1">
      <c r="A592" s="71"/>
      <c r="B592" s="72"/>
      <c r="C592" s="73"/>
      <c r="D592" s="74"/>
    </row>
    <row r="593" spans="1:4" s="70" customFormat="1" ht="12.75" customHeight="1">
      <c r="A593" s="71"/>
      <c r="B593" s="72"/>
      <c r="C593" s="73"/>
      <c r="D593" s="74"/>
    </row>
    <row r="594" spans="1:4" s="70" customFormat="1" ht="12.75" customHeight="1">
      <c r="A594" s="71"/>
      <c r="B594" s="72"/>
      <c r="C594" s="73"/>
      <c r="D594" s="74"/>
    </row>
    <row r="595" spans="1:4" s="70" customFormat="1" ht="12.75" customHeight="1">
      <c r="A595" s="71"/>
      <c r="B595" s="72"/>
      <c r="C595" s="73"/>
      <c r="D595" s="74"/>
    </row>
    <row r="596" spans="1:4" s="70" customFormat="1" ht="12.75" customHeight="1">
      <c r="A596" s="71"/>
      <c r="B596" s="72"/>
      <c r="C596" s="73"/>
      <c r="D596" s="74"/>
    </row>
    <row r="597" spans="1:4" s="70" customFormat="1" ht="12.75" customHeight="1">
      <c r="A597" s="71"/>
      <c r="B597" s="72"/>
      <c r="C597" s="73"/>
      <c r="D597" s="74"/>
    </row>
    <row r="598" spans="1:4" s="70" customFormat="1" ht="12.75" customHeight="1">
      <c r="A598" s="71"/>
      <c r="B598" s="72"/>
      <c r="C598" s="73"/>
      <c r="D598" s="74"/>
    </row>
    <row r="599" spans="1:4" s="70" customFormat="1" ht="12.75" customHeight="1">
      <c r="A599" s="71"/>
      <c r="B599" s="72"/>
      <c r="C599" s="73"/>
      <c r="D599" s="74"/>
    </row>
    <row r="600" spans="1:4" s="70" customFormat="1" ht="12.75" customHeight="1">
      <c r="A600" s="71"/>
      <c r="B600" s="72"/>
      <c r="C600" s="73"/>
      <c r="D600" s="74"/>
    </row>
    <row r="601" spans="1:4" s="70" customFormat="1" ht="12.75" customHeight="1">
      <c r="A601" s="71"/>
      <c r="B601" s="72"/>
      <c r="C601" s="73"/>
      <c r="D601" s="74"/>
    </row>
    <row r="602" spans="1:4" s="70" customFormat="1" ht="12.75" customHeight="1">
      <c r="A602" s="71"/>
      <c r="B602" s="72"/>
      <c r="C602" s="73"/>
      <c r="D602" s="74"/>
    </row>
    <row r="603" spans="1:4" s="70" customFormat="1" ht="12.75" customHeight="1">
      <c r="A603" s="71"/>
      <c r="B603" s="72"/>
      <c r="C603" s="73"/>
      <c r="D603" s="74"/>
    </row>
    <row r="604" spans="1:4" s="70" customFormat="1" ht="12.75" customHeight="1">
      <c r="A604" s="71"/>
      <c r="B604" s="72"/>
      <c r="C604" s="73"/>
      <c r="D604" s="74"/>
    </row>
    <row r="605" spans="1:4" s="70" customFormat="1" ht="12.75" customHeight="1">
      <c r="A605" s="71"/>
      <c r="B605" s="72"/>
      <c r="C605" s="73"/>
      <c r="D605" s="74"/>
    </row>
    <row r="606" spans="1:4" s="70" customFormat="1" ht="12.75" customHeight="1">
      <c r="A606" s="71"/>
      <c r="B606" s="72"/>
      <c r="C606" s="73"/>
      <c r="D606" s="74"/>
    </row>
    <row r="607" spans="1:4" s="70" customFormat="1" ht="12.75" customHeight="1">
      <c r="A607" s="71"/>
      <c r="B607" s="72"/>
      <c r="C607" s="73"/>
      <c r="D607" s="74"/>
    </row>
    <row r="608" spans="1:4" s="70" customFormat="1" ht="12.75" customHeight="1">
      <c r="A608" s="71"/>
      <c r="B608" s="72"/>
      <c r="C608" s="73"/>
      <c r="D608" s="74"/>
    </row>
    <row r="609" spans="1:4" s="70" customFormat="1" ht="12.75" customHeight="1">
      <c r="A609" s="71"/>
      <c r="B609" s="72"/>
      <c r="C609" s="73"/>
      <c r="D609" s="74"/>
    </row>
    <row r="610" spans="1:4" s="70" customFormat="1" ht="12.75" customHeight="1">
      <c r="A610" s="71"/>
      <c r="B610" s="72"/>
      <c r="C610" s="73"/>
      <c r="D610" s="74"/>
    </row>
    <row r="611" spans="1:4" s="70" customFormat="1" ht="12.75" customHeight="1">
      <c r="A611" s="71"/>
      <c r="B611" s="72"/>
      <c r="C611" s="73"/>
      <c r="D611" s="74"/>
    </row>
    <row r="612" spans="1:4" s="70" customFormat="1" ht="12.75" customHeight="1">
      <c r="A612" s="71"/>
      <c r="B612" s="72"/>
      <c r="C612" s="73"/>
      <c r="D612" s="74"/>
    </row>
    <row r="613" spans="1:4" s="70" customFormat="1" ht="12.75" customHeight="1">
      <c r="A613" s="71"/>
      <c r="B613" s="72"/>
      <c r="C613" s="73"/>
      <c r="D613" s="74"/>
    </row>
    <row r="614" spans="1:4" s="70" customFormat="1" ht="12.75" customHeight="1">
      <c r="A614" s="71"/>
      <c r="B614" s="72"/>
      <c r="C614" s="73"/>
      <c r="D614" s="74"/>
    </row>
    <row r="615" spans="1:4" s="70" customFormat="1" ht="12.75" customHeight="1">
      <c r="A615" s="71"/>
      <c r="B615" s="72"/>
      <c r="C615" s="73"/>
      <c r="D615" s="74"/>
    </row>
    <row r="616" spans="1:4" s="70" customFormat="1" ht="12.75" customHeight="1">
      <c r="A616" s="71"/>
      <c r="B616" s="72"/>
      <c r="C616" s="73"/>
      <c r="D616" s="74"/>
    </row>
    <row r="617" spans="1:4" s="70" customFormat="1" ht="12.75" customHeight="1">
      <c r="A617" s="71"/>
      <c r="B617" s="72"/>
      <c r="C617" s="73"/>
      <c r="D617" s="74"/>
    </row>
    <row r="618" spans="1:4" s="70" customFormat="1" ht="12.75" customHeight="1">
      <c r="A618" s="71"/>
      <c r="B618" s="72"/>
      <c r="C618" s="73"/>
      <c r="D618" s="74"/>
    </row>
    <row r="619" spans="1:4" s="70" customFormat="1" ht="12.75" customHeight="1">
      <c r="A619" s="71"/>
      <c r="B619" s="72"/>
      <c r="C619" s="73"/>
      <c r="D619" s="74"/>
    </row>
    <row r="620" spans="1:4" s="70" customFormat="1" ht="12.75" customHeight="1">
      <c r="A620" s="71"/>
      <c r="B620" s="72"/>
      <c r="C620" s="73"/>
      <c r="D620" s="74"/>
    </row>
    <row r="621" spans="1:4" s="70" customFormat="1" ht="12.75" customHeight="1">
      <c r="A621" s="71"/>
      <c r="B621" s="72"/>
      <c r="C621" s="73"/>
      <c r="D621" s="74"/>
    </row>
    <row r="622" spans="1:4" s="70" customFormat="1" ht="12.75" customHeight="1">
      <c r="A622" s="71"/>
      <c r="B622" s="72"/>
      <c r="C622" s="73"/>
      <c r="D622" s="74"/>
    </row>
    <row r="623" spans="1:4" s="70" customFormat="1" ht="12.75" customHeight="1">
      <c r="A623" s="71"/>
      <c r="B623" s="72"/>
      <c r="C623" s="73"/>
      <c r="D623" s="74"/>
    </row>
    <row r="624" spans="1:4" s="70" customFormat="1" ht="12.75" customHeight="1">
      <c r="A624" s="71"/>
      <c r="B624" s="72"/>
      <c r="C624" s="73"/>
      <c r="D624" s="74"/>
    </row>
    <row r="625" spans="1:4" s="70" customFormat="1" ht="12.75" customHeight="1">
      <c r="A625" s="71"/>
      <c r="B625" s="72"/>
      <c r="C625" s="73"/>
      <c r="D625" s="74"/>
    </row>
    <row r="626" spans="1:4" s="70" customFormat="1" ht="12.75" customHeight="1">
      <c r="A626" s="71"/>
      <c r="B626" s="72"/>
      <c r="C626" s="73"/>
      <c r="D626" s="74"/>
    </row>
    <row r="627" spans="1:4" s="70" customFormat="1" ht="12.75" customHeight="1">
      <c r="A627" s="71"/>
      <c r="B627" s="72"/>
      <c r="C627" s="73"/>
      <c r="D627" s="74"/>
    </row>
    <row r="628" spans="1:4" s="70" customFormat="1" ht="12.75" customHeight="1">
      <c r="A628" s="71"/>
      <c r="B628" s="72"/>
      <c r="C628" s="73"/>
      <c r="D628" s="74"/>
    </row>
    <row r="629" spans="1:4" s="70" customFormat="1" ht="12.75" customHeight="1">
      <c r="A629" s="71"/>
      <c r="B629" s="72"/>
      <c r="C629" s="73"/>
      <c r="D629" s="74"/>
    </row>
    <row r="630" spans="1:4" s="70" customFormat="1" ht="12.75" customHeight="1">
      <c r="A630" s="71"/>
      <c r="B630" s="72"/>
      <c r="C630" s="73"/>
      <c r="D630" s="74"/>
    </row>
    <row r="631" spans="1:4" s="70" customFormat="1" ht="12.75" customHeight="1">
      <c r="A631" s="71"/>
      <c r="B631" s="72"/>
      <c r="C631" s="73"/>
      <c r="D631" s="74"/>
    </row>
    <row r="632" spans="1:4" s="70" customFormat="1" ht="12.75" customHeight="1">
      <c r="A632" s="71"/>
      <c r="B632" s="72"/>
      <c r="C632" s="73"/>
      <c r="D632" s="74"/>
    </row>
    <row r="633" spans="1:4" s="70" customFormat="1" ht="12.75" customHeight="1">
      <c r="A633" s="71"/>
      <c r="B633" s="72"/>
      <c r="C633" s="73"/>
      <c r="D633" s="74"/>
    </row>
    <row r="634" spans="1:4" s="70" customFormat="1" ht="12.75" customHeight="1">
      <c r="A634" s="71"/>
      <c r="B634" s="72"/>
      <c r="C634" s="73"/>
      <c r="D634" s="74"/>
    </row>
    <row r="635" spans="1:4" s="70" customFormat="1" ht="12.75" customHeight="1">
      <c r="A635" s="71"/>
      <c r="B635" s="72"/>
      <c r="C635" s="73"/>
      <c r="D635" s="74"/>
    </row>
    <row r="636" spans="1:4" s="70" customFormat="1" ht="12.75" customHeight="1">
      <c r="A636" s="71"/>
      <c r="B636" s="72"/>
      <c r="C636" s="73"/>
      <c r="D636" s="74"/>
    </row>
    <row r="637" spans="1:4" s="70" customFormat="1" ht="12.75" customHeight="1">
      <c r="A637" s="71"/>
      <c r="B637" s="72"/>
      <c r="C637" s="73"/>
      <c r="D637" s="74"/>
    </row>
    <row r="638" spans="1:4" s="70" customFormat="1" ht="12.75" customHeight="1">
      <c r="A638" s="71"/>
      <c r="B638" s="72"/>
      <c r="C638" s="73"/>
      <c r="D638" s="74"/>
    </row>
    <row r="639" spans="1:4" s="70" customFormat="1" ht="12.75" customHeight="1">
      <c r="A639" s="71"/>
      <c r="B639" s="72"/>
      <c r="C639" s="73"/>
      <c r="D639" s="74"/>
    </row>
    <row r="640" spans="1:4" s="70" customFormat="1" ht="12.75" customHeight="1">
      <c r="A640" s="71"/>
      <c r="B640" s="72"/>
      <c r="C640" s="73"/>
      <c r="D640" s="74"/>
    </row>
    <row r="641" spans="1:4" s="70" customFormat="1" ht="12.75" customHeight="1">
      <c r="A641" s="71"/>
      <c r="B641" s="72"/>
      <c r="C641" s="73"/>
      <c r="D641" s="74"/>
    </row>
    <row r="642" spans="1:4" s="70" customFormat="1" ht="12.75" customHeight="1">
      <c r="A642" s="71"/>
      <c r="B642" s="72"/>
      <c r="C642" s="73"/>
      <c r="D642" s="74"/>
    </row>
    <row r="643" spans="1:4" s="70" customFormat="1" ht="12.75" customHeight="1">
      <c r="A643" s="71"/>
      <c r="B643" s="72"/>
      <c r="C643" s="73"/>
      <c r="D643" s="74"/>
    </row>
    <row r="644" spans="1:4" s="70" customFormat="1" ht="12.75" customHeight="1">
      <c r="A644" s="71"/>
      <c r="B644" s="72"/>
      <c r="C644" s="73"/>
      <c r="D644" s="74"/>
    </row>
    <row r="645" spans="1:4" s="70" customFormat="1" ht="12.75" customHeight="1">
      <c r="A645" s="71"/>
      <c r="B645" s="72"/>
      <c r="C645" s="73"/>
      <c r="D645" s="74"/>
    </row>
    <row r="646" spans="1:4" s="70" customFormat="1" ht="12.75" customHeight="1">
      <c r="A646" s="71"/>
      <c r="B646" s="72"/>
      <c r="C646" s="73"/>
      <c r="D646" s="74"/>
    </row>
    <row r="647" spans="1:4" s="70" customFormat="1" ht="12.75" customHeight="1">
      <c r="A647" s="71"/>
      <c r="B647" s="72"/>
      <c r="C647" s="73"/>
      <c r="D647" s="74"/>
    </row>
    <row r="648" spans="1:4" s="70" customFormat="1" ht="12.75" customHeight="1">
      <c r="A648" s="71"/>
      <c r="B648" s="72"/>
      <c r="C648" s="73"/>
      <c r="D648" s="74"/>
    </row>
    <row r="649" spans="1:4" s="70" customFormat="1" ht="12.75" customHeight="1">
      <c r="A649" s="71"/>
      <c r="B649" s="72"/>
      <c r="C649" s="73"/>
      <c r="D649" s="74"/>
    </row>
    <row r="650" spans="1:4" s="70" customFormat="1" ht="12.75" customHeight="1">
      <c r="A650" s="71"/>
      <c r="B650" s="72"/>
      <c r="C650" s="73"/>
      <c r="D650" s="74"/>
    </row>
    <row r="651" spans="1:4" s="70" customFormat="1" ht="12.75" customHeight="1">
      <c r="A651" s="71"/>
      <c r="B651" s="72"/>
      <c r="C651" s="73"/>
      <c r="D651" s="74"/>
    </row>
    <row r="652" spans="1:4" s="70" customFormat="1" ht="12.75" customHeight="1">
      <c r="A652" s="71"/>
      <c r="B652" s="72"/>
      <c r="C652" s="73"/>
      <c r="D652" s="74"/>
    </row>
    <row r="653" spans="1:4" s="70" customFormat="1" ht="12.75" customHeight="1">
      <c r="A653" s="71"/>
      <c r="B653" s="72"/>
      <c r="C653" s="73"/>
      <c r="D653" s="74"/>
    </row>
    <row r="654" spans="1:4" s="70" customFormat="1" ht="12.75" customHeight="1">
      <c r="A654" s="71"/>
      <c r="B654" s="72"/>
      <c r="C654" s="73"/>
      <c r="D654" s="74"/>
    </row>
    <row r="655" spans="1:4" s="70" customFormat="1" ht="12.75" customHeight="1">
      <c r="A655" s="71"/>
      <c r="B655" s="72"/>
      <c r="C655" s="73"/>
      <c r="D655" s="74"/>
    </row>
    <row r="656" spans="1:4" s="70" customFormat="1" ht="12.75" customHeight="1">
      <c r="A656" s="71"/>
      <c r="B656" s="72"/>
      <c r="C656" s="73"/>
      <c r="D656" s="74"/>
    </row>
    <row r="657" spans="1:4" s="70" customFormat="1" ht="12.75" customHeight="1">
      <c r="A657" s="71"/>
      <c r="B657" s="72"/>
      <c r="C657" s="73"/>
      <c r="D657" s="74"/>
    </row>
    <row r="658" spans="1:4" s="70" customFormat="1" ht="12.75" customHeight="1">
      <c r="A658" s="71"/>
      <c r="B658" s="72"/>
      <c r="C658" s="73"/>
      <c r="D658" s="74"/>
    </row>
    <row r="659" spans="1:4" s="70" customFormat="1" ht="12.75" customHeight="1">
      <c r="A659" s="71"/>
      <c r="B659" s="72"/>
      <c r="C659" s="73"/>
      <c r="D659" s="74"/>
    </row>
    <row r="660" spans="1:4" s="70" customFormat="1" ht="12.75" customHeight="1">
      <c r="A660" s="71"/>
      <c r="B660" s="72"/>
      <c r="C660" s="73"/>
      <c r="D660" s="74"/>
    </row>
    <row r="661" spans="1:4" s="70" customFormat="1" ht="12.75" customHeight="1">
      <c r="A661" s="71"/>
      <c r="B661" s="72"/>
      <c r="C661" s="73"/>
      <c r="D661" s="74"/>
    </row>
    <row r="662" spans="1:4" s="70" customFormat="1" ht="12.75" customHeight="1">
      <c r="A662" s="71"/>
      <c r="B662" s="72"/>
      <c r="C662" s="73"/>
      <c r="D662" s="74"/>
    </row>
    <row r="663" spans="1:4" s="70" customFormat="1" ht="12.75" customHeight="1">
      <c r="A663" s="71"/>
      <c r="B663" s="72"/>
      <c r="C663" s="73"/>
      <c r="D663" s="74"/>
    </row>
    <row r="664" spans="1:4" s="70" customFormat="1" ht="12.75" customHeight="1">
      <c r="A664" s="71"/>
      <c r="B664" s="72"/>
      <c r="C664" s="73"/>
      <c r="D664" s="74"/>
    </row>
    <row r="665" spans="1:4" s="70" customFormat="1" ht="12.75" customHeight="1">
      <c r="A665" s="71"/>
      <c r="B665" s="72"/>
      <c r="C665" s="73"/>
      <c r="D665" s="74"/>
    </row>
    <row r="666" spans="1:4" s="70" customFormat="1" ht="12.75" customHeight="1">
      <c r="A666" s="71"/>
      <c r="B666" s="72"/>
      <c r="C666" s="73"/>
      <c r="D666" s="74"/>
    </row>
    <row r="667" spans="1:4" s="70" customFormat="1" ht="12.75" customHeight="1">
      <c r="A667" s="71"/>
      <c r="B667" s="72"/>
      <c r="C667" s="73"/>
      <c r="D667" s="74"/>
    </row>
    <row r="668" spans="1:4" s="70" customFormat="1" ht="12.75" customHeight="1">
      <c r="A668" s="71"/>
      <c r="B668" s="72"/>
      <c r="C668" s="73"/>
      <c r="D668" s="74"/>
    </row>
    <row r="669" spans="1:4" s="70" customFormat="1" ht="12.75" customHeight="1">
      <c r="A669" s="71"/>
      <c r="B669" s="72"/>
      <c r="C669" s="73"/>
      <c r="D669" s="74"/>
    </row>
    <row r="670" spans="1:4" s="70" customFormat="1" ht="12.75" customHeight="1">
      <c r="A670" s="71"/>
      <c r="B670" s="72"/>
      <c r="C670" s="73"/>
      <c r="D670" s="74"/>
    </row>
    <row r="671" spans="1:4" s="70" customFormat="1" ht="12.75" customHeight="1">
      <c r="A671" s="71"/>
      <c r="B671" s="72"/>
      <c r="C671" s="73"/>
      <c r="D671" s="74"/>
    </row>
    <row r="672" spans="1:4" s="70" customFormat="1" ht="12.75" customHeight="1">
      <c r="A672" s="71"/>
      <c r="B672" s="72"/>
      <c r="C672" s="73"/>
      <c r="D672" s="74"/>
    </row>
    <row r="673" spans="1:4" s="70" customFormat="1" ht="12.75" customHeight="1">
      <c r="A673" s="71"/>
      <c r="B673" s="72"/>
      <c r="C673" s="73"/>
      <c r="D673" s="74"/>
    </row>
    <row r="674" spans="1:4" s="70" customFormat="1" ht="12.75" customHeight="1">
      <c r="A674" s="71"/>
      <c r="B674" s="72"/>
      <c r="C674" s="73"/>
      <c r="D674" s="74"/>
    </row>
    <row r="675" spans="1:4" s="70" customFormat="1" ht="12.75" customHeight="1">
      <c r="A675" s="71"/>
      <c r="B675" s="72"/>
      <c r="C675" s="73"/>
      <c r="D675" s="74"/>
    </row>
    <row r="676" spans="1:4" s="70" customFormat="1" ht="12.75" customHeight="1">
      <c r="A676" s="71"/>
      <c r="B676" s="72"/>
      <c r="C676" s="73"/>
      <c r="D676" s="74"/>
    </row>
    <row r="677" spans="1:4" s="70" customFormat="1" ht="12.75" customHeight="1">
      <c r="A677" s="71"/>
      <c r="B677" s="72"/>
      <c r="C677" s="73"/>
      <c r="D677" s="74"/>
    </row>
    <row r="678" spans="1:4" s="70" customFormat="1" ht="12.75" customHeight="1">
      <c r="A678" s="71"/>
      <c r="B678" s="72"/>
      <c r="C678" s="73"/>
      <c r="D678" s="74"/>
    </row>
    <row r="679" spans="1:4" s="70" customFormat="1" ht="12.75" customHeight="1">
      <c r="A679" s="71"/>
      <c r="B679" s="72"/>
      <c r="C679" s="73"/>
      <c r="D679" s="74"/>
    </row>
    <row r="680" spans="1:4" s="70" customFormat="1" ht="12.75" customHeight="1">
      <c r="A680" s="71"/>
      <c r="B680" s="72"/>
      <c r="C680" s="73"/>
      <c r="D680" s="74"/>
    </row>
    <row r="681" spans="1:4" s="70" customFormat="1" ht="12.75" customHeight="1">
      <c r="A681" s="71"/>
      <c r="B681" s="72"/>
      <c r="C681" s="73"/>
      <c r="D681" s="74"/>
    </row>
    <row r="682" spans="1:4" s="70" customFormat="1" ht="12.75" customHeight="1">
      <c r="A682" s="71"/>
      <c r="B682" s="72"/>
      <c r="C682" s="73"/>
      <c r="D682" s="74"/>
    </row>
    <row r="683" spans="1:4" s="70" customFormat="1" ht="12.75" customHeight="1">
      <c r="A683" s="71"/>
      <c r="B683" s="72"/>
      <c r="C683" s="73"/>
      <c r="D683" s="74"/>
    </row>
    <row r="684" spans="1:4" s="70" customFormat="1" ht="12.75" customHeight="1">
      <c r="A684" s="71"/>
      <c r="B684" s="72"/>
      <c r="C684" s="73"/>
      <c r="D684" s="74"/>
    </row>
    <row r="685" spans="1:4" s="70" customFormat="1" ht="12.75" customHeight="1">
      <c r="A685" s="71"/>
      <c r="B685" s="72"/>
      <c r="C685" s="73"/>
      <c r="D685" s="74"/>
    </row>
    <row r="686" spans="1:4" s="70" customFormat="1" ht="12.75" customHeight="1">
      <c r="A686" s="71"/>
      <c r="B686" s="72"/>
      <c r="C686" s="73"/>
      <c r="D686" s="74"/>
    </row>
    <row r="687" spans="1:4" s="70" customFormat="1" ht="12.75" customHeight="1">
      <c r="A687" s="71"/>
      <c r="B687" s="72"/>
      <c r="C687" s="73"/>
      <c r="D687" s="74"/>
    </row>
    <row r="688" spans="1:4" s="70" customFormat="1" ht="12.75" customHeight="1">
      <c r="A688" s="71"/>
      <c r="B688" s="72"/>
      <c r="C688" s="73"/>
      <c r="D688" s="74"/>
    </row>
    <row r="689" spans="1:4" s="70" customFormat="1" ht="12.75" customHeight="1">
      <c r="A689" s="71"/>
      <c r="B689" s="72"/>
      <c r="C689" s="73"/>
      <c r="D689" s="74"/>
    </row>
    <row r="690" spans="1:4" s="70" customFormat="1" ht="12.75" customHeight="1">
      <c r="A690" s="71"/>
      <c r="B690" s="72"/>
      <c r="C690" s="73"/>
      <c r="D690" s="74"/>
    </row>
    <row r="691" spans="1:4" s="70" customFormat="1" ht="12.75" customHeight="1">
      <c r="A691" s="71"/>
      <c r="B691" s="72"/>
      <c r="C691" s="73"/>
      <c r="D691" s="74"/>
    </row>
    <row r="692" spans="1:4" s="70" customFormat="1" ht="12.75" customHeight="1">
      <c r="A692" s="71"/>
      <c r="B692" s="72"/>
      <c r="C692" s="73"/>
      <c r="D692" s="74"/>
    </row>
    <row r="693" spans="1:4" s="70" customFormat="1" ht="12.75" customHeight="1">
      <c r="A693" s="71"/>
      <c r="B693" s="72"/>
      <c r="C693" s="73"/>
      <c r="D693" s="74"/>
    </row>
    <row r="694" spans="1:4" s="70" customFormat="1" ht="12.75" customHeight="1">
      <c r="A694" s="71"/>
      <c r="B694" s="72"/>
      <c r="C694" s="73"/>
      <c r="D694" s="74"/>
    </row>
    <row r="695" spans="1:4" s="70" customFormat="1" ht="12.75" customHeight="1">
      <c r="A695" s="71"/>
      <c r="B695" s="72"/>
      <c r="C695" s="73"/>
      <c r="D695" s="74"/>
    </row>
    <row r="696" spans="1:4" s="70" customFormat="1" ht="12.75" customHeight="1">
      <c r="A696" s="71"/>
      <c r="B696" s="72"/>
      <c r="C696" s="73"/>
      <c r="D696" s="74"/>
    </row>
    <row r="697" spans="1:4" s="70" customFormat="1" ht="12.75" customHeight="1">
      <c r="A697" s="71"/>
      <c r="B697" s="72"/>
      <c r="C697" s="73"/>
      <c r="D697" s="74"/>
    </row>
    <row r="698" spans="1:4" s="70" customFormat="1" ht="12.75" customHeight="1">
      <c r="A698" s="71"/>
      <c r="B698" s="72"/>
      <c r="C698" s="73"/>
      <c r="D698" s="74"/>
    </row>
    <row r="699" spans="1:4" s="70" customFormat="1" ht="12.75" customHeight="1">
      <c r="A699" s="71"/>
      <c r="B699" s="72"/>
      <c r="C699" s="73"/>
      <c r="D699" s="74"/>
    </row>
    <row r="700" spans="1:4" s="70" customFormat="1" ht="12.75" customHeight="1">
      <c r="A700" s="71"/>
      <c r="B700" s="72"/>
      <c r="C700" s="73"/>
      <c r="D700" s="74"/>
    </row>
    <row r="701" spans="1:4" s="70" customFormat="1" ht="12.75" customHeight="1">
      <c r="A701" s="71"/>
      <c r="B701" s="72"/>
      <c r="C701" s="73"/>
      <c r="D701" s="74"/>
    </row>
    <row r="702" spans="1:4" s="70" customFormat="1" ht="12.75" customHeight="1">
      <c r="A702" s="71"/>
      <c r="B702" s="72"/>
      <c r="C702" s="73"/>
      <c r="D702" s="74"/>
    </row>
    <row r="703" spans="1:4" s="70" customFormat="1" ht="12.75" customHeight="1">
      <c r="A703" s="71"/>
      <c r="B703" s="72"/>
      <c r="C703" s="73"/>
      <c r="D703" s="74"/>
    </row>
    <row r="704" spans="1:4" s="70" customFormat="1" ht="12.75" customHeight="1">
      <c r="A704" s="71"/>
      <c r="B704" s="72"/>
      <c r="C704" s="73"/>
      <c r="D704" s="74"/>
    </row>
    <row r="705" spans="1:4" s="70" customFormat="1" ht="12.75" customHeight="1">
      <c r="A705" s="71"/>
      <c r="B705" s="72"/>
      <c r="C705" s="73"/>
      <c r="D705" s="74"/>
    </row>
    <row r="706" spans="1:4" s="70" customFormat="1" ht="12.75" customHeight="1">
      <c r="A706" s="71"/>
      <c r="B706" s="72"/>
      <c r="C706" s="73"/>
      <c r="D706" s="74"/>
    </row>
    <row r="707" spans="1:4" s="70" customFormat="1" ht="12.75" customHeight="1">
      <c r="A707" s="71"/>
      <c r="B707" s="72"/>
      <c r="C707" s="73"/>
      <c r="D707" s="74"/>
    </row>
    <row r="708" spans="1:4" s="70" customFormat="1" ht="12.75" customHeight="1">
      <c r="A708" s="71"/>
      <c r="B708" s="72"/>
      <c r="C708" s="73"/>
      <c r="D708" s="74"/>
    </row>
    <row r="709" spans="1:4" s="70" customFormat="1" ht="12.75" customHeight="1">
      <c r="A709" s="71"/>
      <c r="B709" s="72"/>
      <c r="C709" s="73"/>
      <c r="D709" s="74"/>
    </row>
    <row r="710" spans="1:4" s="70" customFormat="1" ht="12.75" customHeight="1">
      <c r="A710" s="71"/>
      <c r="B710" s="72"/>
      <c r="C710" s="73"/>
      <c r="D710" s="74"/>
    </row>
    <row r="711" spans="1:4" s="70" customFormat="1" ht="12.75" customHeight="1">
      <c r="A711" s="71"/>
      <c r="B711" s="72"/>
      <c r="C711" s="73"/>
      <c r="D711" s="74"/>
    </row>
    <row r="712" spans="1:4" s="70" customFormat="1" ht="12.75" customHeight="1">
      <c r="A712" s="71"/>
      <c r="B712" s="72"/>
      <c r="C712" s="73"/>
      <c r="D712" s="74"/>
    </row>
    <row r="713" spans="1:4" s="70" customFormat="1" ht="12.75" customHeight="1">
      <c r="A713" s="71"/>
      <c r="B713" s="72"/>
      <c r="C713" s="73"/>
      <c r="D713" s="74"/>
    </row>
    <row r="714" spans="1:4" s="70" customFormat="1" ht="12.75" customHeight="1">
      <c r="A714" s="71"/>
      <c r="B714" s="72"/>
      <c r="C714" s="73"/>
      <c r="D714" s="74"/>
    </row>
    <row r="715" spans="1:4" s="70" customFormat="1" ht="12.75" customHeight="1">
      <c r="A715" s="71"/>
      <c r="B715" s="72"/>
      <c r="C715" s="73"/>
      <c r="D715" s="74"/>
    </row>
    <row r="716" spans="1:4" s="70" customFormat="1" ht="12.75" customHeight="1">
      <c r="A716" s="71"/>
      <c r="B716" s="72"/>
      <c r="C716" s="73"/>
      <c r="D716" s="74"/>
    </row>
    <row r="717" spans="1:4" s="70" customFormat="1" ht="12.75" customHeight="1">
      <c r="A717" s="71"/>
      <c r="B717" s="72"/>
      <c r="C717" s="73"/>
      <c r="D717" s="74"/>
    </row>
    <row r="718" spans="1:4" s="70" customFormat="1" ht="12.75" customHeight="1">
      <c r="A718" s="71"/>
      <c r="B718" s="72"/>
      <c r="C718" s="73"/>
      <c r="D718" s="74"/>
    </row>
    <row r="719" spans="1:4" s="70" customFormat="1" ht="12.75" customHeight="1">
      <c r="A719" s="71"/>
      <c r="B719" s="72"/>
      <c r="C719" s="73"/>
      <c r="D719" s="74"/>
    </row>
    <row r="720" spans="1:4" s="70" customFormat="1" ht="12.75" customHeight="1">
      <c r="A720" s="71"/>
      <c r="B720" s="72"/>
      <c r="C720" s="73"/>
      <c r="D720" s="74"/>
    </row>
    <row r="721" spans="1:4" s="70" customFormat="1" ht="12.75" customHeight="1">
      <c r="A721" s="71"/>
      <c r="B721" s="72"/>
      <c r="C721" s="73"/>
      <c r="D721" s="74"/>
    </row>
    <row r="722" spans="1:4" s="70" customFormat="1" ht="12.75" customHeight="1">
      <c r="A722" s="71"/>
      <c r="B722" s="72"/>
      <c r="C722" s="73"/>
      <c r="D722" s="74"/>
    </row>
    <row r="723" spans="1:4" s="70" customFormat="1" ht="12.75" customHeight="1">
      <c r="A723" s="71"/>
      <c r="B723" s="72"/>
      <c r="C723" s="73"/>
      <c r="D723" s="74"/>
    </row>
    <row r="724" spans="1:4" s="70" customFormat="1" ht="12.75" customHeight="1">
      <c r="A724" s="71"/>
      <c r="B724" s="72"/>
      <c r="C724" s="73"/>
      <c r="D724" s="74"/>
    </row>
    <row r="725" spans="1:4" s="70" customFormat="1" ht="12.75" customHeight="1">
      <c r="A725" s="71"/>
      <c r="B725" s="72"/>
      <c r="C725" s="73"/>
      <c r="D725" s="74"/>
    </row>
    <row r="726" spans="1:4" s="70" customFormat="1" ht="12.75" customHeight="1">
      <c r="A726" s="71"/>
      <c r="B726" s="72"/>
      <c r="C726" s="73"/>
      <c r="D726" s="74"/>
    </row>
    <row r="727" spans="1:4" s="70" customFormat="1" ht="12.75" customHeight="1">
      <c r="A727" s="71"/>
      <c r="B727" s="72"/>
      <c r="C727" s="73"/>
      <c r="D727" s="74"/>
    </row>
    <row r="728" spans="1:4" s="70" customFormat="1" ht="12.75" customHeight="1">
      <c r="A728" s="71"/>
      <c r="B728" s="72"/>
      <c r="C728" s="73"/>
      <c r="D728" s="74"/>
    </row>
    <row r="729" spans="1:4" s="70" customFormat="1" ht="12.75" customHeight="1">
      <c r="A729" s="71"/>
      <c r="B729" s="72"/>
      <c r="C729" s="73"/>
      <c r="D729" s="74"/>
    </row>
    <row r="730" spans="1:4" s="70" customFormat="1" ht="12.75" customHeight="1">
      <c r="A730" s="71"/>
      <c r="B730" s="72"/>
      <c r="C730" s="73"/>
      <c r="D730" s="74"/>
    </row>
    <row r="731" spans="1:4" s="70" customFormat="1" ht="12.75" customHeight="1">
      <c r="A731" s="71"/>
      <c r="B731" s="72"/>
      <c r="C731" s="73"/>
      <c r="D731" s="74"/>
    </row>
    <row r="732" spans="1:4" s="70" customFormat="1" ht="12.75" customHeight="1">
      <c r="A732" s="71"/>
      <c r="B732" s="72"/>
      <c r="C732" s="73"/>
      <c r="D732" s="74"/>
    </row>
    <row r="733" spans="1:4" s="70" customFormat="1" ht="12.75" customHeight="1">
      <c r="A733" s="71"/>
      <c r="B733" s="72"/>
      <c r="C733" s="73"/>
      <c r="D733" s="74"/>
    </row>
    <row r="734" spans="1:4" s="70" customFormat="1" ht="12.75" customHeight="1">
      <c r="A734" s="71"/>
      <c r="B734" s="72"/>
      <c r="C734" s="73"/>
      <c r="D734" s="74"/>
    </row>
    <row r="735" spans="1:4" s="70" customFormat="1" ht="12.75" customHeight="1">
      <c r="A735" s="71"/>
      <c r="B735" s="72"/>
      <c r="C735" s="73"/>
      <c r="D735" s="74"/>
    </row>
    <row r="736" spans="1:4" s="70" customFormat="1" ht="12.75" customHeight="1">
      <c r="A736" s="71"/>
      <c r="B736" s="72"/>
      <c r="C736" s="73"/>
      <c r="D736" s="74"/>
    </row>
    <row r="737" spans="1:4" s="70" customFormat="1" ht="12.75" customHeight="1">
      <c r="A737" s="71"/>
      <c r="B737" s="72"/>
      <c r="C737" s="73"/>
      <c r="D737" s="74"/>
    </row>
    <row r="738" spans="1:4" s="70" customFormat="1" ht="12.75" customHeight="1">
      <c r="A738" s="71"/>
      <c r="B738" s="72"/>
      <c r="C738" s="73"/>
      <c r="D738" s="74"/>
    </row>
    <row r="739" spans="1:4" s="70" customFormat="1" ht="12.75" customHeight="1">
      <c r="A739" s="71"/>
      <c r="B739" s="72"/>
      <c r="C739" s="73"/>
      <c r="D739" s="74"/>
    </row>
    <row r="740" spans="1:4" s="70" customFormat="1" ht="12.75" customHeight="1">
      <c r="A740" s="71"/>
      <c r="B740" s="72"/>
      <c r="C740" s="73"/>
      <c r="D740" s="74"/>
    </row>
    <row r="741" spans="1:4" s="70" customFormat="1" ht="12.75" customHeight="1">
      <c r="A741" s="71"/>
      <c r="B741" s="72"/>
      <c r="C741" s="73"/>
      <c r="D741" s="74"/>
    </row>
    <row r="742" spans="1:4" s="70" customFormat="1" ht="12.75" customHeight="1">
      <c r="A742" s="71"/>
      <c r="B742" s="72"/>
      <c r="C742" s="73"/>
      <c r="D742" s="74"/>
    </row>
    <row r="743" spans="1:4" s="70" customFormat="1" ht="12.75" customHeight="1">
      <c r="A743" s="71"/>
      <c r="B743" s="72"/>
      <c r="C743" s="73"/>
      <c r="D743" s="74"/>
    </row>
    <row r="744" spans="1:4" s="70" customFormat="1" ht="12.75" customHeight="1">
      <c r="A744" s="71"/>
      <c r="B744" s="72"/>
      <c r="C744" s="73"/>
      <c r="D744" s="74"/>
    </row>
    <row r="745" spans="1:4" s="70" customFormat="1" ht="12.75" customHeight="1">
      <c r="A745" s="71"/>
      <c r="B745" s="72"/>
      <c r="C745" s="73"/>
      <c r="D745" s="74"/>
    </row>
    <row r="746" spans="1:4" s="70" customFormat="1" ht="12.75" customHeight="1">
      <c r="A746" s="71"/>
      <c r="B746" s="72"/>
      <c r="C746" s="73"/>
      <c r="D746" s="74"/>
    </row>
    <row r="747" spans="1:4" s="70" customFormat="1" ht="12.75" customHeight="1">
      <c r="A747" s="71"/>
      <c r="B747" s="72"/>
      <c r="C747" s="73"/>
      <c r="D747" s="74"/>
    </row>
    <row r="748" spans="1:4" s="70" customFormat="1" ht="12.75" customHeight="1">
      <c r="A748" s="71"/>
      <c r="B748" s="72"/>
      <c r="C748" s="73"/>
      <c r="D748" s="74"/>
    </row>
    <row r="749" spans="1:4" s="70" customFormat="1" ht="12.75" customHeight="1">
      <c r="A749" s="71"/>
      <c r="B749" s="72"/>
      <c r="C749" s="73"/>
      <c r="D749" s="74"/>
    </row>
    <row r="750" spans="1:4" s="70" customFormat="1" ht="12.75" customHeight="1">
      <c r="A750" s="71"/>
      <c r="B750" s="72"/>
      <c r="C750" s="73"/>
      <c r="D750" s="74"/>
    </row>
    <row r="751" spans="1:4" s="70" customFormat="1" ht="12.75" customHeight="1">
      <c r="A751" s="71"/>
      <c r="B751" s="72"/>
      <c r="C751" s="73"/>
      <c r="D751" s="74"/>
    </row>
    <row r="752" spans="1:4" s="70" customFormat="1" ht="12.75" customHeight="1">
      <c r="A752" s="71"/>
      <c r="B752" s="72"/>
      <c r="C752" s="73"/>
      <c r="D752" s="74"/>
    </row>
    <row r="753" spans="1:4" s="70" customFormat="1" ht="12.75" customHeight="1">
      <c r="A753" s="71"/>
      <c r="B753" s="72"/>
      <c r="C753" s="73"/>
      <c r="D753" s="74"/>
    </row>
    <row r="754" spans="1:4" s="70" customFormat="1" ht="12.75" customHeight="1">
      <c r="A754" s="71"/>
      <c r="B754" s="72"/>
      <c r="C754" s="73"/>
      <c r="D754" s="74"/>
    </row>
    <row r="755" spans="1:4" s="70" customFormat="1" ht="12.75" customHeight="1">
      <c r="A755" s="71"/>
      <c r="B755" s="72"/>
      <c r="C755" s="73"/>
      <c r="D755" s="74"/>
    </row>
    <row r="756" spans="1:4" s="70" customFormat="1" ht="12.75" customHeight="1">
      <c r="A756" s="71"/>
      <c r="B756" s="72"/>
      <c r="C756" s="73"/>
      <c r="D756" s="74"/>
    </row>
    <row r="757" spans="1:4" s="70" customFormat="1" ht="12.75" customHeight="1">
      <c r="A757" s="71"/>
      <c r="B757" s="72"/>
      <c r="C757" s="73"/>
      <c r="D757" s="74"/>
    </row>
    <row r="758" spans="1:4" s="70" customFormat="1" ht="12.75" customHeight="1">
      <c r="A758" s="71"/>
      <c r="B758" s="72"/>
      <c r="C758" s="73"/>
      <c r="D758" s="74"/>
    </row>
    <row r="759" spans="1:4" s="70" customFormat="1" ht="12.75" customHeight="1">
      <c r="A759" s="71"/>
      <c r="B759" s="72"/>
      <c r="C759" s="73"/>
      <c r="D759" s="74"/>
    </row>
    <row r="760" spans="1:4" s="70" customFormat="1" ht="12.75" customHeight="1">
      <c r="A760" s="71"/>
      <c r="B760" s="72"/>
      <c r="C760" s="73"/>
      <c r="D760" s="74"/>
    </row>
    <row r="761" spans="1:4" s="70" customFormat="1" ht="12.75" customHeight="1">
      <c r="A761" s="71"/>
      <c r="B761" s="72"/>
      <c r="C761" s="73"/>
      <c r="D761" s="74"/>
    </row>
    <row r="762" spans="1:4" s="70" customFormat="1" ht="12.75" customHeight="1">
      <c r="A762" s="71"/>
      <c r="B762" s="72"/>
      <c r="C762" s="73"/>
      <c r="D762" s="74"/>
    </row>
    <row r="763" spans="1:4" s="70" customFormat="1" ht="12.75" customHeight="1">
      <c r="A763" s="71"/>
      <c r="B763" s="72"/>
      <c r="C763" s="73"/>
      <c r="D763" s="74"/>
    </row>
    <row r="764" spans="1:4" s="70" customFormat="1" ht="12.75" customHeight="1">
      <c r="A764" s="71"/>
      <c r="B764" s="72"/>
      <c r="C764" s="73"/>
      <c r="D764" s="74"/>
    </row>
    <row r="765" spans="1:4" s="70" customFormat="1" ht="12.75" customHeight="1">
      <c r="A765" s="71"/>
      <c r="B765" s="72"/>
      <c r="C765" s="73"/>
      <c r="D765" s="74"/>
    </row>
    <row r="766" spans="1:4" s="70" customFormat="1" ht="12.75" customHeight="1">
      <c r="A766" s="71"/>
      <c r="B766" s="72"/>
      <c r="C766" s="73"/>
      <c r="D766" s="74"/>
    </row>
    <row r="767" spans="1:4" s="70" customFormat="1" ht="12.75" customHeight="1">
      <c r="A767" s="71"/>
      <c r="B767" s="72"/>
      <c r="C767" s="73"/>
      <c r="D767" s="74"/>
    </row>
    <row r="768" spans="1:4" s="70" customFormat="1" ht="12.75" customHeight="1">
      <c r="A768" s="71"/>
      <c r="B768" s="72"/>
      <c r="C768" s="73"/>
      <c r="D768" s="74"/>
    </row>
    <row r="769" spans="1:4" s="70" customFormat="1" ht="12.75" customHeight="1">
      <c r="A769" s="71"/>
      <c r="B769" s="72"/>
      <c r="C769" s="73"/>
      <c r="D769" s="74"/>
    </row>
    <row r="770" spans="1:4" s="70" customFormat="1" ht="12.75" customHeight="1">
      <c r="A770" s="71"/>
      <c r="B770" s="72"/>
      <c r="C770" s="73"/>
      <c r="D770" s="74"/>
    </row>
    <row r="771" spans="1:4" s="70" customFormat="1" ht="12.75" customHeight="1">
      <c r="A771" s="71"/>
      <c r="B771" s="72"/>
      <c r="C771" s="73"/>
      <c r="D771" s="74"/>
    </row>
    <row r="772" spans="1:4" s="70" customFormat="1" ht="12.75" customHeight="1">
      <c r="A772" s="71"/>
      <c r="B772" s="72"/>
      <c r="C772" s="73"/>
      <c r="D772" s="74"/>
    </row>
    <row r="773" spans="1:4" s="70" customFormat="1" ht="12.75" customHeight="1">
      <c r="A773" s="71"/>
      <c r="B773" s="72"/>
      <c r="C773" s="73"/>
      <c r="D773" s="74"/>
    </row>
    <row r="774" spans="1:4" s="70" customFormat="1" ht="12.75" customHeight="1">
      <c r="A774" s="71"/>
      <c r="B774" s="72"/>
      <c r="C774" s="73"/>
      <c r="D774" s="74"/>
    </row>
    <row r="775" spans="1:4" s="70" customFormat="1" ht="12.75" customHeight="1">
      <c r="A775" s="71"/>
      <c r="B775" s="72"/>
      <c r="C775" s="73"/>
      <c r="D775" s="74"/>
    </row>
    <row r="776" spans="1:4" s="70" customFormat="1" ht="12.75" customHeight="1">
      <c r="A776" s="71"/>
      <c r="B776" s="72"/>
      <c r="C776" s="73"/>
      <c r="D776" s="74"/>
    </row>
    <row r="777" spans="1:4" s="70" customFormat="1" ht="12.75" customHeight="1">
      <c r="A777" s="71"/>
      <c r="B777" s="72"/>
      <c r="C777" s="73"/>
      <c r="D777" s="74"/>
    </row>
    <row r="778" spans="1:4" s="70" customFormat="1" ht="12.75" customHeight="1">
      <c r="A778" s="71"/>
      <c r="B778" s="72"/>
      <c r="C778" s="73"/>
      <c r="D778" s="74"/>
    </row>
    <row r="779" spans="1:4" s="70" customFormat="1" ht="12.75" customHeight="1">
      <c r="A779" s="71"/>
      <c r="B779" s="72"/>
      <c r="C779" s="73"/>
      <c r="D779" s="74"/>
    </row>
    <row r="780" spans="1:4" s="70" customFormat="1" ht="12.75" customHeight="1">
      <c r="A780" s="71"/>
      <c r="B780" s="72"/>
      <c r="C780" s="73"/>
      <c r="D780" s="74"/>
    </row>
    <row r="781" spans="1:4" s="70" customFormat="1" ht="12.75" customHeight="1">
      <c r="A781" s="71"/>
      <c r="B781" s="72"/>
      <c r="C781" s="73"/>
      <c r="D781" s="74"/>
    </row>
    <row r="782" spans="1:4" s="70" customFormat="1" ht="12.75" customHeight="1">
      <c r="A782" s="71"/>
      <c r="B782" s="72"/>
      <c r="C782" s="73"/>
      <c r="D782" s="74"/>
    </row>
    <row r="783" spans="1:4" s="70" customFormat="1" ht="12.75" customHeight="1">
      <c r="A783" s="71"/>
      <c r="B783" s="72"/>
      <c r="C783" s="73"/>
      <c r="D783" s="74"/>
    </row>
    <row r="784" spans="1:4" s="70" customFormat="1" ht="12.75" customHeight="1">
      <c r="A784" s="71"/>
      <c r="B784" s="72"/>
      <c r="C784" s="73"/>
      <c r="D784" s="74"/>
    </row>
    <row r="785" spans="1:4" s="70" customFormat="1" ht="12.75" customHeight="1">
      <c r="A785" s="71"/>
      <c r="B785" s="72"/>
      <c r="C785" s="73"/>
      <c r="D785" s="74"/>
    </row>
    <row r="786" spans="1:4" s="70" customFormat="1" ht="12.75" customHeight="1">
      <c r="A786" s="71"/>
      <c r="B786" s="72"/>
      <c r="C786" s="73"/>
      <c r="D786" s="74"/>
    </row>
    <row r="787" spans="1:4" s="70" customFormat="1" ht="12.75" customHeight="1">
      <c r="A787" s="71"/>
      <c r="B787" s="72"/>
      <c r="C787" s="73"/>
      <c r="D787" s="74"/>
    </row>
    <row r="788" spans="1:4" s="70" customFormat="1" ht="12.75" customHeight="1">
      <c r="A788" s="71"/>
      <c r="B788" s="72"/>
      <c r="C788" s="73"/>
      <c r="D788" s="74"/>
    </row>
    <row r="789" spans="1:4" s="70" customFormat="1" ht="12.75" customHeight="1">
      <c r="A789" s="71"/>
      <c r="B789" s="72"/>
      <c r="C789" s="73"/>
      <c r="D789" s="74"/>
    </row>
    <row r="790" spans="1:4" s="70" customFormat="1" ht="12.75" customHeight="1">
      <c r="A790" s="71"/>
      <c r="B790" s="72"/>
      <c r="C790" s="73"/>
      <c r="D790" s="74"/>
    </row>
    <row r="791" spans="1:4" s="70" customFormat="1" ht="12.75" customHeight="1">
      <c r="A791" s="71"/>
      <c r="B791" s="72"/>
      <c r="C791" s="73"/>
      <c r="D791" s="74"/>
    </row>
    <row r="792" spans="1:4" s="70" customFormat="1" ht="12.75" customHeight="1">
      <c r="A792" s="71"/>
      <c r="B792" s="72"/>
      <c r="C792" s="73"/>
      <c r="D792" s="74"/>
    </row>
    <row r="793" spans="1:4" s="70" customFormat="1" ht="12.75" customHeight="1">
      <c r="A793" s="71"/>
      <c r="B793" s="72"/>
      <c r="C793" s="73"/>
      <c r="D793" s="74"/>
    </row>
    <row r="794" spans="1:4" s="70" customFormat="1" ht="12.75" customHeight="1">
      <c r="A794" s="71"/>
      <c r="B794" s="72"/>
      <c r="C794" s="73"/>
      <c r="D794" s="74"/>
    </row>
    <row r="795" spans="1:4" s="70" customFormat="1" ht="12.75" customHeight="1">
      <c r="A795" s="71"/>
      <c r="B795" s="72"/>
      <c r="C795" s="73"/>
      <c r="D795" s="74"/>
    </row>
    <row r="796" spans="1:4" s="70" customFormat="1" ht="12.75" customHeight="1">
      <c r="A796" s="71"/>
      <c r="B796" s="72"/>
      <c r="C796" s="73"/>
      <c r="D796" s="74"/>
    </row>
    <row r="797" spans="1:4" s="70" customFormat="1" ht="12.75" customHeight="1">
      <c r="A797" s="71"/>
      <c r="B797" s="72"/>
      <c r="C797" s="73"/>
      <c r="D797" s="74"/>
    </row>
    <row r="798" spans="1:4" s="70" customFormat="1" ht="12.75" customHeight="1">
      <c r="A798" s="71"/>
      <c r="B798" s="72"/>
      <c r="C798" s="73"/>
      <c r="D798" s="74"/>
    </row>
    <row r="799" spans="1:4" s="70" customFormat="1" ht="12.75" customHeight="1">
      <c r="A799" s="71"/>
      <c r="B799" s="72"/>
      <c r="C799" s="73"/>
      <c r="D799" s="74"/>
    </row>
    <row r="800" spans="1:4" s="70" customFormat="1" ht="12.75" customHeight="1">
      <c r="A800" s="71"/>
      <c r="B800" s="72"/>
      <c r="C800" s="73"/>
      <c r="D800" s="74"/>
    </row>
    <row r="801" spans="1:4" s="70" customFormat="1" ht="12.75" customHeight="1">
      <c r="A801" s="71"/>
      <c r="B801" s="72"/>
      <c r="C801" s="73"/>
      <c r="D801" s="74"/>
    </row>
    <row r="802" spans="1:4" s="70" customFormat="1" ht="12.75" customHeight="1">
      <c r="A802" s="71"/>
      <c r="B802" s="72"/>
      <c r="C802" s="73"/>
      <c r="D802" s="74"/>
    </row>
    <row r="803" spans="1:4" s="70" customFormat="1" ht="12.75" customHeight="1">
      <c r="A803" s="71"/>
      <c r="B803" s="72"/>
      <c r="C803" s="73"/>
      <c r="D803" s="74"/>
    </row>
    <row r="804" spans="1:4" s="70" customFormat="1" ht="12.75" customHeight="1">
      <c r="A804" s="71"/>
      <c r="B804" s="72"/>
      <c r="C804" s="73"/>
      <c r="D804" s="74"/>
    </row>
    <row r="805" spans="1:4" s="70" customFormat="1" ht="12.75" customHeight="1">
      <c r="A805" s="71"/>
      <c r="B805" s="72"/>
      <c r="C805" s="73"/>
      <c r="D805" s="74"/>
    </row>
    <row r="806" spans="1:4" s="70" customFormat="1" ht="12.75" customHeight="1">
      <c r="A806" s="71"/>
      <c r="B806" s="72"/>
      <c r="C806" s="73"/>
      <c r="D806" s="74"/>
    </row>
    <row r="807" spans="1:4" s="70" customFormat="1" ht="12.75" customHeight="1">
      <c r="A807" s="71"/>
      <c r="B807" s="72"/>
      <c r="C807" s="73"/>
      <c r="D807" s="74"/>
    </row>
    <row r="808" spans="1:4" s="70" customFormat="1" ht="12.75" customHeight="1">
      <c r="A808" s="71"/>
      <c r="B808" s="72"/>
      <c r="C808" s="73"/>
      <c r="D808" s="74"/>
    </row>
    <row r="809" spans="1:4" s="70" customFormat="1" ht="12.75" customHeight="1">
      <c r="A809" s="71"/>
      <c r="B809" s="72"/>
      <c r="C809" s="73"/>
      <c r="D809" s="74"/>
    </row>
    <row r="810" spans="1:4" s="70" customFormat="1" ht="12.75" customHeight="1">
      <c r="A810" s="71"/>
      <c r="B810" s="72"/>
      <c r="C810" s="73"/>
      <c r="D810" s="74"/>
    </row>
    <row r="811" spans="1:4" s="70" customFormat="1" ht="12.75" customHeight="1">
      <c r="A811" s="71"/>
      <c r="B811" s="72"/>
      <c r="C811" s="73"/>
      <c r="D811" s="74"/>
    </row>
    <row r="812" spans="1:4" s="70" customFormat="1" ht="12.75" customHeight="1">
      <c r="A812" s="71"/>
      <c r="B812" s="72"/>
      <c r="C812" s="73"/>
      <c r="D812" s="74"/>
    </row>
    <row r="813" spans="1:4" s="70" customFormat="1" ht="12.75" customHeight="1">
      <c r="A813" s="71"/>
      <c r="B813" s="72"/>
      <c r="C813" s="73"/>
      <c r="D813" s="74"/>
    </row>
    <row r="814" spans="1:4" s="70" customFormat="1" ht="12.75" customHeight="1">
      <c r="A814" s="71"/>
      <c r="B814" s="72"/>
      <c r="C814" s="73"/>
      <c r="D814" s="74"/>
    </row>
    <row r="815" spans="1:4" s="70" customFormat="1" ht="12.75" customHeight="1">
      <c r="A815" s="71"/>
      <c r="B815" s="72"/>
      <c r="C815" s="73"/>
      <c r="D815" s="74"/>
    </row>
    <row r="816" spans="1:4" s="70" customFormat="1" ht="12.75" customHeight="1">
      <c r="A816" s="71"/>
      <c r="B816" s="72"/>
      <c r="C816" s="73"/>
      <c r="D816" s="74"/>
    </row>
    <row r="817" spans="1:4" s="70" customFormat="1" ht="12.75" customHeight="1">
      <c r="A817" s="71"/>
      <c r="B817" s="72"/>
      <c r="C817" s="73"/>
      <c r="D817" s="74"/>
    </row>
    <row r="818" spans="1:4" s="70" customFormat="1" ht="12.75" customHeight="1">
      <c r="A818" s="71"/>
      <c r="B818" s="72"/>
      <c r="C818" s="73"/>
      <c r="D818" s="74"/>
    </row>
    <row r="819" spans="1:4" s="70" customFormat="1" ht="12.75" customHeight="1">
      <c r="A819" s="71"/>
      <c r="B819" s="72"/>
      <c r="C819" s="73"/>
      <c r="D819" s="74"/>
    </row>
    <row r="820" spans="1:4" s="70" customFormat="1" ht="12.75" customHeight="1">
      <c r="A820" s="71"/>
      <c r="B820" s="72"/>
      <c r="C820" s="73"/>
      <c r="D820" s="74"/>
    </row>
    <row r="821" spans="1:6" s="70" customFormat="1" ht="12.75" customHeight="1">
      <c r="A821" s="71"/>
      <c r="B821" s="72"/>
      <c r="C821" s="73"/>
      <c r="D821" s="74"/>
      <c r="E821" s="37"/>
      <c r="F821" s="37"/>
    </row>
    <row r="822" spans="1:6" s="70" customFormat="1" ht="12.75" customHeight="1">
      <c r="A822" s="71"/>
      <c r="B822" s="72"/>
      <c r="C822" s="73"/>
      <c r="D822" s="74"/>
      <c r="E822" s="37"/>
      <c r="F822" s="37"/>
    </row>
    <row r="823" spans="1:13" s="70" customFormat="1" ht="12.75" customHeight="1">
      <c r="A823" s="71"/>
      <c r="B823" s="72"/>
      <c r="C823" s="73"/>
      <c r="D823" s="74"/>
      <c r="E823" s="37"/>
      <c r="F823" s="37"/>
      <c r="G823" s="37"/>
      <c r="H823" s="37"/>
      <c r="I823" s="37"/>
      <c r="J823" s="37"/>
      <c r="K823" s="37"/>
      <c r="L823" s="37"/>
      <c r="M823" s="37"/>
    </row>
    <row r="824" spans="1:13" s="70" customFormat="1" ht="12.75" customHeight="1">
      <c r="A824" s="71"/>
      <c r="B824" s="72"/>
      <c r="C824" s="73"/>
      <c r="D824" s="74"/>
      <c r="E824" s="37"/>
      <c r="F824" s="37"/>
      <c r="G824" s="37"/>
      <c r="H824" s="37"/>
      <c r="I824" s="37"/>
      <c r="J824" s="37"/>
      <c r="K824" s="37"/>
      <c r="L824" s="37"/>
      <c r="M824" s="37"/>
    </row>
    <row r="825" spans="1:13" s="70" customFormat="1" ht="12.75" customHeight="1">
      <c r="A825" s="71"/>
      <c r="B825" s="72"/>
      <c r="C825" s="73"/>
      <c r="D825" s="74"/>
      <c r="E825" s="37"/>
      <c r="F825" s="37"/>
      <c r="G825" s="37"/>
      <c r="H825" s="37"/>
      <c r="I825" s="37"/>
      <c r="J825" s="37"/>
      <c r="K825" s="37"/>
      <c r="L825" s="37"/>
      <c r="M825" s="37"/>
    </row>
    <row r="826" spans="1:13" s="70" customFormat="1" ht="12.75" customHeight="1">
      <c r="A826" s="71"/>
      <c r="B826" s="72"/>
      <c r="C826" s="73"/>
      <c r="D826" s="74"/>
      <c r="E826" s="37"/>
      <c r="F826" s="37"/>
      <c r="G826" s="37"/>
      <c r="H826" s="37"/>
      <c r="I826" s="37"/>
      <c r="J826" s="37"/>
      <c r="K826" s="37"/>
      <c r="L826" s="37"/>
      <c r="M826" s="37"/>
    </row>
    <row r="827" spans="1:13" s="70" customFormat="1" ht="12.75" customHeight="1">
      <c r="A827" s="71"/>
      <c r="B827" s="72"/>
      <c r="C827" s="73"/>
      <c r="D827" s="74"/>
      <c r="E827" s="37"/>
      <c r="F827" s="37"/>
      <c r="G827" s="37"/>
      <c r="H827" s="37"/>
      <c r="I827" s="37"/>
      <c r="J827" s="37"/>
      <c r="K827" s="37"/>
      <c r="L827" s="37"/>
      <c r="M827" s="37"/>
    </row>
    <row r="828" spans="1:13" s="70" customFormat="1" ht="12.75" customHeight="1">
      <c r="A828" s="71"/>
      <c r="B828" s="72"/>
      <c r="C828" s="73"/>
      <c r="D828" s="74"/>
      <c r="E828" s="37"/>
      <c r="F828" s="37"/>
      <c r="G828" s="37"/>
      <c r="H828" s="37"/>
      <c r="I828" s="37"/>
      <c r="J828" s="37"/>
      <c r="K828" s="37"/>
      <c r="L828" s="37"/>
      <c r="M828" s="37"/>
    </row>
    <row r="829" spans="1:13" s="70" customFormat="1" ht="12.75" customHeight="1">
      <c r="A829" s="71"/>
      <c r="B829" s="72"/>
      <c r="C829" s="73"/>
      <c r="D829" s="74"/>
      <c r="E829" s="37"/>
      <c r="F829" s="37"/>
      <c r="G829" s="37"/>
      <c r="H829" s="37"/>
      <c r="I829" s="37"/>
      <c r="J829" s="37"/>
      <c r="K829" s="37"/>
      <c r="L829" s="37"/>
      <c r="M829" s="37"/>
    </row>
    <row r="830" spans="1:13" s="70" customFormat="1" ht="12.75" customHeight="1">
      <c r="A830" s="71"/>
      <c r="B830" s="72"/>
      <c r="C830" s="73"/>
      <c r="D830" s="74"/>
      <c r="E830" s="37"/>
      <c r="F830" s="37"/>
      <c r="G830" s="37"/>
      <c r="H830" s="37"/>
      <c r="I830" s="37"/>
      <c r="J830" s="37"/>
      <c r="K830" s="37"/>
      <c r="L830" s="37"/>
      <c r="M830" s="37"/>
    </row>
    <row r="831" spans="1:13" s="70" customFormat="1" ht="12.75" customHeight="1">
      <c r="A831" s="71"/>
      <c r="B831" s="72"/>
      <c r="C831" s="73"/>
      <c r="D831" s="74"/>
      <c r="E831" s="37"/>
      <c r="F831" s="37"/>
      <c r="G831" s="37"/>
      <c r="H831" s="37"/>
      <c r="I831" s="37"/>
      <c r="J831" s="37"/>
      <c r="K831" s="37"/>
      <c r="L831" s="37"/>
      <c r="M831" s="37"/>
    </row>
    <row r="832" spans="1:13" s="70" customFormat="1" ht="12.75" customHeight="1">
      <c r="A832" s="71"/>
      <c r="B832" s="72"/>
      <c r="C832" s="73"/>
      <c r="D832" s="74"/>
      <c r="E832" s="37"/>
      <c r="F832" s="37"/>
      <c r="G832" s="37"/>
      <c r="H832" s="37"/>
      <c r="I832" s="37"/>
      <c r="J832" s="37"/>
      <c r="K832" s="37"/>
      <c r="L832" s="37"/>
      <c r="M832" s="37"/>
    </row>
    <row r="833" spans="1:13" s="70" customFormat="1" ht="12.75" customHeight="1">
      <c r="A833" s="71"/>
      <c r="B833" s="72"/>
      <c r="C833" s="73"/>
      <c r="D833" s="74"/>
      <c r="E833" s="37"/>
      <c r="F833" s="37"/>
      <c r="G833" s="37"/>
      <c r="H833" s="37"/>
      <c r="I833" s="37"/>
      <c r="J833" s="37"/>
      <c r="K833" s="37"/>
      <c r="L833" s="37"/>
      <c r="M833" s="37"/>
    </row>
    <row r="834" spans="1:13" s="70" customFormat="1" ht="12.75" customHeight="1">
      <c r="A834" s="71"/>
      <c r="B834" s="72"/>
      <c r="C834" s="73"/>
      <c r="D834" s="74"/>
      <c r="E834" s="37"/>
      <c r="F834" s="37"/>
      <c r="G834" s="37"/>
      <c r="H834" s="37"/>
      <c r="I834" s="37"/>
      <c r="J834" s="37"/>
      <c r="K834" s="37"/>
      <c r="L834" s="37"/>
      <c r="M834" s="37"/>
    </row>
    <row r="835" spans="1:13" s="70" customFormat="1" ht="12.75" customHeight="1">
      <c r="A835" s="71"/>
      <c r="B835" s="72"/>
      <c r="C835" s="73"/>
      <c r="D835" s="74"/>
      <c r="E835" s="37"/>
      <c r="F835" s="37"/>
      <c r="G835" s="37"/>
      <c r="H835" s="37"/>
      <c r="I835" s="37"/>
      <c r="J835" s="37"/>
      <c r="K835" s="37"/>
      <c r="L835" s="37"/>
      <c r="M835" s="37"/>
    </row>
    <row r="836" spans="1:13" s="70" customFormat="1" ht="12.75" customHeight="1">
      <c r="A836" s="71"/>
      <c r="B836" s="72"/>
      <c r="C836" s="73"/>
      <c r="D836" s="74"/>
      <c r="E836" s="37"/>
      <c r="F836" s="37"/>
      <c r="G836" s="37"/>
      <c r="H836" s="37"/>
      <c r="I836" s="37"/>
      <c r="J836" s="37"/>
      <c r="K836" s="37"/>
      <c r="L836" s="37"/>
      <c r="M836" s="37"/>
    </row>
    <row r="837" spans="1:13" s="70" customFormat="1" ht="12.75" customHeight="1">
      <c r="A837" s="71"/>
      <c r="B837" s="72"/>
      <c r="C837" s="73"/>
      <c r="D837" s="74"/>
      <c r="E837" s="37"/>
      <c r="F837" s="37"/>
      <c r="G837" s="37"/>
      <c r="H837" s="37"/>
      <c r="I837" s="37"/>
      <c r="J837" s="37"/>
      <c r="K837" s="37"/>
      <c r="L837" s="37"/>
      <c r="M837" s="37"/>
    </row>
    <row r="838" spans="1:13" s="70" customFormat="1" ht="12.75" customHeight="1">
      <c r="A838" s="71"/>
      <c r="B838" s="72"/>
      <c r="C838" s="73"/>
      <c r="D838" s="74"/>
      <c r="E838" s="37"/>
      <c r="F838" s="37"/>
      <c r="G838" s="37"/>
      <c r="H838" s="37"/>
      <c r="I838" s="37"/>
      <c r="J838" s="37"/>
      <c r="K838" s="37"/>
      <c r="L838" s="37"/>
      <c r="M838" s="37"/>
    </row>
    <row r="839" spans="1:13" s="70" customFormat="1" ht="12.75" customHeight="1">
      <c r="A839" s="71"/>
      <c r="B839" s="72"/>
      <c r="C839" s="73"/>
      <c r="D839" s="74"/>
      <c r="E839" s="37"/>
      <c r="F839" s="37"/>
      <c r="G839" s="37"/>
      <c r="H839" s="37"/>
      <c r="I839" s="37"/>
      <c r="J839" s="37"/>
      <c r="K839" s="37"/>
      <c r="L839" s="37"/>
      <c r="M839" s="37"/>
    </row>
    <row r="840" spans="1:13" s="70" customFormat="1" ht="12.75" customHeight="1">
      <c r="A840" s="71"/>
      <c r="B840" s="72"/>
      <c r="C840" s="73"/>
      <c r="D840" s="74"/>
      <c r="E840" s="37"/>
      <c r="F840" s="37"/>
      <c r="G840" s="37"/>
      <c r="H840" s="37"/>
      <c r="I840" s="37"/>
      <c r="J840" s="37"/>
      <c r="K840" s="37"/>
      <c r="L840" s="37"/>
      <c r="M840" s="37"/>
    </row>
    <row r="841" spans="1:13" s="70" customFormat="1" ht="12.75" customHeight="1">
      <c r="A841" s="71"/>
      <c r="B841" s="72"/>
      <c r="C841" s="73"/>
      <c r="D841" s="74"/>
      <c r="E841" s="37"/>
      <c r="F841" s="37"/>
      <c r="G841" s="37"/>
      <c r="H841" s="37"/>
      <c r="I841" s="37"/>
      <c r="J841" s="37"/>
      <c r="K841" s="37"/>
      <c r="L841" s="37"/>
      <c r="M841" s="37"/>
    </row>
    <row r="842" spans="1:13" s="70" customFormat="1" ht="12.75" customHeight="1">
      <c r="A842" s="71"/>
      <c r="B842" s="72"/>
      <c r="C842" s="73"/>
      <c r="D842" s="74"/>
      <c r="E842" s="37"/>
      <c r="F842" s="37"/>
      <c r="G842" s="37"/>
      <c r="H842" s="37"/>
      <c r="I842" s="37"/>
      <c r="J842" s="37"/>
      <c r="K842" s="37"/>
      <c r="L842" s="37"/>
      <c r="M842" s="37"/>
    </row>
    <row r="843" spans="1:13" s="70" customFormat="1" ht="12.75" customHeight="1">
      <c r="A843" s="71"/>
      <c r="B843" s="72"/>
      <c r="C843" s="73"/>
      <c r="D843" s="74"/>
      <c r="E843" s="37"/>
      <c r="F843" s="37"/>
      <c r="G843" s="37"/>
      <c r="H843" s="37"/>
      <c r="I843" s="37"/>
      <c r="J843" s="37"/>
      <c r="K843" s="37"/>
      <c r="L843" s="37"/>
      <c r="M843" s="37"/>
    </row>
    <row r="844" spans="1:13" s="70" customFormat="1" ht="12.75" customHeight="1">
      <c r="A844" s="71"/>
      <c r="B844" s="72"/>
      <c r="C844" s="73"/>
      <c r="D844" s="74"/>
      <c r="E844" s="37"/>
      <c r="F844" s="37"/>
      <c r="G844" s="37"/>
      <c r="H844" s="37"/>
      <c r="I844" s="37"/>
      <c r="J844" s="37"/>
      <c r="K844" s="37"/>
      <c r="L844" s="37"/>
      <c r="M844" s="37"/>
    </row>
    <row r="845" spans="1:13" s="70" customFormat="1" ht="12.75" customHeight="1">
      <c r="A845" s="71"/>
      <c r="B845" s="72"/>
      <c r="C845" s="73"/>
      <c r="D845" s="74"/>
      <c r="E845" s="37"/>
      <c r="F845" s="37"/>
      <c r="G845" s="37"/>
      <c r="H845" s="37"/>
      <c r="I845" s="37"/>
      <c r="J845" s="37"/>
      <c r="K845" s="37"/>
      <c r="L845" s="37"/>
      <c r="M845" s="37"/>
    </row>
    <row r="846" spans="1:13" s="70" customFormat="1" ht="12.75" customHeight="1">
      <c r="A846" s="71"/>
      <c r="B846" s="72"/>
      <c r="C846" s="73"/>
      <c r="D846" s="74"/>
      <c r="E846" s="37"/>
      <c r="F846" s="37"/>
      <c r="G846" s="37"/>
      <c r="H846" s="37"/>
      <c r="I846" s="37"/>
      <c r="J846" s="37"/>
      <c r="K846" s="37"/>
      <c r="L846" s="37"/>
      <c r="M846" s="37"/>
    </row>
    <row r="847" spans="1:13" s="70" customFormat="1" ht="12.75" customHeight="1">
      <c r="A847" s="71"/>
      <c r="B847" s="72"/>
      <c r="C847" s="73"/>
      <c r="D847" s="74"/>
      <c r="E847" s="37"/>
      <c r="F847" s="37"/>
      <c r="G847" s="37"/>
      <c r="H847" s="37"/>
      <c r="I847" s="37"/>
      <c r="J847" s="37"/>
      <c r="K847" s="37"/>
      <c r="L847" s="37"/>
      <c r="M847" s="37"/>
    </row>
    <row r="848" spans="1:13" s="70" customFormat="1" ht="12.75" customHeight="1">
      <c r="A848" s="71"/>
      <c r="B848" s="72"/>
      <c r="C848" s="73"/>
      <c r="D848" s="74"/>
      <c r="E848" s="37"/>
      <c r="F848" s="37"/>
      <c r="G848" s="37"/>
      <c r="H848" s="37"/>
      <c r="I848" s="37"/>
      <c r="J848" s="37"/>
      <c r="K848" s="37"/>
      <c r="L848" s="37"/>
      <c r="M848" s="37"/>
    </row>
    <row r="849" spans="1:13" s="70" customFormat="1" ht="12.75" customHeight="1">
      <c r="A849" s="71"/>
      <c r="B849" s="72"/>
      <c r="C849" s="73"/>
      <c r="D849" s="74"/>
      <c r="E849" s="37"/>
      <c r="F849" s="37"/>
      <c r="G849" s="37"/>
      <c r="H849" s="37"/>
      <c r="I849" s="37"/>
      <c r="J849" s="37"/>
      <c r="K849" s="37"/>
      <c r="L849" s="37"/>
      <c r="M849" s="37"/>
    </row>
    <row r="850" spans="1:13" s="70" customFormat="1" ht="12.75" customHeight="1">
      <c r="A850" s="71"/>
      <c r="B850" s="72"/>
      <c r="C850" s="73"/>
      <c r="D850" s="74"/>
      <c r="E850" s="37"/>
      <c r="F850" s="37"/>
      <c r="G850" s="37"/>
      <c r="H850" s="37"/>
      <c r="I850" s="37"/>
      <c r="J850" s="37"/>
      <c r="K850" s="37"/>
      <c r="L850" s="37"/>
      <c r="M850" s="37"/>
    </row>
    <row r="851" spans="1:13" s="70" customFormat="1" ht="12.75" customHeight="1">
      <c r="A851" s="71"/>
      <c r="B851" s="72"/>
      <c r="C851" s="73"/>
      <c r="D851" s="74"/>
      <c r="E851" s="37"/>
      <c r="F851" s="37"/>
      <c r="G851" s="37"/>
      <c r="H851" s="37"/>
      <c r="I851" s="37"/>
      <c r="J851" s="37"/>
      <c r="K851" s="37"/>
      <c r="L851" s="37"/>
      <c r="M851" s="37"/>
    </row>
    <row r="852" spans="1:13" s="70" customFormat="1" ht="12.75" customHeight="1">
      <c r="A852" s="71"/>
      <c r="B852" s="72"/>
      <c r="C852" s="73"/>
      <c r="D852" s="74"/>
      <c r="E852" s="37"/>
      <c r="F852" s="37"/>
      <c r="G852" s="37"/>
      <c r="H852" s="37"/>
      <c r="I852" s="37"/>
      <c r="J852" s="37"/>
      <c r="K852" s="37"/>
      <c r="L852" s="37"/>
      <c r="M852" s="37"/>
    </row>
    <row r="853" spans="1:13" s="70" customFormat="1" ht="12.75" customHeight="1">
      <c r="A853" s="71"/>
      <c r="B853" s="72"/>
      <c r="C853" s="73"/>
      <c r="D853" s="74"/>
      <c r="E853" s="37"/>
      <c r="F853" s="37"/>
      <c r="G853" s="37"/>
      <c r="H853" s="37"/>
      <c r="I853" s="37"/>
      <c r="J853" s="37"/>
      <c r="K853" s="37"/>
      <c r="L853" s="37"/>
      <c r="M853" s="37"/>
    </row>
    <row r="854" spans="1:13" s="70" customFormat="1" ht="12.75" customHeight="1">
      <c r="A854" s="71"/>
      <c r="B854" s="72"/>
      <c r="C854" s="73"/>
      <c r="D854" s="74"/>
      <c r="E854" s="37"/>
      <c r="F854" s="37"/>
      <c r="G854" s="37"/>
      <c r="H854" s="37"/>
      <c r="I854" s="37"/>
      <c r="J854" s="37"/>
      <c r="K854" s="37"/>
      <c r="L854" s="37"/>
      <c r="M854" s="37"/>
    </row>
    <row r="855" spans="1:13" s="70" customFormat="1" ht="12.75" customHeight="1">
      <c r="A855" s="71"/>
      <c r="B855" s="72"/>
      <c r="C855" s="73"/>
      <c r="D855" s="74"/>
      <c r="E855" s="37"/>
      <c r="F855" s="37"/>
      <c r="G855" s="37"/>
      <c r="H855" s="37"/>
      <c r="I855" s="37"/>
      <c r="J855" s="37"/>
      <c r="K855" s="37"/>
      <c r="L855" s="37"/>
      <c r="M855" s="37"/>
    </row>
    <row r="856" spans="1:13" s="70" customFormat="1" ht="12.75" customHeight="1">
      <c r="A856" s="71"/>
      <c r="B856" s="72"/>
      <c r="C856" s="73"/>
      <c r="D856" s="74"/>
      <c r="E856" s="37"/>
      <c r="F856" s="37"/>
      <c r="G856" s="37"/>
      <c r="H856" s="37"/>
      <c r="I856" s="37"/>
      <c r="J856" s="37"/>
      <c r="K856" s="37"/>
      <c r="L856" s="37"/>
      <c r="M856" s="37"/>
    </row>
    <row r="857" spans="1:13" s="70" customFormat="1" ht="12.75" customHeight="1">
      <c r="A857" s="71"/>
      <c r="B857" s="72"/>
      <c r="C857" s="73"/>
      <c r="D857" s="74"/>
      <c r="E857" s="37"/>
      <c r="F857" s="37"/>
      <c r="G857" s="37"/>
      <c r="H857" s="37"/>
      <c r="I857" s="37"/>
      <c r="J857" s="37"/>
      <c r="K857" s="37"/>
      <c r="L857" s="37"/>
      <c r="M857" s="37"/>
    </row>
    <row r="858" spans="1:13" s="70" customFormat="1" ht="12.75" customHeight="1">
      <c r="A858" s="71"/>
      <c r="B858" s="72"/>
      <c r="C858" s="73"/>
      <c r="D858" s="74"/>
      <c r="E858" s="37"/>
      <c r="F858" s="37"/>
      <c r="G858" s="37"/>
      <c r="H858" s="37"/>
      <c r="I858" s="37"/>
      <c r="J858" s="37"/>
      <c r="K858" s="37"/>
      <c r="L858" s="37"/>
      <c r="M858" s="37"/>
    </row>
    <row r="859" spans="1:13" s="70" customFormat="1" ht="12.75" customHeight="1">
      <c r="A859" s="71"/>
      <c r="B859" s="72"/>
      <c r="C859" s="73"/>
      <c r="D859" s="74"/>
      <c r="E859" s="37"/>
      <c r="F859" s="37"/>
      <c r="G859" s="37"/>
      <c r="H859" s="37"/>
      <c r="I859" s="37"/>
      <c r="J859" s="37"/>
      <c r="K859" s="37"/>
      <c r="L859" s="37"/>
      <c r="M859" s="37"/>
    </row>
    <row r="860" spans="1:13" s="70" customFormat="1" ht="12.75" customHeight="1">
      <c r="A860" s="71"/>
      <c r="B860" s="72"/>
      <c r="C860" s="73"/>
      <c r="D860" s="74"/>
      <c r="E860" s="37"/>
      <c r="F860" s="37"/>
      <c r="G860" s="37"/>
      <c r="H860" s="37"/>
      <c r="I860" s="37"/>
      <c r="J860" s="37"/>
      <c r="K860" s="37"/>
      <c r="L860" s="37"/>
      <c r="M860" s="37"/>
    </row>
    <row r="861" spans="1:13" s="70" customFormat="1" ht="12.75" customHeight="1">
      <c r="A861" s="71"/>
      <c r="B861" s="72"/>
      <c r="C861" s="73"/>
      <c r="D861" s="74"/>
      <c r="E861" s="37"/>
      <c r="F861" s="37"/>
      <c r="G861" s="37"/>
      <c r="H861" s="37"/>
      <c r="I861" s="37"/>
      <c r="J861" s="37"/>
      <c r="K861" s="37"/>
      <c r="L861" s="37"/>
      <c r="M861" s="37"/>
    </row>
    <row r="862" spans="1:13" s="70" customFormat="1" ht="12.75" customHeight="1">
      <c r="A862" s="71"/>
      <c r="B862" s="72"/>
      <c r="C862" s="73"/>
      <c r="D862" s="74"/>
      <c r="E862" s="37"/>
      <c r="F862" s="37"/>
      <c r="G862" s="37"/>
      <c r="H862" s="37"/>
      <c r="I862" s="37"/>
      <c r="J862" s="37"/>
      <c r="K862" s="37"/>
      <c r="L862" s="37"/>
      <c r="M862" s="37"/>
    </row>
    <row r="863" spans="1:13" s="70" customFormat="1" ht="12.75" customHeight="1">
      <c r="A863" s="71"/>
      <c r="B863" s="72"/>
      <c r="C863" s="73"/>
      <c r="D863" s="74"/>
      <c r="E863" s="37"/>
      <c r="F863" s="37"/>
      <c r="G863" s="37"/>
      <c r="H863" s="37"/>
      <c r="I863" s="37"/>
      <c r="J863" s="37"/>
      <c r="K863" s="37"/>
      <c r="L863" s="37"/>
      <c r="M863" s="37"/>
    </row>
    <row r="864" spans="1:13" s="70" customFormat="1" ht="12.75" customHeight="1">
      <c r="A864" s="71"/>
      <c r="B864" s="72"/>
      <c r="C864" s="73"/>
      <c r="D864" s="74"/>
      <c r="E864" s="37"/>
      <c r="F864" s="37"/>
      <c r="G864" s="37"/>
      <c r="H864" s="37"/>
      <c r="I864" s="37"/>
      <c r="J864" s="37"/>
      <c r="K864" s="37"/>
      <c r="L864" s="37"/>
      <c r="M864" s="37"/>
    </row>
    <row r="865" spans="1:13" s="70" customFormat="1" ht="12.75" customHeight="1">
      <c r="A865" s="71"/>
      <c r="B865" s="72"/>
      <c r="C865" s="73"/>
      <c r="D865" s="74"/>
      <c r="E865" s="37"/>
      <c r="F865" s="37"/>
      <c r="G865" s="37"/>
      <c r="H865" s="37"/>
      <c r="I865" s="37"/>
      <c r="J865" s="37"/>
      <c r="K865" s="37"/>
      <c r="L865" s="37"/>
      <c r="M865" s="37"/>
    </row>
    <row r="866" spans="1:13" s="70" customFormat="1" ht="12.75" customHeight="1">
      <c r="A866" s="71"/>
      <c r="B866" s="72"/>
      <c r="C866" s="73"/>
      <c r="D866" s="74"/>
      <c r="E866" s="37"/>
      <c r="F866" s="37"/>
      <c r="G866" s="37"/>
      <c r="H866" s="37"/>
      <c r="I866" s="37"/>
      <c r="J866" s="37"/>
      <c r="K866" s="37"/>
      <c r="L866" s="37"/>
      <c r="M866" s="37"/>
    </row>
    <row r="867" spans="1:13" s="70" customFormat="1" ht="12.75" customHeight="1">
      <c r="A867" s="71"/>
      <c r="B867" s="72"/>
      <c r="C867" s="73"/>
      <c r="D867" s="74"/>
      <c r="E867" s="37"/>
      <c r="F867" s="37"/>
      <c r="G867" s="37"/>
      <c r="H867" s="37"/>
      <c r="I867" s="37"/>
      <c r="J867" s="37"/>
      <c r="K867" s="37"/>
      <c r="L867" s="37"/>
      <c r="M867" s="37"/>
    </row>
    <row r="868" spans="1:13" s="70" customFormat="1" ht="12.75" customHeight="1">
      <c r="A868" s="71"/>
      <c r="B868" s="72"/>
      <c r="C868" s="73"/>
      <c r="D868" s="74"/>
      <c r="E868" s="37"/>
      <c r="F868" s="37"/>
      <c r="G868" s="37"/>
      <c r="H868" s="37"/>
      <c r="I868" s="37"/>
      <c r="J868" s="37"/>
      <c r="K868" s="37"/>
      <c r="L868" s="37"/>
      <c r="M868" s="37"/>
    </row>
    <row r="869" spans="1:13" s="70" customFormat="1" ht="12.75" customHeight="1">
      <c r="A869" s="71"/>
      <c r="B869" s="72"/>
      <c r="C869" s="73"/>
      <c r="D869" s="74"/>
      <c r="E869" s="37"/>
      <c r="F869" s="37"/>
      <c r="G869" s="37"/>
      <c r="H869" s="37"/>
      <c r="I869" s="37"/>
      <c r="J869" s="37"/>
      <c r="K869" s="37"/>
      <c r="L869" s="37"/>
      <c r="M869" s="37"/>
    </row>
    <row r="870" spans="1:13" s="70" customFormat="1" ht="12.75" customHeight="1">
      <c r="A870" s="71"/>
      <c r="B870" s="72"/>
      <c r="C870" s="73"/>
      <c r="D870" s="74"/>
      <c r="E870" s="37"/>
      <c r="F870" s="37"/>
      <c r="G870" s="37"/>
      <c r="H870" s="37"/>
      <c r="I870" s="37"/>
      <c r="J870" s="37"/>
      <c r="K870" s="37"/>
      <c r="L870" s="37"/>
      <c r="M870" s="37"/>
    </row>
    <row r="871" spans="1:13" s="70" customFormat="1" ht="12.75" customHeight="1">
      <c r="A871" s="71"/>
      <c r="B871" s="72"/>
      <c r="C871" s="73"/>
      <c r="D871" s="74"/>
      <c r="E871" s="37"/>
      <c r="F871" s="37"/>
      <c r="G871" s="37"/>
      <c r="H871" s="37"/>
      <c r="I871" s="37"/>
      <c r="J871" s="37"/>
      <c r="K871" s="37"/>
      <c r="L871" s="37"/>
      <c r="M871" s="37"/>
    </row>
    <row r="872" spans="1:13" s="70" customFormat="1" ht="12.75" customHeight="1">
      <c r="A872" s="71"/>
      <c r="B872" s="72"/>
      <c r="C872" s="73"/>
      <c r="D872" s="74"/>
      <c r="E872" s="37"/>
      <c r="F872" s="37"/>
      <c r="G872" s="37"/>
      <c r="H872" s="37"/>
      <c r="I872" s="37"/>
      <c r="J872" s="37"/>
      <c r="K872" s="37"/>
      <c r="L872" s="37"/>
      <c r="M872" s="37"/>
    </row>
    <row r="873" spans="1:13" s="70" customFormat="1" ht="12.75" customHeight="1">
      <c r="A873" s="71"/>
      <c r="B873" s="72"/>
      <c r="C873" s="73"/>
      <c r="D873" s="74"/>
      <c r="E873" s="37"/>
      <c r="F873" s="37"/>
      <c r="G873" s="37"/>
      <c r="H873" s="37"/>
      <c r="I873" s="37"/>
      <c r="J873" s="37"/>
      <c r="K873" s="37"/>
      <c r="L873" s="37"/>
      <c r="M873" s="37"/>
    </row>
    <row r="874" spans="1:13" s="70" customFormat="1" ht="12.75" customHeight="1">
      <c r="A874" s="71"/>
      <c r="B874" s="72"/>
      <c r="C874" s="73"/>
      <c r="D874" s="74"/>
      <c r="E874" s="37"/>
      <c r="F874" s="37"/>
      <c r="G874" s="37"/>
      <c r="H874" s="37"/>
      <c r="I874" s="37"/>
      <c r="J874" s="37"/>
      <c r="K874" s="37"/>
      <c r="L874" s="37"/>
      <c r="M874" s="37"/>
    </row>
    <row r="875" spans="1:4" ht="12.75" customHeight="1">
      <c r="A875" s="71"/>
      <c r="B875" s="72"/>
      <c r="C875" s="73"/>
      <c r="D875" s="74"/>
    </row>
    <row r="876" spans="1:4" ht="12.75" customHeight="1">
      <c r="A876" s="71"/>
      <c r="B876" s="72"/>
      <c r="C876" s="73"/>
      <c r="D876" s="74"/>
    </row>
    <row r="877" spans="1:4" ht="12.75" customHeight="1">
      <c r="A877" s="71"/>
      <c r="B877" s="72"/>
      <c r="C877" s="73"/>
      <c r="D877" s="74"/>
    </row>
    <row r="878" spans="1:4" ht="12.75" customHeight="1">
      <c r="A878" s="71"/>
      <c r="B878" s="72"/>
      <c r="C878" s="73"/>
      <c r="D878" s="74"/>
    </row>
    <row r="879" spans="1:4" ht="12.75" customHeight="1">
      <c r="A879" s="71"/>
      <c r="B879" s="72"/>
      <c r="C879" s="73"/>
      <c r="D879" s="74"/>
    </row>
    <row r="880" spans="1:4" ht="12.75" customHeight="1">
      <c r="A880" s="75"/>
      <c r="B880" s="72"/>
      <c r="C880" s="73"/>
      <c r="D880" s="74"/>
    </row>
    <row r="881" spans="2:4" ht="12.75" customHeight="1">
      <c r="B881" s="72"/>
      <c r="C881" s="73"/>
      <c r="D881" s="74"/>
    </row>
    <row r="882" spans="2:4" ht="12.75" customHeight="1">
      <c r="B882" s="72"/>
      <c r="C882" s="73"/>
      <c r="D882" s="74"/>
    </row>
    <row r="883" spans="2:4" ht="12.75" customHeight="1">
      <c r="B883" s="72"/>
      <c r="C883" s="73"/>
      <c r="D883" s="74"/>
    </row>
    <row r="884" spans="2:4" ht="12.75" customHeight="1">
      <c r="B884" s="72"/>
      <c r="C884" s="73"/>
      <c r="D884" s="74"/>
    </row>
    <row r="885" spans="2:4" ht="12.75" customHeight="1">
      <c r="B885" s="72"/>
      <c r="C885" s="73"/>
      <c r="D885" s="74"/>
    </row>
    <row r="886" spans="2:4" ht="12.75" customHeight="1">
      <c r="B886" s="77"/>
      <c r="C886" s="78"/>
      <c r="D886" s="79"/>
    </row>
  </sheetData>
  <sheetProtection/>
  <mergeCells count="72">
    <mergeCell ref="A373:D373"/>
    <mergeCell ref="A372:C372"/>
    <mergeCell ref="A229:D229"/>
    <mergeCell ref="A343:C343"/>
    <mergeCell ref="A275:C275"/>
    <mergeCell ref="A312:D312"/>
    <mergeCell ref="A297:D297"/>
    <mergeCell ref="B384:D384"/>
    <mergeCell ref="A376:C376"/>
    <mergeCell ref="A359:C359"/>
    <mergeCell ref="A159:D159"/>
    <mergeCell ref="A163:C163"/>
    <mergeCell ref="A174:D174"/>
    <mergeCell ref="A178:C178"/>
    <mergeCell ref="A179:D179"/>
    <mergeCell ref="A1:D1"/>
    <mergeCell ref="A4:D4"/>
    <mergeCell ref="A5:D5"/>
    <mergeCell ref="A40:D40"/>
    <mergeCell ref="A296:D296"/>
    <mergeCell ref="A273:D273"/>
    <mergeCell ref="A205:D205"/>
    <mergeCell ref="A209:C209"/>
    <mergeCell ref="A272:C272"/>
    <mergeCell ref="A231:C231"/>
    <mergeCell ref="A232:D232"/>
    <mergeCell ref="A349:D349"/>
    <mergeCell ref="A329:D329"/>
    <mergeCell ref="A330:D330"/>
    <mergeCell ref="A348:C348"/>
    <mergeCell ref="A344:D344"/>
    <mergeCell ref="A277:D277"/>
    <mergeCell ref="A279:C279"/>
    <mergeCell ref="A280:D280"/>
    <mergeCell ref="A335:C335"/>
    <mergeCell ref="A39:C39"/>
    <mergeCell ref="A138:D138"/>
    <mergeCell ref="A139:D139"/>
    <mergeCell ref="A202:D202"/>
    <mergeCell ref="A186:D186"/>
    <mergeCell ref="A173:D173"/>
    <mergeCell ref="A197:C197"/>
    <mergeCell ref="A201:C201"/>
    <mergeCell ref="A198:D198"/>
    <mergeCell ref="A185:D185"/>
    <mergeCell ref="A222:D222"/>
    <mergeCell ref="A227:D227"/>
    <mergeCell ref="A210:D210"/>
    <mergeCell ref="A207:D207"/>
    <mergeCell ref="A377:D377"/>
    <mergeCell ref="A295:C295"/>
    <mergeCell ref="A290:C290"/>
    <mergeCell ref="A350:D350"/>
    <mergeCell ref="A221:C221"/>
    <mergeCell ref="A336:D336"/>
    <mergeCell ref="A158:D158"/>
    <mergeCell ref="A184:C184"/>
    <mergeCell ref="A226:C226"/>
    <mergeCell ref="A379:C379"/>
    <mergeCell ref="A172:B172"/>
    <mergeCell ref="A321:C321"/>
    <mergeCell ref="A322:D322"/>
    <mergeCell ref="A360:D360"/>
    <mergeCell ref="A291:D291"/>
    <mergeCell ref="A164:D164"/>
    <mergeCell ref="A128:C128"/>
    <mergeCell ref="A157:C157"/>
    <mergeCell ref="A153:C153"/>
    <mergeCell ref="A154:D154"/>
    <mergeCell ref="A130:D130"/>
    <mergeCell ref="A137:C137"/>
    <mergeCell ref="A129:D129"/>
  </mergeCells>
  <printOptions horizontalCentered="1"/>
  <pageMargins left="0.5901574803149606" right="0" top="0.6889763779527559" bottom="0.5118110236220472" header="0.39370078740157477" footer="0.5118110236220472"/>
  <pageSetup fitToHeight="0" fitToWidth="0" horizontalDpi="600" verticalDpi="600" orientation="portrait" pageOrder="overThenDown" paperSize="9" scale="99" r:id="rId1"/>
  <headerFooter alignWithMargins="0">
    <oddFooter>&amp;C&amp;10Strona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C17" sqref="C17"/>
    </sheetView>
  </sheetViews>
  <sheetFormatPr defaultColWidth="8.50390625" defaultRowHeight="12.75" customHeight="1"/>
  <cols>
    <col min="1" max="1" width="5.375" style="83" customWidth="1"/>
    <col min="2" max="2" width="37.00390625" style="46" customWidth="1"/>
    <col min="3" max="3" width="18.875" style="84" customWidth="1"/>
    <col min="4" max="4" width="21.375" style="87" customWidth="1"/>
    <col min="5" max="5" width="17.125" style="85" customWidth="1"/>
    <col min="6" max="6" width="16.00390625" style="86" customWidth="1"/>
    <col min="7" max="7" width="22.75390625" style="86" customWidth="1"/>
    <col min="8" max="16384" width="8.50390625" style="86" customWidth="1"/>
  </cols>
  <sheetData>
    <row r="1" spans="1:5" s="151" customFormat="1" ht="12.75" customHeight="1">
      <c r="A1" s="146"/>
      <c r="B1" s="147" t="s">
        <v>503</v>
      </c>
      <c r="C1" s="148"/>
      <c r="D1" s="149"/>
      <c r="E1" s="150"/>
    </row>
    <row r="2" spans="1:5" s="151" customFormat="1" ht="12.75" customHeight="1">
      <c r="A2" s="146"/>
      <c r="B2" s="147"/>
      <c r="C2" s="148"/>
      <c r="D2" s="152"/>
      <c r="E2" s="150"/>
    </row>
    <row r="3" spans="1:5" s="151" customFormat="1" ht="12.75" customHeight="1">
      <c r="A3" s="146"/>
      <c r="B3" s="697" t="s">
        <v>255</v>
      </c>
      <c r="C3" s="697"/>
      <c r="D3" s="697"/>
      <c r="E3" s="150"/>
    </row>
    <row r="4" spans="1:256" s="156" customFormat="1" ht="102" customHeight="1">
      <c r="A4" s="153" t="s">
        <v>247</v>
      </c>
      <c r="B4" s="153" t="s">
        <v>256</v>
      </c>
      <c r="C4" s="154" t="s">
        <v>257</v>
      </c>
      <c r="D4" s="155" t="s">
        <v>258</v>
      </c>
      <c r="E4" s="386" t="s">
        <v>405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s="156" customFormat="1" ht="12.75" customHeight="1">
      <c r="A5" s="157">
        <v>1</v>
      </c>
      <c r="B5" s="480" t="s">
        <v>7</v>
      </c>
      <c r="C5" s="393">
        <f>2499768.5+625880.56+12946.78+1065432.41</f>
        <v>4204028.25</v>
      </c>
      <c r="D5" s="158"/>
      <c r="E5" s="165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s="162" customFormat="1" ht="13.5" customHeight="1">
      <c r="A6" s="94">
        <v>2</v>
      </c>
      <c r="B6" s="491" t="s">
        <v>11</v>
      </c>
      <c r="C6" s="392">
        <v>349747.69</v>
      </c>
      <c r="D6" s="158">
        <v>349747.69</v>
      </c>
      <c r="E6" s="159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s="162" customFormat="1" ht="12.75" customHeight="1">
      <c r="A7" s="157">
        <v>3</v>
      </c>
      <c r="B7" s="491" t="s">
        <v>259</v>
      </c>
      <c r="C7" s="394">
        <v>101433.68</v>
      </c>
      <c r="D7" s="158"/>
      <c r="E7" s="174">
        <v>4234.89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56" s="162" customFormat="1" ht="12.75" customHeight="1">
      <c r="A8" s="94">
        <v>4</v>
      </c>
      <c r="B8" s="491" t="s">
        <v>260</v>
      </c>
      <c r="C8" s="394" t="s">
        <v>464</v>
      </c>
      <c r="D8" s="158"/>
      <c r="E8" s="174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s="162" customFormat="1" ht="12.75" customHeight="1">
      <c r="A9" s="157">
        <v>5</v>
      </c>
      <c r="B9" s="198" t="s">
        <v>224</v>
      </c>
      <c r="C9" s="395">
        <v>414897.76</v>
      </c>
      <c r="D9" s="158"/>
      <c r="E9" s="159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s="268" customFormat="1" ht="12.75" customHeight="1">
      <c r="A10" s="702">
        <v>6</v>
      </c>
      <c r="B10" s="491" t="s">
        <v>585</v>
      </c>
      <c r="C10" s="394">
        <f>111051.53+21592.8+28614.01</f>
        <v>161258.34</v>
      </c>
      <c r="D10" s="158">
        <v>60844.72</v>
      </c>
      <c r="E10" s="266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  <c r="IO10" s="267"/>
      <c r="IP10" s="267"/>
      <c r="IQ10" s="267"/>
      <c r="IR10" s="267"/>
      <c r="IS10" s="267"/>
      <c r="IT10" s="267"/>
      <c r="IU10" s="267"/>
      <c r="IV10" s="267"/>
    </row>
    <row r="11" spans="1:256" s="268" customFormat="1" ht="12.75" customHeight="1">
      <c r="A11" s="703"/>
      <c r="B11" s="491" t="s">
        <v>586</v>
      </c>
      <c r="C11" s="394">
        <f>167651.74+99041.3</f>
        <v>266693.04</v>
      </c>
      <c r="D11" s="158">
        <v>67286.84</v>
      </c>
      <c r="E11" s="266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  <c r="IO11" s="267"/>
      <c r="IP11" s="267"/>
      <c r="IQ11" s="267"/>
      <c r="IR11" s="267"/>
      <c r="IS11" s="267"/>
      <c r="IT11" s="267"/>
      <c r="IU11" s="267"/>
      <c r="IV11" s="267"/>
    </row>
    <row r="12" spans="1:256" s="162" customFormat="1" ht="12.75" customHeight="1">
      <c r="A12" s="94">
        <v>7</v>
      </c>
      <c r="B12" s="198" t="s">
        <v>26</v>
      </c>
      <c r="C12" s="396">
        <v>375510.8</v>
      </c>
      <c r="D12" s="199">
        <v>14932.73</v>
      </c>
      <c r="E12" s="159"/>
      <c r="F12" s="200"/>
      <c r="G12" s="20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s="162" customFormat="1" ht="12.75" customHeight="1">
      <c r="A13" s="157">
        <v>8</v>
      </c>
      <c r="B13" s="480" t="s">
        <v>34</v>
      </c>
      <c r="C13" s="394">
        <v>535202.29</v>
      </c>
      <c r="D13" s="385">
        <v>74549.52</v>
      </c>
      <c r="E13" s="174"/>
      <c r="F13" s="160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56" s="162" customFormat="1" ht="12.75" customHeight="1">
      <c r="A14" s="94">
        <v>9</v>
      </c>
      <c r="B14" s="491" t="s">
        <v>32</v>
      </c>
      <c r="C14" s="392">
        <v>408562.55</v>
      </c>
      <c r="D14" s="158">
        <v>26924.14</v>
      </c>
      <c r="E14" s="15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</row>
    <row r="15" spans="1:256" s="162" customFormat="1" ht="12.75" customHeight="1">
      <c r="A15" s="157">
        <v>10</v>
      </c>
      <c r="B15" s="198" t="s">
        <v>36</v>
      </c>
      <c r="C15" s="394">
        <v>533003.34</v>
      </c>
      <c r="D15" s="158"/>
      <c r="E15" s="159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56" s="156" customFormat="1" ht="12.75" customHeight="1">
      <c r="A16" s="214"/>
      <c r="B16" s="215" t="s">
        <v>222</v>
      </c>
      <c r="C16" s="216">
        <f>SUM(C5:C15)</f>
        <v>7350337.739999999</v>
      </c>
      <c r="D16" s="217">
        <f>SUM(D5:D15)</f>
        <v>594285.64</v>
      </c>
      <c r="E16" s="218">
        <f>SUM(E5:E15)</f>
        <v>4234.89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2:4" ht="12.75" customHeight="1">
      <c r="B17" s="47"/>
      <c r="C17" s="88"/>
      <c r="D17" s="89"/>
    </row>
    <row r="18" spans="1:5" s="151" customFormat="1" ht="13.5" customHeight="1">
      <c r="A18" s="698" t="s">
        <v>261</v>
      </c>
      <c r="B18" s="698"/>
      <c r="C18" s="698"/>
      <c r="D18" s="698"/>
      <c r="E18" s="150"/>
    </row>
    <row r="19" spans="1:5" s="151" customFormat="1" ht="13.5" customHeight="1">
      <c r="A19" s="699" t="s">
        <v>262</v>
      </c>
      <c r="B19" s="699"/>
      <c r="C19" s="699"/>
      <c r="D19" s="699"/>
      <c r="E19" s="150"/>
    </row>
    <row r="20" spans="1:5" s="151" customFormat="1" ht="13.5" customHeight="1">
      <c r="A20" s="282" t="s">
        <v>247</v>
      </c>
      <c r="B20" s="282" t="s">
        <v>263</v>
      </c>
      <c r="C20" s="283" t="s">
        <v>264</v>
      </c>
      <c r="D20" s="284" t="s">
        <v>265</v>
      </c>
      <c r="E20" s="150"/>
    </row>
    <row r="21" spans="1:5" s="151" customFormat="1" ht="12.75" customHeight="1">
      <c r="A21" s="285">
        <v>1</v>
      </c>
      <c r="B21" s="286" t="s">
        <v>266</v>
      </c>
      <c r="C21" s="287" t="s">
        <v>267</v>
      </c>
      <c r="D21" s="288">
        <v>4065</v>
      </c>
      <c r="E21" s="150"/>
    </row>
    <row r="22" spans="1:5" s="151" customFormat="1" ht="12.75" customHeight="1">
      <c r="A22" s="212">
        <v>2</v>
      </c>
      <c r="B22" s="289" t="s">
        <v>268</v>
      </c>
      <c r="C22" s="290" t="s">
        <v>267</v>
      </c>
      <c r="D22" s="291">
        <v>6747.9</v>
      </c>
      <c r="E22" s="150"/>
    </row>
    <row r="23" spans="1:5" s="151" customFormat="1" ht="12.75" customHeight="1">
      <c r="A23" s="212">
        <v>3</v>
      </c>
      <c r="B23" s="289" t="s">
        <v>269</v>
      </c>
      <c r="C23" s="290" t="s">
        <v>270</v>
      </c>
      <c r="D23" s="291">
        <v>1951</v>
      </c>
      <c r="E23" s="150"/>
    </row>
    <row r="24" spans="1:5" s="151" customFormat="1" ht="12.75" customHeight="1">
      <c r="A24" s="212">
        <v>4</v>
      </c>
      <c r="B24" s="289" t="s">
        <v>271</v>
      </c>
      <c r="C24" s="290" t="s">
        <v>270</v>
      </c>
      <c r="D24" s="291">
        <v>2743</v>
      </c>
      <c r="E24" s="150"/>
    </row>
    <row r="25" spans="1:5" s="151" customFormat="1" ht="12.75" customHeight="1">
      <c r="A25" s="212">
        <v>5</v>
      </c>
      <c r="B25" s="289" t="s">
        <v>272</v>
      </c>
      <c r="C25" s="290" t="s">
        <v>273</v>
      </c>
      <c r="D25" s="291">
        <v>81</v>
      </c>
      <c r="E25" s="150"/>
    </row>
    <row r="26" spans="1:5" s="151" customFormat="1" ht="12.75" customHeight="1">
      <c r="A26" s="212">
        <v>6</v>
      </c>
      <c r="B26" s="289" t="s">
        <v>274</v>
      </c>
      <c r="C26" s="290" t="s">
        <v>275</v>
      </c>
      <c r="D26" s="291">
        <v>1971</v>
      </c>
      <c r="E26" s="150"/>
    </row>
    <row r="27" spans="1:5" s="151" customFormat="1" ht="12.75" customHeight="1">
      <c r="A27" s="212">
        <v>7</v>
      </c>
      <c r="B27" s="289" t="s">
        <v>276</v>
      </c>
      <c r="C27" s="290" t="s">
        <v>277</v>
      </c>
      <c r="D27" s="291">
        <v>97</v>
      </c>
      <c r="E27" s="150"/>
    </row>
    <row r="28" spans="1:5" s="151" customFormat="1" ht="12.75" customHeight="1">
      <c r="A28" s="212">
        <v>8</v>
      </c>
      <c r="B28" s="289" t="s">
        <v>278</v>
      </c>
      <c r="C28" s="290" t="s">
        <v>270</v>
      </c>
      <c r="D28" s="291">
        <v>1069</v>
      </c>
      <c r="E28" s="150"/>
    </row>
    <row r="29" spans="1:5" s="151" customFormat="1" ht="12.75" customHeight="1">
      <c r="A29" s="212">
        <v>9</v>
      </c>
      <c r="B29" s="289" t="s">
        <v>279</v>
      </c>
      <c r="C29" s="290" t="s">
        <v>280</v>
      </c>
      <c r="D29" s="291">
        <v>56</v>
      </c>
      <c r="E29" s="150"/>
    </row>
    <row r="30" spans="1:5" s="151" customFormat="1" ht="12.75" customHeight="1">
      <c r="A30" s="212">
        <v>10</v>
      </c>
      <c r="B30" s="289" t="s">
        <v>281</v>
      </c>
      <c r="C30" s="290" t="s">
        <v>282</v>
      </c>
      <c r="D30" s="291">
        <v>121</v>
      </c>
      <c r="E30" s="150"/>
    </row>
    <row r="31" spans="1:5" s="151" customFormat="1" ht="12.75" customHeight="1">
      <c r="A31" s="212">
        <v>11</v>
      </c>
      <c r="B31" s="289" t="s">
        <v>283</v>
      </c>
      <c r="C31" s="290" t="s">
        <v>284</v>
      </c>
      <c r="D31" s="291">
        <v>40</v>
      </c>
      <c r="E31" s="150"/>
    </row>
    <row r="32" spans="1:5" s="151" customFormat="1" ht="12.75" customHeight="1">
      <c r="A32" s="212">
        <v>12</v>
      </c>
      <c r="B32" s="289" t="s">
        <v>285</v>
      </c>
      <c r="C32" s="290" t="s">
        <v>286</v>
      </c>
      <c r="D32" s="291">
        <v>105</v>
      </c>
      <c r="E32" s="150"/>
    </row>
    <row r="33" spans="1:5" s="151" customFormat="1" ht="12.75" customHeight="1">
      <c r="A33" s="212">
        <v>13</v>
      </c>
      <c r="B33" s="289" t="s">
        <v>287</v>
      </c>
      <c r="C33" s="290" t="s">
        <v>282</v>
      </c>
      <c r="D33" s="291">
        <v>284</v>
      </c>
      <c r="E33" s="150"/>
    </row>
    <row r="34" spans="1:5" s="151" customFormat="1" ht="12.75" customHeight="1">
      <c r="A34" s="212">
        <v>14</v>
      </c>
      <c r="B34" s="289" t="s">
        <v>288</v>
      </c>
      <c r="C34" s="290" t="s">
        <v>270</v>
      </c>
      <c r="D34" s="291">
        <v>81</v>
      </c>
      <c r="E34" s="150"/>
    </row>
    <row r="35" spans="1:5" s="151" customFormat="1" ht="12.75" customHeight="1">
      <c r="A35" s="212">
        <v>15</v>
      </c>
      <c r="B35" s="289" t="s">
        <v>289</v>
      </c>
      <c r="C35" s="290" t="s">
        <v>270</v>
      </c>
      <c r="D35" s="291">
        <v>121</v>
      </c>
      <c r="E35" s="150"/>
    </row>
    <row r="36" spans="1:5" s="151" customFormat="1" ht="12.75" customHeight="1">
      <c r="A36" s="212">
        <v>16</v>
      </c>
      <c r="B36" s="289" t="s">
        <v>290</v>
      </c>
      <c r="C36" s="290" t="s">
        <v>291</v>
      </c>
      <c r="D36" s="291">
        <v>325</v>
      </c>
      <c r="E36" s="150"/>
    </row>
    <row r="37" spans="1:5" s="151" customFormat="1" ht="23.25" customHeight="1">
      <c r="A37" s="212">
        <v>17</v>
      </c>
      <c r="B37" s="289" t="s">
        <v>292</v>
      </c>
      <c r="C37" s="290" t="s">
        <v>293</v>
      </c>
      <c r="D37" s="291">
        <v>1788</v>
      </c>
      <c r="E37" s="150"/>
    </row>
    <row r="38" spans="1:5" s="151" customFormat="1" ht="12.75" customHeight="1">
      <c r="A38" s="212">
        <v>18</v>
      </c>
      <c r="B38" s="289" t="s">
        <v>294</v>
      </c>
      <c r="C38" s="290" t="s">
        <v>282</v>
      </c>
      <c r="D38" s="291">
        <v>4552</v>
      </c>
      <c r="E38" s="150"/>
    </row>
    <row r="39" spans="1:5" s="151" customFormat="1" ht="12.75" customHeight="1">
      <c r="A39" s="212">
        <v>19</v>
      </c>
      <c r="B39" s="289" t="s">
        <v>295</v>
      </c>
      <c r="C39" s="290" t="s">
        <v>270</v>
      </c>
      <c r="D39" s="291">
        <v>1792</v>
      </c>
      <c r="E39" s="150"/>
    </row>
    <row r="40" spans="1:5" s="151" customFormat="1" ht="12.75" customHeight="1">
      <c r="A40" s="212">
        <v>20</v>
      </c>
      <c r="B40" s="289" t="s">
        <v>296</v>
      </c>
      <c r="C40" s="290" t="s">
        <v>270</v>
      </c>
      <c r="D40" s="291">
        <v>731</v>
      </c>
      <c r="E40" s="150"/>
    </row>
    <row r="41" spans="1:5" s="151" customFormat="1" ht="12.75" customHeight="1">
      <c r="A41" s="212">
        <v>21</v>
      </c>
      <c r="B41" s="289" t="s">
        <v>297</v>
      </c>
      <c r="C41" s="290" t="s">
        <v>282</v>
      </c>
      <c r="D41" s="291">
        <v>487</v>
      </c>
      <c r="E41" s="150"/>
    </row>
    <row r="42" spans="1:5" s="151" customFormat="1" ht="12.75" customHeight="1">
      <c r="A42" s="212">
        <v>22</v>
      </c>
      <c r="B42" s="289" t="s">
        <v>298</v>
      </c>
      <c r="C42" s="290" t="s">
        <v>282</v>
      </c>
      <c r="D42" s="291">
        <v>1219</v>
      </c>
      <c r="E42" s="150"/>
    </row>
    <row r="43" spans="1:5" s="151" customFormat="1" ht="12.75" customHeight="1">
      <c r="A43" s="212">
        <v>23</v>
      </c>
      <c r="B43" s="289" t="s">
        <v>299</v>
      </c>
      <c r="C43" s="290" t="s">
        <v>282</v>
      </c>
      <c r="D43" s="291">
        <v>1544</v>
      </c>
      <c r="E43" s="150"/>
    </row>
    <row r="44" spans="1:5" s="151" customFormat="1" ht="12.75" customHeight="1">
      <c r="A44" s="212">
        <v>24</v>
      </c>
      <c r="B44" s="289" t="s">
        <v>300</v>
      </c>
      <c r="C44" s="290" t="s">
        <v>282</v>
      </c>
      <c r="D44" s="291">
        <v>1829</v>
      </c>
      <c r="E44" s="150"/>
    </row>
    <row r="45" spans="1:5" s="151" customFormat="1" ht="12.75" customHeight="1">
      <c r="A45" s="212">
        <v>25</v>
      </c>
      <c r="B45" s="289" t="s">
        <v>301</v>
      </c>
      <c r="C45" s="290" t="s">
        <v>282</v>
      </c>
      <c r="D45" s="291">
        <v>2845</v>
      </c>
      <c r="E45" s="150"/>
    </row>
    <row r="46" spans="1:5" s="151" customFormat="1" ht="12.75" customHeight="1">
      <c r="A46" s="212">
        <v>26</v>
      </c>
      <c r="B46" s="289" t="s">
        <v>302</v>
      </c>
      <c r="C46" s="290" t="s">
        <v>282</v>
      </c>
      <c r="D46" s="291">
        <v>2520</v>
      </c>
      <c r="E46" s="150"/>
    </row>
    <row r="47" spans="1:5" s="151" customFormat="1" ht="12.75" customHeight="1">
      <c r="A47" s="212">
        <v>27</v>
      </c>
      <c r="B47" s="289" t="s">
        <v>303</v>
      </c>
      <c r="C47" s="290" t="s">
        <v>304</v>
      </c>
      <c r="D47" s="291">
        <v>162</v>
      </c>
      <c r="E47" s="150"/>
    </row>
    <row r="48" spans="1:5" s="151" customFormat="1" ht="12.75" customHeight="1">
      <c r="A48" s="212">
        <v>28</v>
      </c>
      <c r="B48" s="289" t="s">
        <v>305</v>
      </c>
      <c r="C48" s="290" t="s">
        <v>304</v>
      </c>
      <c r="D48" s="291">
        <v>325</v>
      </c>
      <c r="E48" s="150"/>
    </row>
    <row r="49" spans="1:5" s="151" customFormat="1" ht="12.75" customHeight="1">
      <c r="A49" s="212">
        <v>29</v>
      </c>
      <c r="B49" s="289" t="s">
        <v>306</v>
      </c>
      <c r="C49" s="290" t="s">
        <v>282</v>
      </c>
      <c r="D49" s="291">
        <v>203</v>
      </c>
      <c r="E49" s="150"/>
    </row>
    <row r="50" spans="1:5" s="151" customFormat="1" ht="12.75" customHeight="1">
      <c r="A50" s="212">
        <v>30</v>
      </c>
      <c r="B50" s="289" t="s">
        <v>307</v>
      </c>
      <c r="C50" s="290" t="s">
        <v>286</v>
      </c>
      <c r="D50" s="291">
        <v>162</v>
      </c>
      <c r="E50" s="150"/>
    </row>
    <row r="51" spans="1:5" s="151" customFormat="1" ht="12.75" customHeight="1">
      <c r="A51" s="212">
        <v>31</v>
      </c>
      <c r="B51" s="289" t="s">
        <v>308</v>
      </c>
      <c r="C51" s="290" t="s">
        <v>267</v>
      </c>
      <c r="D51" s="291">
        <v>40</v>
      </c>
      <c r="E51" s="150"/>
    </row>
    <row r="52" spans="1:5" s="151" customFormat="1" ht="12.75" customHeight="1">
      <c r="A52" s="212">
        <v>32</v>
      </c>
      <c r="B52" s="289" t="s">
        <v>309</v>
      </c>
      <c r="C52" s="290" t="s">
        <v>270</v>
      </c>
      <c r="D52" s="291">
        <v>32</v>
      </c>
      <c r="E52" s="150"/>
    </row>
    <row r="53" spans="1:5" s="151" customFormat="1" ht="12.75" customHeight="1">
      <c r="A53" s="212">
        <v>33</v>
      </c>
      <c r="B53" s="289" t="s">
        <v>310</v>
      </c>
      <c r="C53" s="290" t="s">
        <v>282</v>
      </c>
      <c r="D53" s="291">
        <v>130</v>
      </c>
      <c r="E53" s="150"/>
    </row>
    <row r="54" spans="1:5" s="151" customFormat="1" ht="12.75" customHeight="1">
      <c r="A54" s="212">
        <v>34</v>
      </c>
      <c r="B54" s="289" t="s">
        <v>311</v>
      </c>
      <c r="C54" s="290" t="s">
        <v>286</v>
      </c>
      <c r="D54" s="291">
        <v>1788</v>
      </c>
      <c r="E54" s="150"/>
    </row>
    <row r="55" spans="1:5" s="151" customFormat="1" ht="12.75" customHeight="1">
      <c r="A55" s="212">
        <v>35</v>
      </c>
      <c r="B55" s="289" t="s">
        <v>312</v>
      </c>
      <c r="C55" s="290" t="s">
        <v>270</v>
      </c>
      <c r="D55" s="291">
        <v>1138</v>
      </c>
      <c r="E55" s="150"/>
    </row>
    <row r="56" spans="1:5" s="151" customFormat="1" ht="12.75" customHeight="1">
      <c r="A56" s="212">
        <v>36</v>
      </c>
      <c r="B56" s="289" t="s">
        <v>313</v>
      </c>
      <c r="C56" s="290" t="s">
        <v>275</v>
      </c>
      <c r="D56" s="291">
        <v>1382</v>
      </c>
      <c r="E56" s="150"/>
    </row>
    <row r="57" spans="1:5" s="151" customFormat="1" ht="12.75" customHeight="1">
      <c r="A57" s="212">
        <v>37</v>
      </c>
      <c r="B57" s="289" t="s">
        <v>314</v>
      </c>
      <c r="C57" s="290" t="s">
        <v>275</v>
      </c>
      <c r="D57" s="291">
        <v>1253.64</v>
      </c>
      <c r="E57" s="150"/>
    </row>
    <row r="58" spans="1:5" s="151" customFormat="1" ht="12.75" customHeight="1">
      <c r="A58" s="212">
        <v>38</v>
      </c>
      <c r="B58" s="289" t="s">
        <v>315</v>
      </c>
      <c r="C58" s="290" t="s">
        <v>316</v>
      </c>
      <c r="D58" s="291">
        <v>731</v>
      </c>
      <c r="E58" s="150"/>
    </row>
    <row r="59" spans="1:5" s="151" customFormat="1" ht="13.5" customHeight="1">
      <c r="A59" s="250">
        <v>39</v>
      </c>
      <c r="B59" s="292" t="s">
        <v>317</v>
      </c>
      <c r="C59" s="293" t="s">
        <v>316</v>
      </c>
      <c r="D59" s="294">
        <v>121</v>
      </c>
      <c r="E59" s="150"/>
    </row>
    <row r="60" spans="1:5" s="151" customFormat="1" ht="15.75" customHeight="1">
      <c r="A60" s="700" t="s">
        <v>240</v>
      </c>
      <c r="B60" s="700"/>
      <c r="C60" s="700"/>
      <c r="D60" s="295">
        <v>46632.54</v>
      </c>
      <c r="E60" s="150"/>
    </row>
    <row r="61" spans="1:4" ht="12.75" customHeight="1">
      <c r="A61" s="90"/>
      <c r="B61" s="91"/>
      <c r="C61" s="92"/>
      <c r="D61" s="92"/>
    </row>
    <row r="62" spans="1:5" s="151" customFormat="1" ht="13.5" customHeight="1">
      <c r="A62" s="701" t="s">
        <v>318</v>
      </c>
      <c r="B62" s="701"/>
      <c r="C62" s="701"/>
      <c r="D62" s="701"/>
      <c r="E62" s="150"/>
    </row>
    <row r="63" spans="1:5" s="151" customFormat="1" ht="13.5" customHeight="1">
      <c r="A63" s="282" t="s">
        <v>247</v>
      </c>
      <c r="B63" s="282" t="s">
        <v>263</v>
      </c>
      <c r="C63" s="283" t="s">
        <v>264</v>
      </c>
      <c r="D63" s="295" t="s">
        <v>265</v>
      </c>
      <c r="E63" s="150"/>
    </row>
    <row r="64" spans="1:5" s="151" customFormat="1" ht="12.75" customHeight="1">
      <c r="A64" s="285">
        <v>1</v>
      </c>
      <c r="B64" s="296" t="s">
        <v>319</v>
      </c>
      <c r="C64" s="287" t="s">
        <v>282</v>
      </c>
      <c r="D64" s="297">
        <v>10000</v>
      </c>
      <c r="E64" s="150"/>
    </row>
    <row r="65" spans="1:5" s="151" customFormat="1" ht="12.75" customHeight="1">
      <c r="A65" s="212">
        <v>2</v>
      </c>
      <c r="B65" s="198" t="s">
        <v>320</v>
      </c>
      <c r="C65" s="290" t="s">
        <v>282</v>
      </c>
      <c r="D65" s="298">
        <v>3350</v>
      </c>
      <c r="E65" s="150"/>
    </row>
    <row r="66" spans="1:5" s="151" customFormat="1" ht="12.75" customHeight="1">
      <c r="A66" s="212">
        <v>3</v>
      </c>
      <c r="B66" s="198" t="s">
        <v>321</v>
      </c>
      <c r="C66" s="290" t="s">
        <v>282</v>
      </c>
      <c r="D66" s="298">
        <v>10342</v>
      </c>
      <c r="E66" s="150"/>
    </row>
    <row r="67" spans="1:5" s="151" customFormat="1" ht="12.75" customHeight="1">
      <c r="A67" s="212">
        <v>4</v>
      </c>
      <c r="B67" s="198" t="s">
        <v>322</v>
      </c>
      <c r="C67" s="290" t="s">
        <v>282</v>
      </c>
      <c r="D67" s="298">
        <v>6830</v>
      </c>
      <c r="E67" s="150"/>
    </row>
    <row r="68" spans="1:5" s="151" customFormat="1" ht="12.75" customHeight="1">
      <c r="A68" s="212">
        <v>5</v>
      </c>
      <c r="B68" s="198" t="s">
        <v>323</v>
      </c>
      <c r="C68" s="290" t="s">
        <v>282</v>
      </c>
      <c r="D68" s="298">
        <v>6270</v>
      </c>
      <c r="E68" s="150"/>
    </row>
    <row r="69" spans="1:5" s="151" customFormat="1" ht="12.75" customHeight="1">
      <c r="A69" s="212">
        <v>6</v>
      </c>
      <c r="B69" s="198" t="s">
        <v>324</v>
      </c>
      <c r="C69" s="290" t="s">
        <v>282</v>
      </c>
      <c r="D69" s="298">
        <v>6325</v>
      </c>
      <c r="E69" s="150"/>
    </row>
    <row r="70" spans="1:5" s="151" customFormat="1" ht="12.75" customHeight="1">
      <c r="A70" s="212">
        <v>7</v>
      </c>
      <c r="B70" s="198" t="s">
        <v>325</v>
      </c>
      <c r="C70" s="290" t="s">
        <v>282</v>
      </c>
      <c r="D70" s="298">
        <v>2441.66</v>
      </c>
      <c r="E70" s="150"/>
    </row>
    <row r="71" spans="1:5" s="151" customFormat="1" ht="12.75" customHeight="1">
      <c r="A71" s="212">
        <v>8</v>
      </c>
      <c r="B71" s="198" t="s">
        <v>326</v>
      </c>
      <c r="C71" s="290" t="s">
        <v>286</v>
      </c>
      <c r="D71" s="298">
        <v>14580</v>
      </c>
      <c r="E71" s="150"/>
    </row>
    <row r="72" spans="1:5" s="151" customFormat="1" ht="12.75" customHeight="1">
      <c r="A72" s="250">
        <v>9</v>
      </c>
      <c r="B72" s="299" t="s">
        <v>327</v>
      </c>
      <c r="C72" s="293" t="s">
        <v>282</v>
      </c>
      <c r="D72" s="300">
        <v>17024.8</v>
      </c>
      <c r="E72" s="150"/>
    </row>
    <row r="73" spans="1:5" s="151" customFormat="1" ht="12.75" customHeight="1">
      <c r="A73" s="250">
        <v>10</v>
      </c>
      <c r="B73" s="299" t="s">
        <v>328</v>
      </c>
      <c r="C73" s="293" t="s">
        <v>329</v>
      </c>
      <c r="D73" s="300">
        <v>6590</v>
      </c>
      <c r="E73" s="150"/>
    </row>
    <row r="74" spans="1:5" s="151" customFormat="1" ht="13.5" customHeight="1">
      <c r="A74" s="250">
        <v>11</v>
      </c>
      <c r="B74" s="299" t="s">
        <v>330</v>
      </c>
      <c r="C74" s="293" t="s">
        <v>331</v>
      </c>
      <c r="D74" s="300">
        <v>4303.76</v>
      </c>
      <c r="E74" s="150"/>
    </row>
    <row r="75" spans="1:5" s="151" customFormat="1" ht="15.75" customHeight="1">
      <c r="A75" s="700" t="s">
        <v>240</v>
      </c>
      <c r="B75" s="700"/>
      <c r="C75" s="700"/>
      <c r="D75" s="295">
        <v>88057.22</v>
      </c>
      <c r="E75" s="150"/>
    </row>
    <row r="76" spans="1:4" ht="13.5" customHeight="1">
      <c r="A76" s="90"/>
      <c r="B76" s="91"/>
      <c r="C76" s="92"/>
      <c r="D76" s="93"/>
    </row>
    <row r="77" spans="1:5" s="151" customFormat="1" ht="13.5" customHeight="1">
      <c r="A77" s="696" t="s">
        <v>332</v>
      </c>
      <c r="B77" s="696"/>
      <c r="C77" s="696"/>
      <c r="D77" s="696"/>
      <c r="E77" s="150"/>
    </row>
    <row r="78" spans="1:4" ht="13.5" customHeight="1">
      <c r="A78" s="301" t="s">
        <v>247</v>
      </c>
      <c r="B78" s="301" t="s">
        <v>263</v>
      </c>
      <c r="C78" s="302" t="s">
        <v>264</v>
      </c>
      <c r="D78" s="303" t="s">
        <v>265</v>
      </c>
    </row>
    <row r="79" spans="1:4" ht="12.75" customHeight="1">
      <c r="A79" s="304">
        <v>1</v>
      </c>
      <c r="B79" s="305" t="s">
        <v>333</v>
      </c>
      <c r="C79" s="306" t="s">
        <v>270</v>
      </c>
      <c r="D79" s="307">
        <v>1258.29</v>
      </c>
    </row>
    <row r="80" spans="1:4" ht="12.75" customHeight="1">
      <c r="A80" s="308">
        <v>2</v>
      </c>
      <c r="B80" s="309" t="s">
        <v>334</v>
      </c>
      <c r="C80" s="310" t="s">
        <v>270</v>
      </c>
      <c r="D80" s="311">
        <v>3314.85</v>
      </c>
    </row>
    <row r="81" spans="1:4" ht="12.75" customHeight="1">
      <c r="A81" s="308">
        <v>3</v>
      </c>
      <c r="B81" s="309" t="s">
        <v>335</v>
      </c>
      <c r="C81" s="310" t="s">
        <v>270</v>
      </c>
      <c r="D81" s="311">
        <v>1448.3</v>
      </c>
    </row>
    <row r="82" spans="1:4" ht="12.75" customHeight="1">
      <c r="A82" s="308">
        <v>4</v>
      </c>
      <c r="B82" s="309" t="s">
        <v>336</v>
      </c>
      <c r="C82" s="310" t="s">
        <v>286</v>
      </c>
      <c r="D82" s="311">
        <v>1691.25</v>
      </c>
    </row>
    <row r="83" spans="1:4" ht="12.75" customHeight="1">
      <c r="A83" s="308">
        <v>5</v>
      </c>
      <c r="B83" s="309" t="s">
        <v>337</v>
      </c>
      <c r="C83" s="310" t="s">
        <v>286</v>
      </c>
      <c r="D83" s="311">
        <v>7847.4</v>
      </c>
    </row>
    <row r="84" spans="1:4" ht="12.75" customHeight="1">
      <c r="A84" s="312">
        <v>6</v>
      </c>
      <c r="B84" s="313" t="s">
        <v>338</v>
      </c>
      <c r="C84" s="314" t="s">
        <v>286</v>
      </c>
      <c r="D84" s="315">
        <v>16222.47</v>
      </c>
    </row>
    <row r="85" spans="1:4" ht="12.75" customHeight="1">
      <c r="A85" s="312">
        <v>7</v>
      </c>
      <c r="B85" s="313" t="s">
        <v>339</v>
      </c>
      <c r="C85" s="314" t="s">
        <v>270</v>
      </c>
      <c r="D85" s="315">
        <v>3075</v>
      </c>
    </row>
    <row r="86" spans="1:4" ht="12.75" customHeight="1">
      <c r="A86" s="312">
        <v>8</v>
      </c>
      <c r="B86" s="313" t="s">
        <v>340</v>
      </c>
      <c r="C86" s="314" t="s">
        <v>270</v>
      </c>
      <c r="D86" s="315">
        <v>4305</v>
      </c>
    </row>
    <row r="87" spans="1:4" ht="13.5" customHeight="1">
      <c r="A87" s="312">
        <v>9</v>
      </c>
      <c r="B87" s="313" t="s">
        <v>341</v>
      </c>
      <c r="C87" s="314" t="s">
        <v>270</v>
      </c>
      <c r="D87" s="315">
        <v>3690</v>
      </c>
    </row>
    <row r="88" spans="1:4" ht="13.5" customHeight="1">
      <c r="A88" s="312">
        <v>10</v>
      </c>
      <c r="B88" s="313" t="s">
        <v>494</v>
      </c>
      <c r="C88" s="314" t="s">
        <v>495</v>
      </c>
      <c r="D88" s="315">
        <v>4500</v>
      </c>
    </row>
    <row r="89" spans="1:4" ht="13.5" customHeight="1">
      <c r="A89" s="312">
        <v>11</v>
      </c>
      <c r="B89" s="313" t="s">
        <v>496</v>
      </c>
      <c r="C89" s="314" t="s">
        <v>329</v>
      </c>
      <c r="D89" s="315">
        <v>3000</v>
      </c>
    </row>
    <row r="90" spans="1:4" ht="13.5" customHeight="1">
      <c r="A90" s="312">
        <v>12</v>
      </c>
      <c r="B90" s="313" t="s">
        <v>497</v>
      </c>
      <c r="C90" s="314" t="s">
        <v>329</v>
      </c>
      <c r="D90" s="315">
        <v>3000</v>
      </c>
    </row>
    <row r="91" spans="1:4" ht="13.5" customHeight="1">
      <c r="A91" s="312">
        <v>13</v>
      </c>
      <c r="B91" s="313" t="s">
        <v>498</v>
      </c>
      <c r="C91" s="314" t="s">
        <v>499</v>
      </c>
      <c r="D91" s="315">
        <v>1000</v>
      </c>
    </row>
    <row r="92" spans="1:4" ht="13.5" customHeight="1">
      <c r="A92" s="312">
        <v>14</v>
      </c>
      <c r="B92" s="313" t="s">
        <v>500</v>
      </c>
      <c r="C92" s="314" t="s">
        <v>329</v>
      </c>
      <c r="D92" s="315">
        <v>900</v>
      </c>
    </row>
    <row r="93" spans="1:4" ht="16.5" customHeight="1">
      <c r="A93" s="695" t="s">
        <v>240</v>
      </c>
      <c r="B93" s="695"/>
      <c r="C93" s="695"/>
      <c r="D93" s="316">
        <f>SUM(D79:D92)</f>
        <v>55252.56</v>
      </c>
    </row>
    <row r="95" spans="1:5" s="151" customFormat="1" ht="12.75" customHeight="1">
      <c r="A95" s="317">
        <v>1</v>
      </c>
      <c r="B95" s="203" t="s">
        <v>432</v>
      </c>
      <c r="C95" s="318" t="s">
        <v>282</v>
      </c>
      <c r="D95" s="319">
        <v>3726</v>
      </c>
      <c r="E95" s="150"/>
    </row>
    <row r="96" spans="1:5" s="151" customFormat="1" ht="12.75" customHeight="1">
      <c r="A96" s="317">
        <v>2</v>
      </c>
      <c r="B96" s="203" t="s">
        <v>434</v>
      </c>
      <c r="C96" s="318" t="s">
        <v>282</v>
      </c>
      <c r="D96" s="319">
        <v>10701</v>
      </c>
      <c r="E96" s="150"/>
    </row>
    <row r="97" spans="1:5" s="151" customFormat="1" ht="12.75" customHeight="1">
      <c r="A97" s="317">
        <v>3</v>
      </c>
      <c r="B97" s="203" t="s">
        <v>433</v>
      </c>
      <c r="C97" s="318" t="s">
        <v>270</v>
      </c>
      <c r="D97" s="319">
        <v>9072</v>
      </c>
      <c r="E97" s="150"/>
    </row>
    <row r="98" spans="1:5" s="151" customFormat="1" ht="12.75" customHeight="1">
      <c r="A98" s="214">
        <v>4</v>
      </c>
      <c r="B98" s="236" t="s">
        <v>457</v>
      </c>
      <c r="C98" s="320" t="s">
        <v>329</v>
      </c>
      <c r="D98" s="321">
        <v>37269</v>
      </c>
      <c r="E98" s="150"/>
    </row>
    <row r="99" spans="1:5" s="151" customFormat="1" ht="12.75" customHeight="1">
      <c r="A99" s="481">
        <v>5</v>
      </c>
      <c r="B99" s="482" t="s">
        <v>737</v>
      </c>
      <c r="C99" s="483" t="s">
        <v>282</v>
      </c>
      <c r="D99" s="484">
        <v>4500</v>
      </c>
      <c r="E99" s="150"/>
    </row>
    <row r="100" spans="1:5" s="151" customFormat="1" ht="12.75" customHeight="1">
      <c r="A100" s="481">
        <v>6</v>
      </c>
      <c r="B100" s="482" t="s">
        <v>738</v>
      </c>
      <c r="C100" s="483" t="s">
        <v>282</v>
      </c>
      <c r="D100" s="484">
        <v>1980.3</v>
      </c>
      <c r="E100" s="150"/>
    </row>
    <row r="101" spans="1:5" s="151" customFormat="1" ht="12.75" customHeight="1">
      <c r="A101" s="695" t="s">
        <v>240</v>
      </c>
      <c r="B101" s="695"/>
      <c r="C101" s="695"/>
      <c r="D101" s="322">
        <f>SUM(D95:D100)</f>
        <v>67248.3</v>
      </c>
      <c r="E101" s="150"/>
    </row>
  </sheetData>
  <sheetProtection/>
  <mergeCells count="10">
    <mergeCell ref="A101:C101"/>
    <mergeCell ref="A77:D77"/>
    <mergeCell ref="A93:C93"/>
    <mergeCell ref="B3:D3"/>
    <mergeCell ref="A18:D18"/>
    <mergeCell ref="A19:D19"/>
    <mergeCell ref="A60:C60"/>
    <mergeCell ref="A62:D62"/>
    <mergeCell ref="A75:C75"/>
    <mergeCell ref="A10:A11"/>
  </mergeCells>
  <printOptions horizontalCentered="1"/>
  <pageMargins left="0.7874015748031495" right="0.7874015748031495" top="1.2791338582677165" bottom="1.2791338582677165" header="0.9838582677165354" footer="0.9838582677165354"/>
  <pageSetup fitToHeight="0" fitToWidth="0"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9"/>
  <sheetViews>
    <sheetView zoomScalePageLayoutView="0" workbookViewId="0" topLeftCell="A1">
      <selection activeCell="B12" sqref="B12"/>
    </sheetView>
  </sheetViews>
  <sheetFormatPr defaultColWidth="8.50390625" defaultRowHeight="12.75" customHeight="1"/>
  <cols>
    <col min="1" max="1" width="3.50390625" style="10" customWidth="1"/>
    <col min="2" max="2" width="40.75390625" style="10" customWidth="1"/>
    <col min="3" max="3" width="20.25390625" style="17" customWidth="1"/>
    <col min="4" max="4" width="15.00390625" style="17" customWidth="1"/>
    <col min="5" max="5" width="11.625" style="17" customWidth="1"/>
    <col min="6" max="6" width="11.50390625" style="17" customWidth="1"/>
    <col min="7" max="7" width="17.00390625" style="18" customWidth="1"/>
    <col min="8" max="8" width="17.00390625" style="17" customWidth="1"/>
    <col min="9" max="9" width="25.00390625" style="17" customWidth="1"/>
    <col min="10" max="73" width="8.50390625" style="15" customWidth="1"/>
    <col min="74" max="16384" width="8.50390625" style="10" customWidth="1"/>
  </cols>
  <sheetData>
    <row r="1" spans="1:73" s="12" customFormat="1" ht="12" customHeight="1">
      <c r="A1" s="25"/>
      <c r="B1" s="29" t="s">
        <v>504</v>
      </c>
      <c r="C1" s="26"/>
      <c r="D1" s="26"/>
      <c r="E1" s="26"/>
      <c r="F1" s="26"/>
      <c r="G1" s="27"/>
      <c r="H1" s="30"/>
      <c r="I1" s="26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</row>
    <row r="2" spans="1:73" s="12" customFormat="1" ht="48" customHeight="1">
      <c r="A2" s="31" t="s">
        <v>1</v>
      </c>
      <c r="B2" s="32" t="s">
        <v>342</v>
      </c>
      <c r="C2" s="33" t="s">
        <v>343</v>
      </c>
      <c r="D2" s="33" t="s">
        <v>344</v>
      </c>
      <c r="E2" s="33" t="s">
        <v>249</v>
      </c>
      <c r="F2" s="33" t="s">
        <v>345</v>
      </c>
      <c r="G2" s="34" t="s">
        <v>346</v>
      </c>
      <c r="H2" s="33" t="s">
        <v>347</v>
      </c>
      <c r="I2" s="33" t="s">
        <v>348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</row>
    <row r="3" spans="1:73" s="236" customFormat="1" ht="21.75" customHeight="1">
      <c r="A3" s="704" t="s">
        <v>68</v>
      </c>
      <c r="B3" s="704"/>
      <c r="C3" s="704"/>
      <c r="D3" s="704"/>
      <c r="E3" s="436"/>
      <c r="F3" s="437"/>
      <c r="G3" s="438"/>
      <c r="H3" s="437"/>
      <c r="I3" s="437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</row>
    <row r="4" spans="1:73" s="214" customFormat="1" ht="22.5" customHeight="1">
      <c r="A4" s="269">
        <v>1</v>
      </c>
      <c r="B4" s="270" t="s">
        <v>349</v>
      </c>
      <c r="C4" s="271" t="s">
        <v>350</v>
      </c>
      <c r="D4" s="272" t="s">
        <v>351</v>
      </c>
      <c r="E4" s="273" t="s">
        <v>352</v>
      </c>
      <c r="F4" s="274" t="s">
        <v>353</v>
      </c>
      <c r="G4" s="275">
        <v>16222.47</v>
      </c>
      <c r="H4" s="274" t="s">
        <v>72</v>
      </c>
      <c r="I4" s="274" t="s">
        <v>354</v>
      </c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</row>
    <row r="5" spans="1:73" s="214" customFormat="1" ht="12" customHeight="1">
      <c r="A5" s="269">
        <v>2</v>
      </c>
      <c r="B5" s="270" t="s">
        <v>355</v>
      </c>
      <c r="C5" s="274" t="s">
        <v>356</v>
      </c>
      <c r="D5" s="274" t="s">
        <v>357</v>
      </c>
      <c r="E5" s="278">
        <v>2010</v>
      </c>
      <c r="F5" s="273"/>
      <c r="G5" s="275">
        <v>6650</v>
      </c>
      <c r="H5" s="273" t="s">
        <v>72</v>
      </c>
      <c r="I5" s="273" t="s">
        <v>358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</row>
    <row r="6" spans="1:73" s="214" customFormat="1" ht="12" customHeight="1">
      <c r="A6" s="269">
        <v>3</v>
      </c>
      <c r="B6" s="270" t="s">
        <v>326</v>
      </c>
      <c r="C6" s="279" t="s">
        <v>359</v>
      </c>
      <c r="D6" s="280" t="s">
        <v>360</v>
      </c>
      <c r="E6" s="278">
        <v>2012</v>
      </c>
      <c r="F6" s="273" t="s">
        <v>361</v>
      </c>
      <c r="G6" s="275">
        <v>14580</v>
      </c>
      <c r="H6" s="273" t="s">
        <v>362</v>
      </c>
      <c r="I6" s="273" t="s">
        <v>363</v>
      </c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</row>
    <row r="7" spans="1:73" s="214" customFormat="1" ht="12" customHeight="1">
      <c r="A7" s="431">
        <v>4</v>
      </c>
      <c r="B7" s="429" t="s">
        <v>690</v>
      </c>
      <c r="C7" s="432"/>
      <c r="D7" s="433"/>
      <c r="E7" s="434">
        <v>2022</v>
      </c>
      <c r="F7" s="435"/>
      <c r="G7" s="428">
        <v>5950</v>
      </c>
      <c r="H7" s="435" t="s">
        <v>72</v>
      </c>
      <c r="I7" s="435" t="s">
        <v>691</v>
      </c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</row>
    <row r="8" spans="1:73" s="214" customFormat="1" ht="12" customHeight="1">
      <c r="A8" s="485">
        <v>5</v>
      </c>
      <c r="B8" s="468" t="s">
        <v>692</v>
      </c>
      <c r="C8" s="486"/>
      <c r="D8" s="486"/>
      <c r="E8" s="487">
        <v>2022</v>
      </c>
      <c r="F8" s="488"/>
      <c r="G8" s="467">
        <v>23500</v>
      </c>
      <c r="H8" s="488" t="s">
        <v>72</v>
      </c>
      <c r="I8" s="488" t="s">
        <v>693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</row>
    <row r="9" spans="1:73" s="214" customFormat="1" ht="12" customHeight="1">
      <c r="A9" s="485">
        <v>6</v>
      </c>
      <c r="B9" s="468" t="s">
        <v>739</v>
      </c>
      <c r="C9" s="486"/>
      <c r="D9" s="486"/>
      <c r="E9" s="487">
        <v>2023</v>
      </c>
      <c r="F9" s="488"/>
      <c r="G9" s="467">
        <v>183270</v>
      </c>
      <c r="H9" s="488" t="s">
        <v>72</v>
      </c>
      <c r="I9" s="488" t="s">
        <v>740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</row>
    <row r="10" spans="1:73" s="236" customFormat="1" ht="12" customHeight="1">
      <c r="A10" s="705" t="s">
        <v>240</v>
      </c>
      <c r="B10" s="705"/>
      <c r="C10" s="705"/>
      <c r="D10" s="705"/>
      <c r="E10" s="705"/>
      <c r="F10" s="705"/>
      <c r="G10" s="281">
        <f>SUM(G4:G9)</f>
        <v>250172.47</v>
      </c>
      <c r="H10" s="276"/>
      <c r="I10" s="276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</row>
    <row r="11" spans="1:73" s="236" customFormat="1" ht="12" customHeight="1">
      <c r="A11" s="704" t="s">
        <v>364</v>
      </c>
      <c r="B11" s="704"/>
      <c r="C11" s="704"/>
      <c r="D11" s="704"/>
      <c r="E11" s="436"/>
      <c r="F11" s="436"/>
      <c r="G11" s="439"/>
      <c r="H11" s="436"/>
      <c r="I11" s="436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</row>
    <row r="12" spans="1:73" s="128" customFormat="1" ht="38.25" customHeight="1">
      <c r="A12" s="237">
        <v>1</v>
      </c>
      <c r="B12" s="237" t="s">
        <v>365</v>
      </c>
      <c r="C12" s="238" t="s">
        <v>366</v>
      </c>
      <c r="D12" s="239" t="s">
        <v>367</v>
      </c>
      <c r="E12" s="240" t="s">
        <v>368</v>
      </c>
      <c r="F12" s="241" t="s">
        <v>369</v>
      </c>
      <c r="G12" s="242">
        <v>12652.47</v>
      </c>
      <c r="H12" s="241" t="s">
        <v>72</v>
      </c>
      <c r="I12" s="243" t="s">
        <v>370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</row>
    <row r="13" spans="1:73" s="236" customFormat="1" ht="12" customHeight="1">
      <c r="A13" s="705" t="s">
        <v>240</v>
      </c>
      <c r="B13" s="705"/>
      <c r="C13" s="705"/>
      <c r="D13" s="705"/>
      <c r="E13" s="705"/>
      <c r="F13" s="705"/>
      <c r="G13" s="244">
        <v>12652.47</v>
      </c>
      <c r="H13" s="245"/>
      <c r="I13" s="24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</row>
    <row r="14" spans="1:5" ht="12.75" customHeight="1">
      <c r="A14" s="13"/>
      <c r="B14" s="13"/>
      <c r="C14" s="16"/>
      <c r="D14" s="16"/>
      <c r="E14" s="16"/>
    </row>
    <row r="15" spans="1:5" ht="12.75" customHeight="1">
      <c r="A15" s="13"/>
      <c r="B15" s="13"/>
      <c r="C15" s="16"/>
      <c r="D15" s="16"/>
      <c r="E15" s="16"/>
    </row>
    <row r="16" spans="1:5" ht="12.75" customHeight="1">
      <c r="A16" s="13"/>
      <c r="B16" s="14"/>
      <c r="C16" s="16"/>
      <c r="D16" s="16"/>
      <c r="E16" s="16"/>
    </row>
    <row r="17" spans="1:5" ht="12.75" customHeight="1">
      <c r="A17" s="13"/>
      <c r="B17" s="14"/>
      <c r="C17" s="16"/>
      <c r="D17" s="16"/>
      <c r="E17" s="16"/>
    </row>
    <row r="18" spans="1:5" ht="12.75" customHeight="1">
      <c r="A18" s="13"/>
      <c r="B18" s="13"/>
      <c r="C18" s="16"/>
      <c r="D18" s="16"/>
      <c r="E18" s="16"/>
    </row>
    <row r="19" spans="1:5" ht="12.75" customHeight="1">
      <c r="A19" s="13"/>
      <c r="B19" s="13"/>
      <c r="C19" s="16"/>
      <c r="D19" s="16"/>
      <c r="E19" s="16"/>
    </row>
  </sheetData>
  <sheetProtection/>
  <mergeCells count="4">
    <mergeCell ref="A3:D3"/>
    <mergeCell ref="A10:F10"/>
    <mergeCell ref="A11:D11"/>
    <mergeCell ref="A13:F13"/>
  </mergeCells>
  <printOptions/>
  <pageMargins left="0.6999999999999998" right="0.6999999999999998" top="1.045275590551181" bottom="1.045275590551181" header="0.75" footer="0.7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="88" zoomScaleNormal="88" zoomScalePageLayoutView="0" workbookViewId="0" topLeftCell="A1">
      <selection activeCell="Y10" sqref="Y10"/>
    </sheetView>
  </sheetViews>
  <sheetFormatPr defaultColWidth="9.00390625" defaultRowHeight="14.25"/>
  <cols>
    <col min="1" max="1" width="7.75390625" style="0" customWidth="1"/>
    <col min="2" max="2" width="12.875" style="0" customWidth="1"/>
    <col min="3" max="3" width="13.25390625" style="0" customWidth="1"/>
    <col min="4" max="4" width="19.625" style="0" customWidth="1"/>
    <col min="5" max="5" width="12.25390625" style="0" customWidth="1"/>
    <col min="6" max="6" width="14.375" style="0" customWidth="1"/>
    <col min="7" max="7" width="11.375" style="0" customWidth="1"/>
    <col min="8" max="8" width="11.25390625" style="0" customWidth="1"/>
    <col min="9" max="9" width="11.375" style="0" customWidth="1"/>
    <col min="10" max="10" width="12.25390625" style="0" customWidth="1"/>
    <col min="11" max="11" width="9.75390625" style="0" customWidth="1"/>
    <col min="12" max="12" width="10.25390625" style="0" customWidth="1"/>
    <col min="14" max="14" width="9.625" style="0" customWidth="1"/>
    <col min="15" max="15" width="12.625" style="0" customWidth="1"/>
    <col min="16" max="16" width="11.50390625" style="0" customWidth="1"/>
    <col min="17" max="20" width="11.00390625" style="0" customWidth="1"/>
    <col min="21" max="24" width="7.75390625" style="0" customWidth="1"/>
    <col min="25" max="25" width="19.75390625" style="0" customWidth="1"/>
  </cols>
  <sheetData>
    <row r="1" spans="1:24" ht="17.25">
      <c r="A1" s="538" t="s">
        <v>782</v>
      </c>
      <c r="B1" s="539"/>
      <c r="C1" s="539"/>
      <c r="D1" s="540"/>
      <c r="E1" s="539"/>
      <c r="F1" s="539"/>
      <c r="G1" s="539"/>
      <c r="H1" s="539"/>
      <c r="I1" s="541"/>
      <c r="J1" s="541"/>
      <c r="K1" s="542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</row>
    <row r="2" spans="1:24" ht="13.5">
      <c r="A2" s="707" t="s">
        <v>783</v>
      </c>
      <c r="B2" s="707"/>
      <c r="C2" s="707"/>
      <c r="D2" s="707"/>
      <c r="E2" s="707"/>
      <c r="F2" s="707"/>
      <c r="G2" s="707"/>
      <c r="H2" s="707"/>
      <c r="I2" s="707"/>
      <c r="J2" s="543"/>
      <c r="K2" s="542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</row>
    <row r="3" spans="1:24" ht="13.5">
      <c r="A3" s="708" t="s">
        <v>247</v>
      </c>
      <c r="B3" s="706" t="s">
        <v>784</v>
      </c>
      <c r="C3" s="706" t="s">
        <v>785</v>
      </c>
      <c r="D3" s="706" t="s">
        <v>786</v>
      </c>
      <c r="E3" s="706" t="s">
        <v>787</v>
      </c>
      <c r="F3" s="706" t="s">
        <v>788</v>
      </c>
      <c r="G3" s="706" t="s">
        <v>789</v>
      </c>
      <c r="H3" s="706" t="s">
        <v>790</v>
      </c>
      <c r="I3" s="706" t="s">
        <v>791</v>
      </c>
      <c r="J3" s="711" t="s">
        <v>792</v>
      </c>
      <c r="K3" s="706" t="s">
        <v>793</v>
      </c>
      <c r="L3" s="706" t="s">
        <v>794</v>
      </c>
      <c r="M3" s="706" t="s">
        <v>795</v>
      </c>
      <c r="N3" s="706" t="s">
        <v>796</v>
      </c>
      <c r="O3" s="706" t="s">
        <v>797</v>
      </c>
      <c r="P3" s="706" t="s">
        <v>798</v>
      </c>
      <c r="Q3" s="706" t="s">
        <v>799</v>
      </c>
      <c r="R3" s="706"/>
      <c r="S3" s="706" t="s">
        <v>800</v>
      </c>
      <c r="T3" s="706"/>
      <c r="U3" s="706" t="s">
        <v>801</v>
      </c>
      <c r="V3" s="706"/>
      <c r="W3" s="706"/>
      <c r="X3" s="706"/>
    </row>
    <row r="4" spans="1:24" ht="24" customHeight="1">
      <c r="A4" s="708"/>
      <c r="B4" s="706"/>
      <c r="C4" s="706"/>
      <c r="D4" s="706"/>
      <c r="E4" s="706"/>
      <c r="F4" s="706"/>
      <c r="G4" s="706"/>
      <c r="H4" s="706"/>
      <c r="I4" s="706"/>
      <c r="J4" s="712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</row>
    <row r="5" spans="1:24" ht="14.25" thickBot="1">
      <c r="A5" s="708"/>
      <c r="B5" s="706"/>
      <c r="C5" s="706"/>
      <c r="D5" s="706"/>
      <c r="E5" s="706"/>
      <c r="F5" s="706"/>
      <c r="G5" s="706"/>
      <c r="H5" s="706"/>
      <c r="I5" s="706"/>
      <c r="J5" s="713"/>
      <c r="K5" s="706"/>
      <c r="L5" s="706"/>
      <c r="M5" s="706"/>
      <c r="N5" s="706"/>
      <c r="O5" s="706"/>
      <c r="P5" s="544" t="s">
        <v>802</v>
      </c>
      <c r="Q5" s="544" t="s">
        <v>803</v>
      </c>
      <c r="R5" s="544" t="s">
        <v>804</v>
      </c>
      <c r="S5" s="544" t="s">
        <v>803</v>
      </c>
      <c r="T5" s="544" t="s">
        <v>804</v>
      </c>
      <c r="U5" s="544" t="s">
        <v>805</v>
      </c>
      <c r="V5" s="544" t="s">
        <v>806</v>
      </c>
      <c r="W5" s="544" t="s">
        <v>807</v>
      </c>
      <c r="X5" s="544" t="s">
        <v>808</v>
      </c>
    </row>
    <row r="6" spans="1:24" ht="13.5">
      <c r="A6" s="709" t="s">
        <v>68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</row>
    <row r="7" spans="1:25" ht="36.75" customHeight="1">
      <c r="A7" s="546">
        <v>1</v>
      </c>
      <c r="B7" s="546" t="s">
        <v>809</v>
      </c>
      <c r="C7" s="546"/>
      <c r="D7" s="546" t="s">
        <v>810</v>
      </c>
      <c r="E7" s="547" t="s">
        <v>811</v>
      </c>
      <c r="F7" s="546" t="s">
        <v>812</v>
      </c>
      <c r="G7" s="546">
        <v>6842</v>
      </c>
      <c r="H7" s="548">
        <v>1986</v>
      </c>
      <c r="I7" s="548"/>
      <c r="J7" s="548"/>
      <c r="K7" s="548" t="s">
        <v>813</v>
      </c>
      <c r="L7" s="548">
        <v>3000</v>
      </c>
      <c r="M7" s="549"/>
      <c r="N7" s="546"/>
      <c r="O7" s="550"/>
      <c r="P7" s="546" t="s">
        <v>814</v>
      </c>
      <c r="Q7" s="546" t="s">
        <v>815</v>
      </c>
      <c r="R7" s="546" t="s">
        <v>816</v>
      </c>
      <c r="S7" s="551"/>
      <c r="T7" s="551"/>
      <c r="U7" s="552" t="s">
        <v>403</v>
      </c>
      <c r="V7" s="552" t="s">
        <v>403</v>
      </c>
      <c r="W7" s="553"/>
      <c r="X7" s="553"/>
      <c r="Y7" t="s">
        <v>1013</v>
      </c>
    </row>
    <row r="8" spans="1:25" ht="36.75" customHeight="1">
      <c r="A8" s="546">
        <v>2</v>
      </c>
      <c r="B8" s="546" t="s">
        <v>817</v>
      </c>
      <c r="C8" s="546" t="s">
        <v>818</v>
      </c>
      <c r="D8" s="546" t="s">
        <v>819</v>
      </c>
      <c r="E8" s="547" t="s">
        <v>820</v>
      </c>
      <c r="F8" s="546" t="s">
        <v>821</v>
      </c>
      <c r="G8" s="546">
        <v>6728</v>
      </c>
      <c r="H8" s="548">
        <v>1987</v>
      </c>
      <c r="I8" s="548"/>
      <c r="J8" s="548"/>
      <c r="K8" s="548">
        <v>6</v>
      </c>
      <c r="L8" s="548"/>
      <c r="M8" s="549"/>
      <c r="N8" s="546"/>
      <c r="O8" s="550"/>
      <c r="P8" s="546" t="s">
        <v>814</v>
      </c>
      <c r="Q8" s="551" t="s">
        <v>822</v>
      </c>
      <c r="R8" s="551" t="s">
        <v>823</v>
      </c>
      <c r="S8" s="551"/>
      <c r="T8" s="551"/>
      <c r="U8" s="552" t="s">
        <v>403</v>
      </c>
      <c r="V8" s="552" t="s">
        <v>403</v>
      </c>
      <c r="W8" s="553"/>
      <c r="X8" s="553"/>
      <c r="Y8" t="s">
        <v>1013</v>
      </c>
    </row>
    <row r="9" spans="1:24" ht="36.75" customHeight="1">
      <c r="A9" s="554">
        <v>3</v>
      </c>
      <c r="B9" s="554" t="s">
        <v>824</v>
      </c>
      <c r="C9" s="554" t="s">
        <v>825</v>
      </c>
      <c r="D9" s="554" t="s">
        <v>826</v>
      </c>
      <c r="E9" s="555" t="s">
        <v>827</v>
      </c>
      <c r="F9" s="605" t="s">
        <v>873</v>
      </c>
      <c r="G9" s="554">
        <v>6374</v>
      </c>
      <c r="H9" s="556">
        <v>2006</v>
      </c>
      <c r="I9" s="557">
        <v>39106</v>
      </c>
      <c r="J9" s="556"/>
      <c r="K9" s="556">
        <v>6</v>
      </c>
      <c r="L9" s="556"/>
      <c r="M9" s="558">
        <v>12874</v>
      </c>
      <c r="N9" s="554"/>
      <c r="O9" s="559">
        <v>64000</v>
      </c>
      <c r="P9" s="554" t="s">
        <v>814</v>
      </c>
      <c r="Q9" s="560" t="s">
        <v>828</v>
      </c>
      <c r="R9" s="560" t="s">
        <v>829</v>
      </c>
      <c r="S9" s="560" t="s">
        <v>828</v>
      </c>
      <c r="T9" s="560" t="s">
        <v>829</v>
      </c>
      <c r="U9" s="561" t="s">
        <v>403</v>
      </c>
      <c r="V9" s="561" t="s">
        <v>403</v>
      </c>
      <c r="W9" s="561" t="s">
        <v>403</v>
      </c>
      <c r="X9" s="562"/>
    </row>
    <row r="10" spans="1:24" ht="36.75" customHeight="1">
      <c r="A10" s="554">
        <v>4</v>
      </c>
      <c r="B10" s="554" t="s">
        <v>830</v>
      </c>
      <c r="C10" s="554">
        <v>325</v>
      </c>
      <c r="D10" s="554">
        <v>5124</v>
      </c>
      <c r="E10" s="555" t="s">
        <v>831</v>
      </c>
      <c r="F10" s="605" t="s">
        <v>873</v>
      </c>
      <c r="G10" s="554">
        <v>11100</v>
      </c>
      <c r="H10" s="556">
        <v>1983</v>
      </c>
      <c r="I10" s="557">
        <v>35766</v>
      </c>
      <c r="J10" s="556"/>
      <c r="K10" s="556">
        <v>4</v>
      </c>
      <c r="L10" s="556"/>
      <c r="M10" s="558">
        <v>20648</v>
      </c>
      <c r="N10" s="554"/>
      <c r="O10" s="563"/>
      <c r="P10" s="554" t="s">
        <v>814</v>
      </c>
      <c r="Q10" s="560" t="s">
        <v>832</v>
      </c>
      <c r="R10" s="560" t="s">
        <v>833</v>
      </c>
      <c r="S10" s="560"/>
      <c r="T10" s="560"/>
      <c r="U10" s="561" t="s">
        <v>403</v>
      </c>
      <c r="V10" s="561" t="s">
        <v>403</v>
      </c>
      <c r="W10" s="562"/>
      <c r="X10" s="562"/>
    </row>
    <row r="11" spans="1:24" ht="36.75" customHeight="1">
      <c r="A11" s="554">
        <v>5</v>
      </c>
      <c r="B11" s="554" t="s">
        <v>834</v>
      </c>
      <c r="C11" s="554" t="s">
        <v>835</v>
      </c>
      <c r="D11" s="554" t="s">
        <v>836</v>
      </c>
      <c r="E11" s="555" t="s">
        <v>837</v>
      </c>
      <c r="F11" s="605" t="s">
        <v>873</v>
      </c>
      <c r="G11" s="554">
        <v>2874</v>
      </c>
      <c r="H11" s="556">
        <v>1998</v>
      </c>
      <c r="I11" s="564">
        <v>36010</v>
      </c>
      <c r="J11" s="564"/>
      <c r="K11" s="556">
        <v>6</v>
      </c>
      <c r="L11" s="556"/>
      <c r="M11" s="558">
        <v>5196</v>
      </c>
      <c r="N11" s="554"/>
      <c r="O11" s="563"/>
      <c r="P11" s="554"/>
      <c r="Q11" s="554" t="s">
        <v>838</v>
      </c>
      <c r="R11" s="554" t="s">
        <v>839</v>
      </c>
      <c r="S11" s="560"/>
      <c r="T11" s="560"/>
      <c r="U11" s="561" t="s">
        <v>403</v>
      </c>
      <c r="V11" s="561" t="s">
        <v>403</v>
      </c>
      <c r="W11" s="562"/>
      <c r="X11" s="562"/>
    </row>
    <row r="12" spans="1:24" ht="36.75" customHeight="1">
      <c r="A12" s="554">
        <v>6</v>
      </c>
      <c r="B12" s="565" t="s">
        <v>840</v>
      </c>
      <c r="C12" s="565" t="s">
        <v>841</v>
      </c>
      <c r="D12" s="554" t="s">
        <v>842</v>
      </c>
      <c r="E12" s="555" t="s">
        <v>843</v>
      </c>
      <c r="F12" s="605" t="s">
        <v>873</v>
      </c>
      <c r="G12" s="554">
        <v>2400</v>
      </c>
      <c r="H12" s="556">
        <v>2000</v>
      </c>
      <c r="I12" s="557">
        <v>36677</v>
      </c>
      <c r="J12" s="556"/>
      <c r="K12" s="556">
        <v>9</v>
      </c>
      <c r="L12" s="556"/>
      <c r="M12" s="558">
        <v>236845</v>
      </c>
      <c r="N12" s="565"/>
      <c r="O12" s="566"/>
      <c r="P12" s="565"/>
      <c r="Q12" s="567" t="s">
        <v>844</v>
      </c>
      <c r="R12" s="567" t="s">
        <v>845</v>
      </c>
      <c r="S12" s="567"/>
      <c r="T12" s="567"/>
      <c r="U12" s="561" t="s">
        <v>403</v>
      </c>
      <c r="V12" s="561" t="s">
        <v>403</v>
      </c>
      <c r="W12" s="562"/>
      <c r="X12" s="561"/>
    </row>
    <row r="13" spans="1:24" ht="36.75" customHeight="1">
      <c r="A13" s="554">
        <v>7</v>
      </c>
      <c r="B13" s="565" t="s">
        <v>846</v>
      </c>
      <c r="C13" s="565" t="s">
        <v>847</v>
      </c>
      <c r="D13" s="554" t="s">
        <v>848</v>
      </c>
      <c r="E13" s="555" t="s">
        <v>849</v>
      </c>
      <c r="F13" s="554" t="s">
        <v>850</v>
      </c>
      <c r="G13" s="554">
        <v>1870</v>
      </c>
      <c r="H13" s="556">
        <v>2008</v>
      </c>
      <c r="I13" s="556" t="s">
        <v>851</v>
      </c>
      <c r="J13" s="556"/>
      <c r="K13" s="556" t="s">
        <v>852</v>
      </c>
      <c r="L13" s="556"/>
      <c r="M13" s="568"/>
      <c r="N13" s="569"/>
      <c r="O13" s="570">
        <v>29200</v>
      </c>
      <c r="P13" s="565"/>
      <c r="Q13" s="567" t="s">
        <v>853</v>
      </c>
      <c r="R13" s="567" t="s">
        <v>854</v>
      </c>
      <c r="S13" s="567" t="s">
        <v>853</v>
      </c>
      <c r="T13" s="567" t="s">
        <v>854</v>
      </c>
      <c r="U13" s="561" t="s">
        <v>403</v>
      </c>
      <c r="V13" s="561" t="s">
        <v>403</v>
      </c>
      <c r="W13" s="561" t="s">
        <v>403</v>
      </c>
      <c r="X13" s="561"/>
    </row>
    <row r="14" spans="1:24" ht="36.75" customHeight="1">
      <c r="A14" s="554">
        <v>8</v>
      </c>
      <c r="B14" s="565" t="s">
        <v>855</v>
      </c>
      <c r="C14" s="565" t="s">
        <v>856</v>
      </c>
      <c r="D14" s="554" t="s">
        <v>857</v>
      </c>
      <c r="E14" s="555" t="s">
        <v>858</v>
      </c>
      <c r="F14" s="554" t="s">
        <v>859</v>
      </c>
      <c r="G14" s="554"/>
      <c r="H14" s="556">
        <v>2013</v>
      </c>
      <c r="I14" s="564" t="s">
        <v>860</v>
      </c>
      <c r="J14" s="564"/>
      <c r="K14" s="556" t="s">
        <v>861</v>
      </c>
      <c r="L14" s="556">
        <v>2500</v>
      </c>
      <c r="M14" s="568"/>
      <c r="N14" s="569">
        <v>3400</v>
      </c>
      <c r="O14" s="571"/>
      <c r="P14" s="565"/>
      <c r="Q14" s="567" t="s">
        <v>862</v>
      </c>
      <c r="R14" s="567" t="s">
        <v>863</v>
      </c>
      <c r="S14" s="567"/>
      <c r="T14" s="567"/>
      <c r="U14" s="561" t="s">
        <v>403</v>
      </c>
      <c r="V14" s="561"/>
      <c r="W14" s="561"/>
      <c r="X14" s="561"/>
    </row>
    <row r="15" spans="1:24" ht="36.75" customHeight="1">
      <c r="A15" s="554">
        <v>9</v>
      </c>
      <c r="B15" s="565" t="s">
        <v>864</v>
      </c>
      <c r="C15" s="565" t="s">
        <v>865</v>
      </c>
      <c r="D15" s="565" t="s">
        <v>866</v>
      </c>
      <c r="E15" s="555" t="s">
        <v>867</v>
      </c>
      <c r="F15" s="554" t="s">
        <v>868</v>
      </c>
      <c r="G15" s="565">
        <v>1500</v>
      </c>
      <c r="H15" s="572">
        <v>2013</v>
      </c>
      <c r="I15" s="573" t="s">
        <v>860</v>
      </c>
      <c r="J15" s="573"/>
      <c r="K15" s="572">
        <v>1</v>
      </c>
      <c r="L15" s="572">
        <v>835</v>
      </c>
      <c r="M15" s="574">
        <v>2677</v>
      </c>
      <c r="N15" s="569">
        <v>2400</v>
      </c>
      <c r="O15" s="570">
        <v>56600</v>
      </c>
      <c r="P15" s="565"/>
      <c r="Q15" s="567" t="s">
        <v>862</v>
      </c>
      <c r="R15" s="567" t="s">
        <v>863</v>
      </c>
      <c r="S15" s="567" t="s">
        <v>862</v>
      </c>
      <c r="T15" s="567" t="s">
        <v>863</v>
      </c>
      <c r="U15" s="561" t="s">
        <v>403</v>
      </c>
      <c r="V15" s="561" t="s">
        <v>403</v>
      </c>
      <c r="W15" s="561" t="s">
        <v>403</v>
      </c>
      <c r="X15" s="561"/>
    </row>
    <row r="16" spans="1:24" ht="36.75" customHeight="1">
      <c r="A16" s="554">
        <v>10</v>
      </c>
      <c r="B16" s="575" t="s">
        <v>869</v>
      </c>
      <c r="C16" s="575" t="s">
        <v>870</v>
      </c>
      <c r="D16" s="575" t="s">
        <v>871</v>
      </c>
      <c r="E16" s="576" t="s">
        <v>872</v>
      </c>
      <c r="F16" s="577" t="s">
        <v>873</v>
      </c>
      <c r="G16" s="575">
        <v>2198</v>
      </c>
      <c r="H16" s="578">
        <v>2013</v>
      </c>
      <c r="I16" s="579" t="s">
        <v>874</v>
      </c>
      <c r="J16" s="579"/>
      <c r="K16" s="578">
        <v>5</v>
      </c>
      <c r="L16" s="578">
        <v>960</v>
      </c>
      <c r="M16" s="574">
        <v>8453</v>
      </c>
      <c r="N16" s="569"/>
      <c r="O16" s="580">
        <v>64000</v>
      </c>
      <c r="P16" s="565"/>
      <c r="Q16" s="567" t="s">
        <v>875</v>
      </c>
      <c r="R16" s="567" t="s">
        <v>876</v>
      </c>
      <c r="S16" s="567" t="s">
        <v>875</v>
      </c>
      <c r="T16" s="567" t="s">
        <v>876</v>
      </c>
      <c r="U16" s="561" t="s">
        <v>403</v>
      </c>
      <c r="V16" s="561" t="s">
        <v>403</v>
      </c>
      <c r="W16" s="561" t="s">
        <v>403</v>
      </c>
      <c r="X16" s="581"/>
    </row>
    <row r="17" spans="1:24" ht="36.75" customHeight="1">
      <c r="A17" s="554">
        <v>11</v>
      </c>
      <c r="B17" s="575" t="s">
        <v>877</v>
      </c>
      <c r="C17" s="575" t="s">
        <v>878</v>
      </c>
      <c r="D17" s="575" t="s">
        <v>879</v>
      </c>
      <c r="E17" s="576" t="s">
        <v>880</v>
      </c>
      <c r="F17" s="577" t="s">
        <v>881</v>
      </c>
      <c r="G17" s="575">
        <v>1968</v>
      </c>
      <c r="H17" s="578">
        <v>2012</v>
      </c>
      <c r="I17" s="579" t="s">
        <v>882</v>
      </c>
      <c r="J17" s="579" t="s">
        <v>883</v>
      </c>
      <c r="K17" s="578">
        <v>6</v>
      </c>
      <c r="L17" s="578"/>
      <c r="M17" s="574"/>
      <c r="N17" s="569"/>
      <c r="O17" s="570">
        <v>33000</v>
      </c>
      <c r="P17" s="565"/>
      <c r="Q17" s="567" t="s">
        <v>884</v>
      </c>
      <c r="R17" s="567" t="s">
        <v>885</v>
      </c>
      <c r="S17" s="567" t="s">
        <v>884</v>
      </c>
      <c r="T17" s="567" t="s">
        <v>885</v>
      </c>
      <c r="U17" s="561" t="s">
        <v>403</v>
      </c>
      <c r="V17" s="561" t="s">
        <v>403</v>
      </c>
      <c r="W17" s="582" t="s">
        <v>403</v>
      </c>
      <c r="X17" s="583"/>
    </row>
    <row r="18" spans="1:24" ht="36.75" customHeight="1">
      <c r="A18" s="554">
        <v>12</v>
      </c>
      <c r="B18" s="575" t="s">
        <v>886</v>
      </c>
      <c r="C18" s="575" t="s">
        <v>887</v>
      </c>
      <c r="D18" s="575" t="s">
        <v>888</v>
      </c>
      <c r="E18" s="576" t="s">
        <v>889</v>
      </c>
      <c r="F18" s="577" t="s">
        <v>873</v>
      </c>
      <c r="G18" s="575">
        <v>2417</v>
      </c>
      <c r="H18" s="578">
        <v>1998</v>
      </c>
      <c r="I18" s="579" t="s">
        <v>890</v>
      </c>
      <c r="J18" s="579"/>
      <c r="K18" s="578"/>
      <c r="L18" s="578">
        <v>850</v>
      </c>
      <c r="M18" s="574">
        <v>94472</v>
      </c>
      <c r="N18" s="569">
        <v>2900</v>
      </c>
      <c r="O18" s="566"/>
      <c r="P18" s="565"/>
      <c r="Q18" s="567" t="s">
        <v>891</v>
      </c>
      <c r="R18" s="567" t="s">
        <v>892</v>
      </c>
      <c r="S18" s="567"/>
      <c r="T18" s="567"/>
      <c r="U18" s="561" t="s">
        <v>403</v>
      </c>
      <c r="V18" s="561" t="s">
        <v>403</v>
      </c>
      <c r="W18" s="582"/>
      <c r="X18" s="583"/>
    </row>
    <row r="19" spans="1:24" ht="36.75" customHeight="1">
      <c r="A19" s="554">
        <v>13</v>
      </c>
      <c r="B19" s="575" t="s">
        <v>893</v>
      </c>
      <c r="C19" s="575" t="s">
        <v>894</v>
      </c>
      <c r="D19" s="575" t="s">
        <v>895</v>
      </c>
      <c r="E19" s="576" t="s">
        <v>896</v>
      </c>
      <c r="F19" s="577" t="s">
        <v>897</v>
      </c>
      <c r="G19" s="575">
        <v>2464</v>
      </c>
      <c r="H19" s="578">
        <v>2008</v>
      </c>
      <c r="I19" s="579" t="s">
        <v>898</v>
      </c>
      <c r="J19" s="578" t="s">
        <v>899</v>
      </c>
      <c r="K19" s="578">
        <v>9</v>
      </c>
      <c r="L19" s="584">
        <v>1350</v>
      </c>
      <c r="M19" s="574">
        <v>191112</v>
      </c>
      <c r="N19" s="585">
        <v>2150</v>
      </c>
      <c r="O19" s="586">
        <v>47000</v>
      </c>
      <c r="P19" s="567"/>
      <c r="Q19" s="567" t="s">
        <v>900</v>
      </c>
      <c r="R19" s="567" t="s">
        <v>901</v>
      </c>
      <c r="S19" s="587" t="s">
        <v>902</v>
      </c>
      <c r="T19" s="587" t="s">
        <v>903</v>
      </c>
      <c r="U19" s="561" t="s">
        <v>403</v>
      </c>
      <c r="V19" s="561" t="s">
        <v>403</v>
      </c>
      <c r="W19" s="582" t="s">
        <v>403</v>
      </c>
      <c r="X19" s="588"/>
    </row>
    <row r="20" spans="1:24" ht="36.75" customHeight="1">
      <c r="A20" s="554">
        <v>14</v>
      </c>
      <c r="B20" s="575" t="s">
        <v>817</v>
      </c>
      <c r="C20" s="575"/>
      <c r="D20" s="575" t="s">
        <v>904</v>
      </c>
      <c r="E20" s="576" t="s">
        <v>905</v>
      </c>
      <c r="F20" s="577" t="s">
        <v>897</v>
      </c>
      <c r="G20" s="575">
        <v>7698</v>
      </c>
      <c r="H20" s="578">
        <v>2018</v>
      </c>
      <c r="I20" s="579" t="s">
        <v>906</v>
      </c>
      <c r="J20" s="578"/>
      <c r="K20" s="578">
        <v>6</v>
      </c>
      <c r="L20" s="584"/>
      <c r="M20" s="574">
        <v>7968</v>
      </c>
      <c r="N20" s="585">
        <v>1600</v>
      </c>
      <c r="O20" s="589">
        <v>460000</v>
      </c>
      <c r="P20" s="567"/>
      <c r="Q20" s="567" t="s">
        <v>907</v>
      </c>
      <c r="R20" s="567" t="s">
        <v>908</v>
      </c>
      <c r="S20" s="567" t="s">
        <v>907</v>
      </c>
      <c r="T20" s="567" t="s">
        <v>908</v>
      </c>
      <c r="U20" s="561" t="s">
        <v>403</v>
      </c>
      <c r="V20" s="561" t="s">
        <v>403</v>
      </c>
      <c r="W20" s="582" t="s">
        <v>403</v>
      </c>
      <c r="X20" s="588"/>
    </row>
    <row r="21" spans="1:24" ht="36.75" customHeight="1">
      <c r="A21" s="554">
        <v>15</v>
      </c>
      <c r="B21" s="575" t="s">
        <v>909</v>
      </c>
      <c r="C21" s="575"/>
      <c r="D21" s="575">
        <v>27008</v>
      </c>
      <c r="E21" s="576" t="s">
        <v>910</v>
      </c>
      <c r="F21" s="577" t="s">
        <v>911</v>
      </c>
      <c r="G21" s="575"/>
      <c r="H21" s="578">
        <v>1985</v>
      </c>
      <c r="I21" s="579">
        <v>31485</v>
      </c>
      <c r="J21" s="578"/>
      <c r="K21" s="578">
        <v>570</v>
      </c>
      <c r="L21" s="584"/>
      <c r="M21" s="574"/>
      <c r="N21" s="566"/>
      <c r="O21" s="590"/>
      <c r="P21" s="567"/>
      <c r="Q21" s="567" t="s">
        <v>912</v>
      </c>
      <c r="R21" s="567" t="s">
        <v>913</v>
      </c>
      <c r="S21" s="567"/>
      <c r="T21" s="561"/>
      <c r="U21" s="561" t="s">
        <v>403</v>
      </c>
      <c r="V21" s="561"/>
      <c r="W21" s="582"/>
      <c r="X21" s="588"/>
    </row>
    <row r="22" spans="1:24" ht="36.75" customHeight="1">
      <c r="A22" s="554">
        <v>16</v>
      </c>
      <c r="B22" s="575" t="s">
        <v>914</v>
      </c>
      <c r="C22" s="575" t="s">
        <v>915</v>
      </c>
      <c r="D22" s="575" t="s">
        <v>916</v>
      </c>
      <c r="E22" s="576" t="s">
        <v>917</v>
      </c>
      <c r="F22" s="577" t="s">
        <v>918</v>
      </c>
      <c r="G22" s="575"/>
      <c r="H22" s="578">
        <v>1987</v>
      </c>
      <c r="I22" s="579">
        <v>31947</v>
      </c>
      <c r="J22" s="578"/>
      <c r="K22" s="578">
        <v>300</v>
      </c>
      <c r="L22" s="584"/>
      <c r="M22" s="574"/>
      <c r="N22" s="566"/>
      <c r="O22" s="565"/>
      <c r="P22" s="567"/>
      <c r="Q22" s="567" t="s">
        <v>912</v>
      </c>
      <c r="R22" s="567" t="s">
        <v>913</v>
      </c>
      <c r="S22" s="567"/>
      <c r="T22" s="561"/>
      <c r="U22" s="561" t="s">
        <v>403</v>
      </c>
      <c r="V22" s="561"/>
      <c r="W22" s="582"/>
      <c r="X22" s="588"/>
    </row>
    <row r="23" spans="1:24" ht="36.75" customHeight="1">
      <c r="A23" s="554">
        <v>17</v>
      </c>
      <c r="B23" s="591" t="s">
        <v>919</v>
      </c>
      <c r="C23" s="591"/>
      <c r="D23" s="591">
        <v>9222816</v>
      </c>
      <c r="E23" s="592" t="s">
        <v>920</v>
      </c>
      <c r="F23" s="577" t="s">
        <v>897</v>
      </c>
      <c r="G23" s="591"/>
      <c r="H23" s="578">
        <v>1989</v>
      </c>
      <c r="I23" s="579">
        <v>32697</v>
      </c>
      <c r="J23" s="578"/>
      <c r="K23" s="578">
        <v>6</v>
      </c>
      <c r="L23" s="584"/>
      <c r="M23" s="574">
        <v>31918</v>
      </c>
      <c r="N23" s="593"/>
      <c r="O23" s="594"/>
      <c r="P23" s="595"/>
      <c r="Q23" s="595" t="s">
        <v>921</v>
      </c>
      <c r="R23" s="595" t="s">
        <v>922</v>
      </c>
      <c r="S23" s="595"/>
      <c r="T23" s="595"/>
      <c r="U23" s="583" t="s">
        <v>403</v>
      </c>
      <c r="V23" s="583" t="s">
        <v>403</v>
      </c>
      <c r="W23" s="582"/>
      <c r="X23" s="588"/>
    </row>
    <row r="24" spans="1:24" ht="36.75" customHeight="1">
      <c r="A24" s="554">
        <v>18</v>
      </c>
      <c r="B24" s="575" t="s">
        <v>919</v>
      </c>
      <c r="C24" s="575"/>
      <c r="D24" s="575">
        <v>11256</v>
      </c>
      <c r="E24" s="576" t="s">
        <v>923</v>
      </c>
      <c r="F24" s="577" t="s">
        <v>897</v>
      </c>
      <c r="G24" s="575">
        <v>6842</v>
      </c>
      <c r="H24" s="578">
        <v>1996</v>
      </c>
      <c r="I24" s="579">
        <v>35388</v>
      </c>
      <c r="J24" s="578"/>
      <c r="K24" s="578">
        <v>6</v>
      </c>
      <c r="L24" s="584"/>
      <c r="M24" s="574">
        <v>390</v>
      </c>
      <c r="N24" s="566"/>
      <c r="O24" s="565"/>
      <c r="P24" s="567"/>
      <c r="Q24" s="595" t="s">
        <v>924</v>
      </c>
      <c r="R24" s="595" t="s">
        <v>925</v>
      </c>
      <c r="S24" s="596"/>
      <c r="T24" s="581"/>
      <c r="U24" s="581" t="s">
        <v>403</v>
      </c>
      <c r="V24" s="581" t="s">
        <v>403</v>
      </c>
      <c r="W24" s="597"/>
      <c r="X24" s="598"/>
    </row>
    <row r="25" spans="1:24" ht="36.75" customHeight="1">
      <c r="A25" s="554">
        <v>19</v>
      </c>
      <c r="B25" s="575" t="s">
        <v>926</v>
      </c>
      <c r="C25" s="575" t="s">
        <v>927</v>
      </c>
      <c r="D25" s="575" t="s">
        <v>928</v>
      </c>
      <c r="E25" s="576" t="s">
        <v>929</v>
      </c>
      <c r="F25" s="577" t="s">
        <v>868</v>
      </c>
      <c r="G25" s="575">
        <v>3387</v>
      </c>
      <c r="H25" s="578">
        <v>2021</v>
      </c>
      <c r="I25" s="579" t="s">
        <v>930</v>
      </c>
      <c r="J25" s="578" t="s">
        <v>931</v>
      </c>
      <c r="K25" s="578">
        <v>2</v>
      </c>
      <c r="L25" s="599"/>
      <c r="M25" s="574">
        <v>883</v>
      </c>
      <c r="N25" s="600"/>
      <c r="O25" s="594">
        <v>270000</v>
      </c>
      <c r="P25" s="601"/>
      <c r="Q25" s="595" t="s">
        <v>931</v>
      </c>
      <c r="R25" s="595" t="s">
        <v>932</v>
      </c>
      <c r="S25" s="595" t="s">
        <v>931</v>
      </c>
      <c r="T25" s="595" t="s">
        <v>932</v>
      </c>
      <c r="U25" s="583" t="s">
        <v>403</v>
      </c>
      <c r="V25" s="583" t="s">
        <v>403</v>
      </c>
      <c r="W25" s="583" t="s">
        <v>403</v>
      </c>
      <c r="X25" s="588"/>
    </row>
    <row r="26" spans="1:24" ht="36.75" customHeight="1">
      <c r="A26" s="554">
        <v>20</v>
      </c>
      <c r="B26" s="575" t="s">
        <v>855</v>
      </c>
      <c r="C26" s="575" t="s">
        <v>933</v>
      </c>
      <c r="D26" s="575" t="s">
        <v>934</v>
      </c>
      <c r="E26" s="576" t="s">
        <v>935</v>
      </c>
      <c r="F26" s="577" t="s">
        <v>936</v>
      </c>
      <c r="G26" s="575"/>
      <c r="H26" s="578">
        <v>2021</v>
      </c>
      <c r="I26" s="579" t="s">
        <v>930</v>
      </c>
      <c r="J26" s="578" t="s">
        <v>931</v>
      </c>
      <c r="K26" s="578"/>
      <c r="L26" s="599">
        <v>5000</v>
      </c>
      <c r="M26" s="574"/>
      <c r="N26" s="600"/>
      <c r="O26" s="565"/>
      <c r="P26" s="601"/>
      <c r="Q26" s="595" t="s">
        <v>931</v>
      </c>
      <c r="R26" s="595" t="s">
        <v>932</v>
      </c>
      <c r="S26" s="602"/>
      <c r="T26" s="583"/>
      <c r="U26" s="583" t="s">
        <v>403</v>
      </c>
      <c r="V26" s="583"/>
      <c r="W26" s="583"/>
      <c r="X26" s="588"/>
    </row>
    <row r="27" spans="1:24" ht="36.75" customHeight="1">
      <c r="A27" s="558">
        <v>21</v>
      </c>
      <c r="B27" s="603" t="s">
        <v>817</v>
      </c>
      <c r="C27" s="603" t="s">
        <v>937</v>
      </c>
      <c r="D27" s="603" t="s">
        <v>938</v>
      </c>
      <c r="E27" s="604" t="s">
        <v>939</v>
      </c>
      <c r="F27" s="605" t="s">
        <v>873</v>
      </c>
      <c r="G27" s="603">
        <v>7698</v>
      </c>
      <c r="H27" s="603">
        <v>2023</v>
      </c>
      <c r="I27" s="606" t="s">
        <v>940</v>
      </c>
      <c r="J27" s="606">
        <v>45507</v>
      </c>
      <c r="K27" s="603">
        <v>6</v>
      </c>
      <c r="L27" s="574"/>
      <c r="M27" s="574">
        <v>860</v>
      </c>
      <c r="N27" s="607"/>
      <c r="O27" s="608">
        <v>930000</v>
      </c>
      <c r="P27" s="609"/>
      <c r="Q27" s="609">
        <v>45505</v>
      </c>
      <c r="R27" s="609">
        <v>45869</v>
      </c>
      <c r="S27" s="609">
        <v>45505</v>
      </c>
      <c r="T27" s="609">
        <v>45869</v>
      </c>
      <c r="U27" s="610" t="s">
        <v>403</v>
      </c>
      <c r="V27" s="610" t="s">
        <v>403</v>
      </c>
      <c r="W27" s="611" t="s">
        <v>403</v>
      </c>
      <c r="X27" s="612"/>
    </row>
    <row r="28" spans="1:24" ht="36.75" customHeight="1">
      <c r="A28" s="558">
        <v>22</v>
      </c>
      <c r="B28" s="603" t="s">
        <v>941</v>
      </c>
      <c r="C28" s="603" t="s">
        <v>942</v>
      </c>
      <c r="D28" s="603" t="s">
        <v>943</v>
      </c>
      <c r="E28" s="604" t="s">
        <v>944</v>
      </c>
      <c r="F28" s="605" t="s">
        <v>850</v>
      </c>
      <c r="G28" s="603">
        <v>1598</v>
      </c>
      <c r="H28" s="603">
        <v>2016</v>
      </c>
      <c r="I28" s="606" t="s">
        <v>945</v>
      </c>
      <c r="J28" s="606">
        <v>45511</v>
      </c>
      <c r="K28" s="603">
        <v>5</v>
      </c>
      <c r="L28" s="574"/>
      <c r="M28" s="574">
        <v>79306</v>
      </c>
      <c r="N28" s="607"/>
      <c r="O28" s="608">
        <v>46500</v>
      </c>
      <c r="P28" s="609"/>
      <c r="Q28" s="609">
        <v>45513</v>
      </c>
      <c r="R28" s="609">
        <v>45877</v>
      </c>
      <c r="S28" s="609">
        <v>45513</v>
      </c>
      <c r="T28" s="609">
        <v>45877</v>
      </c>
      <c r="U28" s="610" t="s">
        <v>403</v>
      </c>
      <c r="V28" s="610" t="s">
        <v>403</v>
      </c>
      <c r="W28" s="611" t="s">
        <v>403</v>
      </c>
      <c r="X28" s="612"/>
    </row>
    <row r="29" spans="1:24" ht="36.75" customHeight="1">
      <c r="A29" s="558">
        <v>23</v>
      </c>
      <c r="B29" s="603" t="s">
        <v>946</v>
      </c>
      <c r="C29" s="603" t="s">
        <v>947</v>
      </c>
      <c r="D29" s="603" t="s">
        <v>948</v>
      </c>
      <c r="E29" s="604" t="s">
        <v>949</v>
      </c>
      <c r="F29" s="605" t="s">
        <v>950</v>
      </c>
      <c r="G29" s="603">
        <v>10677</v>
      </c>
      <c r="H29" s="603">
        <v>2023</v>
      </c>
      <c r="I29" s="606">
        <v>45239</v>
      </c>
      <c r="J29" s="606">
        <v>45605</v>
      </c>
      <c r="K29" s="603">
        <v>3</v>
      </c>
      <c r="L29" s="574"/>
      <c r="M29" s="574"/>
      <c r="N29" s="607"/>
      <c r="O29" s="608">
        <v>2600000</v>
      </c>
      <c r="P29" s="609"/>
      <c r="Q29" s="609">
        <v>45605</v>
      </c>
      <c r="R29" s="609">
        <v>45969</v>
      </c>
      <c r="S29" s="609">
        <v>45605</v>
      </c>
      <c r="T29" s="609">
        <v>45969</v>
      </c>
      <c r="U29" s="610" t="s">
        <v>403</v>
      </c>
      <c r="V29" s="610" t="s">
        <v>403</v>
      </c>
      <c r="W29" s="611" t="s">
        <v>403</v>
      </c>
      <c r="X29" s="612"/>
    </row>
    <row r="30" spans="1:24" ht="13.5">
      <c r="A30" s="710" t="s">
        <v>951</v>
      </c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613"/>
      <c r="N30" s="614"/>
      <c r="O30" s="614"/>
      <c r="P30" s="614"/>
      <c r="Q30" s="545"/>
      <c r="R30" s="545"/>
      <c r="S30" s="545"/>
      <c r="T30" s="545"/>
      <c r="U30" s="545"/>
      <c r="V30" s="545"/>
      <c r="W30" s="615"/>
      <c r="X30" s="616"/>
    </row>
    <row r="31" spans="1:24" ht="26.25">
      <c r="A31" s="554">
        <v>21</v>
      </c>
      <c r="B31" s="565" t="s">
        <v>952</v>
      </c>
      <c r="C31" s="617" t="s">
        <v>953</v>
      </c>
      <c r="D31" s="618" t="s">
        <v>954</v>
      </c>
      <c r="E31" s="619" t="s">
        <v>955</v>
      </c>
      <c r="F31" s="618" t="s">
        <v>953</v>
      </c>
      <c r="G31" s="618">
        <v>2463</v>
      </c>
      <c r="H31" s="618">
        <v>2004</v>
      </c>
      <c r="I31" s="554" t="s">
        <v>956</v>
      </c>
      <c r="J31" s="554" t="s">
        <v>957</v>
      </c>
      <c r="K31" s="554">
        <v>16</v>
      </c>
      <c r="L31" s="618">
        <v>1590</v>
      </c>
      <c r="M31" s="620">
        <v>475904</v>
      </c>
      <c r="N31" s="621"/>
      <c r="O31" s="570">
        <v>12000</v>
      </c>
      <c r="P31" s="560" t="s">
        <v>958</v>
      </c>
      <c r="Q31" s="565" t="s">
        <v>959</v>
      </c>
      <c r="R31" s="565" t="s">
        <v>960</v>
      </c>
      <c r="S31" s="565" t="s">
        <v>959</v>
      </c>
      <c r="T31" s="565" t="s">
        <v>960</v>
      </c>
      <c r="U31" s="561" t="s">
        <v>403</v>
      </c>
      <c r="V31" s="561" t="s">
        <v>403</v>
      </c>
      <c r="W31" s="582" t="s">
        <v>403</v>
      </c>
      <c r="X31" s="588"/>
    </row>
  </sheetData>
  <sheetProtection/>
  <mergeCells count="22">
    <mergeCell ref="A6:L6"/>
    <mergeCell ref="A30:L30"/>
    <mergeCell ref="J3:J5"/>
    <mergeCell ref="K3:K5"/>
    <mergeCell ref="L3:L5"/>
    <mergeCell ref="M3:M5"/>
    <mergeCell ref="F3:F5"/>
    <mergeCell ref="G3:G5"/>
    <mergeCell ref="P3:P4"/>
    <mergeCell ref="Q3:R4"/>
    <mergeCell ref="S3:T4"/>
    <mergeCell ref="U3:X4"/>
    <mergeCell ref="H3:H5"/>
    <mergeCell ref="I3:I5"/>
    <mergeCell ref="N3:N5"/>
    <mergeCell ref="O3:O5"/>
    <mergeCell ref="A2:I2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53" zoomScaleNormal="53" zoomScalePageLayoutView="0" workbookViewId="0" topLeftCell="A18">
      <selection activeCell="L35" sqref="L35"/>
    </sheetView>
  </sheetViews>
  <sheetFormatPr defaultColWidth="9.00390625" defaultRowHeight="14.25"/>
  <cols>
    <col min="1" max="1" width="19.875" style="0" customWidth="1"/>
    <col min="2" max="4" width="17.00390625" style="0" customWidth="1"/>
    <col min="5" max="5" width="50.00390625" style="0" customWidth="1"/>
    <col min="6" max="7" width="17.00390625" style="0" customWidth="1"/>
    <col min="9" max="9" width="17.75390625" style="0" customWidth="1"/>
  </cols>
  <sheetData>
    <row r="1" ht="13.5">
      <c r="A1" s="637" t="s">
        <v>780</v>
      </c>
    </row>
    <row r="2" spans="1:9" ht="14.25">
      <c r="A2" s="622" t="s">
        <v>962</v>
      </c>
      <c r="B2" s="622" t="s">
        <v>963</v>
      </c>
      <c r="C2" s="622" t="s">
        <v>964</v>
      </c>
      <c r="D2" s="623" t="s">
        <v>965</v>
      </c>
      <c r="E2" s="622" t="s">
        <v>966</v>
      </c>
      <c r="F2" s="623" t="s">
        <v>967</v>
      </c>
      <c r="G2" s="624" t="s">
        <v>968</v>
      </c>
      <c r="H2" s="625"/>
      <c r="I2" s="625"/>
    </row>
    <row r="3" spans="1:7" ht="39" customHeight="1">
      <c r="A3" s="629"/>
      <c r="B3" s="629"/>
      <c r="C3" s="629"/>
      <c r="D3" s="630"/>
      <c r="E3" s="622" t="s">
        <v>976</v>
      </c>
      <c r="F3" s="630"/>
      <c r="G3" s="624"/>
    </row>
    <row r="4" spans="1:7" ht="39" customHeight="1">
      <c r="A4" s="626" t="s">
        <v>969</v>
      </c>
      <c r="B4" s="626" t="s">
        <v>969</v>
      </c>
      <c r="C4" s="626" t="s">
        <v>971</v>
      </c>
      <c r="D4" s="627">
        <v>44203</v>
      </c>
      <c r="E4" s="626" t="s">
        <v>977</v>
      </c>
      <c r="F4" s="627">
        <v>44229</v>
      </c>
      <c r="G4" s="628">
        <v>4195.42</v>
      </c>
    </row>
    <row r="5" spans="1:7" ht="39" customHeight="1">
      <c r="A5" s="626" t="s">
        <v>969</v>
      </c>
      <c r="B5" s="626" t="s">
        <v>969</v>
      </c>
      <c r="C5" s="626" t="s">
        <v>972</v>
      </c>
      <c r="D5" s="627">
        <v>44266</v>
      </c>
      <c r="E5" s="626" t="s">
        <v>978</v>
      </c>
      <c r="F5" s="627">
        <v>44306</v>
      </c>
      <c r="G5" s="628">
        <v>1235.4</v>
      </c>
    </row>
    <row r="6" spans="1:7" ht="39" customHeight="1">
      <c r="A6" s="626" t="s">
        <v>969</v>
      </c>
      <c r="B6" s="626" t="s">
        <v>969</v>
      </c>
      <c r="C6" s="626" t="s">
        <v>971</v>
      </c>
      <c r="D6" s="627">
        <v>44405</v>
      </c>
      <c r="E6" s="626" t="s">
        <v>979</v>
      </c>
      <c r="F6" s="627">
        <v>44459</v>
      </c>
      <c r="G6" s="628">
        <v>9826.89</v>
      </c>
    </row>
    <row r="7" spans="1:7" ht="39" customHeight="1">
      <c r="A7" s="626" t="s">
        <v>26</v>
      </c>
      <c r="B7" s="626" t="s">
        <v>26</v>
      </c>
      <c r="C7" s="626" t="s">
        <v>971</v>
      </c>
      <c r="D7" s="627">
        <v>44405</v>
      </c>
      <c r="E7" s="626" t="s">
        <v>980</v>
      </c>
      <c r="F7" s="627">
        <v>44526</v>
      </c>
      <c r="G7" s="628">
        <v>2692.57</v>
      </c>
    </row>
    <row r="8" spans="1:7" ht="39" customHeight="1">
      <c r="A8" s="626" t="s">
        <v>969</v>
      </c>
      <c r="B8" s="626" t="s">
        <v>970</v>
      </c>
      <c r="C8" s="626" t="s">
        <v>974</v>
      </c>
      <c r="D8" s="627">
        <v>44450</v>
      </c>
      <c r="E8" s="626" t="s">
        <v>981</v>
      </c>
      <c r="F8" s="627">
        <v>44494</v>
      </c>
      <c r="G8" s="628">
        <v>0</v>
      </c>
    </row>
    <row r="9" spans="1:7" ht="39" customHeight="1">
      <c r="A9" s="626" t="s">
        <v>969</v>
      </c>
      <c r="B9" s="626" t="s">
        <v>970</v>
      </c>
      <c r="C9" s="626" t="s">
        <v>974</v>
      </c>
      <c r="D9" s="627">
        <v>44520</v>
      </c>
      <c r="E9" s="626" t="s">
        <v>982</v>
      </c>
      <c r="F9" s="627">
        <v>44550</v>
      </c>
      <c r="G9" s="628">
        <v>0</v>
      </c>
    </row>
    <row r="10" spans="1:7" ht="25.5" customHeight="1">
      <c r="A10" s="629"/>
      <c r="B10" s="629"/>
      <c r="C10" s="629"/>
      <c r="D10" s="630"/>
      <c r="E10" s="629"/>
      <c r="F10" s="630"/>
      <c r="G10" s="624">
        <f>SUM(G4:G9)</f>
        <v>17950.28</v>
      </c>
    </row>
    <row r="11" spans="1:7" ht="25.5" customHeight="1">
      <c r="A11" s="629"/>
      <c r="B11" s="629"/>
      <c r="C11" s="629"/>
      <c r="D11" s="630"/>
      <c r="E11" s="622" t="s">
        <v>983</v>
      </c>
      <c r="F11" s="630"/>
      <c r="G11" s="624"/>
    </row>
    <row r="12" spans="1:7" ht="39" customHeight="1">
      <c r="A12" s="626" t="s">
        <v>969</v>
      </c>
      <c r="B12" s="626" t="s">
        <v>969</v>
      </c>
      <c r="C12" s="626" t="s">
        <v>971</v>
      </c>
      <c r="D12" s="627">
        <v>44575</v>
      </c>
      <c r="E12" s="626" t="s">
        <v>984</v>
      </c>
      <c r="F12" s="627">
        <v>44615</v>
      </c>
      <c r="G12" s="721">
        <v>3378.69</v>
      </c>
    </row>
    <row r="13" spans="1:7" ht="39" customHeight="1">
      <c r="A13" s="626" t="s">
        <v>969</v>
      </c>
      <c r="B13" s="626" t="s">
        <v>969</v>
      </c>
      <c r="C13" s="626" t="s">
        <v>985</v>
      </c>
      <c r="D13" s="627">
        <v>44578</v>
      </c>
      <c r="E13" s="626" t="s">
        <v>986</v>
      </c>
      <c r="F13" s="627">
        <v>44610</v>
      </c>
      <c r="G13" s="721">
        <v>2316.48</v>
      </c>
    </row>
    <row r="14" spans="1:7" ht="39" customHeight="1">
      <c r="A14" s="626" t="s">
        <v>969</v>
      </c>
      <c r="B14" s="626" t="s">
        <v>970</v>
      </c>
      <c r="C14" s="626" t="s">
        <v>987</v>
      </c>
      <c r="D14" s="627">
        <v>44662</v>
      </c>
      <c r="E14" s="626" t="s">
        <v>988</v>
      </c>
      <c r="F14" s="627">
        <v>44698</v>
      </c>
      <c r="G14" s="721">
        <v>0</v>
      </c>
    </row>
    <row r="15" spans="1:7" ht="39" customHeight="1">
      <c r="A15" s="626" t="s">
        <v>969</v>
      </c>
      <c r="B15" s="626" t="s">
        <v>969</v>
      </c>
      <c r="C15" s="626" t="s">
        <v>971</v>
      </c>
      <c r="D15" s="627">
        <v>44743</v>
      </c>
      <c r="E15" s="626" t="s">
        <v>989</v>
      </c>
      <c r="F15" s="627">
        <v>44776</v>
      </c>
      <c r="G15" s="721">
        <v>5952.24</v>
      </c>
    </row>
    <row r="16" spans="1:7" ht="39" customHeight="1">
      <c r="A16" s="626" t="s">
        <v>969</v>
      </c>
      <c r="B16" s="626" t="s">
        <v>969</v>
      </c>
      <c r="C16" s="626" t="s">
        <v>985</v>
      </c>
      <c r="D16" s="627">
        <v>44792</v>
      </c>
      <c r="E16" s="626" t="s">
        <v>990</v>
      </c>
      <c r="F16" s="627">
        <v>44825</v>
      </c>
      <c r="G16" s="721">
        <v>554</v>
      </c>
    </row>
    <row r="17" spans="1:7" ht="39" customHeight="1">
      <c r="A17" s="626" t="s">
        <v>969</v>
      </c>
      <c r="B17" s="626" t="s">
        <v>969</v>
      </c>
      <c r="C17" s="626" t="s">
        <v>971</v>
      </c>
      <c r="D17" s="627">
        <v>44795</v>
      </c>
      <c r="E17" s="626" t="s">
        <v>991</v>
      </c>
      <c r="F17" s="627">
        <v>44855</v>
      </c>
      <c r="G17" s="721">
        <v>4167.26</v>
      </c>
    </row>
    <row r="18" spans="1:7" ht="39" customHeight="1">
      <c r="A18" s="626" t="s">
        <v>26</v>
      </c>
      <c r="B18" s="626" t="s">
        <v>26</v>
      </c>
      <c r="C18" s="626" t="s">
        <v>971</v>
      </c>
      <c r="D18" s="627">
        <v>44837</v>
      </c>
      <c r="E18" s="626" t="s">
        <v>992</v>
      </c>
      <c r="F18" s="627">
        <v>44879</v>
      </c>
      <c r="G18" s="721">
        <v>27496.42</v>
      </c>
    </row>
    <row r="19" spans="1:7" ht="39" customHeight="1">
      <c r="A19" s="626" t="s">
        <v>969</v>
      </c>
      <c r="B19" s="626" t="s">
        <v>973</v>
      </c>
      <c r="C19" s="626" t="s">
        <v>987</v>
      </c>
      <c r="D19" s="627">
        <v>44853</v>
      </c>
      <c r="E19" s="626" t="s">
        <v>993</v>
      </c>
      <c r="F19" s="627">
        <v>45063</v>
      </c>
      <c r="G19" s="721">
        <v>0</v>
      </c>
    </row>
    <row r="20" spans="1:7" ht="39" customHeight="1">
      <c r="A20" s="626" t="s">
        <v>969</v>
      </c>
      <c r="B20" s="626" t="s">
        <v>970</v>
      </c>
      <c r="C20" s="626" t="s">
        <v>974</v>
      </c>
      <c r="D20" s="627">
        <v>44859</v>
      </c>
      <c r="E20" s="626" t="s">
        <v>994</v>
      </c>
      <c r="F20" s="627">
        <v>44980</v>
      </c>
      <c r="G20" s="721">
        <v>0</v>
      </c>
    </row>
    <row r="21" spans="1:7" ht="39" customHeight="1">
      <c r="A21" s="626" t="s">
        <v>969</v>
      </c>
      <c r="B21" s="626" t="s">
        <v>973</v>
      </c>
      <c r="C21" s="626" t="s">
        <v>995</v>
      </c>
      <c r="D21" s="627">
        <v>44880</v>
      </c>
      <c r="E21" s="626" t="s">
        <v>996</v>
      </c>
      <c r="F21" s="627">
        <v>44896</v>
      </c>
      <c r="G21" s="628">
        <v>2080.26</v>
      </c>
    </row>
    <row r="22" spans="1:7" ht="24" customHeight="1">
      <c r="A22" s="629"/>
      <c r="B22" s="629"/>
      <c r="C22" s="629"/>
      <c r="D22" s="630"/>
      <c r="E22" s="629"/>
      <c r="F22" s="630"/>
      <c r="G22" s="624">
        <f>SUM(G12:G21)</f>
        <v>45945.35</v>
      </c>
    </row>
    <row r="23" spans="1:7" ht="23.25" customHeight="1">
      <c r="A23" s="629"/>
      <c r="B23" s="629"/>
      <c r="C23" s="629"/>
      <c r="D23" s="630"/>
      <c r="E23" s="622" t="s">
        <v>997</v>
      </c>
      <c r="F23" s="630"/>
      <c r="G23" s="624"/>
    </row>
    <row r="24" spans="1:7" ht="39" customHeight="1">
      <c r="A24" s="626" t="s">
        <v>969</v>
      </c>
      <c r="B24" s="626" t="s">
        <v>969</v>
      </c>
      <c r="C24" s="626" t="s">
        <v>972</v>
      </c>
      <c r="D24" s="627">
        <v>44935</v>
      </c>
      <c r="E24" s="626" t="s">
        <v>998</v>
      </c>
      <c r="F24" s="627">
        <v>44988</v>
      </c>
      <c r="G24" s="628">
        <v>7088.5</v>
      </c>
    </row>
    <row r="25" spans="1:7" ht="39" customHeight="1">
      <c r="A25" s="626" t="s">
        <v>969</v>
      </c>
      <c r="B25" s="626" t="s">
        <v>970</v>
      </c>
      <c r="C25" s="626" t="s">
        <v>995</v>
      </c>
      <c r="D25" s="627">
        <v>44935</v>
      </c>
      <c r="E25" s="626" t="s">
        <v>999</v>
      </c>
      <c r="F25" s="627">
        <v>44960</v>
      </c>
      <c r="G25" s="628">
        <v>5090.01</v>
      </c>
    </row>
    <row r="26" spans="1:7" ht="39" customHeight="1">
      <c r="A26" s="626" t="s">
        <v>969</v>
      </c>
      <c r="B26" s="626" t="s">
        <v>973</v>
      </c>
      <c r="C26" s="626" t="s">
        <v>995</v>
      </c>
      <c r="D26" s="627">
        <v>44935</v>
      </c>
      <c r="E26" s="626" t="s">
        <v>1000</v>
      </c>
      <c r="F26" s="627">
        <v>44960</v>
      </c>
      <c r="G26" s="628">
        <v>7205.34</v>
      </c>
    </row>
    <row r="27" spans="1:9" ht="39" customHeight="1">
      <c r="A27" s="626" t="s">
        <v>969</v>
      </c>
      <c r="B27" s="626" t="s">
        <v>970</v>
      </c>
      <c r="C27" s="626" t="s">
        <v>995</v>
      </c>
      <c r="D27" s="627">
        <v>44947</v>
      </c>
      <c r="E27" s="626" t="s">
        <v>1001</v>
      </c>
      <c r="F27" s="627">
        <v>44977</v>
      </c>
      <c r="G27" s="628">
        <v>2400</v>
      </c>
      <c r="I27" s="19" t="s">
        <v>1014</v>
      </c>
    </row>
    <row r="28" spans="1:9" ht="39" customHeight="1">
      <c r="A28" s="626" t="s">
        <v>969</v>
      </c>
      <c r="B28" s="626" t="s">
        <v>969</v>
      </c>
      <c r="C28" s="626" t="s">
        <v>971</v>
      </c>
      <c r="D28" s="627">
        <v>44991</v>
      </c>
      <c r="E28" s="626" t="s">
        <v>1002</v>
      </c>
      <c r="F28" s="627"/>
      <c r="G28" s="628">
        <v>0</v>
      </c>
      <c r="H28" t="s">
        <v>1003</v>
      </c>
      <c r="I28" s="631">
        <v>26909.33</v>
      </c>
    </row>
    <row r="29" spans="1:9" ht="39" customHeight="1">
      <c r="A29" s="626" t="s">
        <v>969</v>
      </c>
      <c r="B29" s="626" t="s">
        <v>970</v>
      </c>
      <c r="C29" s="626" t="s">
        <v>987</v>
      </c>
      <c r="D29" s="627">
        <v>45034</v>
      </c>
      <c r="E29" s="626" t="s">
        <v>1004</v>
      </c>
      <c r="F29" s="627">
        <v>45086</v>
      </c>
      <c r="G29" s="628">
        <v>0</v>
      </c>
      <c r="I29" s="631"/>
    </row>
    <row r="30" spans="1:9" ht="39" customHeight="1">
      <c r="A30" s="626" t="s">
        <v>969</v>
      </c>
      <c r="B30" s="626" t="s">
        <v>969</v>
      </c>
      <c r="C30" s="626" t="s">
        <v>971</v>
      </c>
      <c r="D30" s="627">
        <v>45078</v>
      </c>
      <c r="E30" s="626" t="s">
        <v>1005</v>
      </c>
      <c r="F30" s="627">
        <v>45202</v>
      </c>
      <c r="G30" s="721">
        <v>1345.52</v>
      </c>
      <c r="I30" s="631"/>
    </row>
    <row r="31" spans="1:9" ht="39" customHeight="1">
      <c r="A31" s="626" t="s">
        <v>28</v>
      </c>
      <c r="B31" s="626" t="s">
        <v>28</v>
      </c>
      <c r="C31" s="626" t="s">
        <v>975</v>
      </c>
      <c r="D31" s="627">
        <v>45096</v>
      </c>
      <c r="E31" s="626" t="s">
        <v>1006</v>
      </c>
      <c r="F31" s="627">
        <v>45219</v>
      </c>
      <c r="G31" s="721">
        <v>348.04</v>
      </c>
      <c r="I31" s="631"/>
    </row>
    <row r="32" spans="1:9" ht="39" customHeight="1">
      <c r="A32" s="626" t="s">
        <v>969</v>
      </c>
      <c r="B32" s="626" t="s">
        <v>970</v>
      </c>
      <c r="C32" s="626" t="s">
        <v>987</v>
      </c>
      <c r="D32" s="627">
        <v>45097</v>
      </c>
      <c r="E32" s="626" t="s">
        <v>1007</v>
      </c>
      <c r="F32" s="627">
        <v>45135</v>
      </c>
      <c r="G32" s="721">
        <v>86.1</v>
      </c>
      <c r="I32" s="631"/>
    </row>
    <row r="33" spans="1:9" ht="39" customHeight="1">
      <c r="A33" s="626" t="s">
        <v>969</v>
      </c>
      <c r="B33" s="626" t="s">
        <v>970</v>
      </c>
      <c r="C33" s="626" t="s">
        <v>974</v>
      </c>
      <c r="D33" s="627">
        <v>45116</v>
      </c>
      <c r="E33" s="626" t="s">
        <v>1008</v>
      </c>
      <c r="F33" s="627">
        <v>45168</v>
      </c>
      <c r="G33" s="721">
        <v>0</v>
      </c>
      <c r="I33" s="631"/>
    </row>
    <row r="34" spans="1:9" ht="39" customHeight="1">
      <c r="A34" s="626" t="s">
        <v>28</v>
      </c>
      <c r="B34" s="626" t="s">
        <v>28</v>
      </c>
      <c r="C34" s="626" t="s">
        <v>975</v>
      </c>
      <c r="D34" s="627">
        <v>45145</v>
      </c>
      <c r="E34" s="626" t="s">
        <v>1006</v>
      </c>
      <c r="F34" s="627">
        <v>45320</v>
      </c>
      <c r="G34" s="721">
        <v>2189.4</v>
      </c>
      <c r="I34" s="631"/>
    </row>
    <row r="35" spans="1:9" ht="39" customHeight="1">
      <c r="A35" s="626" t="s">
        <v>969</v>
      </c>
      <c r="B35" s="626" t="s">
        <v>969</v>
      </c>
      <c r="C35" s="626" t="s">
        <v>971</v>
      </c>
      <c r="D35" s="627">
        <v>45147</v>
      </c>
      <c r="E35" s="626" t="s">
        <v>1009</v>
      </c>
      <c r="F35" s="627"/>
      <c r="G35" s="722">
        <v>3071.86</v>
      </c>
      <c r="I35" s="631"/>
    </row>
    <row r="36" spans="1:9" ht="14.25">
      <c r="A36" s="629"/>
      <c r="B36" s="629"/>
      <c r="C36" s="629"/>
      <c r="D36" s="630"/>
      <c r="E36" s="629"/>
      <c r="F36" s="630"/>
      <c r="G36" s="624">
        <f>SUM(G24:G35)</f>
        <v>28824.77</v>
      </c>
      <c r="I36" s="19" t="s">
        <v>1014</v>
      </c>
    </row>
    <row r="37" spans="1:9" ht="18">
      <c r="A37" s="632"/>
      <c r="B37" s="632"/>
      <c r="C37" s="632"/>
      <c r="D37" s="633"/>
      <c r="E37" s="632"/>
      <c r="F37" s="634" t="s">
        <v>1010</v>
      </c>
      <c r="G37" s="638">
        <f>G36+G22+G10</f>
        <v>92720.4</v>
      </c>
      <c r="I37" s="635">
        <f>SUM(I28:I35)</f>
        <v>26909.33</v>
      </c>
    </row>
    <row r="38" spans="1:7" ht="13.5">
      <c r="A38" s="632"/>
      <c r="B38" s="632"/>
      <c r="C38" s="632"/>
      <c r="D38" s="633"/>
      <c r="E38" s="714" t="s">
        <v>1011</v>
      </c>
      <c r="F38" s="714"/>
      <c r="G38" s="636">
        <f>G27+G26+G25+G24+G21+G5</f>
        <v>25099.510000000002</v>
      </c>
    </row>
    <row r="39" spans="1:7" ht="13.5">
      <c r="A39" s="632"/>
      <c r="B39" s="632"/>
      <c r="C39" s="632"/>
      <c r="D39" s="633"/>
      <c r="E39" s="714" t="s">
        <v>1015</v>
      </c>
      <c r="F39" s="714"/>
      <c r="G39" s="636">
        <f>G35+G34+G33+G32+G31+G30+G29+G28+G20+G19+G18+G17+G16+G15+G14+G13+G12+G9+G8+G7+G6+G4</f>
        <v>67620.89</v>
      </c>
    </row>
  </sheetData>
  <sheetProtection/>
  <mergeCells count="2">
    <mergeCell ref="E38:F38"/>
    <mergeCell ref="E39:F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6" sqref="F16"/>
    </sheetView>
  </sheetViews>
  <sheetFormatPr defaultColWidth="8.375" defaultRowHeight="12.75" customHeight="1"/>
  <cols>
    <col min="1" max="1" width="3.875" style="19" customWidth="1"/>
    <col min="2" max="2" width="49.25390625" style="0" customWidth="1"/>
    <col min="3" max="3" width="40.25390625" style="0" customWidth="1"/>
  </cols>
  <sheetData>
    <row r="1" spans="2:3" ht="15" customHeight="1">
      <c r="B1" s="11" t="s">
        <v>961</v>
      </c>
      <c r="C1" s="20"/>
    </row>
    <row r="2" ht="12.75" customHeight="1">
      <c r="B2" s="11"/>
    </row>
    <row r="3" spans="1:4" ht="36" customHeight="1">
      <c r="A3" s="716" t="s">
        <v>371</v>
      </c>
      <c r="B3" s="716"/>
      <c r="C3" s="716"/>
      <c r="D3" s="21"/>
    </row>
    <row r="4" spans="1:4" ht="9" customHeight="1">
      <c r="A4" s="22"/>
      <c r="B4" s="22"/>
      <c r="C4" s="22"/>
      <c r="D4" s="21"/>
    </row>
    <row r="6" spans="1:3" ht="31.5" customHeight="1">
      <c r="A6" s="23" t="s">
        <v>247</v>
      </c>
      <c r="B6" s="23" t="s">
        <v>372</v>
      </c>
      <c r="C6" s="24" t="s">
        <v>373</v>
      </c>
    </row>
    <row r="7" spans="1:3" s="110" customFormat="1" ht="15.75" customHeight="1">
      <c r="A7" s="715" t="s">
        <v>374</v>
      </c>
      <c r="B7" s="715"/>
      <c r="C7" s="715"/>
    </row>
    <row r="8" spans="1:3" s="110" customFormat="1" ht="18" customHeight="1">
      <c r="A8" s="166">
        <v>1</v>
      </c>
      <c r="B8" s="167" t="s">
        <v>375</v>
      </c>
      <c r="C8" s="166" t="s">
        <v>376</v>
      </c>
    </row>
    <row r="9" spans="1:3" s="110" customFormat="1" ht="17.25" customHeight="1">
      <c r="A9" s="715" t="s">
        <v>377</v>
      </c>
      <c r="B9" s="715"/>
      <c r="C9" s="715"/>
    </row>
    <row r="10" spans="1:3" s="110" customFormat="1" ht="18" customHeight="1">
      <c r="A10" s="166">
        <v>1</v>
      </c>
      <c r="B10" s="167" t="s">
        <v>378</v>
      </c>
      <c r="C10" s="166" t="s">
        <v>145</v>
      </c>
    </row>
    <row r="11" spans="1:3" s="110" customFormat="1" ht="18" customHeight="1">
      <c r="A11" s="166">
        <v>2</v>
      </c>
      <c r="B11" s="167" t="s">
        <v>379</v>
      </c>
      <c r="C11" s="166" t="s">
        <v>380</v>
      </c>
    </row>
    <row r="12" spans="1:3" s="110" customFormat="1" ht="18" customHeight="1">
      <c r="A12" s="166">
        <v>3</v>
      </c>
      <c r="B12" s="167" t="s">
        <v>381</v>
      </c>
      <c r="C12" s="166" t="s">
        <v>380</v>
      </c>
    </row>
    <row r="13" spans="1:3" s="110" customFormat="1" ht="17.25" customHeight="1">
      <c r="A13" s="717" t="s">
        <v>383</v>
      </c>
      <c r="B13" s="715"/>
      <c r="C13" s="717"/>
    </row>
    <row r="14" spans="1:3" s="110" customFormat="1" ht="12.75" customHeight="1">
      <c r="A14" s="175" t="s">
        <v>241</v>
      </c>
      <c r="B14" s="176" t="s">
        <v>375</v>
      </c>
      <c r="C14" s="175"/>
    </row>
    <row r="15" spans="1:3" s="110" customFormat="1" ht="19.5" customHeight="1">
      <c r="A15" s="718" t="s">
        <v>389</v>
      </c>
      <c r="B15" s="719"/>
      <c r="C15" s="720"/>
    </row>
    <row r="16" spans="1:3" s="110" customFormat="1" ht="46.5" customHeight="1">
      <c r="A16" s="109">
        <v>1</v>
      </c>
      <c r="B16" s="248" t="s">
        <v>390</v>
      </c>
      <c r="C16" s="108" t="s">
        <v>462</v>
      </c>
    </row>
    <row r="17" spans="1:3" s="110" customFormat="1" ht="12.75" customHeight="1">
      <c r="A17" s="246"/>
      <c r="B17" s="120"/>
      <c r="C17" s="247" t="s">
        <v>463</v>
      </c>
    </row>
    <row r="18" spans="1:3" ht="12.75" customHeight="1">
      <c r="A18" s="715" t="s">
        <v>697</v>
      </c>
      <c r="B18" s="715"/>
      <c r="C18" s="715"/>
    </row>
    <row r="19" spans="1:3" ht="12.75" customHeight="1">
      <c r="A19" s="450" t="s">
        <v>241</v>
      </c>
      <c r="B19" s="446" t="s">
        <v>698</v>
      </c>
      <c r="C19" s="452" t="s">
        <v>699</v>
      </c>
    </row>
    <row r="20" spans="1:3" ht="12.75" customHeight="1">
      <c r="A20" s="450" t="s">
        <v>530</v>
      </c>
      <c r="B20" s="446" t="s">
        <v>700</v>
      </c>
      <c r="C20" s="451" t="s">
        <v>701</v>
      </c>
    </row>
    <row r="21" spans="1:3" ht="12.75" customHeight="1">
      <c r="A21" s="450" t="s">
        <v>531</v>
      </c>
      <c r="B21" s="446" t="s">
        <v>702</v>
      </c>
      <c r="C21" s="451" t="s">
        <v>703</v>
      </c>
    </row>
    <row r="22" spans="1:3" ht="12.75" customHeight="1">
      <c r="A22" s="715" t="s">
        <v>753</v>
      </c>
      <c r="B22" s="715"/>
      <c r="C22" s="715"/>
    </row>
    <row r="23" spans="1:3" ht="28.5" customHeight="1">
      <c r="A23" s="510">
        <v>1</v>
      </c>
      <c r="B23" s="511" t="s">
        <v>751</v>
      </c>
      <c r="C23" s="512" t="s">
        <v>752</v>
      </c>
    </row>
  </sheetData>
  <sheetProtection/>
  <mergeCells count="7">
    <mergeCell ref="A22:C22"/>
    <mergeCell ref="A3:C3"/>
    <mergeCell ref="A7:C7"/>
    <mergeCell ref="A9:C9"/>
    <mergeCell ref="A13:C13"/>
    <mergeCell ref="A15:C15"/>
    <mergeCell ref="A18:C18"/>
  </mergeCells>
  <printOptions/>
  <pageMargins left="0.7480314960629921" right="0.7480314960629921" top="1.2791338582677165" bottom="1.2791338582677165" header="0.9838582677165354" footer="0.9838582677165354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Mitygowska</cp:lastModifiedBy>
  <cp:lastPrinted>2019-03-28T16:48:47Z</cp:lastPrinted>
  <dcterms:created xsi:type="dcterms:W3CDTF">2004-04-21T14:58:08Z</dcterms:created>
  <dcterms:modified xsi:type="dcterms:W3CDTF">2024-02-09T11:12:07Z</dcterms:modified>
  <cp:category/>
  <cp:version/>
  <cp:contentType/>
  <cp:contentStatus/>
  <cp:revision>5</cp:revision>
</cp:coreProperties>
</file>