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OPZ Pakiety WZÓR" sheetId="1" r:id="rId1"/>
  </sheets>
  <definedNames>
    <definedName name="_xlnm.Print_Area" localSheetId="0">'OPZ Pakiety WZÓR'!$A$1:$N$65</definedName>
    <definedName name="_xlnm.Print_Area" localSheetId="0">'OPZ Pakiety WZÓR'!$A$1:$N$65</definedName>
  </definedNames>
  <calcPr fullCalcOnLoad="1"/>
</workbook>
</file>

<file path=xl/sharedStrings.xml><?xml version="1.0" encoding="utf-8"?>
<sst xmlns="http://schemas.openxmlformats.org/spreadsheetml/2006/main" count="226" uniqueCount="100">
  <si>
    <t>RAZEM:</t>
  </si>
  <si>
    <t>PAKIET  1  ...............................................................</t>
  </si>
  <si>
    <t>L.p.</t>
  </si>
  <si>
    <t>Opis</t>
  </si>
  <si>
    <t>Rozmiar</t>
  </si>
  <si>
    <t>Jednostka zamówienia</t>
  </si>
  <si>
    <t>Ilość</t>
  </si>
  <si>
    <t>Cena netto</t>
  </si>
  <si>
    <t>VAT</t>
  </si>
  <si>
    <t>Cena brutto</t>
  </si>
  <si>
    <t>Wartość netto</t>
  </si>
  <si>
    <t>Wartość VAT</t>
  </si>
  <si>
    <t>Wartość brutto</t>
  </si>
  <si>
    <t>Nazwa jaka będzie na fakturze</t>
  </si>
  <si>
    <t>Nr katalogowy</t>
  </si>
  <si>
    <t>Rodzaj umowy</t>
  </si>
  <si>
    <t>Jednostka</t>
  </si>
  <si>
    <t>Rękaw gładki rozmiar 50mmx200mb gramatura 70g/m2. Ilość sztuk w opakowaniu = 1op/1szt.</t>
  </si>
  <si>
    <t xml:space="preserve"> 50mmx200mb gramatura 70g/m2</t>
  </si>
  <si>
    <t>1 opakowanie</t>
  </si>
  <si>
    <t>zakupowa</t>
  </si>
  <si>
    <t>Komisowa</t>
  </si>
  <si>
    <t>Rękaw gładki rozmiar 75mmx200mb gramatura 70g/m2. Ilość sztuk w opakowaniu = 1op/1szt.</t>
  </si>
  <si>
    <t>75mmx200mb gramatura 70g/m2</t>
  </si>
  <si>
    <t>1 sztuka</t>
  </si>
  <si>
    <t>Zakupowa</t>
  </si>
  <si>
    <t>Rękaw gładki rozmiar 100mmx200mb gramatura 70g/m2. Ilość sztuk w opakowaniu = 1op/1szt.</t>
  </si>
  <si>
    <t xml:space="preserve"> 100mmx200mb gramatura 70g/m2</t>
  </si>
  <si>
    <t>Rękaw gładki rozmiar 150mmx200mb gramatura 70g/m2. Ilość sztuk w opakowaniu = 1op/1szt.</t>
  </si>
  <si>
    <t>150mmx200mb gramatura 70g/m2</t>
  </si>
  <si>
    <t>1 metr</t>
  </si>
  <si>
    <t>Rękaw gładki rozmiar 200mmx200mb gramatura 70g/m2. Ilość sztuk w opakowaniu = 1op/1szt.</t>
  </si>
  <si>
    <t>200mmx200mb gramatura 70g/m2</t>
  </si>
  <si>
    <t>1 kilogram</t>
  </si>
  <si>
    <t>Rękaw gładki rozmiar 250mmx200mb gramatura 70g/m2. Ilość sztuk w opakowaniu = 1op/1szt.</t>
  </si>
  <si>
    <t>250mmx200mb gramatura 70g/m2</t>
  </si>
  <si>
    <t>1 rolka</t>
  </si>
  <si>
    <t>Rękaw gładki rozmiar 300mmx200mb gramatura 70g/m2. Ilość sztuk w opakowaniu = 1op/1szt.</t>
  </si>
  <si>
    <t>300mmx200mb gramatura 70g/m2</t>
  </si>
  <si>
    <t>1 komplet</t>
  </si>
  <si>
    <t>Rękaw z fałdą rozmiar 300mmx80mbx100mb gramatura 70/m2. Ilość sztuk w opakowaniu = 1op/1szt.</t>
  </si>
  <si>
    <t>300mmx80mbx100mb gramatura 70/m2</t>
  </si>
  <si>
    <t>Wskaźnik wsadu sterylizacji parą wodną o parametrach 134 C-7min.121 C-20min, nietoksyczny Typ6 wgISO 11140-1, samoprzylepny wraz z przyrządem do każdego opakowania. Ilość sztuk w opakowaniu = 1op/400szt.+ przyrząd.</t>
  </si>
  <si>
    <t>134 C-7min.121 C-20min</t>
  </si>
  <si>
    <t>gramatura47/gm2(100%polipropylenu, roz 100x100cm</t>
  </si>
  <si>
    <t>Kombinacja zielonej włókniny opakowaniowej o gramaturze 57g/m2 (mieszanka włókien celulozy i włókien syntetycznych wzmocnionych syntetycznym spoiwem)oraz niebieskiej włókniny opakowaniowej o gramaturze 47g/m2(100% polipropylenu).roz 100x100cm.Zgodne z normą EN ISO11607, EN868-2 oraz spełniają wymagania Dyrektywy Medycznych MDD93/42/EEC (klasa1)i posiadają znak CE. Ilość sztuk w opakowaniu = 1op/200szt.</t>
  </si>
  <si>
    <t>100x100cm</t>
  </si>
  <si>
    <t>Kombinacja zielonej włókniny opakowaniowej o gramaturze 57g/m2 (mieszanka włókien celulozy i włókien syntetycznych wzmocnionych syntetycznym spoiwem)oraz niebieskiej włókniny opakowaniowej o gramaturze 47g/m2(100% polipropylenu).roz 120x120cm.Zgodne z normą EN ISO11607, EN868-2 oraz spełniają wymagania Dyrektywy Medycznych MDD93/42/EEC (klasa1)i posiadają znak CE. Ilość sztuk w opakowaniu = 1op/100szt.</t>
  </si>
  <si>
    <t>120x120cm</t>
  </si>
  <si>
    <t>Wkładka absorbcyjna rozmiar 250x300. Ilość sztuk w opakowaniu = 1op/500szt.</t>
  </si>
  <si>
    <t xml:space="preserve"> 250x300</t>
  </si>
  <si>
    <t>Taśma neutralna 19mmx50m. Ilość rolek w opakowaniu = 1op/ 1 rolka.</t>
  </si>
  <si>
    <t>19mmx50m</t>
  </si>
  <si>
    <t>szerokosci max 25mm</t>
  </si>
  <si>
    <t>Papier krepowy zielony 60x60cm. Ilość sztuk w opakowaniu = 1op/500szt.</t>
  </si>
  <si>
    <t>60x60cm.</t>
  </si>
  <si>
    <t>Papier krepowy niebieski 60x60cm. Ilość sztuk w opakowaniu = 1op/500szt.</t>
  </si>
  <si>
    <t>Papier krepowy niebieski 75x75cm. Ilość sztuk w opakowaniu = 1op/250szt.</t>
  </si>
  <si>
    <t xml:space="preserve"> 75x75cm</t>
  </si>
  <si>
    <t>Papier krepowy zielony 75x75cm. Ilość sztuk w opakowaniu = 1op/250szt.</t>
  </si>
  <si>
    <t>Papier krepowy zielony 100x100cm. Ilość sztuk w opakowaniu = 1op/250szt.</t>
  </si>
  <si>
    <t>Papier krepowy niebieski 100x100cm. Ilość sztuk w opakowaniu = 1op/250szt.</t>
  </si>
  <si>
    <t>Papier krepowy zielony120x120cm. Ilość sztuk w opakowaniu = 1op/125szt.</t>
  </si>
  <si>
    <t>Papier krepowy niebieski 120x120cm. Ilość sztuk w opakowaniu = 1op/125szt.</t>
  </si>
  <si>
    <t>Torebki do sterylizacji samoprzylepne roz. 190Mmx330mm. Ilość sztuk w opakowaniu = 1op/200szt.</t>
  </si>
  <si>
    <t>190mmx330mm</t>
  </si>
  <si>
    <t>Mata silikonowa do zabezpieczania narzędzi umożliwiająca cyrkulacje pary wodnej. Rozmiar; 214mm x 14mm. Ilość sztuk w opakowaniu = 1op/1szt.</t>
  </si>
  <si>
    <t>214mm x 14mm</t>
  </si>
  <si>
    <t>Przyrząd do monitorowania temperatur i poziomu wilgotności o wymiarach; 31,75x27,94x2,54. Zakres temperatur -37- +47. Zakres wilgotności 8-92%. Zgodny z normą ANSI/AAMI ST79. Ilość sztuk w opakowaniu = 1op/1szt.</t>
  </si>
  <si>
    <t>31,75x27,94x2,54</t>
  </si>
  <si>
    <t>Pakiet testowy jednorazowy Bowie- Dick zmieniający zabarwienie z czerwonego na niebieski. Łatwe do otwarcia opakowanie typu match-box. Zgodność z normą referencyjna potwierdzona certyfikatem jednostki notyfikowanej. Ilość sztuk w opakowaniu = 1op/1szt</t>
  </si>
  <si>
    <t>Taśma ze wskaźnikiem na parę wodną 19mmx55mb. Ilość rolek w opakowaniu = 1op/1rolka.</t>
  </si>
  <si>
    <t>19mmx55mb</t>
  </si>
  <si>
    <t>Wskaźnik chemiczny do sterylizacji parowej klasa V z przesuwającą się substancją wskaźnikową w dwóch niezależnych okienkach do stosowania we wszystkich cyklach sterylizacji zinegrowanej. Ilość sztuk w opakowaniu = 1op/250szt.</t>
  </si>
  <si>
    <t>Test do rutynowej kontroli mycia mechanicznego o substancji testowej zgodnej z EN ISO 15833. Ilość sztuk w opakowaniu = 1op/100szt.</t>
  </si>
  <si>
    <t>Test dezynfekcji termicznej o parametrach 93 C/10min w myjni dezynfektorze. Ilość sztuk w opakowaniu = 1op/100szt.</t>
  </si>
  <si>
    <t>93 C/10min</t>
  </si>
  <si>
    <t>Wskaźnik skuteczności procesu sterylizacji parą wodną o parametrach 1340 C-7min, 121 C-20min, samoprzylepny nietoksyczny klasa VI wgISO 11140-1 lub PN EN ISO 15882. Ilość sztuk w opakowaniu = 1op/200szt.</t>
  </si>
  <si>
    <t>1340 C-7min, 121 C-20min</t>
  </si>
  <si>
    <t>Etykiety dwukrotnie przylepne ze wskaźnikiem sterylizacji parą wodną z miejscami informacyjnymi;-w rzędzie pierwszym- nr.operatora (1-2 symbole w tym cyfry lub litery i znaki interpunkcyjne), nr sterylizatora (1-3 symbole w tym cyfry i znaki interpunkcyjne), nr cykle (2-3 symbole w tym cyfry i znaki interpunkcyjne), kod pakietu ( 2-4 symbole w tym litery i znaki interpunkcyjne), w rzędzie drugim- datę sterylizacji(8-12 symboli w tym cyfry i znaki interpunkcyjne)-w rzędzie trzecim- datę ważności (8-12 symboli w tym cyfry i znaki interpunkcyjne). Kompatybilne z metkownicą trzyrzędową alfanumeryczną z zapisem informacji wzdłuż przesuwu etykiet 1 rolka= 750 etykiet. Ilość sztuk w opakowaniu = 1op/12rolek. Wymaganeoświadczenie producenta metkownicy o kompatybilności z etykietami</t>
  </si>
  <si>
    <t xml:space="preserve">Metkownica trzyrzędowa alfanumeryczna z zapisem informacji wzdłuż przesuwu etykiet. Możliwość zapisu minimum 12 symboli w każdym z rzędów. Umożliwia kodowanie takich informacji jak;- w rzędzie pierwszym-numer operatora ( 1-2 symbole w tym cyfry lub litery i znaki interpunkcyjne), nr sterylizatora(1-3 symbole w tym cyfry i znaki interpunkyjne), nr cyklu (2-3 symbole w tym cyfry i znaki interpunkcyjne), kod pakietu (2-4 symbole w tym cyfry i znaki interpunkcyjne, w rzędzie drugim- datę sterylizacji( 8-12 symbole w tym cyfry i znaki interpunkcyjne),w rzędzie trzecim- datę ważności ( 8-12 symbole w tym cyfry i znaki interpunkcyjne). Ilość sztuk w opakowaniu = 1op/1szt. </t>
  </si>
  <si>
    <t>Koperty do dokumentacji systemu kontroli sterylizacji parowej. Ilość sztuk w opakowaniu = 1op/100szt.</t>
  </si>
  <si>
    <t>Plomba do kontenerów Aeculap plastikowa typu kłódka. Ilość sztuk w opakowaniu = 1op/1000szt.</t>
  </si>
  <si>
    <t>Test zgrzewu. Ilość sztuk w opakowaniu = 1op/250szt.</t>
  </si>
  <si>
    <t>PAKIET  2  ...............................................................</t>
  </si>
  <si>
    <t xml:space="preserve">Kaseta do sterylizacji plazmowej zabezpieczona wskaźnikiem chemicznym zmieniajacym barwę z koloru żółtego na czerwony Sterrad 100S, 1 opakowanie = 5 cykli. </t>
  </si>
  <si>
    <t>PAKIET  3  ...............................................................</t>
  </si>
  <si>
    <t>Trzywarstwowa włóknina syntetyczna STERKING SMS bez zawartości celulozy Odporna na wodę. Służy do zawijania pakietów  zawierających opatrunki i narzedzia chir przeznaczone do sterylizacji plazmowej i tlenkiem etylenu.  Gramatura włókniny 43g/m2, rozm 90x90cm. Ilość sztuk w opakowaniu = 1op/150szt.</t>
  </si>
  <si>
    <t>Gramatura włókniny 43g/m2, rozm 90x90cm</t>
  </si>
  <si>
    <r>
      <t>Rękaw gładki do pakowania wyrobów  przeznaczonych do sterylizacji niskotemperaturowej gazem, plazmą gazową lub radiacyjną. Wykonane ze specjalnych surowców nie zawierających celulozy ( nieprzeźroczysty biały TYVEK 100% HDPE oraz przeźroczysta folia wielowarstwowa PET/PE) Wszystkie nadruki na rękawach znajdują się poza obszarem pakowania, aby zmniejszyć do minimum ryzyko skażenia. Wskaźnik prosesu zmienia barwę od  żółtej do niebieskiej przy ekspozycji na plazmę nadtlenkuwodorowego. Pakiet powinien być zgrzany w temp 110-115 C -roz. 250</t>
    </r>
    <r>
      <rPr>
        <sz val="10"/>
        <color indexed="59"/>
        <rFont val="Arial"/>
        <family val="2"/>
      </rPr>
      <t>mm</t>
    </r>
    <r>
      <rPr>
        <sz val="10"/>
        <color indexed="8"/>
        <rFont val="Arial"/>
        <family val="2"/>
      </rPr>
      <t xml:space="preserve"> x70mb. Ilość sztuk w opakowaniu = 1op/1szt.
</t>
    </r>
  </si>
  <si>
    <r>
      <t>250</t>
    </r>
    <r>
      <rPr>
        <sz val="10"/>
        <color indexed="58"/>
        <rFont val="Arial"/>
        <family val="2"/>
      </rPr>
      <t>mm</t>
    </r>
    <r>
      <rPr>
        <sz val="10"/>
        <color indexed="8"/>
        <rFont val="Arial"/>
        <family val="2"/>
      </rPr>
      <t xml:space="preserve">x70mb </t>
    </r>
  </si>
  <si>
    <r>
      <t>Rękaw gładki do pakowania wyrobów  przeznaczonych do sterylizacji niskotemperaturowej gazem, plazmą gazową lub radiacyjną. Wykonane ze specjalnych surowców nie zawierających celulozy ( nieprzeźroczysty biały TYVEK 100% HDPE oraz przeźroczysta folia wielowarstwowa PET/PE) Wszystkie nadruki na rękawach znajdują się poza obszarem pakowania, aby zmniejszyć do minimum ryzyko skażenia. Wskaźnik prosesu zmienia barwę od  żółtej do niebieskiej przy ekspozycji na plazmę nadtlenkuwodorowego. Pakiet powinien być zgrzany w temp 110-115 C - roz. 75</t>
    </r>
    <r>
      <rPr>
        <sz val="10"/>
        <color indexed="63"/>
        <rFont val="Arial"/>
        <family val="2"/>
      </rPr>
      <t>mm</t>
    </r>
    <r>
      <rPr>
        <sz val="10"/>
        <color indexed="8"/>
        <rFont val="Arial"/>
        <family val="2"/>
      </rPr>
      <t xml:space="preserve"> x 70mb. Ilość sztuk w opakowaniu = 1op/1szt.</t>
    </r>
  </si>
  <si>
    <r>
      <t>75</t>
    </r>
    <r>
      <rPr>
        <sz val="10"/>
        <color indexed="58"/>
        <rFont val="Arial"/>
        <family val="2"/>
      </rPr>
      <t xml:space="preserve">mm </t>
    </r>
    <r>
      <rPr>
        <sz val="10"/>
        <color indexed="8"/>
        <rFont val="Arial"/>
        <family val="2"/>
      </rPr>
      <t>x 70mb</t>
    </r>
  </si>
  <si>
    <t>Ampułkowy wskaźnik biologiczny do sterylizacji plazmowej, ze wskaźnikiem chemicznym fabrycznie umieszczonym na ampułce, zmieniającym zabarwienie po ekspozycji na czynnik sterylizujący 1op/100szt</t>
  </si>
  <si>
    <t>Chemiczny wskaźnik paskowy do sterylizacji plazmowej, zmieniający barwę po sterylizacji. Ilość sztuk w opakowaniu = 1op/250szt.</t>
  </si>
  <si>
    <t>WYKONAWCA ZOBOWIAZANY JEST DO OSTATECZNEGO SPRAWDZENIA POPRAWNOŚCI DOKONANYCH WYLICZEŃ</t>
  </si>
  <si>
    <t>Podajnik do taśmy na dwie rolki o szerokosci max 25mm.1op/ 1 szt.</t>
  </si>
  <si>
    <t>Gotowy zestaw testowy ze wskaźnikiem biolog fiolkowym o szybkim odczycie do pary wodnej. Wykrycie aktywności metabolicznej spor/wynik pozytywny po ok 30min. Inkubacji. Ostateczny odczyt wyniku negatywnego bakterii po 3godz inkubacji.Wykrycie przez odczyt automatyczny fluorescencji w autoczytniku poprzez wskazanie koloru na wyświetlaczu. Zmiana koloru pożywki w przypadku nieprawidłowego wyniku łatwa w interpretacji z fioletowego na żółty. Nakrętka wskaźnika w kolorze brązowym. Na fiolce repozycjonowana nierwąca się naklejka ze wskaźnikiem chemicznym i miejscem do opisu. Kompatybilny z autoczytnikiem 3M ATTEST AUTO-READER 390. Ilość sztuk w opakowaniu = 1op/25szt.</t>
  </si>
  <si>
    <t>UWAGA: WYPEŁNIJ  BIAŁE PUSTE POLA</t>
  </si>
  <si>
    <t>Test proteinowy do wykrywania pozostałości białkowych do kontroli mycia narzędzi chirurgicznych. Oszacowana ilość białka za pomocą reakcji barwnej pasujące do inkubatora o pojemności 24x1,5ml. Ilość sztuk w opakowaniu = 1op/50szt.</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</si>
</sst>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00\ [$zł-415];[Red]\-#,##0.0000\ [$zł-415]"/>
    <numFmt numFmtId="166" formatCode="#,##0.00\ [$zł-415];[Red]\-#,##0.00\ [$zł-415]"/>
    <numFmt numFmtId="167" formatCode="#,##0.00\ [$zł-415]"/>
  </numFmts>
  <fonts count="52">
    <font>
      <sz val="10"/>
      <name val="Arial"/>
      <family val="2"/>
    </font>
    <font>
      <sz val="10"/>
      <color indexed="8"/>
      <name val="Arial"/>
      <family val="2"/>
    </font>
    <font>
      <b/>
      <sz val="14"/>
      <color indexed="8"/>
      <name val="Arial"/>
      <family val="2"/>
    </font>
    <font>
      <b/>
      <sz val="10"/>
      <color indexed="8"/>
      <name val="Arial"/>
      <family val="2"/>
    </font>
    <font>
      <b/>
      <sz val="10"/>
      <name val="Arial"/>
      <family val="2"/>
    </font>
    <font>
      <sz val="10"/>
      <color indexed="59"/>
      <name val="Arial"/>
      <family val="2"/>
    </font>
    <font>
      <sz val="10"/>
      <color indexed="58"/>
      <name val="Arial"/>
      <family val="2"/>
    </font>
    <font>
      <sz val="10"/>
      <color indexed="63"/>
      <name val="Arial"/>
      <family val="2"/>
    </font>
    <font>
      <sz val="10"/>
      <name val="Calibri"/>
      <family val="2"/>
    </font>
    <font>
      <b/>
      <u val="single"/>
      <sz val="10"/>
      <color indexed="10"/>
      <name val="Arial"/>
      <family val="2"/>
    </font>
    <font>
      <u val="single"/>
      <sz val="10"/>
      <color indexed="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0"/>
      <color indexed="10"/>
      <name val="Arial"/>
      <family val="2"/>
    </font>
    <font>
      <sz val="10"/>
      <color indexed="9"/>
      <name val="Arial"/>
      <family val="2"/>
    </font>
    <font>
      <b/>
      <sz val="10"/>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Arial"/>
      <family val="2"/>
    </font>
    <font>
      <sz val="10"/>
      <color theme="0"/>
      <name val="Arial"/>
      <family val="2"/>
    </font>
    <font>
      <sz val="10"/>
      <color theme="1"/>
      <name val="Arial"/>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3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7" fillId="32" borderId="0" applyNumberFormat="0" applyBorder="0" applyAlignment="0" applyProtection="0"/>
  </cellStyleXfs>
  <cellXfs count="78">
    <xf numFmtId="0" fontId="0" fillId="0" borderId="0" xfId="0" applyAlignment="1">
      <alignment/>
    </xf>
    <xf numFmtId="0" fontId="1" fillId="0" borderId="0" xfId="0" applyFont="1" applyAlignment="1" applyProtection="1">
      <alignment horizontal="center"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horizontal="right" vertical="center"/>
      <protection locked="0"/>
    </xf>
    <xf numFmtId="0" fontId="2" fillId="0" borderId="0" xfId="0" applyFont="1" applyAlignment="1" applyProtection="1">
      <alignment horizontal="center" vertical="center" wrapText="1"/>
      <protection locked="0"/>
    </xf>
    <xf numFmtId="0" fontId="1" fillId="0" borderId="0" xfId="0" applyFont="1" applyBorder="1" applyAlignment="1" applyProtection="1">
      <alignment horizontal="left" vertical="center" wrapText="1"/>
      <protection locked="0"/>
    </xf>
    <xf numFmtId="164" fontId="3" fillId="33" borderId="10" xfId="0" applyNumberFormat="1" applyFont="1" applyFill="1" applyBorder="1" applyAlignment="1" applyProtection="1">
      <alignment horizontal="right" vertical="center"/>
      <protection/>
    </xf>
    <xf numFmtId="0" fontId="0" fillId="0" borderId="0" xfId="0" applyFont="1" applyAlignment="1" applyProtection="1">
      <alignment horizontal="left" vertical="center"/>
      <protection locked="0"/>
    </xf>
    <xf numFmtId="0" fontId="3"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2" fontId="3" fillId="0" borderId="11" xfId="0" applyNumberFormat="1" applyFont="1" applyBorder="1" applyAlignment="1" applyProtection="1">
      <alignment horizontal="center" vertical="center" wrapText="1"/>
      <protection locked="0"/>
    </xf>
    <xf numFmtId="165" fontId="3" fillId="0" borderId="12" xfId="0" applyNumberFormat="1" applyFont="1" applyBorder="1" applyAlignment="1" applyProtection="1">
      <alignment horizontal="center" vertical="center" wrapText="1"/>
      <protection locked="0"/>
    </xf>
    <xf numFmtId="166" fontId="3" fillId="0" borderId="10" xfId="0" applyNumberFormat="1" applyFont="1" applyBorder="1" applyAlignment="1" applyProtection="1">
      <alignment horizontal="center" vertical="center" wrapText="1"/>
      <protection locked="0"/>
    </xf>
    <xf numFmtId="0" fontId="0" fillId="0" borderId="0" xfId="0" applyFont="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0" xfId="0" applyFont="1" applyBorder="1" applyAlignment="1" applyProtection="1">
      <alignment horizontal="left" vertical="top" wrapText="1"/>
      <protection locked="0"/>
    </xf>
    <xf numFmtId="0" fontId="1" fillId="0" borderId="10" xfId="0" applyFont="1" applyBorder="1" applyAlignment="1" applyProtection="1">
      <alignment horizontal="center" vertical="center" wrapText="1"/>
      <protection locked="0"/>
    </xf>
    <xf numFmtId="3" fontId="1" fillId="0" borderId="10" xfId="0" applyNumberFormat="1" applyFont="1" applyBorder="1" applyAlignment="1" applyProtection="1">
      <alignment horizontal="center" vertical="center"/>
      <protection locked="0"/>
    </xf>
    <xf numFmtId="166" fontId="1" fillId="34" borderId="11" xfId="0" applyNumberFormat="1" applyFont="1" applyFill="1" applyBorder="1" applyAlignment="1" applyProtection="1">
      <alignment horizontal="center" vertical="center"/>
      <protection/>
    </xf>
    <xf numFmtId="164" fontId="1" fillId="34" borderId="10" xfId="0" applyNumberFormat="1" applyFont="1" applyFill="1" applyBorder="1" applyAlignment="1" applyProtection="1">
      <alignment horizontal="center" vertical="center"/>
      <protection/>
    </xf>
    <xf numFmtId="0" fontId="1" fillId="0" borderId="10" xfId="0" applyFont="1" applyBorder="1" applyAlignment="1" applyProtection="1">
      <alignment horizontal="left" vertical="center"/>
      <protection locked="0"/>
    </xf>
    <xf numFmtId="3" fontId="5" fillId="0" borderId="10" xfId="0" applyNumberFormat="1" applyFont="1" applyBorder="1" applyAlignment="1" applyProtection="1">
      <alignment horizontal="center" vertical="center"/>
      <protection locked="0"/>
    </xf>
    <xf numFmtId="0" fontId="1" fillId="0" borderId="10" xfId="0" applyFont="1" applyBorder="1" applyAlignment="1" applyProtection="1">
      <alignment horizontal="left" vertical="center" wrapText="1"/>
      <protection locked="0"/>
    </xf>
    <xf numFmtId="164" fontId="0" fillId="0" borderId="0" xfId="0" applyNumberFormat="1" applyFont="1" applyAlignment="1" applyProtection="1">
      <alignment horizontal="left" vertical="center"/>
      <protection locked="0"/>
    </xf>
    <xf numFmtId="165" fontId="1" fillId="0" borderId="0" xfId="0" applyNumberFormat="1" applyFont="1" applyAlignment="1" applyProtection="1">
      <alignment horizontal="right" vertical="center"/>
      <protection locked="0"/>
    </xf>
    <xf numFmtId="166" fontId="1" fillId="0" borderId="0" xfId="0" applyNumberFormat="1" applyFont="1" applyAlignment="1" applyProtection="1">
      <alignment horizontal="right" vertical="center"/>
      <protection locked="0"/>
    </xf>
    <xf numFmtId="0" fontId="1" fillId="0" borderId="0" xfId="0" applyFont="1" applyBorder="1" applyAlignment="1" applyProtection="1">
      <alignment horizontal="center" vertical="center"/>
      <protection locked="0"/>
    </xf>
    <xf numFmtId="3" fontId="1" fillId="0" borderId="0" xfId="0" applyNumberFormat="1" applyFont="1" applyBorder="1" applyAlignment="1" applyProtection="1">
      <alignment horizontal="right" vertical="center"/>
      <protection locked="0"/>
    </xf>
    <xf numFmtId="166" fontId="1" fillId="0" borderId="0" xfId="0" applyNumberFormat="1" applyFont="1" applyBorder="1" applyAlignment="1" applyProtection="1">
      <alignment horizontal="right" vertical="center" wrapText="1"/>
      <protection locked="0"/>
    </xf>
    <xf numFmtId="166" fontId="1" fillId="0" borderId="0" xfId="0" applyNumberFormat="1" applyFont="1" applyBorder="1" applyAlignment="1" applyProtection="1">
      <alignment horizontal="right" vertical="center"/>
      <protection locked="0"/>
    </xf>
    <xf numFmtId="164" fontId="1" fillId="0" borderId="0" xfId="0" applyNumberFormat="1" applyFont="1" applyBorder="1" applyAlignment="1" applyProtection="1">
      <alignment horizontal="right" vertical="center" wrapText="1"/>
      <protection locked="0"/>
    </xf>
    <xf numFmtId="0" fontId="1" fillId="0" borderId="0" xfId="0" applyFont="1" applyBorder="1" applyAlignment="1" applyProtection="1">
      <alignment horizontal="left" vertical="center"/>
      <protection locked="0"/>
    </xf>
    <xf numFmtId="164" fontId="1" fillId="0" borderId="0" xfId="0" applyNumberFormat="1" applyFont="1" applyBorder="1" applyAlignment="1" applyProtection="1">
      <alignment horizontal="right" vertical="center"/>
      <protection locked="0"/>
    </xf>
    <xf numFmtId="2" fontId="3" fillId="0" borderId="10" xfId="0" applyNumberFormat="1"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165" fontId="3" fillId="0" borderId="10" xfId="0" applyNumberFormat="1" applyFont="1" applyBorder="1" applyAlignment="1" applyProtection="1">
      <alignment horizontal="center" vertical="center" wrapText="1"/>
      <protection locked="0"/>
    </xf>
    <xf numFmtId="0" fontId="48" fillId="0" borderId="0" xfId="0" applyFont="1" applyAlignment="1" applyProtection="1">
      <alignment horizontal="center" vertical="center"/>
      <protection locked="0"/>
    </xf>
    <xf numFmtId="0" fontId="48" fillId="0" borderId="0" xfId="0" applyFont="1" applyAlignment="1" applyProtection="1">
      <alignment horizontal="right" vertical="center"/>
      <protection locked="0"/>
    </xf>
    <xf numFmtId="165" fontId="48" fillId="0" borderId="0" xfId="0" applyNumberFormat="1" applyFont="1" applyAlignment="1" applyProtection="1">
      <alignment horizontal="right" vertical="center"/>
      <protection locked="0"/>
    </xf>
    <xf numFmtId="166" fontId="48" fillId="0" borderId="0" xfId="0" applyNumberFormat="1" applyFont="1" applyAlignment="1" applyProtection="1">
      <alignment horizontal="right" vertical="center"/>
      <protection locked="0"/>
    </xf>
    <xf numFmtId="0" fontId="0" fillId="0" borderId="10" xfId="0" applyFont="1" applyBorder="1" applyAlignment="1" applyProtection="1">
      <alignment horizontal="center" vertical="center"/>
      <protection locked="0"/>
    </xf>
    <xf numFmtId="3" fontId="0" fillId="0" borderId="10" xfId="0" applyNumberFormat="1" applyFont="1" applyBorder="1" applyAlignment="1" applyProtection="1">
      <alignment horizontal="right" vertical="center"/>
      <protection locked="0"/>
    </xf>
    <xf numFmtId="167" fontId="0" fillId="0" borderId="10" xfId="0" applyNumberFormat="1" applyFont="1" applyBorder="1" applyAlignment="1" applyProtection="1">
      <alignment horizontal="right" vertical="center"/>
      <protection locked="0"/>
    </xf>
    <xf numFmtId="9" fontId="0" fillId="0" borderId="10" xfId="0" applyNumberFormat="1" applyFont="1" applyBorder="1" applyAlignment="1" applyProtection="1">
      <alignment horizontal="right" vertical="center"/>
      <protection locked="0"/>
    </xf>
    <xf numFmtId="166" fontId="0" fillId="34" borderId="11" xfId="0" applyNumberFormat="1" applyFont="1" applyFill="1" applyBorder="1" applyAlignment="1" applyProtection="1">
      <alignment horizontal="center" vertical="center"/>
      <protection/>
    </xf>
    <xf numFmtId="164" fontId="0" fillId="34" borderId="10" xfId="0" applyNumberFormat="1" applyFont="1" applyFill="1" applyBorder="1" applyAlignment="1" applyProtection="1">
      <alignment horizontal="center" vertical="center"/>
      <protection/>
    </xf>
    <xf numFmtId="0" fontId="0" fillId="0" borderId="0" xfId="0" applyFont="1" applyAlignment="1" applyProtection="1">
      <alignment horizontal="right" vertical="center"/>
      <protection locked="0"/>
    </xf>
    <xf numFmtId="165" fontId="0" fillId="0" borderId="0" xfId="0" applyNumberFormat="1" applyFont="1" applyAlignment="1" applyProtection="1">
      <alignment horizontal="right" vertical="center"/>
      <protection locked="0"/>
    </xf>
    <xf numFmtId="166" fontId="0" fillId="0" borderId="0" xfId="0" applyNumberFormat="1" applyFont="1" applyAlignment="1" applyProtection="1">
      <alignment horizontal="right" vertical="center"/>
      <protection locked="0"/>
    </xf>
    <xf numFmtId="164" fontId="4" fillId="33" borderId="10" xfId="0" applyNumberFormat="1" applyFont="1" applyFill="1" applyBorder="1" applyAlignment="1" applyProtection="1">
      <alignment horizontal="right" vertical="center"/>
      <protection/>
    </xf>
    <xf numFmtId="0" fontId="48" fillId="0" borderId="0" xfId="0" applyFont="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164" fontId="0" fillId="34" borderId="10" xfId="0" applyNumberFormat="1" applyFont="1" applyFill="1" applyBorder="1" applyAlignment="1" applyProtection="1">
      <alignment vertical="center"/>
      <protection/>
    </xf>
    <xf numFmtId="164" fontId="4" fillId="33" borderId="10" xfId="0" applyNumberFormat="1" applyFont="1" applyFill="1" applyBorder="1" applyAlignment="1" applyProtection="1">
      <alignment vertical="center"/>
      <protection/>
    </xf>
    <xf numFmtId="0" fontId="49" fillId="0" borderId="0" xfId="0" applyFont="1" applyAlignment="1" applyProtection="1">
      <alignment horizontal="left" vertical="center"/>
      <protection locked="0"/>
    </xf>
    <xf numFmtId="0" fontId="49" fillId="0" borderId="0" xfId="0" applyFont="1" applyAlignment="1" applyProtection="1">
      <alignment horizontal="center" vertical="center"/>
      <protection locked="0"/>
    </xf>
    <xf numFmtId="0" fontId="49" fillId="0" borderId="0" xfId="0" applyFont="1" applyAlignment="1" applyProtection="1">
      <alignment horizontal="center" vertical="center" wrapText="1"/>
      <protection locked="0"/>
    </xf>
    <xf numFmtId="0" fontId="49" fillId="0" borderId="0" xfId="0" applyFont="1" applyBorder="1" applyAlignment="1" applyProtection="1">
      <alignment horizontal="left" vertical="center"/>
      <protection locked="0"/>
    </xf>
    <xf numFmtId="9" fontId="49" fillId="0" borderId="0" xfId="0" applyNumberFormat="1" applyFont="1" applyAlignment="1" applyProtection="1">
      <alignment horizontal="center" vertical="center"/>
      <protection locked="0"/>
    </xf>
    <xf numFmtId="0" fontId="9" fillId="0" borderId="0" xfId="0" applyFont="1" applyAlignment="1" applyProtection="1">
      <alignment horizontal="left" vertical="center" wrapText="1"/>
      <protection locked="0"/>
    </xf>
    <xf numFmtId="0" fontId="2" fillId="0" borderId="0" xfId="0" applyFont="1" applyBorder="1" applyAlignment="1" applyProtection="1">
      <alignment vertical="center" wrapText="1"/>
      <protection locked="0"/>
    </xf>
    <xf numFmtId="0" fontId="10" fillId="0" borderId="10" xfId="0" applyFont="1" applyBorder="1" applyAlignment="1" applyProtection="1">
      <alignment horizontal="center" vertical="center" wrapText="1"/>
      <protection locked="0"/>
    </xf>
    <xf numFmtId="2" fontId="0" fillId="0" borderId="14" xfId="0" applyNumberFormat="1" applyFont="1" applyBorder="1" applyAlignment="1" applyProtection="1">
      <alignment horizontal="center" vertical="center"/>
      <protection locked="0"/>
    </xf>
    <xf numFmtId="9" fontId="0" fillId="0" borderId="14" xfId="0" applyNumberFormat="1" applyFont="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9"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9" fontId="0" fillId="0" borderId="13" xfId="0" applyNumberFormat="1" applyFont="1" applyBorder="1" applyAlignment="1" applyProtection="1">
      <alignment horizontal="center" vertical="center"/>
      <protection locked="0"/>
    </xf>
    <xf numFmtId="0" fontId="50" fillId="0" borderId="10" xfId="0" applyFont="1" applyBorder="1" applyAlignment="1" applyProtection="1">
      <alignment horizontal="left" vertical="top" wrapText="1"/>
      <protection locked="0"/>
    </xf>
    <xf numFmtId="0" fontId="51" fillId="0" borderId="0"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3" fontId="1" fillId="0" borderId="11" xfId="0" applyNumberFormat="1" applyFont="1" applyBorder="1" applyAlignment="1" applyProtection="1">
      <alignment horizontal="center" vertical="center"/>
      <protection locked="0"/>
    </xf>
    <xf numFmtId="166" fontId="1" fillId="34" borderId="15" xfId="0" applyNumberFormat="1" applyFont="1" applyFill="1" applyBorder="1" applyAlignment="1" applyProtection="1">
      <alignment horizontal="center" vertical="center"/>
      <protection/>
    </xf>
    <xf numFmtId="2" fontId="0" fillId="0" borderId="16" xfId="0" applyNumberFormat="1" applyFont="1" applyBorder="1" applyAlignment="1" applyProtection="1">
      <alignment horizontal="center" vertical="center"/>
      <protection locked="0"/>
    </xf>
    <xf numFmtId="9" fontId="0" fillId="0" borderId="16" xfId="0" applyNumberFormat="1" applyFont="1" applyBorder="1" applyAlignment="1" applyProtection="1">
      <alignment horizontal="center" vertical="center"/>
      <protection locked="0"/>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1C1C1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72"/>
  <sheetViews>
    <sheetView tabSelected="1" zoomScaleSheetLayoutView="100" zoomScalePageLayoutView="0" workbookViewId="0" topLeftCell="A1">
      <pane ySplit="5" topLeftCell="A45" activePane="bottomLeft" state="frozen"/>
      <selection pane="topLeft" activeCell="A1" sqref="A1"/>
      <selection pane="bottomLeft" activeCell="N49" sqref="N49"/>
    </sheetView>
  </sheetViews>
  <sheetFormatPr defaultColWidth="9.140625" defaultRowHeight="12.75"/>
  <cols>
    <col min="1" max="1" width="4.7109375" style="1" customWidth="1"/>
    <col min="2" max="2" width="58.140625" style="2" customWidth="1"/>
    <col min="3" max="3" width="28.7109375" style="3" customWidth="1"/>
    <col min="4" max="4" width="13.140625" style="1" customWidth="1"/>
    <col min="5" max="5" width="7.57421875" style="4" customWidth="1"/>
    <col min="6" max="6" width="11.57421875" style="4" customWidth="1"/>
    <col min="7" max="7" width="6.7109375" style="4" customWidth="1"/>
    <col min="8" max="8" width="11.421875" style="2" customWidth="1"/>
    <col min="9" max="9" width="12.140625" style="2" customWidth="1"/>
    <col min="10" max="10" width="11.140625" style="2" customWidth="1"/>
    <col min="11" max="11" width="12.140625" style="2" customWidth="1"/>
    <col min="12" max="13" width="13.8515625" style="2" customWidth="1"/>
    <col min="14" max="14" width="12.140625" style="2" customWidth="1"/>
    <col min="15" max="15" width="10.421875" style="2" customWidth="1"/>
    <col min="16" max="16" width="9.140625" style="2" customWidth="1"/>
    <col min="17" max="22" width="9.140625" style="56" customWidth="1"/>
    <col min="23" max="16384" width="9.140625" style="2" customWidth="1"/>
  </cols>
  <sheetData>
    <row r="1" spans="2:8" ht="27" customHeight="1">
      <c r="B1" s="62"/>
      <c r="C1" s="62"/>
      <c r="D1" s="62"/>
      <c r="E1" s="62"/>
      <c r="F1" s="62"/>
      <c r="G1" s="62"/>
      <c r="H1" s="62"/>
    </row>
    <row r="2" spans="2:8" ht="14.25" customHeight="1">
      <c r="B2" s="5"/>
      <c r="C2" s="5"/>
      <c r="D2" s="5"/>
      <c r="E2" s="5"/>
      <c r="F2" s="5"/>
      <c r="G2" s="5"/>
      <c r="H2" s="5"/>
    </row>
    <row r="3" spans="2:8" ht="14.25" customHeight="1">
      <c r="B3" s="61" t="s">
        <v>98</v>
      </c>
      <c r="C3" s="5"/>
      <c r="D3" s="5"/>
      <c r="E3" s="5"/>
      <c r="F3" s="5"/>
      <c r="G3" s="5"/>
      <c r="H3" s="5"/>
    </row>
    <row r="4" spans="2:8" ht="14.25" customHeight="1">
      <c r="B4" s="71" t="s">
        <v>95</v>
      </c>
      <c r="C4" s="72"/>
      <c r="D4" s="72"/>
      <c r="E4" s="72"/>
      <c r="F4" s="72"/>
      <c r="G4" s="72"/>
      <c r="H4" s="72"/>
    </row>
    <row r="5" spans="2:11" ht="14.25" customHeight="1">
      <c r="B5" s="3"/>
      <c r="D5" s="3"/>
      <c r="E5" s="3"/>
      <c r="F5" s="3"/>
      <c r="G5" s="3"/>
      <c r="H5" s="7" t="s">
        <v>0</v>
      </c>
      <c r="I5" s="7">
        <f>SUM(I47,I53,I63)</f>
        <v>0</v>
      </c>
      <c r="J5" s="7">
        <f>SUM(J47,J53,J63)</f>
        <v>0</v>
      </c>
      <c r="K5" s="7">
        <f>SUM(K47,K53,K63)</f>
        <v>0</v>
      </c>
    </row>
    <row r="6" spans="15:16" ht="12.75">
      <c r="O6" s="8"/>
      <c r="P6" s="8"/>
    </row>
    <row r="7" spans="1:16" ht="12.75" customHeight="1">
      <c r="A7" s="73" t="s">
        <v>1</v>
      </c>
      <c r="B7" s="73"/>
      <c r="C7" s="73"/>
      <c r="D7" s="73"/>
      <c r="E7" s="73"/>
      <c r="F7" s="73"/>
      <c r="G7" s="73"/>
      <c r="H7" s="73"/>
      <c r="I7" s="73"/>
      <c r="J7" s="73"/>
      <c r="K7" s="73"/>
      <c r="O7" s="8"/>
      <c r="P7" s="8"/>
    </row>
    <row r="8" spans="1:20" ht="38.25">
      <c r="A8" s="9" t="s">
        <v>2</v>
      </c>
      <c r="B8" s="10" t="s">
        <v>3</v>
      </c>
      <c r="C8" s="9" t="s">
        <v>4</v>
      </c>
      <c r="D8" s="9" t="s">
        <v>5</v>
      </c>
      <c r="E8" s="10" t="s">
        <v>6</v>
      </c>
      <c r="F8" s="11" t="s">
        <v>7</v>
      </c>
      <c r="G8" s="9" t="s">
        <v>8</v>
      </c>
      <c r="H8" s="12" t="s">
        <v>9</v>
      </c>
      <c r="I8" s="9" t="s">
        <v>10</v>
      </c>
      <c r="J8" s="9" t="s">
        <v>11</v>
      </c>
      <c r="K8" s="13" t="s">
        <v>12</v>
      </c>
      <c r="L8" s="13" t="s">
        <v>13</v>
      </c>
      <c r="M8" s="13" t="s">
        <v>14</v>
      </c>
      <c r="N8" s="13" t="s">
        <v>15</v>
      </c>
      <c r="O8" s="8"/>
      <c r="P8" s="8"/>
      <c r="R8" s="56" t="s">
        <v>16</v>
      </c>
      <c r="S8" s="57" t="s">
        <v>8</v>
      </c>
      <c r="T8" s="58" t="s">
        <v>15</v>
      </c>
    </row>
    <row r="9" spans="1:20" ht="25.5">
      <c r="A9" s="15">
        <v>1</v>
      </c>
      <c r="B9" s="16" t="s">
        <v>17</v>
      </c>
      <c r="C9" s="63" t="s">
        <v>18</v>
      </c>
      <c r="D9" s="15" t="s">
        <v>19</v>
      </c>
      <c r="E9" s="18">
        <v>17</v>
      </c>
      <c r="F9" s="64"/>
      <c r="G9" s="65"/>
      <c r="H9" s="19">
        <f aca="true" t="shared" si="0" ref="H9:H38">F9+(F9*G9)</f>
        <v>0</v>
      </c>
      <c r="I9" s="20">
        <f aca="true" t="shared" si="1" ref="I9:I38">E9*F9</f>
        <v>0</v>
      </c>
      <c r="J9" s="20">
        <f aca="true" t="shared" si="2" ref="J9:J38">I9*G9</f>
        <v>0</v>
      </c>
      <c r="K9" s="20">
        <f aca="true" t="shared" si="3" ref="K9:K38">E9*H9</f>
        <v>0</v>
      </c>
      <c r="L9" s="13"/>
      <c r="M9" s="13"/>
      <c r="N9" s="21" t="s">
        <v>20</v>
      </c>
      <c r="O9" s="8"/>
      <c r="P9" s="8"/>
      <c r="R9" s="59"/>
      <c r="S9" s="60">
        <v>0</v>
      </c>
      <c r="T9" s="56" t="s">
        <v>21</v>
      </c>
    </row>
    <row r="10" spans="1:20" ht="25.5">
      <c r="A10" s="15">
        <v>2</v>
      </c>
      <c r="B10" s="16" t="s">
        <v>22</v>
      </c>
      <c r="C10" s="17" t="s">
        <v>23</v>
      </c>
      <c r="D10" s="15" t="s">
        <v>19</v>
      </c>
      <c r="E10" s="18">
        <v>20</v>
      </c>
      <c r="F10" s="66"/>
      <c r="G10" s="67"/>
      <c r="H10" s="19">
        <f t="shared" si="0"/>
        <v>0</v>
      </c>
      <c r="I10" s="20">
        <f t="shared" si="1"/>
        <v>0</v>
      </c>
      <c r="J10" s="20">
        <f t="shared" si="2"/>
        <v>0</v>
      </c>
      <c r="K10" s="20">
        <f t="shared" si="3"/>
        <v>0</v>
      </c>
      <c r="L10" s="13"/>
      <c r="M10" s="13"/>
      <c r="N10" s="21" t="s">
        <v>20</v>
      </c>
      <c r="O10" s="8"/>
      <c r="P10" s="8"/>
      <c r="R10" s="59" t="s">
        <v>24</v>
      </c>
      <c r="S10" s="60">
        <v>0.05</v>
      </c>
      <c r="T10" s="56" t="s">
        <v>25</v>
      </c>
    </row>
    <row r="11" spans="1:19" ht="25.5">
      <c r="A11" s="15">
        <v>3</v>
      </c>
      <c r="B11" s="16" t="s">
        <v>26</v>
      </c>
      <c r="C11" s="17" t="s">
        <v>27</v>
      </c>
      <c r="D11" s="15" t="s">
        <v>19</v>
      </c>
      <c r="E11" s="18">
        <v>33</v>
      </c>
      <c r="F11" s="66"/>
      <c r="G11" s="67"/>
      <c r="H11" s="19">
        <f t="shared" si="0"/>
        <v>0</v>
      </c>
      <c r="I11" s="20">
        <f t="shared" si="1"/>
        <v>0</v>
      </c>
      <c r="J11" s="20">
        <f t="shared" si="2"/>
        <v>0</v>
      </c>
      <c r="K11" s="20">
        <f t="shared" si="3"/>
        <v>0</v>
      </c>
      <c r="L11" s="13"/>
      <c r="M11" s="13"/>
      <c r="N11" s="21" t="s">
        <v>20</v>
      </c>
      <c r="O11" s="8"/>
      <c r="P11" s="8"/>
      <c r="R11" s="59" t="s">
        <v>19</v>
      </c>
      <c r="S11" s="60">
        <v>0.08</v>
      </c>
    </row>
    <row r="12" spans="1:19" ht="25.5">
      <c r="A12" s="15">
        <v>4</v>
      </c>
      <c r="B12" s="16" t="s">
        <v>28</v>
      </c>
      <c r="C12" s="17" t="s">
        <v>29</v>
      </c>
      <c r="D12" s="15" t="s">
        <v>19</v>
      </c>
      <c r="E12" s="18">
        <v>35</v>
      </c>
      <c r="F12" s="66"/>
      <c r="G12" s="67"/>
      <c r="H12" s="19">
        <f t="shared" si="0"/>
        <v>0</v>
      </c>
      <c r="I12" s="20">
        <f t="shared" si="1"/>
        <v>0</v>
      </c>
      <c r="J12" s="20">
        <f t="shared" si="2"/>
        <v>0</v>
      </c>
      <c r="K12" s="20">
        <f t="shared" si="3"/>
        <v>0</v>
      </c>
      <c r="L12" s="13"/>
      <c r="M12" s="13"/>
      <c r="N12" s="21" t="s">
        <v>20</v>
      </c>
      <c r="O12" s="8"/>
      <c r="P12" s="8"/>
      <c r="R12" s="59" t="s">
        <v>30</v>
      </c>
      <c r="S12" s="60">
        <v>0.23</v>
      </c>
    </row>
    <row r="13" spans="1:18" ht="25.5">
      <c r="A13" s="15">
        <v>5</v>
      </c>
      <c r="B13" s="16" t="s">
        <v>31</v>
      </c>
      <c r="C13" s="17" t="s">
        <v>32</v>
      </c>
      <c r="D13" s="15" t="s">
        <v>19</v>
      </c>
      <c r="E13" s="18">
        <v>45</v>
      </c>
      <c r="F13" s="66"/>
      <c r="G13" s="67"/>
      <c r="H13" s="19">
        <f t="shared" si="0"/>
        <v>0</v>
      </c>
      <c r="I13" s="20">
        <f t="shared" si="1"/>
        <v>0</v>
      </c>
      <c r="J13" s="20">
        <f t="shared" si="2"/>
        <v>0</v>
      </c>
      <c r="K13" s="20">
        <f t="shared" si="3"/>
        <v>0</v>
      </c>
      <c r="L13" s="13"/>
      <c r="M13" s="13"/>
      <c r="N13" s="21" t="s">
        <v>20</v>
      </c>
      <c r="O13" s="8"/>
      <c r="P13" s="8"/>
      <c r="R13" s="59" t="s">
        <v>33</v>
      </c>
    </row>
    <row r="14" spans="1:18" ht="25.5">
      <c r="A14" s="15">
        <v>6</v>
      </c>
      <c r="B14" s="16" t="s">
        <v>34</v>
      </c>
      <c r="C14" s="17" t="s">
        <v>35</v>
      </c>
      <c r="D14" s="15" t="s">
        <v>19</v>
      </c>
      <c r="E14" s="18">
        <v>76</v>
      </c>
      <c r="F14" s="66"/>
      <c r="G14" s="67"/>
      <c r="H14" s="19">
        <f t="shared" si="0"/>
        <v>0</v>
      </c>
      <c r="I14" s="20">
        <f t="shared" si="1"/>
        <v>0</v>
      </c>
      <c r="J14" s="20">
        <f t="shared" si="2"/>
        <v>0</v>
      </c>
      <c r="K14" s="20">
        <f t="shared" si="3"/>
        <v>0</v>
      </c>
      <c r="L14" s="13"/>
      <c r="M14" s="13"/>
      <c r="N14" s="21" t="s">
        <v>20</v>
      </c>
      <c r="O14" s="8"/>
      <c r="P14" s="8"/>
      <c r="R14" s="59" t="s">
        <v>36</v>
      </c>
    </row>
    <row r="15" spans="1:18" ht="25.5">
      <c r="A15" s="15">
        <v>7</v>
      </c>
      <c r="B15" s="16" t="s">
        <v>37</v>
      </c>
      <c r="C15" s="17" t="s">
        <v>38</v>
      </c>
      <c r="D15" s="15" t="s">
        <v>19</v>
      </c>
      <c r="E15" s="18">
        <v>4</v>
      </c>
      <c r="F15" s="66"/>
      <c r="G15" s="67"/>
      <c r="H15" s="19">
        <f t="shared" si="0"/>
        <v>0</v>
      </c>
      <c r="I15" s="20">
        <f t="shared" si="1"/>
        <v>0</v>
      </c>
      <c r="J15" s="20">
        <f t="shared" si="2"/>
        <v>0</v>
      </c>
      <c r="K15" s="20">
        <f t="shared" si="3"/>
        <v>0</v>
      </c>
      <c r="L15" s="13"/>
      <c r="M15" s="13"/>
      <c r="N15" s="21" t="s">
        <v>20</v>
      </c>
      <c r="O15" s="8"/>
      <c r="P15" s="8"/>
      <c r="R15" s="56" t="s">
        <v>39</v>
      </c>
    </row>
    <row r="16" spans="1:16" ht="25.5">
      <c r="A16" s="15">
        <v>8</v>
      </c>
      <c r="B16" s="16" t="s">
        <v>40</v>
      </c>
      <c r="C16" s="17" t="s">
        <v>41</v>
      </c>
      <c r="D16" s="15" t="s">
        <v>19</v>
      </c>
      <c r="E16" s="18">
        <v>1</v>
      </c>
      <c r="F16" s="66"/>
      <c r="G16" s="67"/>
      <c r="H16" s="19">
        <f t="shared" si="0"/>
        <v>0</v>
      </c>
      <c r="I16" s="20">
        <f t="shared" si="1"/>
        <v>0</v>
      </c>
      <c r="J16" s="20">
        <f t="shared" si="2"/>
        <v>0</v>
      </c>
      <c r="K16" s="20">
        <f t="shared" si="3"/>
        <v>0</v>
      </c>
      <c r="L16" s="13"/>
      <c r="M16" s="13"/>
      <c r="N16" s="21" t="s">
        <v>20</v>
      </c>
      <c r="O16" s="8"/>
      <c r="P16" s="8"/>
    </row>
    <row r="17" spans="1:16" ht="51">
      <c r="A17" s="15">
        <v>9</v>
      </c>
      <c r="B17" s="16" t="s">
        <v>99</v>
      </c>
      <c r="C17" s="17"/>
      <c r="D17" s="15" t="s">
        <v>19</v>
      </c>
      <c r="E17" s="18">
        <v>2</v>
      </c>
      <c r="F17" s="66"/>
      <c r="G17" s="67"/>
      <c r="H17" s="19">
        <f t="shared" si="0"/>
        <v>0</v>
      </c>
      <c r="I17" s="20">
        <f t="shared" si="1"/>
        <v>0</v>
      </c>
      <c r="J17" s="20">
        <f t="shared" si="2"/>
        <v>0</v>
      </c>
      <c r="K17" s="20">
        <f t="shared" si="3"/>
        <v>0</v>
      </c>
      <c r="L17" s="13"/>
      <c r="M17" s="13"/>
      <c r="N17" s="21" t="s">
        <v>20</v>
      </c>
      <c r="O17" s="8"/>
      <c r="P17" s="8"/>
    </row>
    <row r="18" spans="1:16" ht="51">
      <c r="A18" s="15">
        <v>10</v>
      </c>
      <c r="B18" s="16" t="s">
        <v>42</v>
      </c>
      <c r="C18" s="17" t="s">
        <v>43</v>
      </c>
      <c r="D18" s="15" t="s">
        <v>19</v>
      </c>
      <c r="E18" s="18">
        <v>1</v>
      </c>
      <c r="F18" s="66"/>
      <c r="G18" s="67"/>
      <c r="H18" s="19">
        <f t="shared" si="0"/>
        <v>0</v>
      </c>
      <c r="I18" s="20">
        <f t="shared" si="1"/>
        <v>0</v>
      </c>
      <c r="J18" s="20">
        <f t="shared" si="2"/>
        <v>0</v>
      </c>
      <c r="K18" s="20">
        <f t="shared" si="3"/>
        <v>0</v>
      </c>
      <c r="L18" s="13"/>
      <c r="M18" s="13"/>
      <c r="N18" s="21" t="s">
        <v>20</v>
      </c>
      <c r="O18" s="8"/>
      <c r="P18" s="8"/>
    </row>
    <row r="19" spans="1:16" ht="153">
      <c r="A19" s="15">
        <v>11</v>
      </c>
      <c r="B19" s="70" t="s">
        <v>97</v>
      </c>
      <c r="C19" s="17" t="s">
        <v>44</v>
      </c>
      <c r="D19" s="15" t="s">
        <v>19</v>
      </c>
      <c r="E19" s="22">
        <v>20</v>
      </c>
      <c r="F19" s="66"/>
      <c r="G19" s="67"/>
      <c r="H19" s="19">
        <f t="shared" si="0"/>
        <v>0</v>
      </c>
      <c r="I19" s="20">
        <f t="shared" si="1"/>
        <v>0</v>
      </c>
      <c r="J19" s="20">
        <f t="shared" si="2"/>
        <v>0</v>
      </c>
      <c r="K19" s="20">
        <f t="shared" si="3"/>
        <v>0</v>
      </c>
      <c r="L19" s="13"/>
      <c r="M19" s="13"/>
      <c r="N19" s="21" t="s">
        <v>20</v>
      </c>
      <c r="O19" s="8"/>
      <c r="P19" s="8"/>
    </row>
    <row r="20" spans="1:16" ht="113.25" customHeight="1">
      <c r="A20" s="15">
        <v>12</v>
      </c>
      <c r="B20" s="16" t="s">
        <v>45</v>
      </c>
      <c r="C20" s="17" t="s">
        <v>46</v>
      </c>
      <c r="D20" s="15" t="s">
        <v>19</v>
      </c>
      <c r="E20" s="18">
        <v>15</v>
      </c>
      <c r="F20" s="66"/>
      <c r="G20" s="67"/>
      <c r="H20" s="19">
        <f t="shared" si="0"/>
        <v>0</v>
      </c>
      <c r="I20" s="20">
        <f t="shared" si="1"/>
        <v>0</v>
      </c>
      <c r="J20" s="20">
        <f t="shared" si="2"/>
        <v>0</v>
      </c>
      <c r="K20" s="20">
        <f t="shared" si="3"/>
        <v>0</v>
      </c>
      <c r="L20" s="13"/>
      <c r="M20" s="13"/>
      <c r="N20" s="21" t="s">
        <v>20</v>
      </c>
      <c r="O20" s="8"/>
      <c r="P20" s="8"/>
    </row>
    <row r="21" spans="1:16" ht="109.5" customHeight="1">
      <c r="A21" s="15">
        <v>13</v>
      </c>
      <c r="B21" s="16" t="s">
        <v>47</v>
      </c>
      <c r="C21" s="17" t="s">
        <v>48</v>
      </c>
      <c r="D21" s="15" t="s">
        <v>19</v>
      </c>
      <c r="E21" s="18">
        <v>10</v>
      </c>
      <c r="F21" s="66"/>
      <c r="G21" s="67"/>
      <c r="H21" s="19">
        <f t="shared" si="0"/>
        <v>0</v>
      </c>
      <c r="I21" s="20">
        <f t="shared" si="1"/>
        <v>0</v>
      </c>
      <c r="J21" s="20">
        <f t="shared" si="2"/>
        <v>0</v>
      </c>
      <c r="K21" s="20">
        <f t="shared" si="3"/>
        <v>0</v>
      </c>
      <c r="L21" s="13"/>
      <c r="M21" s="13"/>
      <c r="N21" s="21" t="s">
        <v>20</v>
      </c>
      <c r="O21" s="8"/>
      <c r="P21" s="8"/>
    </row>
    <row r="22" spans="1:16" ht="25.5">
      <c r="A22" s="15">
        <v>14</v>
      </c>
      <c r="B22" s="16" t="s">
        <v>49</v>
      </c>
      <c r="C22" s="17" t="s">
        <v>50</v>
      </c>
      <c r="D22" s="15" t="s">
        <v>19</v>
      </c>
      <c r="E22" s="18">
        <v>15</v>
      </c>
      <c r="F22" s="66"/>
      <c r="G22" s="67"/>
      <c r="H22" s="19">
        <f t="shared" si="0"/>
        <v>0</v>
      </c>
      <c r="I22" s="20">
        <f t="shared" si="1"/>
        <v>0</v>
      </c>
      <c r="J22" s="20">
        <f t="shared" si="2"/>
        <v>0</v>
      </c>
      <c r="K22" s="20">
        <f t="shared" si="3"/>
        <v>0</v>
      </c>
      <c r="L22" s="13"/>
      <c r="M22" s="13"/>
      <c r="N22" s="21" t="s">
        <v>20</v>
      </c>
      <c r="O22" s="8"/>
      <c r="P22" s="8"/>
    </row>
    <row r="23" spans="1:16" ht="25.5">
      <c r="A23" s="15">
        <v>15</v>
      </c>
      <c r="B23" s="16" t="s">
        <v>51</v>
      </c>
      <c r="C23" s="17" t="s">
        <v>52</v>
      </c>
      <c r="D23" s="15" t="s">
        <v>19</v>
      </c>
      <c r="E23" s="18">
        <v>160</v>
      </c>
      <c r="F23" s="66"/>
      <c r="G23" s="67"/>
      <c r="H23" s="19">
        <f t="shared" si="0"/>
        <v>0</v>
      </c>
      <c r="I23" s="20">
        <f t="shared" si="1"/>
        <v>0</v>
      </c>
      <c r="J23" s="20">
        <f t="shared" si="2"/>
        <v>0</v>
      </c>
      <c r="K23" s="20">
        <f t="shared" si="3"/>
        <v>0</v>
      </c>
      <c r="L23" s="13"/>
      <c r="M23" s="13"/>
      <c r="N23" s="21" t="s">
        <v>20</v>
      </c>
      <c r="O23" s="8"/>
      <c r="P23" s="8"/>
    </row>
    <row r="24" spans="1:16" ht="26.25" customHeight="1">
      <c r="A24" s="15">
        <v>16</v>
      </c>
      <c r="B24" s="16" t="s">
        <v>96</v>
      </c>
      <c r="C24" s="17" t="s">
        <v>53</v>
      </c>
      <c r="D24" s="15" t="s">
        <v>19</v>
      </c>
      <c r="E24" s="18">
        <v>1</v>
      </c>
      <c r="F24" s="66"/>
      <c r="G24" s="67"/>
      <c r="H24" s="19">
        <f t="shared" si="0"/>
        <v>0</v>
      </c>
      <c r="I24" s="20">
        <f t="shared" si="1"/>
        <v>0</v>
      </c>
      <c r="J24" s="20">
        <f t="shared" si="2"/>
        <v>0</v>
      </c>
      <c r="K24" s="20">
        <f t="shared" si="3"/>
        <v>0</v>
      </c>
      <c r="L24" s="13"/>
      <c r="M24" s="13"/>
      <c r="N24" s="21" t="s">
        <v>20</v>
      </c>
      <c r="O24" s="8"/>
      <c r="P24" s="8"/>
    </row>
    <row r="25" spans="1:16" ht="25.5">
      <c r="A25" s="15">
        <v>17</v>
      </c>
      <c r="B25" s="16" t="s">
        <v>54</v>
      </c>
      <c r="C25" s="17" t="s">
        <v>55</v>
      </c>
      <c r="D25" s="15" t="s">
        <v>19</v>
      </c>
      <c r="E25" s="18">
        <v>5</v>
      </c>
      <c r="F25" s="66"/>
      <c r="G25" s="67"/>
      <c r="H25" s="19">
        <f t="shared" si="0"/>
        <v>0</v>
      </c>
      <c r="I25" s="20">
        <f t="shared" si="1"/>
        <v>0</v>
      </c>
      <c r="J25" s="20">
        <f t="shared" si="2"/>
        <v>0</v>
      </c>
      <c r="K25" s="20">
        <f t="shared" si="3"/>
        <v>0</v>
      </c>
      <c r="L25" s="13"/>
      <c r="M25" s="13"/>
      <c r="N25" s="21" t="s">
        <v>20</v>
      </c>
      <c r="O25" s="8"/>
      <c r="P25" s="8"/>
    </row>
    <row r="26" spans="1:16" ht="25.5">
      <c r="A26" s="15">
        <v>18</v>
      </c>
      <c r="B26" s="16" t="s">
        <v>56</v>
      </c>
      <c r="C26" s="17" t="s">
        <v>55</v>
      </c>
      <c r="D26" s="15" t="s">
        <v>19</v>
      </c>
      <c r="E26" s="18">
        <v>5</v>
      </c>
      <c r="F26" s="66"/>
      <c r="G26" s="67"/>
      <c r="H26" s="19">
        <f t="shared" si="0"/>
        <v>0</v>
      </c>
      <c r="I26" s="20">
        <f t="shared" si="1"/>
        <v>0</v>
      </c>
      <c r="J26" s="20">
        <f t="shared" si="2"/>
        <v>0</v>
      </c>
      <c r="K26" s="20">
        <f t="shared" si="3"/>
        <v>0</v>
      </c>
      <c r="L26" s="13"/>
      <c r="M26" s="13"/>
      <c r="N26" s="21" t="s">
        <v>20</v>
      </c>
      <c r="O26" s="8"/>
      <c r="P26" s="8"/>
    </row>
    <row r="27" spans="1:16" ht="25.5">
      <c r="A27" s="15">
        <v>19</v>
      </c>
      <c r="B27" s="16" t="s">
        <v>57</v>
      </c>
      <c r="C27" s="17" t="s">
        <v>58</v>
      </c>
      <c r="D27" s="15" t="s">
        <v>19</v>
      </c>
      <c r="E27" s="18">
        <v>10</v>
      </c>
      <c r="F27" s="66"/>
      <c r="G27" s="67"/>
      <c r="H27" s="19">
        <f t="shared" si="0"/>
        <v>0</v>
      </c>
      <c r="I27" s="20">
        <f t="shared" si="1"/>
        <v>0</v>
      </c>
      <c r="J27" s="20">
        <f t="shared" si="2"/>
        <v>0</v>
      </c>
      <c r="K27" s="20">
        <f t="shared" si="3"/>
        <v>0</v>
      </c>
      <c r="L27" s="13"/>
      <c r="M27" s="13"/>
      <c r="N27" s="21" t="s">
        <v>20</v>
      </c>
      <c r="O27" s="8"/>
      <c r="P27" s="8"/>
    </row>
    <row r="28" spans="1:16" ht="25.5">
      <c r="A28" s="15">
        <v>20</v>
      </c>
      <c r="B28" s="16" t="s">
        <v>59</v>
      </c>
      <c r="C28" s="17" t="s">
        <v>58</v>
      </c>
      <c r="D28" s="15" t="s">
        <v>19</v>
      </c>
      <c r="E28" s="18">
        <v>10</v>
      </c>
      <c r="F28" s="66"/>
      <c r="G28" s="67"/>
      <c r="H28" s="19">
        <f t="shared" si="0"/>
        <v>0</v>
      </c>
      <c r="I28" s="20">
        <f t="shared" si="1"/>
        <v>0</v>
      </c>
      <c r="J28" s="20">
        <f t="shared" si="2"/>
        <v>0</v>
      </c>
      <c r="K28" s="20">
        <f t="shared" si="3"/>
        <v>0</v>
      </c>
      <c r="L28" s="13"/>
      <c r="M28" s="13"/>
      <c r="N28" s="21" t="s">
        <v>20</v>
      </c>
      <c r="O28" s="8"/>
      <c r="P28" s="8"/>
    </row>
    <row r="29" spans="1:16" ht="25.5">
      <c r="A29" s="15">
        <v>21</v>
      </c>
      <c r="B29" s="16" t="s">
        <v>60</v>
      </c>
      <c r="C29" s="17" t="s">
        <v>46</v>
      </c>
      <c r="D29" s="15" t="s">
        <v>19</v>
      </c>
      <c r="E29" s="18">
        <v>11</v>
      </c>
      <c r="F29" s="66"/>
      <c r="G29" s="67"/>
      <c r="H29" s="19">
        <f t="shared" si="0"/>
        <v>0</v>
      </c>
      <c r="I29" s="20">
        <f t="shared" si="1"/>
        <v>0</v>
      </c>
      <c r="J29" s="20">
        <f t="shared" si="2"/>
        <v>0</v>
      </c>
      <c r="K29" s="20">
        <f t="shared" si="3"/>
        <v>0</v>
      </c>
      <c r="L29" s="13"/>
      <c r="M29" s="13"/>
      <c r="N29" s="21" t="s">
        <v>20</v>
      </c>
      <c r="O29" s="8"/>
      <c r="P29" s="8"/>
    </row>
    <row r="30" spans="1:16" ht="25.5">
      <c r="A30" s="15">
        <v>22</v>
      </c>
      <c r="B30" s="16" t="s">
        <v>61</v>
      </c>
      <c r="C30" s="17" t="s">
        <v>46</v>
      </c>
      <c r="D30" s="15" t="s">
        <v>19</v>
      </c>
      <c r="E30" s="18">
        <v>11</v>
      </c>
      <c r="F30" s="66"/>
      <c r="G30" s="67"/>
      <c r="H30" s="19">
        <f t="shared" si="0"/>
        <v>0</v>
      </c>
      <c r="I30" s="20">
        <f t="shared" si="1"/>
        <v>0</v>
      </c>
      <c r="J30" s="20">
        <f t="shared" si="2"/>
        <v>0</v>
      </c>
      <c r="K30" s="20">
        <f t="shared" si="3"/>
        <v>0</v>
      </c>
      <c r="L30" s="13"/>
      <c r="M30" s="13"/>
      <c r="N30" s="21" t="s">
        <v>20</v>
      </c>
      <c r="O30" s="8"/>
      <c r="P30" s="8"/>
    </row>
    <row r="31" spans="1:16" ht="25.5">
      <c r="A31" s="15">
        <v>23</v>
      </c>
      <c r="B31" s="16" t="s">
        <v>62</v>
      </c>
      <c r="C31" s="17" t="s">
        <v>48</v>
      </c>
      <c r="D31" s="15" t="s">
        <v>19</v>
      </c>
      <c r="E31" s="18">
        <v>10</v>
      </c>
      <c r="F31" s="66"/>
      <c r="G31" s="67"/>
      <c r="H31" s="19">
        <f t="shared" si="0"/>
        <v>0</v>
      </c>
      <c r="I31" s="20">
        <f t="shared" si="1"/>
        <v>0</v>
      </c>
      <c r="J31" s="20">
        <f t="shared" si="2"/>
        <v>0</v>
      </c>
      <c r="K31" s="20">
        <f t="shared" si="3"/>
        <v>0</v>
      </c>
      <c r="L31" s="13"/>
      <c r="M31" s="13"/>
      <c r="N31" s="21" t="s">
        <v>20</v>
      </c>
      <c r="O31" s="8"/>
      <c r="P31" s="8"/>
    </row>
    <row r="32" spans="1:16" ht="25.5">
      <c r="A32" s="15">
        <v>24</v>
      </c>
      <c r="B32" s="16" t="s">
        <v>63</v>
      </c>
      <c r="C32" s="17" t="s">
        <v>48</v>
      </c>
      <c r="D32" s="15" t="s">
        <v>19</v>
      </c>
      <c r="E32" s="18">
        <v>10</v>
      </c>
      <c r="F32" s="66"/>
      <c r="G32" s="67"/>
      <c r="H32" s="19">
        <f t="shared" si="0"/>
        <v>0</v>
      </c>
      <c r="I32" s="20">
        <f t="shared" si="1"/>
        <v>0</v>
      </c>
      <c r="J32" s="20">
        <f t="shared" si="2"/>
        <v>0</v>
      </c>
      <c r="K32" s="20">
        <f t="shared" si="3"/>
        <v>0</v>
      </c>
      <c r="L32" s="13"/>
      <c r="M32" s="13"/>
      <c r="N32" s="21" t="s">
        <v>20</v>
      </c>
      <c r="O32" s="8"/>
      <c r="P32" s="8"/>
    </row>
    <row r="33" spans="1:16" ht="33.75" customHeight="1">
      <c r="A33" s="15">
        <v>25</v>
      </c>
      <c r="B33" s="16" t="s">
        <v>64</v>
      </c>
      <c r="C33" s="17" t="s">
        <v>65</v>
      </c>
      <c r="D33" s="15" t="s">
        <v>19</v>
      </c>
      <c r="E33" s="18">
        <v>1</v>
      </c>
      <c r="F33" s="66"/>
      <c r="G33" s="67"/>
      <c r="H33" s="19">
        <f t="shared" si="0"/>
        <v>0</v>
      </c>
      <c r="I33" s="20">
        <f t="shared" si="1"/>
        <v>0</v>
      </c>
      <c r="J33" s="20">
        <f t="shared" si="2"/>
        <v>0</v>
      </c>
      <c r="K33" s="20">
        <f t="shared" si="3"/>
        <v>0</v>
      </c>
      <c r="L33" s="13"/>
      <c r="M33" s="13"/>
      <c r="N33" s="21" t="s">
        <v>20</v>
      </c>
      <c r="O33" s="8"/>
      <c r="P33" s="8"/>
    </row>
    <row r="34" spans="1:16" ht="38.25">
      <c r="A34" s="15">
        <v>26</v>
      </c>
      <c r="B34" s="16" t="s">
        <v>66</v>
      </c>
      <c r="C34" s="17" t="s">
        <v>67</v>
      </c>
      <c r="D34" s="15" t="s">
        <v>19</v>
      </c>
      <c r="E34" s="18">
        <v>1</v>
      </c>
      <c r="F34" s="66"/>
      <c r="G34" s="67"/>
      <c r="H34" s="19">
        <f t="shared" si="0"/>
        <v>0</v>
      </c>
      <c r="I34" s="20">
        <f t="shared" si="1"/>
        <v>0</v>
      </c>
      <c r="J34" s="20">
        <f t="shared" si="2"/>
        <v>0</v>
      </c>
      <c r="K34" s="20">
        <f t="shared" si="3"/>
        <v>0</v>
      </c>
      <c r="L34" s="13"/>
      <c r="M34" s="13"/>
      <c r="N34" s="21" t="s">
        <v>20</v>
      </c>
      <c r="O34" s="8"/>
      <c r="P34" s="8"/>
    </row>
    <row r="35" spans="1:16" ht="51">
      <c r="A35" s="15">
        <v>27</v>
      </c>
      <c r="B35" s="16" t="s">
        <v>68</v>
      </c>
      <c r="C35" s="17" t="s">
        <v>69</v>
      </c>
      <c r="D35" s="15" t="s">
        <v>19</v>
      </c>
      <c r="E35" s="18">
        <v>1</v>
      </c>
      <c r="F35" s="66"/>
      <c r="G35" s="67"/>
      <c r="H35" s="19">
        <f t="shared" si="0"/>
        <v>0</v>
      </c>
      <c r="I35" s="20">
        <f t="shared" si="1"/>
        <v>0</v>
      </c>
      <c r="J35" s="20">
        <f t="shared" si="2"/>
        <v>0</v>
      </c>
      <c r="K35" s="20">
        <f t="shared" si="3"/>
        <v>0</v>
      </c>
      <c r="L35" s="13"/>
      <c r="M35" s="13"/>
      <c r="N35" s="21" t="s">
        <v>20</v>
      </c>
      <c r="O35" s="8"/>
      <c r="P35" s="8"/>
    </row>
    <row r="36" spans="1:16" ht="63.75">
      <c r="A36" s="15">
        <v>28</v>
      </c>
      <c r="B36" s="16" t="s">
        <v>70</v>
      </c>
      <c r="C36" s="9"/>
      <c r="D36" s="15" t="s">
        <v>19</v>
      </c>
      <c r="E36" s="18">
        <v>600</v>
      </c>
      <c r="F36" s="66"/>
      <c r="G36" s="67"/>
      <c r="H36" s="19">
        <f t="shared" si="0"/>
        <v>0</v>
      </c>
      <c r="I36" s="20">
        <f t="shared" si="1"/>
        <v>0</v>
      </c>
      <c r="J36" s="20">
        <f t="shared" si="2"/>
        <v>0</v>
      </c>
      <c r="K36" s="20">
        <f t="shared" si="3"/>
        <v>0</v>
      </c>
      <c r="L36" s="13"/>
      <c r="M36" s="13"/>
      <c r="N36" s="21" t="s">
        <v>20</v>
      </c>
      <c r="O36" s="8"/>
      <c r="P36" s="8"/>
    </row>
    <row r="37" spans="1:16" ht="25.5">
      <c r="A37" s="15">
        <v>29</v>
      </c>
      <c r="B37" s="16" t="s">
        <v>71</v>
      </c>
      <c r="C37" s="17" t="s">
        <v>72</v>
      </c>
      <c r="D37" s="15" t="s">
        <v>19</v>
      </c>
      <c r="E37" s="18">
        <v>50</v>
      </c>
      <c r="F37" s="66"/>
      <c r="G37" s="67"/>
      <c r="H37" s="19">
        <f t="shared" si="0"/>
        <v>0</v>
      </c>
      <c r="I37" s="20">
        <f t="shared" si="1"/>
        <v>0</v>
      </c>
      <c r="J37" s="20">
        <f t="shared" si="2"/>
        <v>0</v>
      </c>
      <c r="K37" s="20">
        <f t="shared" si="3"/>
        <v>0</v>
      </c>
      <c r="L37" s="13"/>
      <c r="M37" s="13"/>
      <c r="N37" s="21" t="s">
        <v>20</v>
      </c>
      <c r="O37" s="8"/>
      <c r="P37" s="8"/>
    </row>
    <row r="38" spans="1:16" ht="51">
      <c r="A38" s="15">
        <v>30</v>
      </c>
      <c r="B38" s="16" t="s">
        <v>73</v>
      </c>
      <c r="C38" s="9"/>
      <c r="D38" s="15" t="s">
        <v>19</v>
      </c>
      <c r="E38" s="18">
        <v>140</v>
      </c>
      <c r="F38" s="66"/>
      <c r="G38" s="67"/>
      <c r="H38" s="19">
        <f t="shared" si="0"/>
        <v>0</v>
      </c>
      <c r="I38" s="20">
        <f t="shared" si="1"/>
        <v>0</v>
      </c>
      <c r="J38" s="20">
        <f t="shared" si="2"/>
        <v>0</v>
      </c>
      <c r="K38" s="20">
        <f t="shared" si="3"/>
        <v>0</v>
      </c>
      <c r="L38" s="13"/>
      <c r="M38" s="13"/>
      <c r="N38" s="21" t="s">
        <v>20</v>
      </c>
      <c r="O38" s="8"/>
      <c r="P38" s="8"/>
    </row>
    <row r="39" spans="1:16" ht="38.25">
      <c r="A39" s="15">
        <v>31</v>
      </c>
      <c r="B39" s="16" t="s">
        <v>74</v>
      </c>
      <c r="C39" s="23"/>
      <c r="D39" s="15" t="s">
        <v>19</v>
      </c>
      <c r="E39" s="18">
        <v>25</v>
      </c>
      <c r="F39" s="66"/>
      <c r="G39" s="67"/>
      <c r="H39" s="19">
        <f>F39+(F39*G39)</f>
        <v>0</v>
      </c>
      <c r="I39" s="20">
        <f>E39*F39</f>
        <v>0</v>
      </c>
      <c r="J39" s="20">
        <f>I39*G39</f>
        <v>0</v>
      </c>
      <c r="K39" s="20">
        <f>E39*H39</f>
        <v>0</v>
      </c>
      <c r="L39" s="21"/>
      <c r="M39" s="21"/>
      <c r="N39" s="21" t="s">
        <v>20</v>
      </c>
      <c r="O39" s="24"/>
      <c r="P39" s="8"/>
    </row>
    <row r="40" spans="1:16" ht="25.5">
      <c r="A40" s="15">
        <v>32</v>
      </c>
      <c r="B40" s="16" t="s">
        <v>75</v>
      </c>
      <c r="C40" s="17" t="s">
        <v>76</v>
      </c>
      <c r="D40" s="15" t="s">
        <v>19</v>
      </c>
      <c r="E40" s="18">
        <v>30</v>
      </c>
      <c r="F40" s="66"/>
      <c r="G40" s="67"/>
      <c r="H40" s="19">
        <f aca="true" t="shared" si="4" ref="H40:H46">F40+(F40*G40)</f>
        <v>0</v>
      </c>
      <c r="I40" s="20">
        <f aca="true" t="shared" si="5" ref="I40:I46">E40*F40</f>
        <v>0</v>
      </c>
      <c r="J40" s="20">
        <f aca="true" t="shared" si="6" ref="J40:J46">I40*G40</f>
        <v>0</v>
      </c>
      <c r="K40" s="20">
        <f aca="true" t="shared" si="7" ref="K40:K45">E40*H40</f>
        <v>0</v>
      </c>
      <c r="L40" s="21"/>
      <c r="M40" s="21"/>
      <c r="N40" s="21" t="s">
        <v>20</v>
      </c>
      <c r="O40" s="24"/>
      <c r="P40" s="8"/>
    </row>
    <row r="41" spans="1:16" ht="51">
      <c r="A41" s="15">
        <v>33</v>
      </c>
      <c r="B41" s="16" t="s">
        <v>77</v>
      </c>
      <c r="C41" s="17" t="s">
        <v>78</v>
      </c>
      <c r="D41" s="15" t="s">
        <v>19</v>
      </c>
      <c r="E41" s="18">
        <v>15</v>
      </c>
      <c r="F41" s="66"/>
      <c r="G41" s="67"/>
      <c r="H41" s="19">
        <f t="shared" si="4"/>
        <v>0</v>
      </c>
      <c r="I41" s="20">
        <f t="shared" si="5"/>
        <v>0</v>
      </c>
      <c r="J41" s="20">
        <f t="shared" si="6"/>
        <v>0</v>
      </c>
      <c r="K41" s="20">
        <f t="shared" si="7"/>
        <v>0</v>
      </c>
      <c r="L41" s="21"/>
      <c r="M41" s="21"/>
      <c r="N41" s="21" t="s">
        <v>20</v>
      </c>
      <c r="O41" s="24"/>
      <c r="P41" s="8"/>
    </row>
    <row r="42" spans="1:16" ht="177" customHeight="1">
      <c r="A42" s="15">
        <v>34</v>
      </c>
      <c r="B42" s="16" t="s">
        <v>79</v>
      </c>
      <c r="C42" s="23"/>
      <c r="D42" s="15" t="s">
        <v>19</v>
      </c>
      <c r="E42" s="18">
        <v>84</v>
      </c>
      <c r="F42" s="66"/>
      <c r="G42" s="67"/>
      <c r="H42" s="19">
        <f t="shared" si="4"/>
        <v>0</v>
      </c>
      <c r="I42" s="20">
        <f t="shared" si="5"/>
        <v>0</v>
      </c>
      <c r="J42" s="20">
        <f t="shared" si="6"/>
        <v>0</v>
      </c>
      <c r="K42" s="20">
        <f t="shared" si="7"/>
        <v>0</v>
      </c>
      <c r="L42" s="21"/>
      <c r="M42" s="21"/>
      <c r="N42" s="21" t="s">
        <v>20</v>
      </c>
      <c r="O42" s="24"/>
      <c r="P42" s="8"/>
    </row>
    <row r="43" spans="1:16" ht="149.25" customHeight="1">
      <c r="A43" s="15">
        <v>35</v>
      </c>
      <c r="B43" s="16" t="s">
        <v>80</v>
      </c>
      <c r="C43" s="23"/>
      <c r="D43" s="15" t="s">
        <v>19</v>
      </c>
      <c r="E43" s="18">
        <v>1</v>
      </c>
      <c r="F43" s="66"/>
      <c r="G43" s="67"/>
      <c r="H43" s="19">
        <f t="shared" si="4"/>
        <v>0</v>
      </c>
      <c r="I43" s="20">
        <f t="shared" si="5"/>
        <v>0</v>
      </c>
      <c r="J43" s="20">
        <f t="shared" si="6"/>
        <v>0</v>
      </c>
      <c r="K43" s="20">
        <f t="shared" si="7"/>
        <v>0</v>
      </c>
      <c r="L43" s="21"/>
      <c r="M43" s="21"/>
      <c r="N43" s="21" t="s">
        <v>20</v>
      </c>
      <c r="O43" s="24"/>
      <c r="P43" s="8"/>
    </row>
    <row r="44" spans="1:16" ht="32.25" customHeight="1">
      <c r="A44" s="15">
        <v>36</v>
      </c>
      <c r="B44" s="16" t="s">
        <v>81</v>
      </c>
      <c r="C44" s="23"/>
      <c r="D44" s="15" t="s">
        <v>19</v>
      </c>
      <c r="E44" s="18">
        <v>400</v>
      </c>
      <c r="F44" s="68"/>
      <c r="G44" s="69"/>
      <c r="H44" s="19">
        <f t="shared" si="4"/>
        <v>0</v>
      </c>
      <c r="I44" s="20">
        <f t="shared" si="5"/>
        <v>0</v>
      </c>
      <c r="J44" s="20">
        <f t="shared" si="6"/>
        <v>0</v>
      </c>
      <c r="K44" s="20">
        <f t="shared" si="7"/>
        <v>0</v>
      </c>
      <c r="L44" s="21"/>
      <c r="M44" s="21"/>
      <c r="N44" s="21" t="s">
        <v>20</v>
      </c>
      <c r="O44" s="24"/>
      <c r="P44" s="8"/>
    </row>
    <row r="45" spans="1:16" ht="33" customHeight="1">
      <c r="A45" s="15">
        <v>37</v>
      </c>
      <c r="B45" s="16" t="s">
        <v>82</v>
      </c>
      <c r="C45" s="23"/>
      <c r="D45" s="15" t="s">
        <v>19</v>
      </c>
      <c r="E45" s="74">
        <v>13</v>
      </c>
      <c r="F45" s="76"/>
      <c r="G45" s="77"/>
      <c r="H45" s="75">
        <f t="shared" si="4"/>
        <v>0</v>
      </c>
      <c r="I45" s="20">
        <f t="shared" si="5"/>
        <v>0</v>
      </c>
      <c r="J45" s="20">
        <f t="shared" si="6"/>
        <v>0</v>
      </c>
      <c r="K45" s="20">
        <f t="shared" si="7"/>
        <v>0</v>
      </c>
      <c r="L45" s="21"/>
      <c r="M45" s="21"/>
      <c r="N45" s="21" t="s">
        <v>20</v>
      </c>
      <c r="O45" s="24"/>
      <c r="P45" s="8"/>
    </row>
    <row r="46" spans="1:16" ht="18" customHeight="1">
      <c r="A46" s="15">
        <v>38</v>
      </c>
      <c r="B46" s="16" t="s">
        <v>83</v>
      </c>
      <c r="C46" s="23"/>
      <c r="D46" s="15" t="s">
        <v>19</v>
      </c>
      <c r="E46" s="74">
        <v>3</v>
      </c>
      <c r="F46" s="76"/>
      <c r="G46" s="77"/>
      <c r="H46" s="75">
        <f t="shared" si="4"/>
        <v>0</v>
      </c>
      <c r="I46" s="20">
        <f t="shared" si="5"/>
        <v>0</v>
      </c>
      <c r="J46" s="20">
        <f t="shared" si="6"/>
        <v>0</v>
      </c>
      <c r="K46" s="20">
        <f>E46*H46</f>
        <v>0</v>
      </c>
      <c r="L46" s="21"/>
      <c r="M46" s="21"/>
      <c r="N46" s="21" t="s">
        <v>20</v>
      </c>
      <c r="O46" s="24"/>
      <c r="P46" s="8"/>
    </row>
    <row r="47" spans="2:16" ht="12.75">
      <c r="B47" s="3"/>
      <c r="F47" s="25"/>
      <c r="G47" s="26"/>
      <c r="H47" s="7" t="s">
        <v>0</v>
      </c>
      <c r="I47" s="7">
        <f>SUM(I9:I46)</f>
        <v>0</v>
      </c>
      <c r="J47" s="7">
        <f>SUM(J9:J46)</f>
        <v>0</v>
      </c>
      <c r="K47" s="7">
        <f>SUM(K9:K46)</f>
        <v>0</v>
      </c>
      <c r="O47" s="8"/>
      <c r="P47" s="8"/>
    </row>
    <row r="48" spans="2:16" ht="12.75">
      <c r="B48" s="3"/>
      <c r="F48" s="25"/>
      <c r="G48" s="26"/>
      <c r="O48" s="8"/>
      <c r="P48" s="8"/>
    </row>
    <row r="49" spans="1:16" ht="12.75">
      <c r="A49" s="27"/>
      <c r="B49" s="6"/>
      <c r="C49" s="6"/>
      <c r="D49" s="27"/>
      <c r="E49" s="28"/>
      <c r="F49" s="29"/>
      <c r="G49" s="30"/>
      <c r="H49" s="31"/>
      <c r="I49" s="32"/>
      <c r="J49" s="32"/>
      <c r="K49" s="33"/>
      <c r="O49" s="8"/>
      <c r="P49" s="8"/>
    </row>
    <row r="50" spans="1:16" ht="12.75" customHeight="1">
      <c r="A50" s="73" t="s">
        <v>84</v>
      </c>
      <c r="B50" s="73"/>
      <c r="C50" s="73"/>
      <c r="D50" s="73"/>
      <c r="E50" s="73"/>
      <c r="F50" s="73"/>
      <c r="G50" s="73"/>
      <c r="H50" s="73"/>
      <c r="I50" s="73"/>
      <c r="J50" s="73"/>
      <c r="K50" s="73"/>
      <c r="O50" s="8"/>
      <c r="P50" s="8"/>
    </row>
    <row r="51" spans="1:16" ht="38.25">
      <c r="A51" s="9" t="s">
        <v>2</v>
      </c>
      <c r="B51" s="10" t="s">
        <v>3</v>
      </c>
      <c r="C51" s="9" t="s">
        <v>4</v>
      </c>
      <c r="D51" s="9" t="s">
        <v>5</v>
      </c>
      <c r="E51" s="10" t="s">
        <v>6</v>
      </c>
      <c r="F51" s="34" t="s">
        <v>7</v>
      </c>
      <c r="G51" s="35" t="s">
        <v>8</v>
      </c>
      <c r="H51" s="36" t="s">
        <v>9</v>
      </c>
      <c r="I51" s="9" t="s">
        <v>10</v>
      </c>
      <c r="J51" s="9" t="s">
        <v>11</v>
      </c>
      <c r="K51" s="13" t="s">
        <v>12</v>
      </c>
      <c r="L51" s="13" t="s">
        <v>13</v>
      </c>
      <c r="M51" s="13" t="s">
        <v>14</v>
      </c>
      <c r="N51" s="13" t="s">
        <v>15</v>
      </c>
      <c r="O51" s="8"/>
      <c r="P51" s="8"/>
    </row>
    <row r="52" spans="1:16" ht="38.25">
      <c r="A52" s="41">
        <v>1</v>
      </c>
      <c r="B52" s="52" t="s">
        <v>85</v>
      </c>
      <c r="C52" s="53"/>
      <c r="D52" s="41" t="s">
        <v>19</v>
      </c>
      <c r="E52" s="42">
        <v>2</v>
      </c>
      <c r="F52" s="43"/>
      <c r="G52" s="44"/>
      <c r="H52" s="45">
        <f>F52+(F52*G52)</f>
        <v>0</v>
      </c>
      <c r="I52" s="54">
        <f>E52*F52</f>
        <v>0</v>
      </c>
      <c r="J52" s="54">
        <f>I52*G52</f>
        <v>0</v>
      </c>
      <c r="K52" s="54">
        <f>E52*H52</f>
        <v>0</v>
      </c>
      <c r="L52" s="21"/>
      <c r="M52" s="21"/>
      <c r="N52" s="21" t="s">
        <v>20</v>
      </c>
      <c r="O52" s="8"/>
      <c r="P52" s="8"/>
    </row>
    <row r="53" spans="1:16" ht="12.75">
      <c r="A53" s="37"/>
      <c r="B53" s="51"/>
      <c r="C53" s="51"/>
      <c r="D53" s="37"/>
      <c r="E53" s="38"/>
      <c r="F53" s="39"/>
      <c r="G53" s="40"/>
      <c r="H53" s="50" t="s">
        <v>0</v>
      </c>
      <c r="I53" s="55">
        <f>SUM(I52)</f>
        <v>0</v>
      </c>
      <c r="J53" s="55">
        <f>SUM(J52)</f>
        <v>0</v>
      </c>
      <c r="K53" s="55">
        <f>SUM(K52)</f>
        <v>0</v>
      </c>
      <c r="O53" s="8"/>
      <c r="P53" s="8"/>
    </row>
    <row r="54" spans="15:16" ht="12.75">
      <c r="O54" s="8"/>
      <c r="P54" s="8"/>
    </row>
    <row r="55" spans="15:16" ht="12.75">
      <c r="O55" s="8"/>
      <c r="P55" s="8"/>
    </row>
    <row r="56" spans="1:16" ht="12.75" customHeight="1">
      <c r="A56" s="73" t="s">
        <v>86</v>
      </c>
      <c r="B56" s="73"/>
      <c r="C56" s="73"/>
      <c r="D56" s="73"/>
      <c r="E56" s="73"/>
      <c r="F56" s="73"/>
      <c r="G56" s="73"/>
      <c r="H56" s="73"/>
      <c r="I56" s="73"/>
      <c r="J56" s="73"/>
      <c r="K56" s="73"/>
      <c r="O56" s="8"/>
      <c r="P56" s="8"/>
    </row>
    <row r="57" spans="1:16" ht="38.25">
      <c r="A57" s="9" t="s">
        <v>2</v>
      </c>
      <c r="B57" s="10" t="s">
        <v>3</v>
      </c>
      <c r="C57" s="9" t="s">
        <v>4</v>
      </c>
      <c r="D57" s="9" t="s">
        <v>5</v>
      </c>
      <c r="E57" s="10" t="s">
        <v>6</v>
      </c>
      <c r="F57" s="34" t="s">
        <v>7</v>
      </c>
      <c r="G57" s="35" t="s">
        <v>8</v>
      </c>
      <c r="H57" s="36" t="s">
        <v>9</v>
      </c>
      <c r="I57" s="9" t="s">
        <v>10</v>
      </c>
      <c r="J57" s="9" t="s">
        <v>11</v>
      </c>
      <c r="K57" s="13" t="s">
        <v>12</v>
      </c>
      <c r="L57" s="13" t="s">
        <v>13</v>
      </c>
      <c r="M57" s="13" t="s">
        <v>14</v>
      </c>
      <c r="N57" s="13" t="s">
        <v>15</v>
      </c>
      <c r="O57" s="8"/>
      <c r="P57" s="8"/>
    </row>
    <row r="58" spans="1:16" ht="63.75">
      <c r="A58" s="15">
        <v>1</v>
      </c>
      <c r="B58" s="23" t="s">
        <v>87</v>
      </c>
      <c r="C58" s="17" t="s">
        <v>88</v>
      </c>
      <c r="D58" s="41" t="s">
        <v>19</v>
      </c>
      <c r="E58" s="42">
        <v>2</v>
      </c>
      <c r="F58" s="43"/>
      <c r="G58" s="44"/>
      <c r="H58" s="45">
        <f>F58+(F58*G58)</f>
        <v>0</v>
      </c>
      <c r="I58" s="46">
        <f>E58*F58</f>
        <v>0</v>
      </c>
      <c r="J58" s="46">
        <f>I58*G58</f>
        <v>0</v>
      </c>
      <c r="K58" s="46">
        <f>E58*H58</f>
        <v>0</v>
      </c>
      <c r="L58" s="21"/>
      <c r="M58" s="21"/>
      <c r="N58" s="21" t="s">
        <v>20</v>
      </c>
      <c r="O58" s="8"/>
      <c r="P58" s="8"/>
    </row>
    <row r="59" spans="1:16" ht="138.75" customHeight="1">
      <c r="A59" s="15">
        <v>2</v>
      </c>
      <c r="B59" s="23" t="s">
        <v>89</v>
      </c>
      <c r="C59" s="17" t="s">
        <v>90</v>
      </c>
      <c r="D59" s="41" t="s">
        <v>19</v>
      </c>
      <c r="E59" s="42">
        <v>1</v>
      </c>
      <c r="F59" s="43"/>
      <c r="G59" s="44"/>
      <c r="H59" s="45">
        <f>F59+(F59*G59)</f>
        <v>0</v>
      </c>
      <c r="I59" s="46">
        <f>E59*F59</f>
        <v>0</v>
      </c>
      <c r="J59" s="46">
        <f>I59*G59</f>
        <v>0</v>
      </c>
      <c r="K59" s="46">
        <f>E59*H59</f>
        <v>0</v>
      </c>
      <c r="L59" s="21"/>
      <c r="M59" s="21"/>
      <c r="N59" s="21" t="s">
        <v>20</v>
      </c>
      <c r="O59" s="8"/>
      <c r="P59" s="8"/>
    </row>
    <row r="60" spans="1:16" ht="127.5">
      <c r="A60" s="15">
        <v>3</v>
      </c>
      <c r="B60" s="23" t="s">
        <v>91</v>
      </c>
      <c r="C60" s="17" t="s">
        <v>92</v>
      </c>
      <c r="D60" s="41" t="s">
        <v>19</v>
      </c>
      <c r="E60" s="42">
        <v>2</v>
      </c>
      <c r="F60" s="43"/>
      <c r="G60" s="44"/>
      <c r="H60" s="45">
        <f>F60+(F60*G60)</f>
        <v>0</v>
      </c>
      <c r="I60" s="46">
        <f>E60*F60</f>
        <v>0</v>
      </c>
      <c r="J60" s="46">
        <f>I60*G60</f>
        <v>0</v>
      </c>
      <c r="K60" s="46">
        <f>E60*H60</f>
        <v>0</v>
      </c>
      <c r="L60" s="21"/>
      <c r="M60" s="21"/>
      <c r="N60" s="21" t="s">
        <v>20</v>
      </c>
      <c r="O60" s="8"/>
      <c r="P60" s="8"/>
    </row>
    <row r="61" spans="1:16" ht="51">
      <c r="A61" s="15">
        <v>4</v>
      </c>
      <c r="B61" s="23" t="s">
        <v>93</v>
      </c>
      <c r="C61" s="23"/>
      <c r="D61" s="41" t="s">
        <v>19</v>
      </c>
      <c r="E61" s="42">
        <v>1</v>
      </c>
      <c r="F61" s="43"/>
      <c r="G61" s="44"/>
      <c r="H61" s="45">
        <f>F61+(F61*G61)</f>
        <v>0</v>
      </c>
      <c r="I61" s="46">
        <f>E61*F61</f>
        <v>0</v>
      </c>
      <c r="J61" s="46">
        <f>I61*G61</f>
        <v>0</v>
      </c>
      <c r="K61" s="46">
        <f>E61*H61</f>
        <v>0</v>
      </c>
      <c r="L61" s="21"/>
      <c r="M61" s="21"/>
      <c r="N61" s="21" t="s">
        <v>20</v>
      </c>
      <c r="O61" s="8"/>
      <c r="P61" s="8"/>
    </row>
    <row r="62" spans="1:16" ht="38.25">
      <c r="A62" s="15">
        <v>5</v>
      </c>
      <c r="B62" s="23" t="s">
        <v>94</v>
      </c>
      <c r="C62" s="23"/>
      <c r="D62" s="41" t="s">
        <v>19</v>
      </c>
      <c r="E62" s="42">
        <v>2</v>
      </c>
      <c r="F62" s="43"/>
      <c r="G62" s="44"/>
      <c r="H62" s="45">
        <f>F62+(F62*G62)</f>
        <v>0</v>
      </c>
      <c r="I62" s="46">
        <f>E62*F62</f>
        <v>0</v>
      </c>
      <c r="J62" s="46">
        <f>I62*G62</f>
        <v>0</v>
      </c>
      <c r="K62" s="46">
        <f>E62*H62</f>
        <v>0</v>
      </c>
      <c r="L62" s="21"/>
      <c r="M62" s="21"/>
      <c r="N62" s="21" t="s">
        <v>20</v>
      </c>
      <c r="O62" s="8"/>
      <c r="P62" s="8"/>
    </row>
    <row r="63" spans="2:11" ht="12.75">
      <c r="B63" s="3"/>
      <c r="D63" s="14"/>
      <c r="E63" s="47"/>
      <c r="F63" s="48"/>
      <c r="G63" s="49"/>
      <c r="H63" s="50" t="s">
        <v>0</v>
      </c>
      <c r="I63" s="50">
        <f>SUM(I58:I62)</f>
        <v>0</v>
      </c>
      <c r="J63" s="50">
        <f>SUM(J58:J62)</f>
        <v>0</v>
      </c>
      <c r="K63" s="50">
        <f>SUM(K58:K62)</f>
        <v>0</v>
      </c>
    </row>
    <row r="65" spans="15:16" ht="12.75">
      <c r="O65" s="8"/>
      <c r="P65" s="8"/>
    </row>
    <row r="66" spans="15:16" ht="12.75">
      <c r="O66" s="8"/>
      <c r="P66" s="8"/>
    </row>
    <row r="67" spans="15:16" ht="12.75">
      <c r="O67" s="8"/>
      <c r="P67" s="8"/>
    </row>
    <row r="68" spans="15:16" ht="12.75">
      <c r="O68" s="8"/>
      <c r="P68" s="8"/>
    </row>
    <row r="69" spans="15:16" ht="12.75">
      <c r="O69" s="8"/>
      <c r="P69" s="8"/>
    </row>
    <row r="70" spans="15:16" ht="12.75">
      <c r="O70" s="8"/>
      <c r="P70" s="8"/>
    </row>
    <row r="71" spans="15:16" ht="12.75">
      <c r="O71" s="8"/>
      <c r="P71" s="8"/>
    </row>
    <row r="72" spans="15:16" ht="12.75">
      <c r="O72" s="8"/>
      <c r="P72" s="8"/>
    </row>
  </sheetData>
  <sheetProtection selectLockedCells="1" selectUnlockedCells="1"/>
  <mergeCells count="4">
    <mergeCell ref="B4:H4"/>
    <mergeCell ref="A7:K7"/>
    <mergeCell ref="A50:K50"/>
    <mergeCell ref="A56:K56"/>
  </mergeCells>
  <dataValidations count="6">
    <dataValidation type="whole" allowBlank="1" showInputMessage="1" showErrorMessage="1" prompt="wpisz liczbę całkowitą" error="wpisz liczbę całkowitą" sqref="E9:E46 E52 E58:E62">
      <formula1>1</formula1>
      <formula2>1000000</formula2>
    </dataValidation>
    <dataValidation type="list" allowBlank="1" showInputMessage="1" showErrorMessage="1" prompt="wybierz z listy" error="wybierz z listy" sqref="D9:D46 D52 D58:D62">
      <formula1>$R$10:$R$15</formula1>
      <formula2>0</formula2>
    </dataValidation>
    <dataValidation type="list" allowBlank="1" showInputMessage="1" showErrorMessage="1" prompt="wybierz z listy" error="wybierz z listy" sqref="G10:G46 G52 G58:G62">
      <formula1>$S$9:$S$12</formula1>
      <formula2>0</formula2>
    </dataValidation>
    <dataValidation type="decimal" allowBlank="1" showInputMessage="1" showErrorMessage="1" prompt="zapisz jako 00,00" error="zapisz jako 00,00" sqref="F9:F46 F52 F58:F62">
      <formula1>0.01</formula1>
      <formula2>100000.99</formula2>
    </dataValidation>
    <dataValidation type="list" allowBlank="1" showInputMessage="1" showErrorMessage="1" prompt="wybierz z listy" sqref="N9:N46 N52 N58:N62">
      <formula1>$T$9:$T$10</formula1>
      <formula2>0</formula2>
    </dataValidation>
    <dataValidation type="list" allowBlank="1" showInputMessage="1" showErrorMessage="1" prompt="wybierz z listy" error="wybierz z listy" sqref="G9">
      <formula1>$S$9:$S$12</formula1>
      <formula2>0</formula2>
    </dataValidation>
  </dataValidations>
  <printOptions/>
  <pageMargins left="2.3228346456692917" right="0.5511811023622047" top="0.31496062992125984" bottom="0.31496062992125984" header="0.5118110236220472" footer="0.5118110236220472"/>
  <pageSetup horizontalDpi="300" verticalDpi="300" orientation="landscape" paperSize="9" scale="43" r:id="rId1"/>
  <headerFooter alignWithMargins="0">
    <oddHeader>&amp;LSamodzielny Publiczny Specjalistyczny
Szpital Zachodni im. św. Jana Pawła II
ul. Daleka 11, 05-825 Grodzisk Mazowiecki&amp;CFormularz cenowy&amp;R&amp;"Times New Roman,Normalny"&amp;11Załacznik nr  2</oddHeader>
  </headerFooter>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Andrzej Mirek</dc:creator>
  <cp:keywords/>
  <dc:description/>
  <cp:lastModifiedBy>Andrzej Mirek</cp:lastModifiedBy>
  <cp:lastPrinted>2021-05-17T12:04:09Z</cp:lastPrinted>
  <dcterms:created xsi:type="dcterms:W3CDTF">2021-05-17T11:12:49Z</dcterms:created>
  <dcterms:modified xsi:type="dcterms:W3CDTF">2021-05-19T11:42:25Z</dcterms:modified>
  <cp:category/>
  <cp:version/>
  <cp:contentType/>
  <cp:contentStatus/>
</cp:coreProperties>
</file>